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pivotTables/pivotTable1.xml" ContentType="application/vnd.openxmlformats-officedocument.spreadsheetml.pivotTable+xml"/>
  <Override PartName="/xl/drawings/drawing3.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1" ContentType="application/binary"/>
  <Override PartName="/xl/commentsmeta2" ContentType="application/binary"/>
  <Override PartName="/xl/commentsmeta3" ContentType="application/binary"/>
  <Override PartName="/xl/commentsmeta4" ContentType="application/binary"/>
  <Override PartName="/xl/commentsmeta5"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ators\Downloads\"/>
    </mc:Choice>
  </mc:AlternateContent>
  <bookViews>
    <workbookView xWindow="0" yWindow="0" windowWidth="28800" windowHeight="12135" firstSheet="4" activeTab="4"/>
  </bookViews>
  <sheets>
    <sheet name="DEC RESORT DEL 2" sheetId="2" state="hidden" r:id="rId1"/>
    <sheet name="FEB SPRING 1" sheetId="3" state="hidden" r:id="rId2"/>
    <sheet name="MARCH SPRING 2" sheetId="4" state="hidden" r:id="rId3"/>
    <sheet name="APRIL SPRING 3" sheetId="5" state="hidden" r:id="rId4"/>
    <sheet name="ATS" sheetId="13" r:id="rId5"/>
    <sheet name="RECAP" sheetId="14" r:id="rId6"/>
    <sheet name="MAY SPRING 4" sheetId="10" state="hidden" r:id="rId7"/>
  </sheets>
  <externalReferences>
    <externalReference r:id="rId8"/>
  </externalReferences>
  <definedNames>
    <definedName name="_xlnm._FilterDatabase" localSheetId="3" hidden="1">'APRIL SPRING 3'!$A$17:$ER$92</definedName>
    <definedName name="_xlnm._FilterDatabase" localSheetId="4" hidden="1">ATS!$A$1:$H$197</definedName>
    <definedName name="_xlnm._FilterDatabase" localSheetId="0" hidden="1">'DEC RESORT DEL 2'!$A$17:$ER$17</definedName>
    <definedName name="_xlnm._FilterDatabase" localSheetId="1" hidden="1">'FEB SPRING 1'!$A$17:$ER$88</definedName>
    <definedName name="_xlnm._FilterDatabase" localSheetId="2" hidden="1">'MARCH SPRING 2'!$A$17:$ER$106</definedName>
    <definedName name="_xlnm._FilterDatabase" localSheetId="6" hidden="1">'MAY SPRING 4'!$A$17:$ER$101</definedName>
    <definedName name="CLASSCODE">#REF!</definedName>
    <definedName name="DEPARTCODE">#REF!</definedName>
    <definedName name="departmentcode">#REF!</definedName>
  </definedNames>
  <calcPr calcId="191029"/>
  <pivotCaches>
    <pivotCache cacheId="0"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gpMUr+h0x/UyPyLvs1GoYcPNsHm39vHiwwy6/gMDjAQ="/>
    </ext>
  </extLst>
</workbook>
</file>

<file path=xl/calcChain.xml><?xml version="1.0" encoding="utf-8"?>
<calcChain xmlns="http://schemas.openxmlformats.org/spreadsheetml/2006/main">
  <c r="F101" i="13" l="1"/>
  <c r="F2" i="13"/>
  <c r="F102" i="13"/>
  <c r="F3" i="13"/>
  <c r="F103" i="13"/>
  <c r="F4" i="13"/>
  <c r="F104" i="13"/>
  <c r="F5" i="13"/>
  <c r="F105" i="13"/>
  <c r="F6" i="13"/>
  <c r="F106" i="13"/>
  <c r="F7" i="13"/>
  <c r="F107" i="13"/>
  <c r="F8" i="13"/>
  <c r="F108" i="13"/>
  <c r="F9" i="13"/>
  <c r="F109" i="13"/>
  <c r="F10" i="13"/>
  <c r="F110" i="13"/>
  <c r="F11" i="13"/>
  <c r="F111" i="13"/>
  <c r="F12" i="13"/>
  <c r="F112" i="13"/>
  <c r="F13" i="13"/>
  <c r="F113" i="13"/>
  <c r="F14" i="13"/>
  <c r="F114" i="13"/>
  <c r="F15" i="13"/>
  <c r="F115" i="13"/>
  <c r="F16" i="13"/>
  <c r="F116" i="13"/>
  <c r="F17" i="13"/>
  <c r="F117" i="13"/>
  <c r="F18" i="13"/>
  <c r="F118" i="13"/>
  <c r="F19" i="13"/>
  <c r="F119" i="13"/>
  <c r="F20" i="13"/>
  <c r="F120" i="13"/>
  <c r="F21" i="13"/>
  <c r="F121" i="13"/>
  <c r="F22" i="13"/>
  <c r="F122" i="13"/>
  <c r="F23" i="13"/>
  <c r="F123" i="13"/>
  <c r="F24" i="13"/>
  <c r="F124" i="13"/>
  <c r="F25" i="13"/>
  <c r="F125" i="13"/>
  <c r="F26" i="13"/>
  <c r="F126" i="13"/>
  <c r="F27" i="13"/>
  <c r="F127" i="13"/>
  <c r="F28" i="13"/>
  <c r="F128" i="13"/>
  <c r="F29" i="13"/>
  <c r="F129" i="13"/>
  <c r="F30" i="13"/>
  <c r="F130" i="13"/>
  <c r="F31" i="13"/>
  <c r="F131" i="13"/>
  <c r="F32" i="13"/>
  <c r="F132" i="13"/>
  <c r="F33" i="13"/>
  <c r="F133" i="13"/>
  <c r="F34" i="13"/>
  <c r="F134" i="13"/>
  <c r="F35" i="13"/>
  <c r="F135" i="13"/>
  <c r="F36" i="13"/>
  <c r="F136" i="13"/>
  <c r="F37" i="13"/>
  <c r="F137" i="13"/>
  <c r="F38" i="13"/>
  <c r="F138" i="13"/>
  <c r="F39" i="13"/>
  <c r="F139" i="13"/>
  <c r="F40" i="13"/>
  <c r="F140" i="13"/>
  <c r="F41" i="13"/>
  <c r="F141" i="13"/>
  <c r="F42" i="13"/>
  <c r="F142" i="13"/>
  <c r="F43" i="13"/>
  <c r="F143" i="13"/>
  <c r="F44" i="13"/>
  <c r="F144" i="13"/>
  <c r="F45" i="13"/>
  <c r="F46" i="13"/>
  <c r="F145" i="13"/>
  <c r="F47" i="13"/>
  <c r="F146" i="13"/>
  <c r="F48" i="13"/>
  <c r="F147" i="13"/>
  <c r="F49" i="13"/>
  <c r="F148" i="13"/>
  <c r="F50" i="13"/>
  <c r="F149" i="13"/>
  <c r="F51" i="13"/>
  <c r="F150" i="13"/>
  <c r="F52" i="13"/>
  <c r="F151" i="13"/>
  <c r="F53" i="13"/>
  <c r="F152" i="13"/>
  <c r="F54" i="13"/>
  <c r="F153" i="13"/>
  <c r="F55" i="13"/>
  <c r="F154" i="13"/>
  <c r="F56" i="13"/>
  <c r="F155" i="13"/>
  <c r="F57" i="13"/>
  <c r="F156" i="13"/>
  <c r="F58" i="13"/>
  <c r="F157" i="13"/>
  <c r="F59" i="13"/>
  <c r="F158" i="13"/>
  <c r="F60" i="13"/>
  <c r="F159" i="13"/>
  <c r="F61" i="13"/>
  <c r="F160" i="13"/>
  <c r="F62" i="13"/>
  <c r="F161" i="13"/>
  <c r="F63" i="13"/>
  <c r="F162" i="13"/>
  <c r="F64" i="13"/>
  <c r="F163" i="13"/>
  <c r="F65" i="13"/>
  <c r="F164" i="13"/>
  <c r="F66" i="13"/>
  <c r="F165" i="13"/>
  <c r="F67" i="13"/>
  <c r="F166" i="13"/>
  <c r="F68" i="13"/>
  <c r="F167" i="13"/>
  <c r="F69" i="13"/>
  <c r="F168" i="13"/>
  <c r="F70" i="13"/>
  <c r="F169" i="13"/>
  <c r="F71" i="13"/>
  <c r="F170" i="13"/>
  <c r="F72" i="13"/>
  <c r="F171" i="13"/>
  <c r="F73" i="13"/>
  <c r="F172" i="13"/>
  <c r="F74" i="13"/>
  <c r="F173" i="13"/>
  <c r="F75" i="13"/>
  <c r="F174" i="13"/>
  <c r="F76" i="13"/>
  <c r="F175" i="13"/>
  <c r="F77" i="13"/>
  <c r="F176" i="13"/>
  <c r="F78" i="13"/>
  <c r="F79" i="13"/>
  <c r="F80" i="13"/>
  <c r="F177" i="13"/>
  <c r="F81" i="13"/>
  <c r="F178" i="13"/>
  <c r="F82" i="13"/>
  <c r="F83" i="13"/>
  <c r="F179" i="13"/>
  <c r="F84" i="13"/>
  <c r="F180" i="13"/>
  <c r="F85" i="13"/>
  <c r="F181" i="13"/>
  <c r="F86" i="13"/>
  <c r="F182" i="13"/>
  <c r="F87" i="13"/>
  <c r="F183" i="13"/>
  <c r="F88" i="13"/>
  <c r="F184" i="13"/>
  <c r="F89" i="13"/>
  <c r="F185" i="13"/>
  <c r="F90" i="13"/>
  <c r="F186" i="13"/>
  <c r="F91" i="13"/>
  <c r="F187" i="13"/>
  <c r="F92" i="13"/>
  <c r="F188" i="13"/>
  <c r="F93" i="13"/>
  <c r="F189" i="13"/>
  <c r="F190" i="13"/>
  <c r="F191" i="13"/>
  <c r="F94" i="13"/>
  <c r="F192" i="13"/>
  <c r="F95" i="13"/>
  <c r="F193" i="13"/>
  <c r="F96" i="13"/>
  <c r="F194" i="13"/>
  <c r="F97" i="13"/>
  <c r="F195" i="13"/>
  <c r="F98" i="13"/>
  <c r="F196" i="13"/>
  <c r="F99" i="13"/>
  <c r="F197" i="13"/>
  <c r="F100" i="13"/>
  <c r="CT101" i="10" l="1"/>
  <c r="CS101" i="10"/>
  <c r="CR101" i="10"/>
  <c r="CQ101" i="10"/>
  <c r="CP101" i="10"/>
  <c r="CO101" i="10"/>
  <c r="CN101" i="10"/>
  <c r="BQ101" i="10"/>
  <c r="BP101" i="10"/>
  <c r="BO101" i="10"/>
  <c r="BN101" i="10"/>
  <c r="BM101" i="10"/>
  <c r="BL101" i="10"/>
  <c r="BK101" i="10"/>
  <c r="AY101" i="10"/>
  <c r="AX101" i="10"/>
  <c r="AW101" i="10"/>
  <c r="AU101" i="10"/>
  <c r="AT101" i="10"/>
  <c r="AS101" i="10"/>
  <c r="AR101" i="10"/>
  <c r="AQ101" i="10"/>
  <c r="AP101" i="10"/>
  <c r="AO101" i="10"/>
  <c r="D101" i="10"/>
  <c r="DW100" i="10"/>
  <c r="DV100" i="10"/>
  <c r="DU100" i="10"/>
  <c r="DT100" i="10"/>
  <c r="DS100" i="10"/>
  <c r="DR100" i="10"/>
  <c r="DQ100" i="10"/>
  <c r="BF100" i="10"/>
  <c r="BE100" i="10"/>
  <c r="BD100" i="10"/>
  <c r="DK100" i="10" s="1"/>
  <c r="BA100" i="10"/>
  <c r="CE100" i="10" s="1"/>
  <c r="AV100" i="10"/>
  <c r="AN100" i="10"/>
  <c r="AG100" i="10"/>
  <c r="AD100" i="10"/>
  <c r="AH100" i="10" s="1"/>
  <c r="AB100" i="10"/>
  <c r="Z100" i="10"/>
  <c r="E100" i="10"/>
  <c r="DW99" i="10"/>
  <c r="DV99" i="10"/>
  <c r="DU99" i="10"/>
  <c r="DT99" i="10"/>
  <c r="DS99" i="10"/>
  <c r="DR99" i="10"/>
  <c r="DQ99" i="10"/>
  <c r="BF99" i="10"/>
  <c r="BE99" i="10"/>
  <c r="BD99" i="10"/>
  <c r="BA99" i="10"/>
  <c r="CF99" i="10" s="1"/>
  <c r="AV99" i="10"/>
  <c r="AN99" i="10"/>
  <c r="AG99" i="10"/>
  <c r="AD99" i="10"/>
  <c r="AH99" i="10" s="1"/>
  <c r="AB99" i="10"/>
  <c r="Z99" i="10"/>
  <c r="E99" i="10"/>
  <c r="DW98" i="10"/>
  <c r="DV98" i="10"/>
  <c r="DU98" i="10"/>
  <c r="DT98" i="10"/>
  <c r="DS98" i="10"/>
  <c r="DR98" i="10"/>
  <c r="DQ98" i="10"/>
  <c r="BF98" i="10"/>
  <c r="BE98" i="10"/>
  <c r="BD98" i="10"/>
  <c r="DK98" i="10" s="1"/>
  <c r="BA98" i="10"/>
  <c r="CG98" i="10" s="1"/>
  <c r="AV98" i="10"/>
  <c r="AN98" i="10"/>
  <c r="AG98" i="10"/>
  <c r="AD98" i="10"/>
  <c r="AB98" i="10"/>
  <c r="Z98" i="10"/>
  <c r="E98" i="10"/>
  <c r="DW97" i="10"/>
  <c r="DV97" i="10"/>
  <c r="DU97" i="10"/>
  <c r="DT97" i="10"/>
  <c r="DS97" i="10"/>
  <c r="DR97" i="10"/>
  <c r="DQ97" i="10"/>
  <c r="BF97" i="10"/>
  <c r="BE97" i="10"/>
  <c r="BD97" i="10"/>
  <c r="DF97" i="10" s="1"/>
  <c r="BA97" i="10"/>
  <c r="AV97" i="10"/>
  <c r="AN97" i="10"/>
  <c r="AG97" i="10"/>
  <c r="AD97" i="10"/>
  <c r="AH97" i="10" s="1"/>
  <c r="AB97" i="10"/>
  <c r="Z97" i="10"/>
  <c r="E97" i="10"/>
  <c r="DW96" i="10"/>
  <c r="DV96" i="10"/>
  <c r="DU96" i="10"/>
  <c r="DT96" i="10"/>
  <c r="DS96" i="10"/>
  <c r="DR96" i="10"/>
  <c r="DQ96" i="10"/>
  <c r="BF96" i="10"/>
  <c r="BE96" i="10"/>
  <c r="BD96" i="10"/>
  <c r="CY96" i="10" s="1"/>
  <c r="BA96" i="10"/>
  <c r="AV96" i="10"/>
  <c r="AN96" i="10"/>
  <c r="AG96" i="10"/>
  <c r="AD96" i="10"/>
  <c r="AH96" i="10" s="1"/>
  <c r="AB96" i="10"/>
  <c r="Z96" i="10"/>
  <c r="E96" i="10"/>
  <c r="DW95" i="10"/>
  <c r="DV95" i="10"/>
  <c r="DU95" i="10"/>
  <c r="DT95" i="10"/>
  <c r="DS95" i="10"/>
  <c r="DR95" i="10"/>
  <c r="DQ95" i="10"/>
  <c r="DG95" i="10"/>
  <c r="CD95" i="10"/>
  <c r="BF95" i="10"/>
  <c r="BE95" i="10"/>
  <c r="BD95" i="10"/>
  <c r="DH95" i="10" s="1"/>
  <c r="BA95" i="10"/>
  <c r="CG95" i="10" s="1"/>
  <c r="AV95" i="10"/>
  <c r="AN95" i="10"/>
  <c r="AG95" i="10"/>
  <c r="AD95" i="10"/>
  <c r="AH95" i="10" s="1"/>
  <c r="AB95" i="10"/>
  <c r="Z95" i="10"/>
  <c r="E95" i="10"/>
  <c r="DW94" i="10"/>
  <c r="DV94" i="10"/>
  <c r="DU94" i="10"/>
  <c r="DT94" i="10"/>
  <c r="DS94" i="10"/>
  <c r="DR94" i="10"/>
  <c r="DQ94" i="10"/>
  <c r="BF94" i="10"/>
  <c r="BE94" i="10"/>
  <c r="BD94" i="10"/>
  <c r="DB94" i="10" s="1"/>
  <c r="BA94" i="10"/>
  <c r="CH94" i="10" s="1"/>
  <c r="AV94" i="10"/>
  <c r="AN94" i="10"/>
  <c r="AG94" i="10"/>
  <c r="AD94" i="10"/>
  <c r="AH94" i="10" s="1"/>
  <c r="AB94" i="10"/>
  <c r="Z94" i="10"/>
  <c r="E94" i="10"/>
  <c r="DW93" i="10"/>
  <c r="DV93" i="10"/>
  <c r="DU93" i="10"/>
  <c r="DT93" i="10"/>
  <c r="DS93" i="10"/>
  <c r="DR93" i="10"/>
  <c r="DQ93" i="10"/>
  <c r="BF93" i="10"/>
  <c r="BE93" i="10"/>
  <c r="BD93" i="10"/>
  <c r="DJ93" i="10" s="1"/>
  <c r="BA93" i="10"/>
  <c r="CG93" i="10" s="1"/>
  <c r="AV93" i="10"/>
  <c r="AN93" i="10"/>
  <c r="AG93" i="10"/>
  <c r="AD93" i="10"/>
  <c r="AH93" i="10" s="1"/>
  <c r="AB93" i="10"/>
  <c r="Z93" i="10"/>
  <c r="E93" i="10"/>
  <c r="DW92" i="10"/>
  <c r="DV92" i="10"/>
  <c r="DU92" i="10"/>
  <c r="DT92" i="10"/>
  <c r="DS92" i="10"/>
  <c r="DR92" i="10"/>
  <c r="DQ92" i="10"/>
  <c r="BF92" i="10"/>
  <c r="BE92" i="10"/>
  <c r="BD92" i="10"/>
  <c r="BA92" i="10"/>
  <c r="CG92" i="10" s="1"/>
  <c r="AV92" i="10"/>
  <c r="AN92" i="10"/>
  <c r="AG92" i="10"/>
  <c r="AD92" i="10"/>
  <c r="AH92" i="10" s="1"/>
  <c r="AB92" i="10"/>
  <c r="Z92" i="10"/>
  <c r="E92" i="10"/>
  <c r="DW91" i="10"/>
  <c r="DV91" i="10"/>
  <c r="DU91" i="10"/>
  <c r="DT91" i="10"/>
  <c r="DS91" i="10"/>
  <c r="DR91" i="10"/>
  <c r="DQ91" i="10"/>
  <c r="BF91" i="10"/>
  <c r="BE91" i="10"/>
  <c r="BD91" i="10"/>
  <c r="DL91" i="10" s="1"/>
  <c r="BA91" i="10"/>
  <c r="CE91" i="10" s="1"/>
  <c r="AV91" i="10"/>
  <c r="AN91" i="10"/>
  <c r="AG91" i="10"/>
  <c r="AD91" i="10"/>
  <c r="AH91" i="10" s="1"/>
  <c r="AB91" i="10"/>
  <c r="Z91" i="10"/>
  <c r="E91" i="10"/>
  <c r="DW90" i="10"/>
  <c r="DV90" i="10"/>
  <c r="DU90" i="10"/>
  <c r="DT90" i="10"/>
  <c r="DS90" i="10"/>
  <c r="DR90" i="10"/>
  <c r="DQ90" i="10"/>
  <c r="BF90" i="10"/>
  <c r="BE90" i="10"/>
  <c r="BD90" i="10"/>
  <c r="BA90" i="10"/>
  <c r="AV90" i="10"/>
  <c r="AN90" i="10"/>
  <c r="AG90" i="10"/>
  <c r="AD90" i="10"/>
  <c r="AB90" i="10"/>
  <c r="Z90" i="10"/>
  <c r="E90" i="10"/>
  <c r="DW89" i="10"/>
  <c r="DV89" i="10"/>
  <c r="DU89" i="10"/>
  <c r="DT89" i="10"/>
  <c r="DS89" i="10"/>
  <c r="DR89" i="10"/>
  <c r="DQ89" i="10"/>
  <c r="BF89" i="10"/>
  <c r="BE89" i="10"/>
  <c r="BD89" i="10"/>
  <c r="CZ89" i="10" s="1"/>
  <c r="BA89" i="10"/>
  <c r="CH89" i="10" s="1"/>
  <c r="AV89" i="10"/>
  <c r="AN89" i="10"/>
  <c r="AG89" i="10"/>
  <c r="AD89" i="10"/>
  <c r="AH89" i="10" s="1"/>
  <c r="AB89" i="10"/>
  <c r="Z89" i="10"/>
  <c r="E89" i="10"/>
  <c r="DW88" i="10"/>
  <c r="DV88" i="10"/>
  <c r="DU88" i="10"/>
  <c r="DT88" i="10"/>
  <c r="DS88" i="10"/>
  <c r="DR88" i="10"/>
  <c r="DQ88" i="10"/>
  <c r="BF88" i="10"/>
  <c r="BE88" i="10"/>
  <c r="BD88" i="10"/>
  <c r="CW88" i="10" s="1"/>
  <c r="BA88" i="10"/>
  <c r="CA88" i="10" s="1"/>
  <c r="AV88" i="10"/>
  <c r="AN88" i="10"/>
  <c r="AG88" i="10"/>
  <c r="AD88" i="10"/>
  <c r="AH88" i="10" s="1"/>
  <c r="AB88" i="10"/>
  <c r="Z88" i="10"/>
  <c r="E88" i="10"/>
  <c r="DW87" i="10"/>
  <c r="DV87" i="10"/>
  <c r="DU87" i="10"/>
  <c r="DT87" i="10"/>
  <c r="DS87" i="10"/>
  <c r="DR87" i="10"/>
  <c r="DQ87" i="10"/>
  <c r="BF87" i="10"/>
  <c r="BE87" i="10"/>
  <c r="BD87" i="10"/>
  <c r="DI87" i="10" s="1"/>
  <c r="BA87" i="10"/>
  <c r="CG87" i="10" s="1"/>
  <c r="AV87" i="10"/>
  <c r="AN87" i="10"/>
  <c r="AG87" i="10"/>
  <c r="AD87" i="10"/>
  <c r="AB87" i="10"/>
  <c r="Z87" i="10"/>
  <c r="E87" i="10"/>
  <c r="DW86" i="10"/>
  <c r="DV86" i="10"/>
  <c r="DU86" i="10"/>
  <c r="DT86" i="10"/>
  <c r="DS86" i="10"/>
  <c r="DR86" i="10"/>
  <c r="DQ86" i="10"/>
  <c r="BF86" i="10"/>
  <c r="BE86" i="10"/>
  <c r="BD86" i="10"/>
  <c r="BA86" i="10"/>
  <c r="AV86" i="10"/>
  <c r="AN86" i="10"/>
  <c r="AG86" i="10"/>
  <c r="AD86" i="10"/>
  <c r="AH86" i="10" s="1"/>
  <c r="AB86" i="10"/>
  <c r="Z86" i="10"/>
  <c r="E86" i="10"/>
  <c r="DW85" i="10"/>
  <c r="DV85" i="10"/>
  <c r="DU85" i="10"/>
  <c r="DT85" i="10"/>
  <c r="DS85" i="10"/>
  <c r="DR85" i="10"/>
  <c r="DQ85" i="10"/>
  <c r="BF85" i="10"/>
  <c r="BE85" i="10"/>
  <c r="BD85" i="10"/>
  <c r="BA85" i="10"/>
  <c r="BB85" i="10" s="1"/>
  <c r="AV85" i="10"/>
  <c r="AN85" i="10"/>
  <c r="AG85" i="10"/>
  <c r="AD85" i="10"/>
  <c r="AH85" i="10" s="1"/>
  <c r="AB85" i="10"/>
  <c r="Z85" i="10"/>
  <c r="E85" i="10"/>
  <c r="DW84" i="10"/>
  <c r="DV84" i="10"/>
  <c r="DU84" i="10"/>
  <c r="DT84" i="10"/>
  <c r="DS84" i="10"/>
  <c r="DR84" i="10"/>
  <c r="DQ84" i="10"/>
  <c r="BF84" i="10"/>
  <c r="BE84" i="10"/>
  <c r="BD84" i="10"/>
  <c r="DL84" i="10" s="1"/>
  <c r="BA84" i="10"/>
  <c r="AV84" i="10"/>
  <c r="AN84" i="10"/>
  <c r="AG84" i="10"/>
  <c r="AD84" i="10"/>
  <c r="AB84" i="10"/>
  <c r="Z84" i="10"/>
  <c r="E84" i="10"/>
  <c r="DW83" i="10"/>
  <c r="DV83" i="10"/>
  <c r="DU83" i="10"/>
  <c r="DT83" i="10"/>
  <c r="DS83" i="10"/>
  <c r="DR83" i="10"/>
  <c r="DQ83" i="10"/>
  <c r="BF83" i="10"/>
  <c r="BE83" i="10"/>
  <c r="BD83" i="10"/>
  <c r="BA83" i="10"/>
  <c r="AV83" i="10"/>
  <c r="AN83" i="10"/>
  <c r="AG83" i="10"/>
  <c r="AD83" i="10"/>
  <c r="AH83" i="10" s="1"/>
  <c r="AB83" i="10"/>
  <c r="Z83" i="10"/>
  <c r="E83" i="10"/>
  <c r="DW82" i="10"/>
  <c r="DV82" i="10"/>
  <c r="DU82" i="10"/>
  <c r="DT82" i="10"/>
  <c r="DS82" i="10"/>
  <c r="DR82" i="10"/>
  <c r="DQ82" i="10"/>
  <c r="BF82" i="10"/>
  <c r="BE82" i="10"/>
  <c r="BD82" i="10"/>
  <c r="BA82" i="10"/>
  <c r="CJ82" i="10" s="1"/>
  <c r="AV82" i="10"/>
  <c r="AN82" i="10"/>
  <c r="AG82" i="10"/>
  <c r="AD82" i="10"/>
  <c r="AB82" i="10"/>
  <c r="Z82" i="10"/>
  <c r="E82" i="10"/>
  <c r="DW81" i="10"/>
  <c r="DV81" i="10"/>
  <c r="DU81" i="10"/>
  <c r="DT81" i="10"/>
  <c r="DS81" i="10"/>
  <c r="DR81" i="10"/>
  <c r="DQ81" i="10"/>
  <c r="BF81" i="10"/>
  <c r="BE81" i="10"/>
  <c r="BD81" i="10"/>
  <c r="DE81" i="10" s="1"/>
  <c r="BA81" i="10"/>
  <c r="BY81" i="10" s="1"/>
  <c r="AV81" i="10"/>
  <c r="AN81" i="10"/>
  <c r="AG81" i="10"/>
  <c r="AD81" i="10"/>
  <c r="AB81" i="10"/>
  <c r="Z81" i="10"/>
  <c r="E81" i="10"/>
  <c r="DW80" i="10"/>
  <c r="DV80" i="10"/>
  <c r="DU80" i="10"/>
  <c r="DT80" i="10"/>
  <c r="DS80" i="10"/>
  <c r="DR80" i="10"/>
  <c r="DQ80" i="10"/>
  <c r="BF80" i="10"/>
  <c r="BE80" i="10"/>
  <c r="BD80" i="10"/>
  <c r="BA80" i="10"/>
  <c r="CH80" i="10" s="1"/>
  <c r="AV80" i="10"/>
  <c r="AN80" i="10"/>
  <c r="AG80" i="10"/>
  <c r="AD80" i="10"/>
  <c r="AH80" i="10" s="1"/>
  <c r="AB80" i="10"/>
  <c r="Z80" i="10"/>
  <c r="E80" i="10"/>
  <c r="DW79" i="10"/>
  <c r="DV79" i="10"/>
  <c r="DU79" i="10"/>
  <c r="DT79" i="10"/>
  <c r="DS79" i="10"/>
  <c r="DR79" i="10"/>
  <c r="DQ79" i="10"/>
  <c r="BF79" i="10"/>
  <c r="BE79" i="10"/>
  <c r="BD79" i="10"/>
  <c r="DH79" i="10" s="1"/>
  <c r="BA79" i="10"/>
  <c r="AV79" i="10"/>
  <c r="AN79" i="10"/>
  <c r="AG79" i="10"/>
  <c r="AD79" i="10"/>
  <c r="AB79" i="10"/>
  <c r="Z79" i="10"/>
  <c r="E79" i="10"/>
  <c r="DW78" i="10"/>
  <c r="DV78" i="10"/>
  <c r="DU78" i="10"/>
  <c r="DT78" i="10"/>
  <c r="DS78" i="10"/>
  <c r="DR78" i="10"/>
  <c r="DQ78" i="10"/>
  <c r="BF78" i="10"/>
  <c r="BE78" i="10"/>
  <c r="BD78" i="10"/>
  <c r="CZ78" i="10" s="1"/>
  <c r="BA78" i="10"/>
  <c r="AV78" i="10"/>
  <c r="AN78" i="10"/>
  <c r="AG78" i="10"/>
  <c r="AD78" i="10"/>
  <c r="AB78" i="10"/>
  <c r="Z78" i="10"/>
  <c r="E78" i="10"/>
  <c r="DW77" i="10"/>
  <c r="DV77" i="10"/>
  <c r="DU77" i="10"/>
  <c r="DT77" i="10"/>
  <c r="DS77" i="10"/>
  <c r="DR77" i="10"/>
  <c r="DQ77" i="10"/>
  <c r="BF77" i="10"/>
  <c r="BE77" i="10"/>
  <c r="BD77" i="10"/>
  <c r="BA77" i="10"/>
  <c r="AV77" i="10"/>
  <c r="AN77" i="10"/>
  <c r="AG77" i="10"/>
  <c r="AD77" i="10"/>
  <c r="AH77" i="10" s="1"/>
  <c r="AB77" i="10"/>
  <c r="Z77" i="10"/>
  <c r="E77" i="10"/>
  <c r="DW76" i="10"/>
  <c r="DV76" i="10"/>
  <c r="DU76" i="10"/>
  <c r="DT76" i="10"/>
  <c r="DS76" i="10"/>
  <c r="DR76" i="10"/>
  <c r="DQ76" i="10"/>
  <c r="BF76" i="10"/>
  <c r="BE76" i="10"/>
  <c r="BD76" i="10"/>
  <c r="DH76" i="10" s="1"/>
  <c r="BA76" i="10"/>
  <c r="CH76" i="10" s="1"/>
  <c r="AV76" i="10"/>
  <c r="AN76" i="10"/>
  <c r="AG76" i="10"/>
  <c r="AD76" i="10"/>
  <c r="AE76" i="10" s="1"/>
  <c r="AB76" i="10"/>
  <c r="Z76" i="10"/>
  <c r="E76" i="10"/>
  <c r="DW75" i="10"/>
  <c r="DV75" i="10"/>
  <c r="DU75" i="10"/>
  <c r="DT75" i="10"/>
  <c r="DS75" i="10"/>
  <c r="DR75" i="10"/>
  <c r="DQ75" i="10"/>
  <c r="BF75" i="10"/>
  <c r="BE75" i="10"/>
  <c r="BD75" i="10"/>
  <c r="DI75" i="10" s="1"/>
  <c r="BA75" i="10"/>
  <c r="CI75" i="10" s="1"/>
  <c r="AV75" i="10"/>
  <c r="AN75" i="10"/>
  <c r="AG75" i="10"/>
  <c r="AD75" i="10"/>
  <c r="AH75" i="10" s="1"/>
  <c r="AB75" i="10"/>
  <c r="Z75" i="10"/>
  <c r="E75" i="10"/>
  <c r="DW74" i="10"/>
  <c r="DV74" i="10"/>
  <c r="DU74" i="10"/>
  <c r="DT74" i="10"/>
  <c r="DS74" i="10"/>
  <c r="DR74" i="10"/>
  <c r="DQ74" i="10"/>
  <c r="BF74" i="10"/>
  <c r="BE74" i="10"/>
  <c r="BD74" i="10"/>
  <c r="DH74" i="10" s="1"/>
  <c r="BA74" i="10"/>
  <c r="CC74" i="10" s="1"/>
  <c r="AV74" i="10"/>
  <c r="AN74" i="10"/>
  <c r="AG74" i="10"/>
  <c r="AD74" i="10"/>
  <c r="AB74" i="10"/>
  <c r="Z74" i="10"/>
  <c r="E74" i="10"/>
  <c r="DW73" i="10"/>
  <c r="DV73" i="10"/>
  <c r="DU73" i="10"/>
  <c r="DT73" i="10"/>
  <c r="DS73" i="10"/>
  <c r="DR73" i="10"/>
  <c r="DQ73" i="10"/>
  <c r="BF73" i="10"/>
  <c r="BE73" i="10"/>
  <c r="BD73" i="10"/>
  <c r="DI73" i="10" s="1"/>
  <c r="BA73" i="10"/>
  <c r="CD73" i="10" s="1"/>
  <c r="AV73" i="10"/>
  <c r="AN73" i="10"/>
  <c r="AG73" i="10"/>
  <c r="AD73" i="10"/>
  <c r="AB73" i="10"/>
  <c r="Z73" i="10"/>
  <c r="E73" i="10"/>
  <c r="DW72" i="10"/>
  <c r="DV72" i="10"/>
  <c r="DU72" i="10"/>
  <c r="DT72" i="10"/>
  <c r="DS72" i="10"/>
  <c r="DR72" i="10"/>
  <c r="DQ72" i="10"/>
  <c r="BF72" i="10"/>
  <c r="BE72" i="10"/>
  <c r="BD72" i="10"/>
  <c r="DJ72" i="10" s="1"/>
  <c r="BA72" i="10"/>
  <c r="BR72" i="10" s="1"/>
  <c r="AV72" i="10"/>
  <c r="AN72" i="10"/>
  <c r="AG72" i="10"/>
  <c r="AD72" i="10"/>
  <c r="AB72" i="10"/>
  <c r="Z72" i="10"/>
  <c r="E72" i="10"/>
  <c r="DW71" i="10"/>
  <c r="DV71" i="10"/>
  <c r="DU71" i="10"/>
  <c r="DT71" i="10"/>
  <c r="DS71" i="10"/>
  <c r="DR71" i="10"/>
  <c r="DQ71" i="10"/>
  <c r="BF71" i="10"/>
  <c r="BE71" i="10"/>
  <c r="BD71" i="10"/>
  <c r="DI71" i="10" s="1"/>
  <c r="BA71" i="10"/>
  <c r="AV71" i="10"/>
  <c r="AN71" i="10"/>
  <c r="AG71" i="10"/>
  <c r="AD71" i="10"/>
  <c r="AH71" i="10" s="1"/>
  <c r="AB71" i="10"/>
  <c r="Z71" i="10"/>
  <c r="E71" i="10"/>
  <c r="DW70" i="10"/>
  <c r="DV70" i="10"/>
  <c r="DU70" i="10"/>
  <c r="DT70" i="10"/>
  <c r="DS70" i="10"/>
  <c r="DR70" i="10"/>
  <c r="DQ70" i="10"/>
  <c r="BF70" i="10"/>
  <c r="BE70" i="10"/>
  <c r="BD70" i="10"/>
  <c r="DM70" i="10" s="1"/>
  <c r="BA70" i="10"/>
  <c r="CG70" i="10" s="1"/>
  <c r="AV70" i="10"/>
  <c r="AN70" i="10"/>
  <c r="AG70" i="10"/>
  <c r="AD70" i="10"/>
  <c r="AH70" i="10" s="1"/>
  <c r="AB70" i="10"/>
  <c r="Z70" i="10"/>
  <c r="E70" i="10"/>
  <c r="DW69" i="10"/>
  <c r="DV69" i="10"/>
  <c r="DU69" i="10"/>
  <c r="DT69" i="10"/>
  <c r="DS69" i="10"/>
  <c r="DR69" i="10"/>
  <c r="DQ69" i="10"/>
  <c r="BF69" i="10"/>
  <c r="BE69" i="10"/>
  <c r="BD69" i="10"/>
  <c r="BA69" i="10"/>
  <c r="CG69" i="10" s="1"/>
  <c r="AV69" i="10"/>
  <c r="AN69" i="10"/>
  <c r="AG69" i="10"/>
  <c r="AD69" i="10"/>
  <c r="AE69" i="10" s="1"/>
  <c r="AB69" i="10"/>
  <c r="Z69" i="10"/>
  <c r="E69" i="10"/>
  <c r="DW68" i="10"/>
  <c r="DV68" i="10"/>
  <c r="DU68" i="10"/>
  <c r="DT68" i="10"/>
  <c r="DS68" i="10"/>
  <c r="DR68" i="10"/>
  <c r="DQ68" i="10"/>
  <c r="BF68" i="10"/>
  <c r="BE68" i="10"/>
  <c r="BD68" i="10"/>
  <c r="BA68" i="10"/>
  <c r="AV68" i="10"/>
  <c r="AN68" i="10"/>
  <c r="AG68" i="10"/>
  <c r="AD68" i="10"/>
  <c r="AB68" i="10"/>
  <c r="Z68" i="10"/>
  <c r="E68" i="10"/>
  <c r="DW67" i="10"/>
  <c r="DV67" i="10"/>
  <c r="DU67" i="10"/>
  <c r="DT67" i="10"/>
  <c r="DS67" i="10"/>
  <c r="DR67" i="10"/>
  <c r="DQ67" i="10"/>
  <c r="BF67" i="10"/>
  <c r="BE67" i="10"/>
  <c r="BD67" i="10"/>
  <c r="DH67" i="10" s="1"/>
  <c r="BA67" i="10"/>
  <c r="CI67" i="10" s="1"/>
  <c r="AV67" i="10"/>
  <c r="AN67" i="10"/>
  <c r="AG67" i="10"/>
  <c r="AD67" i="10"/>
  <c r="AH67" i="10" s="1"/>
  <c r="AB67" i="10"/>
  <c r="Z67" i="10"/>
  <c r="E67" i="10"/>
  <c r="DW66" i="10"/>
  <c r="DV66" i="10"/>
  <c r="DU66" i="10"/>
  <c r="DT66" i="10"/>
  <c r="DS66" i="10"/>
  <c r="DR66" i="10"/>
  <c r="DQ66" i="10"/>
  <c r="BF66" i="10"/>
  <c r="BE66" i="10"/>
  <c r="BD66" i="10"/>
  <c r="BA66" i="10"/>
  <c r="CC66" i="10" s="1"/>
  <c r="AV66" i="10"/>
  <c r="AN66" i="10"/>
  <c r="AG66" i="10"/>
  <c r="AD66" i="10"/>
  <c r="AB66" i="10"/>
  <c r="Z66" i="10"/>
  <c r="E66" i="10"/>
  <c r="DW65" i="10"/>
  <c r="DV65" i="10"/>
  <c r="DU65" i="10"/>
  <c r="DT65" i="10"/>
  <c r="DS65" i="10"/>
  <c r="DR65" i="10"/>
  <c r="DQ65" i="10"/>
  <c r="BF65" i="10"/>
  <c r="BE65" i="10"/>
  <c r="BD65" i="10"/>
  <c r="DF65" i="10" s="1"/>
  <c r="BA65" i="10"/>
  <c r="CH65" i="10" s="1"/>
  <c r="AV65" i="10"/>
  <c r="AN65" i="10"/>
  <c r="AG65" i="10"/>
  <c r="AD65" i="10"/>
  <c r="AB65" i="10"/>
  <c r="Z65" i="10"/>
  <c r="E65" i="10"/>
  <c r="DW64" i="10"/>
  <c r="DV64" i="10"/>
  <c r="DU64" i="10"/>
  <c r="DT64" i="10"/>
  <c r="DS64" i="10"/>
  <c r="DR64" i="10"/>
  <c r="DQ64" i="10"/>
  <c r="BF64" i="10"/>
  <c r="BE64" i="10"/>
  <c r="BD64" i="10"/>
  <c r="DG64" i="10" s="1"/>
  <c r="BA64" i="10"/>
  <c r="AV64" i="10"/>
  <c r="AN64" i="10"/>
  <c r="AG64" i="10"/>
  <c r="AD64" i="10"/>
  <c r="AH64" i="10" s="1"/>
  <c r="AB64" i="10"/>
  <c r="Z64" i="10"/>
  <c r="E64" i="10"/>
  <c r="DW63" i="10"/>
  <c r="DV63" i="10"/>
  <c r="DU63" i="10"/>
  <c r="DT63" i="10"/>
  <c r="DS63" i="10"/>
  <c r="DR63" i="10"/>
  <c r="DQ63" i="10"/>
  <c r="BF63" i="10"/>
  <c r="BE63" i="10"/>
  <c r="BD63" i="10"/>
  <c r="DA63" i="10" s="1"/>
  <c r="BA63" i="10"/>
  <c r="CI63" i="10" s="1"/>
  <c r="AV63" i="10"/>
  <c r="AN63" i="10"/>
  <c r="AG63" i="10"/>
  <c r="AD63" i="10"/>
  <c r="AB63" i="10"/>
  <c r="Z63" i="10"/>
  <c r="E63" i="10"/>
  <c r="DW62" i="10"/>
  <c r="DV62" i="10"/>
  <c r="DU62" i="10"/>
  <c r="DT62" i="10"/>
  <c r="DS62" i="10"/>
  <c r="DR62" i="10"/>
  <c r="DQ62" i="10"/>
  <c r="BF62" i="10"/>
  <c r="BE62" i="10"/>
  <c r="BD62" i="10"/>
  <c r="CX62" i="10" s="1"/>
  <c r="BA62" i="10"/>
  <c r="BX62" i="10" s="1"/>
  <c r="AV62" i="10"/>
  <c r="AN62" i="10"/>
  <c r="AG62" i="10"/>
  <c r="AD62" i="10"/>
  <c r="AB62" i="10"/>
  <c r="Z62" i="10"/>
  <c r="E62" i="10"/>
  <c r="DW61" i="10"/>
  <c r="DV61" i="10"/>
  <c r="DU61" i="10"/>
  <c r="DT61" i="10"/>
  <c r="DS61" i="10"/>
  <c r="DR61" i="10"/>
  <c r="DQ61" i="10"/>
  <c r="BF61" i="10"/>
  <c r="BE61" i="10"/>
  <c r="BD61" i="10"/>
  <c r="BA61" i="10"/>
  <c r="CC61" i="10" s="1"/>
  <c r="AV61" i="10"/>
  <c r="AN61" i="10"/>
  <c r="AG61" i="10"/>
  <c r="AD61" i="10"/>
  <c r="AE61" i="10" s="1"/>
  <c r="AB61" i="10"/>
  <c r="Z61" i="10"/>
  <c r="E61" i="10"/>
  <c r="DW60" i="10"/>
  <c r="DV60" i="10"/>
  <c r="DU60" i="10"/>
  <c r="DT60" i="10"/>
  <c r="DS60" i="10"/>
  <c r="DR60" i="10"/>
  <c r="DQ60" i="10"/>
  <c r="BF60" i="10"/>
  <c r="BE60" i="10"/>
  <c r="BD60" i="10"/>
  <c r="DJ60" i="10" s="1"/>
  <c r="BA60" i="10"/>
  <c r="BX60" i="10" s="1"/>
  <c r="AV60" i="10"/>
  <c r="AN60" i="10"/>
  <c r="AG60" i="10"/>
  <c r="AD60" i="10"/>
  <c r="AB60" i="10"/>
  <c r="Z60" i="10"/>
  <c r="E60" i="10"/>
  <c r="DW59" i="10"/>
  <c r="DV59" i="10"/>
  <c r="DU59" i="10"/>
  <c r="DT59" i="10"/>
  <c r="DS59" i="10"/>
  <c r="DR59" i="10"/>
  <c r="DQ59" i="10"/>
  <c r="BF59" i="10"/>
  <c r="BE59" i="10"/>
  <c r="BD59" i="10"/>
  <c r="DK59" i="10" s="1"/>
  <c r="BA59" i="10"/>
  <c r="BY59" i="10" s="1"/>
  <c r="AV59" i="10"/>
  <c r="AN59" i="10"/>
  <c r="AG59" i="10"/>
  <c r="AD59" i="10"/>
  <c r="AB59" i="10"/>
  <c r="Z59" i="10"/>
  <c r="E59" i="10"/>
  <c r="DW58" i="10"/>
  <c r="DV58" i="10"/>
  <c r="DU58" i="10"/>
  <c r="DT58" i="10"/>
  <c r="DS58" i="10"/>
  <c r="DR58" i="10"/>
  <c r="DQ58" i="10"/>
  <c r="BF58" i="10"/>
  <c r="BE58" i="10"/>
  <c r="BD58" i="10"/>
  <c r="CZ58" i="10" s="1"/>
  <c r="BA58" i="10"/>
  <c r="AV58" i="10"/>
  <c r="AN58" i="10"/>
  <c r="AG58" i="10"/>
  <c r="AD58" i="10"/>
  <c r="AH58" i="10" s="1"/>
  <c r="AB58" i="10"/>
  <c r="Z58" i="10"/>
  <c r="E58" i="10"/>
  <c r="DW57" i="10"/>
  <c r="DV57" i="10"/>
  <c r="DU57" i="10"/>
  <c r="DT57" i="10"/>
  <c r="DS57" i="10"/>
  <c r="DR57" i="10"/>
  <c r="DQ57" i="10"/>
  <c r="BF57" i="10"/>
  <c r="BE57" i="10"/>
  <c r="BD57" i="10"/>
  <c r="CY57" i="10" s="1"/>
  <c r="BA57" i="10"/>
  <c r="AV57" i="10"/>
  <c r="AN57" i="10"/>
  <c r="AG57" i="10"/>
  <c r="AD57" i="10"/>
  <c r="AH57" i="10" s="1"/>
  <c r="AB57" i="10"/>
  <c r="Z57" i="10"/>
  <c r="E57" i="10"/>
  <c r="DW56" i="10"/>
  <c r="DV56" i="10"/>
  <c r="DU56" i="10"/>
  <c r="DT56" i="10"/>
  <c r="DS56" i="10"/>
  <c r="DR56" i="10"/>
  <c r="DQ56" i="10"/>
  <c r="BF56" i="10"/>
  <c r="BE56" i="10"/>
  <c r="BD56" i="10"/>
  <c r="DC56" i="10" s="1"/>
  <c r="BA56" i="10"/>
  <c r="CC56" i="10" s="1"/>
  <c r="AV56" i="10"/>
  <c r="AN56" i="10"/>
  <c r="AG56" i="10"/>
  <c r="AD56" i="10"/>
  <c r="AB56" i="10"/>
  <c r="Z56" i="10"/>
  <c r="E56" i="10"/>
  <c r="DW55" i="10"/>
  <c r="DV55" i="10"/>
  <c r="DU55" i="10"/>
  <c r="DT55" i="10"/>
  <c r="DS55" i="10"/>
  <c r="DR55" i="10"/>
  <c r="DQ55" i="10"/>
  <c r="BX55" i="10"/>
  <c r="BF55" i="10"/>
  <c r="BE55" i="10"/>
  <c r="BD55" i="10"/>
  <c r="DI55" i="10" s="1"/>
  <c r="BA55" i="10"/>
  <c r="CI55" i="10" s="1"/>
  <c r="AV55" i="10"/>
  <c r="AN55" i="10"/>
  <c r="AG55" i="10"/>
  <c r="AD55" i="10"/>
  <c r="AH55" i="10" s="1"/>
  <c r="AB55" i="10"/>
  <c r="Z55" i="10"/>
  <c r="E55" i="10"/>
  <c r="DW54" i="10"/>
  <c r="DV54" i="10"/>
  <c r="DU54" i="10"/>
  <c r="DT54" i="10"/>
  <c r="DS54" i="10"/>
  <c r="DR54" i="10"/>
  <c r="DQ54" i="10"/>
  <c r="BF54" i="10"/>
  <c r="BE54" i="10"/>
  <c r="BD54" i="10"/>
  <c r="BA54" i="10"/>
  <c r="CJ54" i="10" s="1"/>
  <c r="AV54" i="10"/>
  <c r="AN54" i="10"/>
  <c r="AG54" i="10"/>
  <c r="AD54" i="10"/>
  <c r="AE54" i="10" s="1"/>
  <c r="AB54" i="10"/>
  <c r="Z54" i="10"/>
  <c r="E54" i="10"/>
  <c r="DW53" i="10"/>
  <c r="DV53" i="10"/>
  <c r="DU53" i="10"/>
  <c r="DT53" i="10"/>
  <c r="DS53" i="10"/>
  <c r="DR53" i="10"/>
  <c r="DQ53" i="10"/>
  <c r="BF53" i="10"/>
  <c r="BE53" i="10"/>
  <c r="BD53" i="10"/>
  <c r="DI53" i="10" s="1"/>
  <c r="BA53" i="10"/>
  <c r="CC53" i="10" s="1"/>
  <c r="AV53" i="10"/>
  <c r="AN53" i="10"/>
  <c r="AG53" i="10"/>
  <c r="AD53" i="10"/>
  <c r="AB53" i="10"/>
  <c r="Z53" i="10"/>
  <c r="E53" i="10"/>
  <c r="DW52" i="10"/>
  <c r="DV52" i="10"/>
  <c r="DU52" i="10"/>
  <c r="DT52" i="10"/>
  <c r="DS52" i="10"/>
  <c r="DR52" i="10"/>
  <c r="DQ52" i="10"/>
  <c r="DG52" i="10"/>
  <c r="DF52" i="10"/>
  <c r="BF52" i="10"/>
  <c r="BE52" i="10"/>
  <c r="BD52" i="10"/>
  <c r="DJ52" i="10" s="1"/>
  <c r="BA52" i="10"/>
  <c r="CJ52" i="10" s="1"/>
  <c r="AV52" i="10"/>
  <c r="AN52" i="10"/>
  <c r="AG52" i="10"/>
  <c r="AD52" i="10"/>
  <c r="AH52" i="10" s="1"/>
  <c r="AB52" i="10"/>
  <c r="Z52" i="10"/>
  <c r="E52" i="10"/>
  <c r="DW51" i="10"/>
  <c r="DV51" i="10"/>
  <c r="DU51" i="10"/>
  <c r="DT51" i="10"/>
  <c r="DS51" i="10"/>
  <c r="DR51" i="10"/>
  <c r="DQ51" i="10"/>
  <c r="BF51" i="10"/>
  <c r="BE51" i="10"/>
  <c r="BD51" i="10"/>
  <c r="BA51" i="10"/>
  <c r="CE51" i="10" s="1"/>
  <c r="AV51" i="10"/>
  <c r="AN51" i="10"/>
  <c r="AG51" i="10"/>
  <c r="AD51" i="10"/>
  <c r="AH51" i="10" s="1"/>
  <c r="AB51" i="10"/>
  <c r="Z51" i="10"/>
  <c r="E51" i="10"/>
  <c r="DW50" i="10"/>
  <c r="DV50" i="10"/>
  <c r="DU50" i="10"/>
  <c r="DT50" i="10"/>
  <c r="DS50" i="10"/>
  <c r="DR50" i="10"/>
  <c r="DQ50" i="10"/>
  <c r="BF50" i="10"/>
  <c r="BE50" i="10"/>
  <c r="BD50" i="10"/>
  <c r="BA50" i="10"/>
  <c r="AV50" i="10"/>
  <c r="AN50" i="10"/>
  <c r="AG50" i="10"/>
  <c r="AD50" i="10"/>
  <c r="AB50" i="10"/>
  <c r="Z50" i="10"/>
  <c r="E50" i="10"/>
  <c r="DW49" i="10"/>
  <c r="DV49" i="10"/>
  <c r="DU49" i="10"/>
  <c r="DT49" i="10"/>
  <c r="DS49" i="10"/>
  <c r="DR49" i="10"/>
  <c r="DQ49" i="10"/>
  <c r="BF49" i="10"/>
  <c r="BE49" i="10"/>
  <c r="BD49" i="10"/>
  <c r="BA49" i="10"/>
  <c r="CH49" i="10" s="1" a="1"/>
  <c r="CH49" i="10" s="1"/>
  <c r="AV49" i="10"/>
  <c r="AN49" i="10"/>
  <c r="AG49" i="10"/>
  <c r="AD49" i="10"/>
  <c r="AB49" i="10"/>
  <c r="Z49" i="10"/>
  <c r="E49" i="10"/>
  <c r="DW48" i="10"/>
  <c r="DV48" i="10"/>
  <c r="DU48" i="10"/>
  <c r="DT48" i="10"/>
  <c r="DS48" i="10"/>
  <c r="DR48" i="10"/>
  <c r="DQ48" i="10"/>
  <c r="BF48" i="10"/>
  <c r="BE48" i="10"/>
  <c r="BD48" i="10"/>
  <c r="BA48" i="10"/>
  <c r="CC48" i="10" s="1" a="1"/>
  <c r="CC48" i="10" s="1"/>
  <c r="AV48" i="10"/>
  <c r="AN48" i="10"/>
  <c r="AG48" i="10"/>
  <c r="AD48" i="10"/>
  <c r="AH48" i="10" s="1"/>
  <c r="AB48" i="10"/>
  <c r="Z48" i="10"/>
  <c r="E48" i="10"/>
  <c r="DW47" i="10"/>
  <c r="DV47" i="10"/>
  <c r="DU47" i="10"/>
  <c r="DT47" i="10"/>
  <c r="DS47" i="10"/>
  <c r="DR47" i="10"/>
  <c r="DQ47" i="10"/>
  <c r="BF47" i="10"/>
  <c r="BE47" i="10"/>
  <c r="BD47" i="10"/>
  <c r="BA47" i="10"/>
  <c r="BT47" i="10" s="1" a="1"/>
  <c r="BT47" i="10" s="1"/>
  <c r="AV47" i="10"/>
  <c r="AN47" i="10"/>
  <c r="AG47" i="10"/>
  <c r="AD47" i="10"/>
  <c r="AB47" i="10"/>
  <c r="Z47" i="10"/>
  <c r="E47" i="10"/>
  <c r="DW46" i="10"/>
  <c r="DV46" i="10"/>
  <c r="DU46" i="10"/>
  <c r="DT46" i="10"/>
  <c r="DS46" i="10"/>
  <c r="DR46" i="10"/>
  <c r="DQ46" i="10"/>
  <c r="BF46" i="10"/>
  <c r="BE46" i="10"/>
  <c r="BD46" i="10"/>
  <c r="DL46" i="10" s="1" a="1"/>
  <c r="DL46" i="10" s="1"/>
  <c r="BA46" i="10"/>
  <c r="CH46" i="10" s="1" a="1"/>
  <c r="CH46" i="10" s="1"/>
  <c r="AV46" i="10"/>
  <c r="AN46" i="10"/>
  <c r="AG46" i="10"/>
  <c r="AD46" i="10"/>
  <c r="AB46" i="10"/>
  <c r="Z46" i="10"/>
  <c r="E46" i="10"/>
  <c r="DW45" i="10"/>
  <c r="DV45" i="10"/>
  <c r="DU45" i="10"/>
  <c r="DT45" i="10"/>
  <c r="DS45" i="10"/>
  <c r="DR45" i="10"/>
  <c r="DQ45" i="10"/>
  <c r="BF45" i="10"/>
  <c r="BE45" i="10"/>
  <c r="BD45" i="10"/>
  <c r="DL45" i="10" s="1" a="1"/>
  <c r="DL45" i="10" s="1"/>
  <c r="BA45" i="10"/>
  <c r="AV45" i="10"/>
  <c r="AN45" i="10"/>
  <c r="AG45" i="10"/>
  <c r="AD45" i="10"/>
  <c r="AB45" i="10"/>
  <c r="Z45" i="10"/>
  <c r="E45" i="10"/>
  <c r="DW44" i="10"/>
  <c r="DV44" i="10"/>
  <c r="DU44" i="10"/>
  <c r="DT44" i="10"/>
  <c r="DS44" i="10"/>
  <c r="DR44" i="10"/>
  <c r="DQ44" i="10"/>
  <c r="BF44" i="10"/>
  <c r="BE44" i="10"/>
  <c r="BD44" i="10"/>
  <c r="DJ44" i="10" s="1"/>
  <c r="BA44" i="10"/>
  <c r="AV44" i="10"/>
  <c r="AN44" i="10"/>
  <c r="AG44" i="10"/>
  <c r="AD44" i="10"/>
  <c r="AE44" i="10" s="1"/>
  <c r="AB44" i="10"/>
  <c r="Z44" i="10"/>
  <c r="E44" i="10"/>
  <c r="DW43" i="10"/>
  <c r="DV43" i="10"/>
  <c r="DU43" i="10"/>
  <c r="DT43" i="10"/>
  <c r="DS43" i="10"/>
  <c r="DR43" i="10"/>
  <c r="DQ43" i="10"/>
  <c r="BF43" i="10"/>
  <c r="BE43" i="10"/>
  <c r="BD43" i="10"/>
  <c r="BA43" i="10"/>
  <c r="CI43" i="10" s="1" a="1"/>
  <c r="CI43" i="10" s="1"/>
  <c r="AV43" i="10"/>
  <c r="AN43" i="10"/>
  <c r="AG43" i="10"/>
  <c r="AD43" i="10"/>
  <c r="AB43" i="10"/>
  <c r="Z43" i="10"/>
  <c r="E43" i="10"/>
  <c r="DW42" i="10"/>
  <c r="DV42" i="10"/>
  <c r="DU42" i="10"/>
  <c r="DT42" i="10"/>
  <c r="DS42" i="10"/>
  <c r="DR42" i="10"/>
  <c r="DQ42" i="10"/>
  <c r="BF42" i="10"/>
  <c r="BE42" i="10"/>
  <c r="BD42" i="10"/>
  <c r="BA42" i="10"/>
  <c r="BS42" i="10" s="1" a="1"/>
  <c r="BS42" i="10" s="1"/>
  <c r="AV42" i="10"/>
  <c r="AN42" i="10"/>
  <c r="AG42" i="10"/>
  <c r="AD42" i="10"/>
  <c r="AH42" i="10" s="1"/>
  <c r="AB42" i="10"/>
  <c r="Z42" i="10"/>
  <c r="E42" i="10"/>
  <c r="DW41" i="10"/>
  <c r="DV41" i="10"/>
  <c r="DU41" i="10"/>
  <c r="DT41" i="10"/>
  <c r="DS41" i="10"/>
  <c r="DR41" i="10"/>
  <c r="DQ41" i="10"/>
  <c r="BF41" i="10"/>
  <c r="BE41" i="10"/>
  <c r="BD41" i="10"/>
  <c r="BA41" i="10"/>
  <c r="CG41" i="10" s="1"/>
  <c r="AV41" i="10"/>
  <c r="AN41" i="10"/>
  <c r="AG41" i="10"/>
  <c r="AD41" i="10"/>
  <c r="AB41" i="10"/>
  <c r="Z41" i="10"/>
  <c r="E41" i="10"/>
  <c r="DW40" i="10"/>
  <c r="DV40" i="10"/>
  <c r="DU40" i="10"/>
  <c r="DT40" i="10"/>
  <c r="DS40" i="10"/>
  <c r="DR40" i="10"/>
  <c r="DQ40" i="10"/>
  <c r="BF40" i="10"/>
  <c r="BE40" i="10"/>
  <c r="BD40" i="10"/>
  <c r="DI40" i="10" s="1" a="1"/>
  <c r="DI40" i="10" s="1"/>
  <c r="BA40" i="10"/>
  <c r="BB40" i="10" s="1"/>
  <c r="AV40" i="10"/>
  <c r="AN40" i="10"/>
  <c r="AG40" i="10"/>
  <c r="AD40" i="10"/>
  <c r="AH40" i="10" s="1"/>
  <c r="AB40" i="10"/>
  <c r="Z40" i="10"/>
  <c r="E40" i="10"/>
  <c r="DW39" i="10"/>
  <c r="DV39" i="10"/>
  <c r="DU39" i="10"/>
  <c r="DT39" i="10"/>
  <c r="DS39" i="10"/>
  <c r="DR39" i="10"/>
  <c r="DQ39" i="10"/>
  <c r="BF39" i="10"/>
  <c r="BE39" i="10"/>
  <c r="BD39" i="10"/>
  <c r="BA39" i="10"/>
  <c r="AV39" i="10"/>
  <c r="AN39" i="10"/>
  <c r="AG39" i="10"/>
  <c r="AD39" i="10"/>
  <c r="AB39" i="10"/>
  <c r="Z39" i="10"/>
  <c r="E39" i="10"/>
  <c r="DW38" i="10"/>
  <c r="DV38" i="10"/>
  <c r="DU38" i="10"/>
  <c r="DT38" i="10"/>
  <c r="DS38" i="10"/>
  <c r="DR38" i="10"/>
  <c r="DQ38" i="10"/>
  <c r="BF38" i="10"/>
  <c r="BE38" i="10"/>
  <c r="BD38" i="10"/>
  <c r="BA38" i="10"/>
  <c r="BR38" i="10" s="1" a="1"/>
  <c r="BR38" i="10" s="1"/>
  <c r="AV38" i="10"/>
  <c r="AN38" i="10"/>
  <c r="AG38" i="10"/>
  <c r="AD38" i="10"/>
  <c r="AH38" i="10" s="1"/>
  <c r="AB38" i="10"/>
  <c r="Z38" i="10"/>
  <c r="E38" i="10"/>
  <c r="DW37" i="10"/>
  <c r="DV37" i="10"/>
  <c r="DU37" i="10"/>
  <c r="DT37" i="10"/>
  <c r="DS37" i="10"/>
  <c r="DR37" i="10"/>
  <c r="DQ37" i="10"/>
  <c r="BF37" i="10"/>
  <c r="BE37" i="10"/>
  <c r="BD37" i="10"/>
  <c r="DM37" i="10" s="1" a="1"/>
  <c r="DM37" i="10" s="1"/>
  <c r="BA37" i="10"/>
  <c r="AV37" i="10"/>
  <c r="AN37" i="10"/>
  <c r="AG37" i="10"/>
  <c r="AD37" i="10"/>
  <c r="AH37" i="10" s="1"/>
  <c r="AB37" i="10"/>
  <c r="Z37" i="10"/>
  <c r="E37" i="10"/>
  <c r="DW36" i="10"/>
  <c r="DV36" i="10"/>
  <c r="DU36" i="10"/>
  <c r="DT36" i="10"/>
  <c r="DS36" i="10"/>
  <c r="DR36" i="10"/>
  <c r="DQ36" i="10"/>
  <c r="BF36" i="10"/>
  <c r="BE36" i="10"/>
  <c r="BD36" i="10"/>
  <c r="CX36" i="10" s="1" a="1"/>
  <c r="CX36" i="10" s="1"/>
  <c r="BA36" i="10"/>
  <c r="CJ36" i="10" s="1" a="1"/>
  <c r="CJ36" i="10" s="1"/>
  <c r="AV36" i="10"/>
  <c r="AN36" i="10"/>
  <c r="AG36" i="10"/>
  <c r="AD36" i="10"/>
  <c r="AH36" i="10" s="1"/>
  <c r="AB36" i="10"/>
  <c r="Z36" i="10"/>
  <c r="E36" i="10"/>
  <c r="DW35" i="10"/>
  <c r="DV35" i="10"/>
  <c r="DU35" i="10"/>
  <c r="DT35" i="10"/>
  <c r="DS35" i="10"/>
  <c r="DR35" i="10"/>
  <c r="DQ35" i="10"/>
  <c r="BF35" i="10"/>
  <c r="BE35" i="10"/>
  <c r="BD35" i="10"/>
  <c r="DK35" i="10" s="1" a="1"/>
  <c r="DK35" i="10" s="1"/>
  <c r="BA35" i="10"/>
  <c r="BX35" i="10" s="1" a="1"/>
  <c r="BX35" i="10" s="1"/>
  <c r="AV35" i="10"/>
  <c r="AN35" i="10"/>
  <c r="AG35" i="10"/>
  <c r="AD35" i="10"/>
  <c r="AH35" i="10" s="1"/>
  <c r="AB35" i="10"/>
  <c r="Z35" i="10"/>
  <c r="E35" i="10"/>
  <c r="DW34" i="10"/>
  <c r="DV34" i="10"/>
  <c r="DU34" i="10"/>
  <c r="DT34" i="10"/>
  <c r="DS34" i="10"/>
  <c r="DR34" i="10"/>
  <c r="DQ34" i="10"/>
  <c r="BF34" i="10"/>
  <c r="BE34" i="10"/>
  <c r="BD34" i="10"/>
  <c r="BA34" i="10"/>
  <c r="BT34" i="10" s="1" a="1"/>
  <c r="BT34" i="10" s="1"/>
  <c r="AV34" i="10"/>
  <c r="AN34" i="10"/>
  <c r="AG34" i="10"/>
  <c r="AD34" i="10"/>
  <c r="AH34" i="10" s="1"/>
  <c r="AB34" i="10"/>
  <c r="Z34" i="10"/>
  <c r="E34" i="10"/>
  <c r="DW33" i="10"/>
  <c r="DV33" i="10"/>
  <c r="DU33" i="10"/>
  <c r="DT33" i="10"/>
  <c r="DS33" i="10"/>
  <c r="DR33" i="10"/>
  <c r="DQ33" i="10"/>
  <c r="BF33" i="10"/>
  <c r="BE33" i="10"/>
  <c r="BD33" i="10"/>
  <c r="DM33" i="10" s="1" a="1"/>
  <c r="DM33" i="10" s="1"/>
  <c r="BA33" i="10"/>
  <c r="CD33" i="10" s="1" a="1"/>
  <c r="CD33" i="10" s="1"/>
  <c r="AV33" i="10"/>
  <c r="AN33" i="10"/>
  <c r="AG33" i="10"/>
  <c r="AD33" i="10"/>
  <c r="AB33" i="10"/>
  <c r="Z33" i="10"/>
  <c r="E33" i="10"/>
  <c r="DW32" i="10"/>
  <c r="DV32" i="10"/>
  <c r="DU32" i="10"/>
  <c r="DT32" i="10"/>
  <c r="DS32" i="10"/>
  <c r="DR32" i="10"/>
  <c r="DQ32" i="10"/>
  <c r="BF32" i="10"/>
  <c r="BE32" i="10"/>
  <c r="BD32" i="10"/>
  <c r="DL32" i="10" s="1" a="1"/>
  <c r="DL32" i="10" s="1"/>
  <c r="BA32" i="10"/>
  <c r="CH32" i="10" s="1" a="1"/>
  <c r="CH32" i="10" s="1"/>
  <c r="AV32" i="10"/>
  <c r="AN32" i="10"/>
  <c r="AG32" i="10"/>
  <c r="AD32" i="10"/>
  <c r="AE32" i="10" s="1"/>
  <c r="AB32" i="10"/>
  <c r="Z32" i="10"/>
  <c r="E32" i="10"/>
  <c r="DW31" i="10"/>
  <c r="DV31" i="10"/>
  <c r="DU31" i="10"/>
  <c r="DT31" i="10"/>
  <c r="DS31" i="10"/>
  <c r="DR31" i="10"/>
  <c r="DQ31" i="10"/>
  <c r="BF31" i="10"/>
  <c r="BE31" i="10"/>
  <c r="BD31" i="10"/>
  <c r="DL31" i="10" s="1" a="1"/>
  <c r="DL31" i="10" s="1"/>
  <c r="BA31" i="10"/>
  <c r="CH31" i="10" s="1" a="1"/>
  <c r="CH31" i="10" s="1"/>
  <c r="AV31" i="10"/>
  <c r="AN31" i="10"/>
  <c r="AG31" i="10"/>
  <c r="AD31" i="10"/>
  <c r="AH31" i="10" s="1"/>
  <c r="AB31" i="10"/>
  <c r="Z31" i="10"/>
  <c r="E31" i="10"/>
  <c r="DW30" i="10"/>
  <c r="DV30" i="10"/>
  <c r="DU30" i="10"/>
  <c r="DT30" i="10"/>
  <c r="DS30" i="10"/>
  <c r="DR30" i="10"/>
  <c r="DQ30" i="10"/>
  <c r="BW30" i="10" a="1"/>
  <c r="BW30" i="10" s="1"/>
  <c r="BF30" i="10"/>
  <c r="BE30" i="10"/>
  <c r="BD30" i="10"/>
  <c r="BA30" i="10"/>
  <c r="CJ30" i="10" s="1" a="1"/>
  <c r="CJ30" i="10" s="1"/>
  <c r="AV30" i="10"/>
  <c r="AN30" i="10"/>
  <c r="AG30" i="10"/>
  <c r="AD30" i="10"/>
  <c r="AH30" i="10" s="1"/>
  <c r="AB30" i="10"/>
  <c r="Z30" i="10"/>
  <c r="E30" i="10"/>
  <c r="DW29" i="10"/>
  <c r="DV29" i="10"/>
  <c r="DU29" i="10"/>
  <c r="DT29" i="10"/>
  <c r="DS29" i="10"/>
  <c r="DR29" i="10"/>
  <c r="DQ29" i="10"/>
  <c r="BF29" i="10"/>
  <c r="BE29" i="10"/>
  <c r="BD29" i="10"/>
  <c r="DM29" i="10" s="1" a="1"/>
  <c r="DM29" i="10" s="1"/>
  <c r="BA29" i="10"/>
  <c r="AV29" i="10"/>
  <c r="AN29" i="10"/>
  <c r="AG29" i="10"/>
  <c r="AD29" i="10"/>
  <c r="AB29" i="10"/>
  <c r="Z29" i="10"/>
  <c r="E29" i="10"/>
  <c r="DW28" i="10"/>
  <c r="DV28" i="10"/>
  <c r="DU28" i="10"/>
  <c r="DT28" i="10"/>
  <c r="DS28" i="10"/>
  <c r="DR28" i="10"/>
  <c r="DQ28" i="10"/>
  <c r="BF28" i="10"/>
  <c r="BE28" i="10"/>
  <c r="BD28" i="10"/>
  <c r="BA28" i="10"/>
  <c r="AV28" i="10"/>
  <c r="AN28" i="10"/>
  <c r="AG28" i="10"/>
  <c r="AD28" i="10"/>
  <c r="AH28" i="10" s="1"/>
  <c r="AB28" i="10"/>
  <c r="Z28" i="10"/>
  <c r="E28" i="10"/>
  <c r="DW27" i="10"/>
  <c r="DV27" i="10"/>
  <c r="DU27" i="10"/>
  <c r="DT27" i="10"/>
  <c r="DS27" i="10"/>
  <c r="DR27" i="10"/>
  <c r="DQ27" i="10"/>
  <c r="BF27" i="10"/>
  <c r="BE27" i="10"/>
  <c r="BD27" i="10"/>
  <c r="CW27" i="10" s="1" a="1"/>
  <c r="CW27" i="10" s="1"/>
  <c r="BA27" i="10"/>
  <c r="AV27" i="10"/>
  <c r="AN27" i="10"/>
  <c r="AG27" i="10"/>
  <c r="AD27" i="10"/>
  <c r="AE27" i="10" s="1"/>
  <c r="AB27" i="10"/>
  <c r="Z27" i="10"/>
  <c r="E27" i="10"/>
  <c r="DW26" i="10"/>
  <c r="DV26" i="10"/>
  <c r="DU26" i="10"/>
  <c r="DT26" i="10"/>
  <c r="DS26" i="10"/>
  <c r="DR26" i="10"/>
  <c r="DQ26" i="10"/>
  <c r="BF26" i="10"/>
  <c r="BE26" i="10"/>
  <c r="BD26" i="10"/>
  <c r="DF26" i="10" s="1" a="1"/>
  <c r="DF26" i="10" s="1"/>
  <c r="BA26" i="10"/>
  <c r="CH26" i="10" s="1" a="1"/>
  <c r="CH26" i="10" s="1"/>
  <c r="AV26" i="10"/>
  <c r="AN26" i="10"/>
  <c r="AG26" i="10"/>
  <c r="AD26" i="10"/>
  <c r="AE26" i="10" s="1"/>
  <c r="AB26" i="10"/>
  <c r="Z26" i="10"/>
  <c r="E26" i="10"/>
  <c r="DW25" i="10"/>
  <c r="DV25" i="10"/>
  <c r="DU25" i="10"/>
  <c r="DT25" i="10"/>
  <c r="DS25" i="10"/>
  <c r="DR25" i="10"/>
  <c r="DQ25" i="10"/>
  <c r="BF25" i="10"/>
  <c r="BE25" i="10"/>
  <c r="BD25" i="10"/>
  <c r="BA25" i="10"/>
  <c r="AV25" i="10"/>
  <c r="AN25" i="10"/>
  <c r="AG25" i="10"/>
  <c r="AD25" i="10"/>
  <c r="AH25" i="10" s="1"/>
  <c r="AB25" i="10"/>
  <c r="Z25" i="10"/>
  <c r="E25" i="10"/>
  <c r="DW24" i="10"/>
  <c r="DV24" i="10"/>
  <c r="DU24" i="10"/>
  <c r="DT24" i="10"/>
  <c r="DS24" i="10"/>
  <c r="DR24" i="10"/>
  <c r="DQ24" i="10"/>
  <c r="BF24" i="10"/>
  <c r="BE24" i="10"/>
  <c r="BD24" i="10"/>
  <c r="CW24" i="10" s="1" a="1"/>
  <c r="CW24" i="10" s="1"/>
  <c r="BA24" i="10"/>
  <c r="CF24" i="10" s="1" a="1"/>
  <c r="CF24" i="10" s="1"/>
  <c r="AV24" i="10"/>
  <c r="AN24" i="10"/>
  <c r="AG24" i="10"/>
  <c r="AD24" i="10"/>
  <c r="AB24" i="10"/>
  <c r="Z24" i="10"/>
  <c r="E24" i="10"/>
  <c r="DW23" i="10"/>
  <c r="DV23" i="10"/>
  <c r="DU23" i="10"/>
  <c r="DT23" i="10"/>
  <c r="DS23" i="10"/>
  <c r="DR23" i="10"/>
  <c r="DQ23" i="10"/>
  <c r="BF23" i="10"/>
  <c r="BE23" i="10"/>
  <c r="BD23" i="10"/>
  <c r="BA23" i="10"/>
  <c r="CJ23" i="10" s="1" a="1"/>
  <c r="CJ23" i="10" s="1"/>
  <c r="AV23" i="10"/>
  <c r="AN23" i="10"/>
  <c r="AG23" i="10"/>
  <c r="AD23" i="10"/>
  <c r="AB23" i="10"/>
  <c r="Z23" i="10"/>
  <c r="E23" i="10"/>
  <c r="DW22" i="10"/>
  <c r="DV22" i="10"/>
  <c r="DU22" i="10"/>
  <c r="DT22" i="10"/>
  <c r="DS22" i="10"/>
  <c r="DR22" i="10"/>
  <c r="DQ22" i="10"/>
  <c r="DJ22" i="10" a="1"/>
  <c r="DJ22" i="10" s="1"/>
  <c r="DG22" i="10" a="1"/>
  <c r="DG22" i="10" s="1"/>
  <c r="CE22" i="10" a="1"/>
  <c r="CE22" i="10" s="1"/>
  <c r="BW22" i="10" a="1"/>
  <c r="BW22" i="10" s="1"/>
  <c r="BF22" i="10"/>
  <c r="BE22" i="10"/>
  <c r="BD22" i="10"/>
  <c r="CX22" i="10" s="1" a="1"/>
  <c r="CX22" i="10" s="1"/>
  <c r="BA22" i="10"/>
  <c r="CF22" i="10" s="1" a="1"/>
  <c r="CF22" i="10" s="1"/>
  <c r="AV22" i="10"/>
  <c r="AN22" i="10"/>
  <c r="AG22" i="10"/>
  <c r="AD22" i="10"/>
  <c r="AE22" i="10" s="1"/>
  <c r="AB22" i="10"/>
  <c r="Z22" i="10"/>
  <c r="E22" i="10"/>
  <c r="DW21" i="10"/>
  <c r="DV21" i="10"/>
  <c r="DU21" i="10"/>
  <c r="DT21" i="10"/>
  <c r="DS21" i="10"/>
  <c r="DR21" i="10"/>
  <c r="DQ21" i="10"/>
  <c r="BF21" i="10"/>
  <c r="BE21" i="10"/>
  <c r="BD21" i="10"/>
  <c r="DJ21" i="10" s="1" a="1"/>
  <c r="DJ21" i="10" s="1"/>
  <c r="BA21" i="10"/>
  <c r="AV21" i="10"/>
  <c r="AN21" i="10"/>
  <c r="AG21" i="10"/>
  <c r="AD21" i="10"/>
  <c r="AB21" i="10"/>
  <c r="Z21" i="10"/>
  <c r="E21" i="10"/>
  <c r="DW20" i="10"/>
  <c r="DV20" i="10"/>
  <c r="DU20" i="10"/>
  <c r="DT20" i="10"/>
  <c r="DS20" i="10"/>
  <c r="DR20" i="10"/>
  <c r="DQ20" i="10"/>
  <c r="BF20" i="10"/>
  <c r="BE20" i="10"/>
  <c r="BD20" i="10"/>
  <c r="BA20" i="10"/>
  <c r="AV20" i="10"/>
  <c r="AN20" i="10"/>
  <c r="AG20" i="10"/>
  <c r="AD20" i="10"/>
  <c r="AH20" i="10" s="1"/>
  <c r="AB20" i="10"/>
  <c r="Z20" i="10"/>
  <c r="E20" i="10"/>
  <c r="DW19" i="10"/>
  <c r="DV19" i="10"/>
  <c r="DU19" i="10"/>
  <c r="DT19" i="10"/>
  <c r="DS19" i="10"/>
  <c r="DR19" i="10"/>
  <c r="DQ19" i="10"/>
  <c r="BF19" i="10"/>
  <c r="BE19" i="10"/>
  <c r="BD19" i="10"/>
  <c r="DA19" i="10" s="1" a="1"/>
  <c r="DA19" i="10" s="1"/>
  <c r="BA19" i="10"/>
  <c r="BX19" i="10" s="1" a="1"/>
  <c r="BX19" i="10" s="1"/>
  <c r="AV19" i="10"/>
  <c r="AN19" i="10"/>
  <c r="AG19" i="10"/>
  <c r="AD19" i="10"/>
  <c r="AH19" i="10" s="1"/>
  <c r="AB19" i="10"/>
  <c r="Z19" i="10"/>
  <c r="E19" i="10"/>
  <c r="A19" i="10"/>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DW18" i="10"/>
  <c r="DV18" i="10"/>
  <c r="DU18" i="10"/>
  <c r="DT18" i="10"/>
  <c r="DS18" i="10"/>
  <c r="DR18" i="10"/>
  <c r="DQ18" i="10"/>
  <c r="BF18" i="10"/>
  <c r="BE18" i="10"/>
  <c r="BD18" i="10"/>
  <c r="CU18" i="10" s="1" a="1"/>
  <c r="CU18" i="10" s="1"/>
  <c r="BA18" i="10"/>
  <c r="BU18" i="10" s="1" a="1"/>
  <c r="BU18" i="10" s="1"/>
  <c r="AV18" i="10"/>
  <c r="AN18" i="10"/>
  <c r="AG18" i="10"/>
  <c r="AD18" i="10"/>
  <c r="AH18" i="10" s="1"/>
  <c r="AB18" i="10"/>
  <c r="Z18" i="10"/>
  <c r="E18" i="10"/>
  <c r="V17" i="10"/>
  <c r="U17" i="10"/>
  <c r="T17" i="10"/>
  <c r="DN14" i="10"/>
  <c r="CN14" i="10"/>
  <c r="CK14" i="10"/>
  <c r="EQ14" i="10" s="1"/>
  <c r="BK14" i="10"/>
  <c r="DQ14" i="10" s="1"/>
  <c r="AW14" i="10"/>
  <c r="AW15" i="10" s="1"/>
  <c r="DN13" i="10"/>
  <c r="CN13" i="10"/>
  <c r="CK13" i="10"/>
  <c r="EQ13" i="10" s="1"/>
  <c r="BK13" i="10"/>
  <c r="DQ13" i="10" s="1"/>
  <c r="AV13" i="10"/>
  <c r="DN12" i="10"/>
  <c r="CN12" i="10"/>
  <c r="CK12" i="10"/>
  <c r="EQ12" i="10" s="1"/>
  <c r="BK12" i="10"/>
  <c r="DQ12" i="10" s="1"/>
  <c r="AV12" i="10"/>
  <c r="DN11" i="10"/>
  <c r="CN11" i="10"/>
  <c r="CK11" i="10"/>
  <c r="EQ11" i="10" s="1"/>
  <c r="BK11" i="10"/>
  <c r="DQ11" i="10" s="1"/>
  <c r="AV11" i="10"/>
  <c r="DN10" i="10"/>
  <c r="CN10" i="10"/>
  <c r="CK10" i="10"/>
  <c r="EQ10" i="10" s="1"/>
  <c r="BK10" i="10"/>
  <c r="DQ10" i="10" s="1"/>
  <c r="AV10" i="10"/>
  <c r="DN9" i="10"/>
  <c r="CN9" i="10"/>
  <c r="CK9" i="10"/>
  <c r="EQ9" i="10" s="1"/>
  <c r="BK9" i="10"/>
  <c r="DQ9" i="10" s="1"/>
  <c r="AV9" i="10"/>
  <c r="I9" i="10"/>
  <c r="DN8" i="10"/>
  <c r="CN8" i="10"/>
  <c r="CK8" i="10"/>
  <c r="EQ8" i="10" s="1"/>
  <c r="BK8" i="10"/>
  <c r="DQ8" i="10" s="1"/>
  <c r="AV8" i="10"/>
  <c r="DN7" i="10"/>
  <c r="CN7" i="10"/>
  <c r="CK7" i="10"/>
  <c r="EQ7" i="10" s="1"/>
  <c r="BK7" i="10"/>
  <c r="DQ7" i="10" s="1"/>
  <c r="I7" i="10"/>
  <c r="DN6" i="10"/>
  <c r="CN6" i="10"/>
  <c r="CK6" i="10"/>
  <c r="EQ6" i="10" s="1"/>
  <c r="BK6" i="10"/>
  <c r="DQ6" i="10" s="1"/>
  <c r="DN5" i="10"/>
  <c r="CN5" i="10"/>
  <c r="CK5" i="10"/>
  <c r="EQ5" i="10" s="1"/>
  <c r="BK5" i="10"/>
  <c r="DQ5" i="10" s="1"/>
  <c r="DN4" i="10"/>
  <c r="CN4" i="10"/>
  <c r="CK4" i="10"/>
  <c r="EQ4" i="10" s="1"/>
  <c r="BK4" i="10"/>
  <c r="DQ4" i="10" s="1"/>
  <c r="DN3" i="10"/>
  <c r="CN3" i="10"/>
  <c r="CK3" i="10"/>
  <c r="EQ3" i="10" s="1"/>
  <c r="BK3" i="10"/>
  <c r="DQ3" i="10" s="1"/>
  <c r="EQ2" i="10"/>
  <c r="EP2" i="10"/>
  <c r="EO2" i="10"/>
  <c r="EN2" i="10"/>
  <c r="EM2" i="10"/>
  <c r="EL2" i="10"/>
  <c r="EK2" i="10"/>
  <c r="EJ2" i="10"/>
  <c r="EI2" i="10"/>
  <c r="EH2" i="10"/>
  <c r="EG2" i="10"/>
  <c r="EF2" i="10"/>
  <c r="EE2" i="10"/>
  <c r="ED2" i="10"/>
  <c r="EC2" i="10"/>
  <c r="EB2" i="10"/>
  <c r="EA2" i="10"/>
  <c r="DZ2" i="10"/>
  <c r="DY2" i="10"/>
  <c r="DX2" i="10"/>
  <c r="DW2" i="10"/>
  <c r="DV2" i="10"/>
  <c r="DU2" i="10"/>
  <c r="DT2" i="10"/>
  <c r="DS2" i="10"/>
  <c r="DR2" i="10"/>
  <c r="DQ2" i="10"/>
  <c r="CT92" i="5"/>
  <c r="CS92" i="5"/>
  <c r="CR92" i="5"/>
  <c r="CQ92" i="5"/>
  <c r="CP92" i="5"/>
  <c r="CO92" i="5"/>
  <c r="CN92" i="5"/>
  <c r="BQ92" i="5"/>
  <c r="BP92" i="5"/>
  <c r="BO92" i="5"/>
  <c r="BN92" i="5"/>
  <c r="BM92" i="5"/>
  <c r="BL92" i="5"/>
  <c r="BK92" i="5"/>
  <c r="AY92" i="5"/>
  <c r="AX92" i="5"/>
  <c r="AW92" i="5"/>
  <c r="AU92" i="5"/>
  <c r="AT92" i="5"/>
  <c r="AS92" i="5"/>
  <c r="AR92" i="5"/>
  <c r="AQ92" i="5"/>
  <c r="AP92" i="5"/>
  <c r="AO92" i="5"/>
  <c r="D92" i="5"/>
  <c r="DW91" i="5"/>
  <c r="DV91" i="5"/>
  <c r="DU91" i="5"/>
  <c r="DT91" i="5"/>
  <c r="DS91" i="5"/>
  <c r="DR91" i="5"/>
  <c r="DQ91" i="5"/>
  <c r="BF91" i="5"/>
  <c r="BE91" i="5"/>
  <c r="BD91" i="5"/>
  <c r="BA91" i="5"/>
  <c r="AV91" i="5"/>
  <c r="AN91" i="5"/>
  <c r="AG91" i="5"/>
  <c r="AD91" i="5"/>
  <c r="AB91" i="5"/>
  <c r="Z91" i="5"/>
  <c r="E91" i="5"/>
  <c r="DW90" i="5"/>
  <c r="DV90" i="5"/>
  <c r="DU90" i="5"/>
  <c r="DT90" i="5"/>
  <c r="DS90" i="5"/>
  <c r="DR90" i="5"/>
  <c r="DQ90" i="5"/>
  <c r="BF90" i="5"/>
  <c r="BE90" i="5"/>
  <c r="BD90" i="5"/>
  <c r="DA90" i="5" s="1"/>
  <c r="BA90" i="5"/>
  <c r="CC90" i="5" s="1"/>
  <c r="AV90" i="5"/>
  <c r="AN90" i="5"/>
  <c r="AG90" i="5"/>
  <c r="AD90" i="5"/>
  <c r="AE90" i="5" s="1"/>
  <c r="AB90" i="5"/>
  <c r="Z90" i="5"/>
  <c r="E90" i="5"/>
  <c r="DW89" i="5"/>
  <c r="DV89" i="5"/>
  <c r="DU89" i="5"/>
  <c r="DT89" i="5"/>
  <c r="DS89" i="5"/>
  <c r="DR89" i="5"/>
  <c r="DQ89" i="5"/>
  <c r="BF89" i="5"/>
  <c r="BE89" i="5"/>
  <c r="BD89" i="5"/>
  <c r="BA89" i="5"/>
  <c r="AV89" i="5"/>
  <c r="AN89" i="5"/>
  <c r="AG89" i="5"/>
  <c r="AD89" i="5"/>
  <c r="AH89" i="5" s="1"/>
  <c r="AB89" i="5"/>
  <c r="Z89" i="5"/>
  <c r="E89" i="5"/>
  <c r="DW88" i="5"/>
  <c r="DV88" i="5"/>
  <c r="DU88" i="5"/>
  <c r="DT88" i="5"/>
  <c r="DS88" i="5"/>
  <c r="DR88" i="5"/>
  <c r="DQ88" i="5"/>
  <c r="BF88" i="5"/>
  <c r="BE88" i="5"/>
  <c r="BD88" i="5"/>
  <c r="BA88" i="5"/>
  <c r="AV88" i="5"/>
  <c r="AN88" i="5"/>
  <c r="AG88" i="5"/>
  <c r="AD88" i="5"/>
  <c r="AH88" i="5" s="1"/>
  <c r="AB88" i="5"/>
  <c r="Z88" i="5"/>
  <c r="E88" i="5"/>
  <c r="DW87" i="5"/>
  <c r="DV87" i="5"/>
  <c r="DU87" i="5"/>
  <c r="DT87" i="5"/>
  <c r="DS87" i="5"/>
  <c r="DR87" i="5"/>
  <c r="DQ87" i="5"/>
  <c r="BF87" i="5"/>
  <c r="BE87" i="5"/>
  <c r="BD87" i="5"/>
  <c r="DL87" i="5" s="1"/>
  <c r="BA87" i="5"/>
  <c r="AV87" i="5"/>
  <c r="AN87" i="5"/>
  <c r="AG87" i="5"/>
  <c r="AD87" i="5"/>
  <c r="AH87" i="5" s="1"/>
  <c r="AB87" i="5"/>
  <c r="Z87" i="5"/>
  <c r="E87" i="5"/>
  <c r="DW86" i="5"/>
  <c r="DV86" i="5"/>
  <c r="DU86" i="5"/>
  <c r="DT86" i="5"/>
  <c r="DS86" i="5"/>
  <c r="DR86" i="5"/>
  <c r="DQ86" i="5"/>
  <c r="BF86" i="5"/>
  <c r="BE86" i="5"/>
  <c r="BD86" i="5"/>
  <c r="CW86" i="5" s="1"/>
  <c r="BA86" i="5"/>
  <c r="AV86" i="5"/>
  <c r="AN86" i="5"/>
  <c r="AG86" i="5"/>
  <c r="AD86" i="5"/>
  <c r="AB86" i="5"/>
  <c r="Z86" i="5"/>
  <c r="E86" i="5"/>
  <c r="DW85" i="5"/>
  <c r="DV85" i="5"/>
  <c r="DU85" i="5"/>
  <c r="DT85" i="5"/>
  <c r="DS85" i="5"/>
  <c r="DR85" i="5"/>
  <c r="DQ85" i="5"/>
  <c r="BF85" i="5"/>
  <c r="BE85" i="5"/>
  <c r="BD85" i="5"/>
  <c r="BA85" i="5"/>
  <c r="AV85" i="5"/>
  <c r="AN85" i="5"/>
  <c r="AG85" i="5"/>
  <c r="AD85" i="5"/>
  <c r="AB85" i="5"/>
  <c r="Z85" i="5"/>
  <c r="E85" i="5"/>
  <c r="DW84" i="5"/>
  <c r="DV84" i="5"/>
  <c r="DU84" i="5"/>
  <c r="DT84" i="5"/>
  <c r="DS84" i="5"/>
  <c r="DR84" i="5"/>
  <c r="DQ84" i="5"/>
  <c r="BF84" i="5"/>
  <c r="BE84" i="5"/>
  <c r="BD84" i="5"/>
  <c r="DL84" i="5" s="1"/>
  <c r="BA84" i="5"/>
  <c r="AV84" i="5"/>
  <c r="AN84" i="5"/>
  <c r="AG84" i="5"/>
  <c r="AD84" i="5"/>
  <c r="AH84" i="5" s="1"/>
  <c r="AB84" i="5"/>
  <c r="Z84" i="5"/>
  <c r="E84" i="5"/>
  <c r="DW83" i="5"/>
  <c r="DV83" i="5"/>
  <c r="DU83" i="5"/>
  <c r="DT83" i="5"/>
  <c r="DS83" i="5"/>
  <c r="DR83" i="5"/>
  <c r="DQ83" i="5"/>
  <c r="BF83" i="5"/>
  <c r="BE83" i="5"/>
  <c r="BD83" i="5"/>
  <c r="DM83" i="5" s="1"/>
  <c r="BA83" i="5"/>
  <c r="CG83" i="5" s="1"/>
  <c r="AV83" i="5"/>
  <c r="AN83" i="5"/>
  <c r="AG83" i="5"/>
  <c r="AD83" i="5"/>
  <c r="AH83" i="5" s="1"/>
  <c r="AB83" i="5"/>
  <c r="Z83" i="5"/>
  <c r="E83" i="5"/>
  <c r="DW82" i="5"/>
  <c r="DV82" i="5"/>
  <c r="DU82" i="5"/>
  <c r="DT82" i="5"/>
  <c r="DS82" i="5"/>
  <c r="DR82" i="5"/>
  <c r="DQ82" i="5"/>
  <c r="BF82" i="5"/>
  <c r="BE82" i="5"/>
  <c r="BD82" i="5"/>
  <c r="BA82" i="5"/>
  <c r="AV82" i="5"/>
  <c r="AN82" i="5"/>
  <c r="AG82" i="5"/>
  <c r="AD82" i="5"/>
  <c r="AB82" i="5"/>
  <c r="Z82" i="5"/>
  <c r="E82" i="5"/>
  <c r="DW81" i="5"/>
  <c r="DV81" i="5"/>
  <c r="DU81" i="5"/>
  <c r="DT81" i="5"/>
  <c r="DS81" i="5"/>
  <c r="DR81" i="5"/>
  <c r="DQ81" i="5"/>
  <c r="BF81" i="5"/>
  <c r="BE81" i="5"/>
  <c r="BD81" i="5"/>
  <c r="BA81" i="5"/>
  <c r="CI81" i="5" s="1"/>
  <c r="AV81" i="5"/>
  <c r="AN81" i="5"/>
  <c r="AG81" i="5"/>
  <c r="AD81" i="5"/>
  <c r="AH81" i="5" s="1"/>
  <c r="AB81" i="5"/>
  <c r="Z81" i="5"/>
  <c r="E81" i="5"/>
  <c r="DW80" i="5"/>
  <c r="DV80" i="5"/>
  <c r="DU80" i="5"/>
  <c r="DT80" i="5"/>
  <c r="DS80" i="5"/>
  <c r="DR80" i="5"/>
  <c r="DQ80" i="5"/>
  <c r="BF80" i="5"/>
  <c r="BE80" i="5"/>
  <c r="BD80" i="5"/>
  <c r="DH80" i="5" s="1"/>
  <c r="BA80" i="5"/>
  <c r="CH80" i="5" s="1"/>
  <c r="AV80" i="5"/>
  <c r="AN80" i="5"/>
  <c r="AG80" i="5"/>
  <c r="AD80" i="5"/>
  <c r="AB80" i="5"/>
  <c r="Z80" i="5"/>
  <c r="E80" i="5"/>
  <c r="DW79" i="5"/>
  <c r="DV79" i="5"/>
  <c r="DU79" i="5"/>
  <c r="DT79" i="5"/>
  <c r="DS79" i="5"/>
  <c r="DR79" i="5"/>
  <c r="DQ79" i="5"/>
  <c r="BF79" i="5"/>
  <c r="BE79" i="5"/>
  <c r="BD79" i="5"/>
  <c r="CV79" i="5" s="1"/>
  <c r="BA79" i="5"/>
  <c r="CC79" i="5" s="1"/>
  <c r="AV79" i="5"/>
  <c r="AN79" i="5"/>
  <c r="AG79" i="5"/>
  <c r="AD79" i="5"/>
  <c r="AE79" i="5" s="1"/>
  <c r="AB79" i="5"/>
  <c r="Z79" i="5"/>
  <c r="E79" i="5"/>
  <c r="DW78" i="5"/>
  <c r="DV78" i="5"/>
  <c r="DU78" i="5"/>
  <c r="DT78" i="5"/>
  <c r="DS78" i="5"/>
  <c r="DR78" i="5"/>
  <c r="DQ78" i="5"/>
  <c r="BF78" i="5"/>
  <c r="BE78" i="5"/>
  <c r="BD78" i="5"/>
  <c r="DJ78" i="5" s="1"/>
  <c r="BA78" i="5"/>
  <c r="BB78" i="5" s="1"/>
  <c r="AV78" i="5"/>
  <c r="AN78" i="5"/>
  <c r="AG78" i="5"/>
  <c r="AD78" i="5"/>
  <c r="AH78" i="5" s="1"/>
  <c r="AB78" i="5"/>
  <c r="Z78" i="5"/>
  <c r="E78" i="5"/>
  <c r="DW77" i="5"/>
  <c r="DV77" i="5"/>
  <c r="DU77" i="5"/>
  <c r="DT77" i="5"/>
  <c r="DS77" i="5"/>
  <c r="DR77" i="5"/>
  <c r="DQ77" i="5"/>
  <c r="BF77" i="5"/>
  <c r="BE77" i="5"/>
  <c r="BD77" i="5"/>
  <c r="BA77" i="5"/>
  <c r="AV77" i="5"/>
  <c r="AN77" i="5"/>
  <c r="AG77" i="5"/>
  <c r="AD77" i="5"/>
  <c r="AH77" i="5" s="1"/>
  <c r="AB77" i="5"/>
  <c r="Z77" i="5"/>
  <c r="E77" i="5"/>
  <c r="DW76" i="5"/>
  <c r="DV76" i="5"/>
  <c r="DU76" i="5"/>
  <c r="DT76" i="5"/>
  <c r="DS76" i="5"/>
  <c r="DR76" i="5"/>
  <c r="DQ76" i="5"/>
  <c r="BF76" i="5"/>
  <c r="BE76" i="5"/>
  <c r="BD76" i="5"/>
  <c r="DL76" i="5" s="1"/>
  <c r="BA76" i="5"/>
  <c r="AV76" i="5"/>
  <c r="AN76" i="5"/>
  <c r="AG76" i="5"/>
  <c r="AD76" i="5"/>
  <c r="AH76" i="5" s="1"/>
  <c r="AB76" i="5"/>
  <c r="Z76" i="5"/>
  <c r="E76" i="5"/>
  <c r="DW75" i="5"/>
  <c r="DV75" i="5"/>
  <c r="DU75" i="5"/>
  <c r="DT75" i="5"/>
  <c r="DS75" i="5"/>
  <c r="DR75" i="5"/>
  <c r="DQ75" i="5"/>
  <c r="BF75" i="5"/>
  <c r="BE75" i="5"/>
  <c r="BD75" i="5"/>
  <c r="DM75" i="5" s="1"/>
  <c r="BA75" i="5"/>
  <c r="CG75" i="5" s="1"/>
  <c r="AV75" i="5"/>
  <c r="AN75" i="5"/>
  <c r="AG75" i="5"/>
  <c r="AD75" i="5"/>
  <c r="AH75" i="5" s="1"/>
  <c r="AB75" i="5"/>
  <c r="Z75" i="5"/>
  <c r="E75" i="5"/>
  <c r="DW74" i="5"/>
  <c r="DV74" i="5"/>
  <c r="DU74" i="5"/>
  <c r="DT74" i="5"/>
  <c r="DS74" i="5"/>
  <c r="DR74" i="5"/>
  <c r="DQ74" i="5"/>
  <c r="DJ74" i="5"/>
  <c r="BF74" i="5"/>
  <c r="BE74" i="5"/>
  <c r="BD74" i="5"/>
  <c r="DI74" i="5" s="1"/>
  <c r="BA74" i="5"/>
  <c r="BR74" i="5" s="1"/>
  <c r="AV74" i="5"/>
  <c r="AN74" i="5"/>
  <c r="AG74" i="5"/>
  <c r="AD74" i="5"/>
  <c r="AE74" i="5" s="1"/>
  <c r="AB74" i="5"/>
  <c r="Z74" i="5"/>
  <c r="E74" i="5"/>
  <c r="DW73" i="5"/>
  <c r="DV73" i="5"/>
  <c r="DU73" i="5"/>
  <c r="DT73" i="5"/>
  <c r="DS73" i="5"/>
  <c r="DR73" i="5"/>
  <c r="DQ73" i="5"/>
  <c r="BF73" i="5"/>
  <c r="BE73" i="5"/>
  <c r="BD73" i="5"/>
  <c r="BA73" i="5"/>
  <c r="CI73" i="5" s="1"/>
  <c r="AV73" i="5"/>
  <c r="AN73" i="5"/>
  <c r="AG73" i="5"/>
  <c r="AD73" i="5"/>
  <c r="AH73" i="5" s="1"/>
  <c r="AB73" i="5"/>
  <c r="Z73" i="5"/>
  <c r="E73" i="5"/>
  <c r="DW72" i="5"/>
  <c r="DV72" i="5"/>
  <c r="DU72" i="5"/>
  <c r="DT72" i="5"/>
  <c r="DS72" i="5"/>
  <c r="DR72" i="5"/>
  <c r="DQ72" i="5"/>
  <c r="BF72" i="5"/>
  <c r="BE72" i="5"/>
  <c r="BD72" i="5"/>
  <c r="BA72" i="5"/>
  <c r="BB72" i="5" s="1"/>
  <c r="AV72" i="5"/>
  <c r="AN72" i="5"/>
  <c r="AG72" i="5"/>
  <c r="AD72" i="5"/>
  <c r="AB72" i="5"/>
  <c r="Z72" i="5"/>
  <c r="E72" i="5"/>
  <c r="DW71" i="5"/>
  <c r="DV71" i="5"/>
  <c r="DU71" i="5"/>
  <c r="DT71" i="5"/>
  <c r="DS71" i="5"/>
  <c r="DR71" i="5"/>
  <c r="DQ71" i="5"/>
  <c r="BF71" i="5"/>
  <c r="BE71" i="5"/>
  <c r="BD71" i="5"/>
  <c r="DI71" i="5" s="1"/>
  <c r="BA71" i="5"/>
  <c r="CC71" i="5" s="1"/>
  <c r="AV71" i="5"/>
  <c r="AN71" i="5"/>
  <c r="AG71" i="5"/>
  <c r="AD71" i="5"/>
  <c r="AE71" i="5" s="1"/>
  <c r="AB71" i="5"/>
  <c r="Z71" i="5"/>
  <c r="E71" i="5"/>
  <c r="DW70" i="5"/>
  <c r="DV70" i="5"/>
  <c r="DU70" i="5"/>
  <c r="DT70" i="5"/>
  <c r="DS70" i="5"/>
  <c r="DR70" i="5"/>
  <c r="DQ70" i="5"/>
  <c r="BF70" i="5"/>
  <c r="BE70" i="5"/>
  <c r="BD70" i="5"/>
  <c r="DJ70" i="5" s="1"/>
  <c r="BA70" i="5"/>
  <c r="BZ70" i="5" s="1"/>
  <c r="AV70" i="5"/>
  <c r="AN70" i="5"/>
  <c r="AG70" i="5"/>
  <c r="AD70" i="5"/>
  <c r="AH70" i="5" s="1"/>
  <c r="AB70" i="5"/>
  <c r="Z70" i="5"/>
  <c r="E70" i="5"/>
  <c r="DW69" i="5"/>
  <c r="DV69" i="5"/>
  <c r="DU69" i="5"/>
  <c r="DT69" i="5"/>
  <c r="DS69" i="5"/>
  <c r="DR69" i="5"/>
  <c r="DQ69" i="5"/>
  <c r="BF69" i="5"/>
  <c r="BE69" i="5"/>
  <c r="BD69" i="5"/>
  <c r="BA69" i="5"/>
  <c r="BC69" i="5" s="1"/>
  <c r="AV69" i="5"/>
  <c r="AN69" i="5"/>
  <c r="AG69" i="5"/>
  <c r="AD69" i="5"/>
  <c r="AB69" i="5"/>
  <c r="Z69" i="5"/>
  <c r="E69" i="5"/>
  <c r="DW68" i="5"/>
  <c r="DV68" i="5"/>
  <c r="DU68" i="5"/>
  <c r="DT68" i="5"/>
  <c r="DS68" i="5"/>
  <c r="DR68" i="5"/>
  <c r="DQ68" i="5"/>
  <c r="BF68" i="5"/>
  <c r="BE68" i="5"/>
  <c r="BD68" i="5"/>
  <c r="BA68" i="5"/>
  <c r="CC68" i="5" s="1"/>
  <c r="AV68" i="5"/>
  <c r="AN68" i="5"/>
  <c r="AG68" i="5"/>
  <c r="AD68" i="5"/>
  <c r="AE68" i="5" s="1"/>
  <c r="AB68" i="5"/>
  <c r="Z68" i="5"/>
  <c r="E68" i="5"/>
  <c r="DW67" i="5"/>
  <c r="DV67" i="5"/>
  <c r="DU67" i="5"/>
  <c r="DT67" i="5"/>
  <c r="DS67" i="5"/>
  <c r="DR67" i="5"/>
  <c r="DQ67" i="5"/>
  <c r="BF67" i="5"/>
  <c r="BE67" i="5"/>
  <c r="BD67" i="5"/>
  <c r="BA67" i="5"/>
  <c r="AV67" i="5"/>
  <c r="AN67" i="5"/>
  <c r="AG67" i="5"/>
  <c r="AD67" i="5"/>
  <c r="AH67" i="5" s="1"/>
  <c r="AB67" i="5"/>
  <c r="Z67" i="5"/>
  <c r="E67" i="5"/>
  <c r="DW66" i="5"/>
  <c r="DV66" i="5"/>
  <c r="DU66" i="5"/>
  <c r="DT66" i="5"/>
  <c r="DS66" i="5"/>
  <c r="DR66" i="5"/>
  <c r="DQ66" i="5"/>
  <c r="BF66" i="5"/>
  <c r="BE66" i="5"/>
  <c r="BD66" i="5"/>
  <c r="DB66" i="5" s="1"/>
  <c r="BA66" i="5"/>
  <c r="AV66" i="5"/>
  <c r="AN66" i="5"/>
  <c r="AG66" i="5"/>
  <c r="AD66" i="5"/>
  <c r="AB66" i="5"/>
  <c r="Z66" i="5"/>
  <c r="E66" i="5"/>
  <c r="DW65" i="5"/>
  <c r="DV65" i="5"/>
  <c r="DU65" i="5"/>
  <c r="DT65" i="5"/>
  <c r="DS65" i="5"/>
  <c r="DR65" i="5"/>
  <c r="DQ65" i="5"/>
  <c r="BF65" i="5"/>
  <c r="BE65" i="5"/>
  <c r="BD65" i="5"/>
  <c r="DH65" i="5" s="1"/>
  <c r="BA65" i="5"/>
  <c r="AV65" i="5"/>
  <c r="AN65" i="5"/>
  <c r="AG65" i="5"/>
  <c r="AD65" i="5"/>
  <c r="AE65" i="5" s="1"/>
  <c r="AB65" i="5"/>
  <c r="Z65" i="5"/>
  <c r="E65" i="5"/>
  <c r="DW64" i="5"/>
  <c r="DV64" i="5"/>
  <c r="DU64" i="5"/>
  <c r="DT64" i="5"/>
  <c r="DS64" i="5"/>
  <c r="DR64" i="5"/>
  <c r="DQ64" i="5"/>
  <c r="BF64" i="5"/>
  <c r="BE64" i="5"/>
  <c r="BD64" i="5"/>
  <c r="DL64" i="5" s="1"/>
  <c r="BA64" i="5"/>
  <c r="CJ64" i="5" s="1"/>
  <c r="AV64" i="5"/>
  <c r="AN64" i="5"/>
  <c r="AG64" i="5"/>
  <c r="AD64" i="5"/>
  <c r="AH64" i="5" s="1"/>
  <c r="AB64" i="5"/>
  <c r="Z64" i="5"/>
  <c r="E64" i="5"/>
  <c r="DW63" i="5"/>
  <c r="DV63" i="5"/>
  <c r="DU63" i="5"/>
  <c r="DT63" i="5"/>
  <c r="DS63" i="5"/>
  <c r="DR63" i="5"/>
  <c r="DQ63" i="5"/>
  <c r="BF63" i="5"/>
  <c r="BE63" i="5"/>
  <c r="BD63" i="5"/>
  <c r="BA63" i="5"/>
  <c r="AV63" i="5"/>
  <c r="AN63" i="5"/>
  <c r="AG63" i="5"/>
  <c r="AD63" i="5"/>
  <c r="AH63" i="5" s="1"/>
  <c r="AB63" i="5"/>
  <c r="Z63" i="5"/>
  <c r="E63" i="5"/>
  <c r="DW62" i="5"/>
  <c r="DV62" i="5"/>
  <c r="DU62" i="5"/>
  <c r="DT62" i="5"/>
  <c r="DS62" i="5"/>
  <c r="DR62" i="5"/>
  <c r="DQ62" i="5"/>
  <c r="BF62" i="5"/>
  <c r="BE62" i="5"/>
  <c r="BD62" i="5"/>
  <c r="DL62" i="5" s="1"/>
  <c r="BA62" i="5"/>
  <c r="CJ62" i="5" s="1"/>
  <c r="AV62" i="5"/>
  <c r="AN62" i="5"/>
  <c r="AG62" i="5"/>
  <c r="AD62" i="5"/>
  <c r="AH62" i="5" s="1"/>
  <c r="AB62" i="5"/>
  <c r="Z62" i="5"/>
  <c r="E62" i="5"/>
  <c r="DW61" i="5"/>
  <c r="DV61" i="5"/>
  <c r="DU61" i="5"/>
  <c r="DT61" i="5"/>
  <c r="DS61" i="5"/>
  <c r="DR61" i="5"/>
  <c r="DQ61" i="5"/>
  <c r="BF61" i="5"/>
  <c r="BE61" i="5"/>
  <c r="BD61" i="5"/>
  <c r="BA61" i="5"/>
  <c r="CI61" i="5" s="1"/>
  <c r="AV61" i="5"/>
  <c r="AN61" i="5"/>
  <c r="AG61" i="5"/>
  <c r="AD61" i="5"/>
  <c r="AB61" i="5"/>
  <c r="Z61" i="5"/>
  <c r="E61" i="5"/>
  <c r="DW60" i="5"/>
  <c r="DV60" i="5"/>
  <c r="DU60" i="5"/>
  <c r="DT60" i="5"/>
  <c r="DS60" i="5"/>
  <c r="DR60" i="5"/>
  <c r="DQ60" i="5"/>
  <c r="BF60" i="5"/>
  <c r="BE60" i="5"/>
  <c r="BD60" i="5"/>
  <c r="DH60" i="5" s="1"/>
  <c r="BA60" i="5"/>
  <c r="BT60" i="5" s="1"/>
  <c r="AV60" i="5"/>
  <c r="AN60" i="5"/>
  <c r="AG60" i="5"/>
  <c r="AD60" i="5"/>
  <c r="AH60" i="5" s="1"/>
  <c r="AB60" i="5"/>
  <c r="Z60" i="5"/>
  <c r="E60" i="5"/>
  <c r="DW59" i="5"/>
  <c r="DV59" i="5"/>
  <c r="DU59" i="5"/>
  <c r="DT59" i="5"/>
  <c r="DS59" i="5"/>
  <c r="DR59" i="5"/>
  <c r="DQ59" i="5"/>
  <c r="BF59" i="5"/>
  <c r="BE59" i="5"/>
  <c r="BD59" i="5"/>
  <c r="DI59" i="5" s="1"/>
  <c r="BA59" i="5"/>
  <c r="AV59" i="5"/>
  <c r="AN59" i="5"/>
  <c r="AG59" i="5"/>
  <c r="AD59" i="5"/>
  <c r="AH59" i="5" s="1"/>
  <c r="AB59" i="5"/>
  <c r="Z59" i="5"/>
  <c r="E59" i="5"/>
  <c r="DW58" i="5"/>
  <c r="DV58" i="5"/>
  <c r="DU58" i="5"/>
  <c r="DT58" i="5"/>
  <c r="DS58" i="5"/>
  <c r="DR58" i="5"/>
  <c r="DQ58" i="5"/>
  <c r="BF58" i="5"/>
  <c r="BE58" i="5"/>
  <c r="BD58" i="5"/>
  <c r="BA58" i="5"/>
  <c r="AV58" i="5"/>
  <c r="AN58" i="5"/>
  <c r="AG58" i="5"/>
  <c r="AD58" i="5"/>
  <c r="AB58" i="5"/>
  <c r="Z58" i="5"/>
  <c r="E58" i="5"/>
  <c r="DW57" i="5"/>
  <c r="DV57" i="5"/>
  <c r="DU57" i="5"/>
  <c r="DT57" i="5"/>
  <c r="DS57" i="5"/>
  <c r="DR57" i="5"/>
  <c r="DQ57" i="5"/>
  <c r="BF57" i="5"/>
  <c r="BE57" i="5"/>
  <c r="BD57" i="5"/>
  <c r="BA57" i="5"/>
  <c r="BC57" i="5" s="1"/>
  <c r="AV57" i="5"/>
  <c r="AN57" i="5"/>
  <c r="AG57" i="5"/>
  <c r="AD57" i="5"/>
  <c r="AB57" i="5"/>
  <c r="Z57" i="5"/>
  <c r="E57" i="5"/>
  <c r="DW56" i="5"/>
  <c r="DV56" i="5"/>
  <c r="DU56" i="5"/>
  <c r="DT56" i="5"/>
  <c r="DS56" i="5"/>
  <c r="DR56" i="5"/>
  <c r="DQ56" i="5"/>
  <c r="BF56" i="5"/>
  <c r="BE56" i="5"/>
  <c r="BD56" i="5"/>
  <c r="BA56" i="5"/>
  <c r="BW56" i="5" s="1"/>
  <c r="AV56" i="5"/>
  <c r="AN56" i="5"/>
  <c r="AG56" i="5"/>
  <c r="AD56" i="5"/>
  <c r="AB56" i="5"/>
  <c r="Z56" i="5"/>
  <c r="E56" i="5"/>
  <c r="DW55" i="5"/>
  <c r="DV55" i="5"/>
  <c r="DU55" i="5"/>
  <c r="DT55" i="5"/>
  <c r="DS55" i="5"/>
  <c r="DR55" i="5"/>
  <c r="DQ55" i="5"/>
  <c r="BF55" i="5"/>
  <c r="BE55" i="5"/>
  <c r="BD55" i="5"/>
  <c r="CU55" i="5" s="1"/>
  <c r="BA55" i="5"/>
  <c r="BU55" i="5" s="1"/>
  <c r="AV55" i="5"/>
  <c r="AN55" i="5"/>
  <c r="AG55" i="5"/>
  <c r="AD55" i="5"/>
  <c r="AB55" i="5"/>
  <c r="Z55" i="5"/>
  <c r="E55" i="5"/>
  <c r="DW54" i="5"/>
  <c r="DV54" i="5"/>
  <c r="DU54" i="5"/>
  <c r="DT54" i="5"/>
  <c r="DS54" i="5"/>
  <c r="DR54" i="5"/>
  <c r="DQ54" i="5"/>
  <c r="BF54" i="5"/>
  <c r="BE54" i="5"/>
  <c r="BD54" i="5"/>
  <c r="BA54" i="5"/>
  <c r="CB54" i="5" s="1"/>
  <c r="AV54" i="5"/>
  <c r="AN54" i="5"/>
  <c r="AG54" i="5"/>
  <c r="AD54" i="5"/>
  <c r="AB54" i="5"/>
  <c r="Z54" i="5"/>
  <c r="E54" i="5"/>
  <c r="DW53" i="5"/>
  <c r="DV53" i="5"/>
  <c r="DU53" i="5"/>
  <c r="DT53" i="5"/>
  <c r="DS53" i="5"/>
  <c r="DR53" i="5"/>
  <c r="DQ53" i="5"/>
  <c r="BF53" i="5"/>
  <c r="BE53" i="5"/>
  <c r="BD53" i="5"/>
  <c r="DC53" i="5" s="1"/>
  <c r="BA53" i="5"/>
  <c r="AV53" i="5"/>
  <c r="AN53" i="5"/>
  <c r="AG53" i="5"/>
  <c r="AD53" i="5"/>
  <c r="AB53" i="5"/>
  <c r="Z53" i="5"/>
  <c r="E53" i="5"/>
  <c r="DW52" i="5"/>
  <c r="DV52" i="5"/>
  <c r="DU52" i="5"/>
  <c r="DT52" i="5"/>
  <c r="DS52" i="5"/>
  <c r="DR52" i="5"/>
  <c r="DQ52" i="5"/>
  <c r="BF52" i="5"/>
  <c r="BE52" i="5"/>
  <c r="BD52" i="5"/>
  <c r="BA52" i="5"/>
  <c r="AV52" i="5"/>
  <c r="AN52" i="5"/>
  <c r="AG52" i="5"/>
  <c r="AD52" i="5"/>
  <c r="AB52" i="5"/>
  <c r="Z52" i="5"/>
  <c r="E52" i="5"/>
  <c r="DW51" i="5"/>
  <c r="DV51" i="5"/>
  <c r="DU51" i="5"/>
  <c r="DT51" i="5"/>
  <c r="DS51" i="5"/>
  <c r="DR51" i="5"/>
  <c r="DQ51" i="5"/>
  <c r="BF51" i="5"/>
  <c r="BE51" i="5"/>
  <c r="BD51" i="5"/>
  <c r="DC51" i="5" s="1"/>
  <c r="BA51" i="5"/>
  <c r="CB51" i="5" s="1"/>
  <c r="AV51" i="5"/>
  <c r="AN51" i="5"/>
  <c r="AG51" i="5"/>
  <c r="AD51" i="5"/>
  <c r="AH51" i="5" s="1"/>
  <c r="AB51" i="5"/>
  <c r="Z51" i="5"/>
  <c r="E51" i="5"/>
  <c r="DW50" i="5"/>
  <c r="DV50" i="5"/>
  <c r="DU50" i="5"/>
  <c r="DT50" i="5"/>
  <c r="DS50" i="5"/>
  <c r="DR50" i="5"/>
  <c r="DQ50" i="5"/>
  <c r="BF50" i="5"/>
  <c r="BE50" i="5"/>
  <c r="BD50" i="5"/>
  <c r="DM50" i="5" s="1" a="1"/>
  <c r="DM50" i="5" s="1"/>
  <c r="BA50" i="5"/>
  <c r="BV50" i="5" s="1" a="1"/>
  <c r="BV50" i="5" s="1"/>
  <c r="AV50" i="5"/>
  <c r="AN50" i="5"/>
  <c r="AG50" i="5"/>
  <c r="AD50" i="5"/>
  <c r="AB50" i="5"/>
  <c r="Z50" i="5"/>
  <c r="E50" i="5"/>
  <c r="DW49" i="5"/>
  <c r="DV49" i="5"/>
  <c r="DU49" i="5"/>
  <c r="DT49" i="5"/>
  <c r="DS49" i="5"/>
  <c r="DR49" i="5"/>
  <c r="DQ49" i="5"/>
  <c r="BF49" i="5"/>
  <c r="BE49" i="5"/>
  <c r="BD49" i="5"/>
  <c r="BA49" i="5"/>
  <c r="AV49" i="5"/>
  <c r="AN49" i="5"/>
  <c r="AG49" i="5"/>
  <c r="AD49" i="5"/>
  <c r="AB49" i="5"/>
  <c r="Z49" i="5"/>
  <c r="E49" i="5"/>
  <c r="DW48" i="5"/>
  <c r="DV48" i="5"/>
  <c r="DU48" i="5"/>
  <c r="DT48" i="5"/>
  <c r="DS48" i="5"/>
  <c r="DR48" i="5"/>
  <c r="DQ48" i="5"/>
  <c r="BF48" i="5"/>
  <c r="BE48" i="5"/>
  <c r="BD48" i="5"/>
  <c r="DJ48" i="5" s="1" a="1"/>
  <c r="DJ48" i="5" s="1"/>
  <c r="BA48" i="5"/>
  <c r="CC48" i="5" s="1" a="1"/>
  <c r="CC48" i="5" s="1"/>
  <c r="AV48" i="5"/>
  <c r="AN48" i="5"/>
  <c r="AG48" i="5"/>
  <c r="AD48" i="5"/>
  <c r="AH48" i="5" s="1"/>
  <c r="AB48" i="5"/>
  <c r="Z48" i="5"/>
  <c r="E48" i="5"/>
  <c r="DW47" i="5"/>
  <c r="DV47" i="5"/>
  <c r="DU47" i="5"/>
  <c r="DT47" i="5"/>
  <c r="DS47" i="5"/>
  <c r="DR47" i="5"/>
  <c r="DQ47" i="5"/>
  <c r="BF47" i="5"/>
  <c r="BE47" i="5"/>
  <c r="BD47" i="5"/>
  <c r="DL47" i="5" s="1" a="1"/>
  <c r="DL47" i="5" s="1"/>
  <c r="BA47" i="5"/>
  <c r="BW47" i="5" s="1" a="1"/>
  <c r="BW47" i="5" s="1"/>
  <c r="AV47" i="5"/>
  <c r="AN47" i="5"/>
  <c r="AG47" i="5"/>
  <c r="AD47" i="5"/>
  <c r="AH47" i="5" s="1"/>
  <c r="AB47" i="5"/>
  <c r="Z47" i="5"/>
  <c r="E47" i="5"/>
  <c r="DW46" i="5"/>
  <c r="DV46" i="5"/>
  <c r="DU46" i="5"/>
  <c r="DT46" i="5"/>
  <c r="DS46" i="5"/>
  <c r="DR46" i="5"/>
  <c r="DQ46" i="5"/>
  <c r="BF46" i="5"/>
  <c r="BE46" i="5"/>
  <c r="BD46" i="5"/>
  <c r="BA46" i="5"/>
  <c r="CJ46" i="5" s="1" a="1"/>
  <c r="CJ46" i="5" s="1"/>
  <c r="AV46" i="5"/>
  <c r="AN46" i="5"/>
  <c r="AG46" i="5"/>
  <c r="AD46" i="5"/>
  <c r="AE46" i="5" s="1"/>
  <c r="AB46" i="5"/>
  <c r="Z46" i="5"/>
  <c r="E46" i="5"/>
  <c r="DW45" i="5"/>
  <c r="DV45" i="5"/>
  <c r="DU45" i="5"/>
  <c r="DT45" i="5"/>
  <c r="DS45" i="5"/>
  <c r="DR45" i="5"/>
  <c r="DQ45" i="5"/>
  <c r="BF45" i="5"/>
  <c r="BE45" i="5"/>
  <c r="BD45" i="5"/>
  <c r="DK45" i="5" s="1" a="1"/>
  <c r="DK45" i="5" s="1"/>
  <c r="BA45" i="5"/>
  <c r="CD45" i="5" s="1" a="1"/>
  <c r="CD45" i="5" s="1"/>
  <c r="AV45" i="5"/>
  <c r="AN45" i="5"/>
  <c r="AG45" i="5"/>
  <c r="AD45" i="5"/>
  <c r="AE45" i="5" s="1"/>
  <c r="AB45" i="5"/>
  <c r="Z45" i="5"/>
  <c r="E45" i="5"/>
  <c r="DW44" i="5"/>
  <c r="DV44" i="5"/>
  <c r="DU44" i="5"/>
  <c r="DT44" i="5"/>
  <c r="DS44" i="5"/>
  <c r="DR44" i="5"/>
  <c r="DQ44" i="5"/>
  <c r="BF44" i="5"/>
  <c r="BE44" i="5"/>
  <c r="BD44" i="5"/>
  <c r="BA44" i="5"/>
  <c r="CJ44" i="5" s="1"/>
  <c r="AV44" i="5"/>
  <c r="AN44" i="5"/>
  <c r="AG44" i="5"/>
  <c r="AD44" i="5"/>
  <c r="AE44" i="5" s="1"/>
  <c r="AB44" i="5"/>
  <c r="Z44" i="5"/>
  <c r="E44" i="5"/>
  <c r="DW43" i="5"/>
  <c r="DV43" i="5"/>
  <c r="DU43" i="5"/>
  <c r="DT43" i="5"/>
  <c r="DS43" i="5"/>
  <c r="DR43" i="5"/>
  <c r="DQ43" i="5"/>
  <c r="BF43" i="5"/>
  <c r="BE43" i="5"/>
  <c r="BD43" i="5"/>
  <c r="BA43" i="5"/>
  <c r="AV43" i="5"/>
  <c r="AN43" i="5"/>
  <c r="AG43" i="5"/>
  <c r="AD43" i="5"/>
  <c r="AB43" i="5"/>
  <c r="Z43" i="5"/>
  <c r="E43" i="5"/>
  <c r="DW42" i="5"/>
  <c r="DV42" i="5"/>
  <c r="DU42" i="5"/>
  <c r="DT42" i="5"/>
  <c r="DS42" i="5"/>
  <c r="DR42" i="5"/>
  <c r="DQ42" i="5"/>
  <c r="BF42" i="5"/>
  <c r="BE42" i="5"/>
  <c r="BD42" i="5"/>
  <c r="BA42" i="5"/>
  <c r="CI42" i="5" s="1" a="1"/>
  <c r="CI42" i="5" s="1"/>
  <c r="AV42" i="5"/>
  <c r="AN42" i="5"/>
  <c r="AG42" i="5"/>
  <c r="AD42" i="5"/>
  <c r="AH42" i="5" s="1"/>
  <c r="AB42" i="5"/>
  <c r="Z42" i="5"/>
  <c r="E42" i="5"/>
  <c r="DW41" i="5"/>
  <c r="DV41" i="5"/>
  <c r="DU41" i="5"/>
  <c r="DT41" i="5"/>
  <c r="DS41" i="5"/>
  <c r="DR41" i="5"/>
  <c r="DQ41" i="5"/>
  <c r="BF41" i="5"/>
  <c r="BE41" i="5"/>
  <c r="BD41" i="5"/>
  <c r="DJ41" i="5" s="1"/>
  <c r="BA41" i="5"/>
  <c r="BB41" i="5" s="1"/>
  <c r="AV41" i="5"/>
  <c r="AN41" i="5"/>
  <c r="AG41" i="5"/>
  <c r="AD41" i="5"/>
  <c r="AH41" i="5" s="1"/>
  <c r="AB41" i="5"/>
  <c r="Z41" i="5"/>
  <c r="E41" i="5"/>
  <c r="DW40" i="5"/>
  <c r="DV40" i="5"/>
  <c r="DU40" i="5"/>
  <c r="DT40" i="5"/>
  <c r="DS40" i="5"/>
  <c r="DR40" i="5"/>
  <c r="DQ40" i="5"/>
  <c r="BF40" i="5"/>
  <c r="BE40" i="5"/>
  <c r="BD40" i="5"/>
  <c r="DH40" i="5" s="1" a="1"/>
  <c r="DH40" i="5" s="1"/>
  <c r="BA40" i="5"/>
  <c r="AV40" i="5"/>
  <c r="AN40" i="5"/>
  <c r="AG40" i="5"/>
  <c r="AD40" i="5"/>
  <c r="AB40" i="5"/>
  <c r="Z40" i="5"/>
  <c r="E40" i="5"/>
  <c r="DW39" i="5"/>
  <c r="DV39" i="5"/>
  <c r="DU39" i="5"/>
  <c r="DT39" i="5"/>
  <c r="DS39" i="5"/>
  <c r="DR39" i="5"/>
  <c r="DQ39" i="5"/>
  <c r="BF39" i="5"/>
  <c r="BE39" i="5"/>
  <c r="BD39" i="5"/>
  <c r="BA39" i="5"/>
  <c r="CC39" i="5" s="1" a="1"/>
  <c r="CC39" i="5" s="1"/>
  <c r="AV39" i="5"/>
  <c r="AN39" i="5"/>
  <c r="AG39" i="5"/>
  <c r="AD39" i="5"/>
  <c r="AH39" i="5" s="1"/>
  <c r="AB39" i="5"/>
  <c r="Z39" i="5"/>
  <c r="E39" i="5"/>
  <c r="DW38" i="5"/>
  <c r="DV38" i="5"/>
  <c r="DU38" i="5"/>
  <c r="DT38" i="5"/>
  <c r="DS38" i="5"/>
  <c r="DR38" i="5"/>
  <c r="DQ38" i="5"/>
  <c r="BF38" i="5"/>
  <c r="BE38" i="5"/>
  <c r="BD38" i="5"/>
  <c r="BA38" i="5"/>
  <c r="AV38" i="5"/>
  <c r="AN38" i="5"/>
  <c r="AG38" i="5"/>
  <c r="AD38" i="5"/>
  <c r="AH38" i="5" s="1"/>
  <c r="AB38" i="5"/>
  <c r="Z38" i="5"/>
  <c r="E38" i="5"/>
  <c r="DW37" i="5"/>
  <c r="DV37" i="5"/>
  <c r="DU37" i="5"/>
  <c r="DT37" i="5"/>
  <c r="DS37" i="5"/>
  <c r="DR37" i="5"/>
  <c r="DQ37" i="5"/>
  <c r="BF37" i="5"/>
  <c r="BE37" i="5"/>
  <c r="BD37" i="5"/>
  <c r="DK37" i="5" s="1" a="1"/>
  <c r="DK37" i="5" s="1"/>
  <c r="BA37" i="5"/>
  <c r="AV37" i="5"/>
  <c r="AN37" i="5"/>
  <c r="AG37" i="5"/>
  <c r="AD37" i="5"/>
  <c r="AE37" i="5" s="1"/>
  <c r="AB37" i="5"/>
  <c r="Z37" i="5"/>
  <c r="E37" i="5"/>
  <c r="DW36" i="5"/>
  <c r="DV36" i="5"/>
  <c r="DU36" i="5"/>
  <c r="DT36" i="5"/>
  <c r="DS36" i="5"/>
  <c r="DR36" i="5"/>
  <c r="DQ36" i="5"/>
  <c r="BF36" i="5"/>
  <c r="BE36" i="5"/>
  <c r="BD36" i="5"/>
  <c r="DK36" i="5" s="1" a="1"/>
  <c r="DK36" i="5" s="1"/>
  <c r="BA36" i="5"/>
  <c r="CB36" i="5" s="1" a="1"/>
  <c r="CB36" i="5" s="1"/>
  <c r="AV36" i="5"/>
  <c r="AN36" i="5"/>
  <c r="AG36" i="5"/>
  <c r="AD36" i="5"/>
  <c r="AH36" i="5" s="1"/>
  <c r="AB36" i="5"/>
  <c r="Z36" i="5"/>
  <c r="E36" i="5"/>
  <c r="DW35" i="5"/>
  <c r="DV35" i="5"/>
  <c r="DU35" i="5"/>
  <c r="DT35" i="5"/>
  <c r="DS35" i="5"/>
  <c r="DR35" i="5"/>
  <c r="DQ35" i="5"/>
  <c r="CV35" i="5" a="1"/>
  <c r="CV35" i="5" s="1"/>
  <c r="BF35" i="5"/>
  <c r="BE35" i="5"/>
  <c r="BD35" i="5"/>
  <c r="DG35" i="5" s="1" a="1"/>
  <c r="DG35" i="5" s="1"/>
  <c r="BA35" i="5"/>
  <c r="BR35" i="5" s="1" a="1"/>
  <c r="BR35" i="5" s="1"/>
  <c r="AV35" i="5"/>
  <c r="AN35" i="5"/>
  <c r="AG35" i="5"/>
  <c r="AD35" i="5"/>
  <c r="AH35" i="5" s="1"/>
  <c r="AB35" i="5"/>
  <c r="Z35" i="5"/>
  <c r="E35" i="5"/>
  <c r="DW34" i="5"/>
  <c r="DV34" i="5"/>
  <c r="DU34" i="5"/>
  <c r="DT34" i="5"/>
  <c r="DS34" i="5"/>
  <c r="DR34" i="5"/>
  <c r="DQ34" i="5"/>
  <c r="BF34" i="5"/>
  <c r="BE34" i="5"/>
  <c r="BD34" i="5"/>
  <c r="BA34" i="5"/>
  <c r="AV34" i="5"/>
  <c r="AN34" i="5"/>
  <c r="AG34" i="5"/>
  <c r="AD34" i="5"/>
  <c r="AH34" i="5" s="1"/>
  <c r="AB34" i="5"/>
  <c r="Z34" i="5"/>
  <c r="E34" i="5"/>
  <c r="DW33" i="5"/>
  <c r="DV33" i="5"/>
  <c r="DU33" i="5"/>
  <c r="DT33" i="5"/>
  <c r="DS33" i="5"/>
  <c r="DR33" i="5"/>
  <c r="DQ33" i="5"/>
  <c r="BF33" i="5"/>
  <c r="BE33" i="5"/>
  <c r="BD33" i="5"/>
  <c r="BA33" i="5"/>
  <c r="AV33" i="5"/>
  <c r="AN33" i="5"/>
  <c r="AG33" i="5"/>
  <c r="AD33" i="5"/>
  <c r="AH33" i="5" s="1"/>
  <c r="AB33" i="5"/>
  <c r="Z33" i="5"/>
  <c r="E33" i="5"/>
  <c r="DW32" i="5"/>
  <c r="DV32" i="5"/>
  <c r="DU32" i="5"/>
  <c r="DT32" i="5"/>
  <c r="DS32" i="5"/>
  <c r="DR32" i="5"/>
  <c r="DQ32" i="5"/>
  <c r="BF32" i="5"/>
  <c r="BE32" i="5"/>
  <c r="BD32" i="5"/>
  <c r="DM32" i="5" s="1" a="1"/>
  <c r="DM32" i="5" s="1"/>
  <c r="BA32" i="5"/>
  <c r="CH32" i="5" s="1" a="1"/>
  <c r="CH32" i="5" s="1"/>
  <c r="AV32" i="5"/>
  <c r="AN32" i="5"/>
  <c r="AG32" i="5"/>
  <c r="AD32" i="5"/>
  <c r="AH32" i="5" s="1"/>
  <c r="AB32" i="5"/>
  <c r="Z32" i="5"/>
  <c r="E32" i="5"/>
  <c r="DW31" i="5"/>
  <c r="DV31" i="5"/>
  <c r="DU31" i="5"/>
  <c r="DT31" i="5"/>
  <c r="DS31" i="5"/>
  <c r="DR31" i="5"/>
  <c r="DQ31" i="5"/>
  <c r="BF31" i="5"/>
  <c r="BE31" i="5"/>
  <c r="BD31" i="5"/>
  <c r="DE31" i="5" s="1" a="1"/>
  <c r="DE31" i="5" s="1"/>
  <c r="BA31" i="5"/>
  <c r="BZ31" i="5" s="1" a="1"/>
  <c r="BZ31" i="5" s="1"/>
  <c r="AV31" i="5"/>
  <c r="AN31" i="5"/>
  <c r="AG31" i="5"/>
  <c r="AD31" i="5"/>
  <c r="AH31" i="5" s="1"/>
  <c r="AB31" i="5"/>
  <c r="Z31" i="5"/>
  <c r="E31" i="5"/>
  <c r="DW30" i="5"/>
  <c r="DV30" i="5"/>
  <c r="DU30" i="5"/>
  <c r="DT30" i="5"/>
  <c r="DS30" i="5"/>
  <c r="DR30" i="5"/>
  <c r="DQ30" i="5"/>
  <c r="BF30" i="5"/>
  <c r="BE30" i="5"/>
  <c r="BD30" i="5"/>
  <c r="DL30" i="5" s="1" a="1"/>
  <c r="DL30" i="5" s="1"/>
  <c r="BA30" i="5"/>
  <c r="CE30" i="5" s="1" a="1"/>
  <c r="CE30" i="5" s="1"/>
  <c r="AV30" i="5"/>
  <c r="AN30" i="5"/>
  <c r="AG30" i="5"/>
  <c r="AD30" i="5"/>
  <c r="AB30" i="5"/>
  <c r="Z30" i="5"/>
  <c r="E30" i="5"/>
  <c r="DW29" i="5"/>
  <c r="DV29" i="5"/>
  <c r="DU29" i="5"/>
  <c r="DT29" i="5"/>
  <c r="DS29" i="5"/>
  <c r="DR29" i="5"/>
  <c r="DQ29" i="5"/>
  <c r="BF29" i="5"/>
  <c r="BE29" i="5"/>
  <c r="BD29" i="5"/>
  <c r="BA29" i="5"/>
  <c r="CH29" i="5" s="1" a="1"/>
  <c r="CH29" i="5" s="1"/>
  <c r="AV29" i="5"/>
  <c r="AN29" i="5"/>
  <c r="AG29" i="5"/>
  <c r="AD29" i="5"/>
  <c r="AE29" i="5" s="1"/>
  <c r="AB29" i="5"/>
  <c r="Z29" i="5"/>
  <c r="E29" i="5"/>
  <c r="DW28" i="5"/>
  <c r="DV28" i="5"/>
  <c r="DU28" i="5"/>
  <c r="DT28" i="5"/>
  <c r="DS28" i="5"/>
  <c r="DR28" i="5"/>
  <c r="DQ28" i="5"/>
  <c r="BF28" i="5"/>
  <c r="BE28" i="5"/>
  <c r="BD28" i="5"/>
  <c r="DK28" i="5" s="1" a="1"/>
  <c r="DK28" i="5" s="1"/>
  <c r="BA28" i="5"/>
  <c r="BC28" i="5" s="1"/>
  <c r="AV28" i="5"/>
  <c r="AN28" i="5"/>
  <c r="AG28" i="5"/>
  <c r="AD28" i="5"/>
  <c r="AH28" i="5" s="1"/>
  <c r="AB28" i="5"/>
  <c r="Z28" i="5"/>
  <c r="E28" i="5"/>
  <c r="DW27" i="5"/>
  <c r="DV27" i="5"/>
  <c r="DU27" i="5"/>
  <c r="DT27" i="5"/>
  <c r="DS27" i="5"/>
  <c r="DR27" i="5"/>
  <c r="DQ27" i="5"/>
  <c r="BF27" i="5"/>
  <c r="BE27" i="5"/>
  <c r="BD27" i="5"/>
  <c r="DI27" i="5" s="1" a="1"/>
  <c r="DI27" i="5" s="1"/>
  <c r="BA27" i="5"/>
  <c r="CD27" i="5" s="1" a="1"/>
  <c r="CD27" i="5" s="1"/>
  <c r="AV27" i="5"/>
  <c r="AN27" i="5"/>
  <c r="AG27" i="5"/>
  <c r="AD27" i="5"/>
  <c r="AH27" i="5" s="1"/>
  <c r="AB27" i="5"/>
  <c r="Z27" i="5"/>
  <c r="E27" i="5"/>
  <c r="DW26" i="5"/>
  <c r="DV26" i="5"/>
  <c r="DU26" i="5"/>
  <c r="DT26" i="5"/>
  <c r="DS26" i="5"/>
  <c r="DR26" i="5"/>
  <c r="DQ26" i="5"/>
  <c r="BF26" i="5"/>
  <c r="BE26" i="5"/>
  <c r="BD26" i="5"/>
  <c r="CX26" i="5" s="1" a="1"/>
  <c r="CX26" i="5" s="1"/>
  <c r="BA26" i="5"/>
  <c r="AV26" i="5"/>
  <c r="AN26" i="5"/>
  <c r="AG26" i="5"/>
  <c r="AD26" i="5"/>
  <c r="AH26" i="5" s="1"/>
  <c r="AB26" i="5"/>
  <c r="Z26" i="5"/>
  <c r="E26" i="5"/>
  <c r="DW25" i="5"/>
  <c r="DV25" i="5"/>
  <c r="DU25" i="5"/>
  <c r="DT25" i="5"/>
  <c r="DS25" i="5"/>
  <c r="DR25" i="5"/>
  <c r="DQ25" i="5"/>
  <c r="BF25" i="5"/>
  <c r="BE25" i="5"/>
  <c r="BD25" i="5"/>
  <c r="DM25" i="5" s="1" a="1"/>
  <c r="DM25" i="5" s="1"/>
  <c r="BA25" i="5"/>
  <c r="BW25" i="5" s="1" a="1"/>
  <c r="BW25" i="5" s="1"/>
  <c r="AV25" i="5"/>
  <c r="AN25" i="5"/>
  <c r="AG25" i="5"/>
  <c r="AD25" i="5"/>
  <c r="AB25" i="5"/>
  <c r="Z25" i="5"/>
  <c r="E25" i="5"/>
  <c r="DW24" i="5"/>
  <c r="DV24" i="5"/>
  <c r="DU24" i="5"/>
  <c r="DT24" i="5"/>
  <c r="DS24" i="5"/>
  <c r="DR24" i="5"/>
  <c r="DQ24" i="5"/>
  <c r="BF24" i="5"/>
  <c r="BE24" i="5"/>
  <c r="BD24" i="5"/>
  <c r="BA24" i="5"/>
  <c r="CJ24" i="5" s="1" a="1"/>
  <c r="CJ24" i="5" s="1"/>
  <c r="AV24" i="5"/>
  <c r="AN24" i="5"/>
  <c r="AG24" i="5"/>
  <c r="AD24" i="5"/>
  <c r="AE24" i="5" s="1"/>
  <c r="AB24" i="5"/>
  <c r="Z24" i="5"/>
  <c r="E24" i="5"/>
  <c r="DW23" i="5"/>
  <c r="DV23" i="5"/>
  <c r="DU23" i="5"/>
  <c r="DT23" i="5"/>
  <c r="DS23" i="5"/>
  <c r="DR23" i="5"/>
  <c r="DQ23" i="5"/>
  <c r="BF23" i="5"/>
  <c r="BE23" i="5"/>
  <c r="BD23" i="5"/>
  <c r="DL23" i="5" s="1" a="1"/>
  <c r="DL23" i="5" s="1"/>
  <c r="BA23" i="5"/>
  <c r="CI23" i="5" s="1" a="1"/>
  <c r="CI23" i="5" s="1"/>
  <c r="AV23" i="5"/>
  <c r="AN23" i="5"/>
  <c r="AG23" i="5"/>
  <c r="AD23" i="5"/>
  <c r="AH23" i="5" s="1"/>
  <c r="AB23" i="5"/>
  <c r="Z23" i="5"/>
  <c r="E23" i="5"/>
  <c r="DW22" i="5"/>
  <c r="DV22" i="5"/>
  <c r="DU22" i="5"/>
  <c r="DT22" i="5"/>
  <c r="DS22" i="5"/>
  <c r="DR22" i="5"/>
  <c r="DQ22" i="5"/>
  <c r="BF22" i="5"/>
  <c r="BE22" i="5"/>
  <c r="BD22" i="5"/>
  <c r="BA22" i="5"/>
  <c r="AV22" i="5"/>
  <c r="AN22" i="5"/>
  <c r="AG22" i="5"/>
  <c r="AD22" i="5"/>
  <c r="AE22" i="5" s="1"/>
  <c r="AB22" i="5"/>
  <c r="Z22" i="5"/>
  <c r="E22" i="5"/>
  <c r="DW21" i="5"/>
  <c r="DV21" i="5"/>
  <c r="DU21" i="5"/>
  <c r="DT21" i="5"/>
  <c r="DS21" i="5"/>
  <c r="DR21" i="5"/>
  <c r="DQ21" i="5"/>
  <c r="BF21" i="5"/>
  <c r="BE21" i="5"/>
  <c r="BD21" i="5"/>
  <c r="DF21" i="5" s="1" a="1"/>
  <c r="DF21" i="5" s="1"/>
  <c r="BA21" i="5"/>
  <c r="BB21" i="5" s="1"/>
  <c r="AV21" i="5"/>
  <c r="AN21" i="5"/>
  <c r="AG21" i="5"/>
  <c r="AD21" i="5"/>
  <c r="AH21" i="5" s="1"/>
  <c r="AB21" i="5"/>
  <c r="Z21" i="5"/>
  <c r="E21" i="5"/>
  <c r="DW20" i="5"/>
  <c r="DV20" i="5"/>
  <c r="DU20" i="5"/>
  <c r="DT20" i="5"/>
  <c r="DS20" i="5"/>
  <c r="DR20" i="5"/>
  <c r="DQ20" i="5"/>
  <c r="BF20" i="5"/>
  <c r="BE20" i="5"/>
  <c r="BD20" i="5"/>
  <c r="BA20" i="5"/>
  <c r="BB20" i="5" s="1"/>
  <c r="AV20" i="5"/>
  <c r="AN20" i="5"/>
  <c r="AG20" i="5"/>
  <c r="AD20" i="5"/>
  <c r="AH20" i="5" s="1"/>
  <c r="AB20" i="5"/>
  <c r="Z20" i="5"/>
  <c r="E20" i="5"/>
  <c r="DW19" i="5"/>
  <c r="DV19" i="5"/>
  <c r="DU19" i="5"/>
  <c r="DT19" i="5"/>
  <c r="DS19" i="5"/>
  <c r="DR19" i="5"/>
  <c r="DQ19" i="5"/>
  <c r="BF19" i="5"/>
  <c r="BE19" i="5"/>
  <c r="BD19" i="5"/>
  <c r="DJ19" i="5" s="1" a="1"/>
  <c r="DJ19" i="5" s="1"/>
  <c r="BA19" i="5"/>
  <c r="AV19" i="5"/>
  <c r="AN19" i="5"/>
  <c r="AG19" i="5"/>
  <c r="AD19" i="5"/>
  <c r="AH19" i="5" s="1"/>
  <c r="AB19" i="5"/>
  <c r="Z19" i="5"/>
  <c r="E19" i="5"/>
  <c r="A19" i="5"/>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DW18" i="5"/>
  <c r="DV18" i="5"/>
  <c r="DU18" i="5"/>
  <c r="DT18" i="5"/>
  <c r="DS18" i="5"/>
  <c r="DR18" i="5"/>
  <c r="DQ18" i="5"/>
  <c r="BF18" i="5"/>
  <c r="BE18" i="5"/>
  <c r="BD18" i="5"/>
  <c r="BA18" i="5"/>
  <c r="AV18" i="5"/>
  <c r="AN18" i="5"/>
  <c r="AG18" i="5"/>
  <c r="AD18" i="5"/>
  <c r="AH18" i="5" s="1"/>
  <c r="AB18" i="5"/>
  <c r="Z18" i="5"/>
  <c r="E18" i="5"/>
  <c r="V17" i="5"/>
  <c r="U17" i="5"/>
  <c r="T17" i="5"/>
  <c r="DN14" i="5"/>
  <c r="CN14" i="5"/>
  <c r="CK14" i="5"/>
  <c r="EQ14" i="5" s="1"/>
  <c r="BK14" i="5"/>
  <c r="DQ14" i="5" s="1"/>
  <c r="AW14" i="5"/>
  <c r="DN13" i="5"/>
  <c r="CN13" i="5"/>
  <c r="CK13" i="5"/>
  <c r="EQ13" i="5" s="1"/>
  <c r="BK13" i="5"/>
  <c r="DQ13" i="5" s="1"/>
  <c r="AV13" i="5"/>
  <c r="DN12" i="5"/>
  <c r="CN12" i="5"/>
  <c r="CK12" i="5"/>
  <c r="EQ12" i="5" s="1"/>
  <c r="BK12" i="5"/>
  <c r="DQ12" i="5" s="1"/>
  <c r="AV12" i="5"/>
  <c r="DN11" i="5"/>
  <c r="CN11" i="5"/>
  <c r="CK11" i="5"/>
  <c r="EQ11" i="5" s="1"/>
  <c r="BK11" i="5"/>
  <c r="DQ11" i="5" s="1"/>
  <c r="AV11" i="5"/>
  <c r="DN10" i="5"/>
  <c r="CN10" i="5"/>
  <c r="CK10" i="5"/>
  <c r="EQ10" i="5" s="1"/>
  <c r="BK10" i="5"/>
  <c r="DQ10" i="5" s="1"/>
  <c r="AV10" i="5"/>
  <c r="DN9" i="5"/>
  <c r="CN9" i="5"/>
  <c r="CK9" i="5"/>
  <c r="EQ9" i="5" s="1"/>
  <c r="BK9" i="5"/>
  <c r="DQ9" i="5" s="1"/>
  <c r="AV9" i="5"/>
  <c r="I9" i="5"/>
  <c r="DN8" i="5"/>
  <c r="CN8" i="5"/>
  <c r="CK8" i="5"/>
  <c r="EQ8" i="5" s="1"/>
  <c r="BK8" i="5"/>
  <c r="DQ8" i="5" s="1"/>
  <c r="AV8" i="5"/>
  <c r="DN7" i="5"/>
  <c r="CN7" i="5"/>
  <c r="CK7" i="5"/>
  <c r="EQ7" i="5" s="1"/>
  <c r="BK7" i="5"/>
  <c r="DQ7" i="5" s="1"/>
  <c r="I7" i="5"/>
  <c r="DN6" i="5"/>
  <c r="CN6" i="5"/>
  <c r="CK6" i="5"/>
  <c r="EQ6" i="5" s="1"/>
  <c r="BK6" i="5"/>
  <c r="DQ6" i="5" s="1"/>
  <c r="DN5" i="5"/>
  <c r="CN5" i="5"/>
  <c r="CK5" i="5"/>
  <c r="EQ5" i="5" s="1"/>
  <c r="BK5" i="5"/>
  <c r="DQ5" i="5" s="1"/>
  <c r="DN4" i="5"/>
  <c r="CN4" i="5"/>
  <c r="CK4" i="5"/>
  <c r="EQ4" i="5" s="1"/>
  <c r="BK4" i="5"/>
  <c r="DQ4" i="5" s="1"/>
  <c r="DN3" i="5"/>
  <c r="CN3" i="5"/>
  <c r="CK3" i="5"/>
  <c r="EQ3" i="5" s="1"/>
  <c r="BK3" i="5"/>
  <c r="DQ3" i="5" s="1"/>
  <c r="EQ2" i="5"/>
  <c r="EP2" i="5"/>
  <c r="EO2" i="5"/>
  <c r="EN2" i="5"/>
  <c r="EM2" i="5"/>
  <c r="EL2" i="5"/>
  <c r="EK2" i="5"/>
  <c r="EJ2" i="5"/>
  <c r="EI2" i="5"/>
  <c r="EH2" i="5"/>
  <c r="EG2" i="5"/>
  <c r="EF2" i="5"/>
  <c r="EE2" i="5"/>
  <c r="ED2" i="5"/>
  <c r="EC2" i="5"/>
  <c r="EB2" i="5"/>
  <c r="EA2" i="5"/>
  <c r="DZ2" i="5"/>
  <c r="DY2" i="5"/>
  <c r="DX2" i="5"/>
  <c r="DW2" i="5"/>
  <c r="DV2" i="5"/>
  <c r="DU2" i="5"/>
  <c r="DT2" i="5"/>
  <c r="DS2" i="5"/>
  <c r="DR2" i="5"/>
  <c r="DQ2" i="5"/>
  <c r="CT106" i="4"/>
  <c r="CS106" i="4"/>
  <c r="CR106" i="4"/>
  <c r="CQ106" i="4"/>
  <c r="CP106" i="4"/>
  <c r="CO106" i="4"/>
  <c r="CN106" i="4"/>
  <c r="BQ106" i="4"/>
  <c r="BP106" i="4"/>
  <c r="BO106" i="4"/>
  <c r="BN106" i="4"/>
  <c r="BM106" i="4"/>
  <c r="BL106" i="4"/>
  <c r="BK106" i="4"/>
  <c r="AY106" i="4"/>
  <c r="AX106" i="4"/>
  <c r="AW106" i="4"/>
  <c r="AU106" i="4"/>
  <c r="AT106" i="4"/>
  <c r="AS106" i="4"/>
  <c r="AR106" i="4"/>
  <c r="AQ106" i="4"/>
  <c r="AP106" i="4"/>
  <c r="AO106" i="4"/>
  <c r="D106" i="4"/>
  <c r="DW105" i="4"/>
  <c r="DV105" i="4"/>
  <c r="DU105" i="4"/>
  <c r="DT105" i="4"/>
  <c r="DS105" i="4"/>
  <c r="DR105" i="4"/>
  <c r="DQ105" i="4"/>
  <c r="DE105" i="4"/>
  <c r="BF105" i="4"/>
  <c r="BE105" i="4"/>
  <c r="BD105" i="4"/>
  <c r="DB105" i="4" s="1"/>
  <c r="BA105" i="4"/>
  <c r="BU105" i="4" s="1"/>
  <c r="AV105" i="4"/>
  <c r="AN105" i="4"/>
  <c r="AG105" i="4"/>
  <c r="AD105" i="4"/>
  <c r="AH105" i="4" s="1"/>
  <c r="AB105" i="4"/>
  <c r="Z105" i="4"/>
  <c r="E105" i="4"/>
  <c r="DW104" i="4"/>
  <c r="DV104" i="4"/>
  <c r="DU104" i="4"/>
  <c r="DT104" i="4"/>
  <c r="DS104" i="4"/>
  <c r="DR104" i="4"/>
  <c r="DQ104" i="4"/>
  <c r="BF104" i="4"/>
  <c r="BE104" i="4"/>
  <c r="BD104" i="4"/>
  <c r="BA104" i="4"/>
  <c r="AV104" i="4"/>
  <c r="AN104" i="4"/>
  <c r="AG104" i="4"/>
  <c r="AD104" i="4"/>
  <c r="AB104" i="4"/>
  <c r="Z104" i="4"/>
  <c r="E104" i="4"/>
  <c r="DW103" i="4"/>
  <c r="DV103" i="4"/>
  <c r="DU103" i="4"/>
  <c r="DT103" i="4"/>
  <c r="DS103" i="4"/>
  <c r="DR103" i="4"/>
  <c r="DQ103" i="4"/>
  <c r="BF103" i="4"/>
  <c r="BE103" i="4"/>
  <c r="BD103" i="4"/>
  <c r="BA103" i="4"/>
  <c r="AV103" i="4"/>
  <c r="AN103" i="4"/>
  <c r="AG103" i="4"/>
  <c r="AD103" i="4"/>
  <c r="AH103" i="4" s="1"/>
  <c r="AB103" i="4"/>
  <c r="Z103" i="4"/>
  <c r="E103" i="4"/>
  <c r="DW102" i="4"/>
  <c r="DV102" i="4"/>
  <c r="DU102" i="4"/>
  <c r="DT102" i="4"/>
  <c r="DS102" i="4"/>
  <c r="DR102" i="4"/>
  <c r="DQ102" i="4"/>
  <c r="BF102" i="4"/>
  <c r="BE102" i="4"/>
  <c r="BD102" i="4"/>
  <c r="BA102" i="4"/>
  <c r="BY102" i="4" s="1"/>
  <c r="AV102" i="4"/>
  <c r="AN102" i="4"/>
  <c r="AG102" i="4"/>
  <c r="AD102" i="4"/>
  <c r="AB102" i="4"/>
  <c r="Z102" i="4"/>
  <c r="E102" i="4"/>
  <c r="DW101" i="4"/>
  <c r="DV101" i="4"/>
  <c r="DU101" i="4"/>
  <c r="DT101" i="4"/>
  <c r="DS101" i="4"/>
  <c r="DR101" i="4"/>
  <c r="DQ101" i="4"/>
  <c r="BF101" i="4"/>
  <c r="BE101" i="4"/>
  <c r="BD101" i="4"/>
  <c r="DM101" i="4" s="1"/>
  <c r="BA101" i="4"/>
  <c r="CG101" i="4" s="1"/>
  <c r="AV101" i="4"/>
  <c r="AN101" i="4"/>
  <c r="AG101" i="4"/>
  <c r="AD101" i="4"/>
  <c r="AH101" i="4" s="1"/>
  <c r="AB101" i="4"/>
  <c r="Z101" i="4"/>
  <c r="E101" i="4"/>
  <c r="DW100" i="4"/>
  <c r="DV100" i="4"/>
  <c r="DU100" i="4"/>
  <c r="DT100" i="4"/>
  <c r="DS100" i="4"/>
  <c r="DR100" i="4"/>
  <c r="DQ100" i="4"/>
  <c r="BF100" i="4"/>
  <c r="BE100" i="4"/>
  <c r="BD100" i="4"/>
  <c r="BA100" i="4"/>
  <c r="CH100" i="4" s="1"/>
  <c r="AV100" i="4"/>
  <c r="AN100" i="4"/>
  <c r="AG100" i="4"/>
  <c r="AD100" i="4"/>
  <c r="AB100" i="4"/>
  <c r="Z100" i="4"/>
  <c r="E100" i="4"/>
  <c r="DW99" i="4"/>
  <c r="DV99" i="4"/>
  <c r="DU99" i="4"/>
  <c r="DT99" i="4"/>
  <c r="DS99" i="4"/>
  <c r="DR99" i="4"/>
  <c r="DQ99" i="4"/>
  <c r="BF99" i="4"/>
  <c r="BE99" i="4"/>
  <c r="BD99" i="4"/>
  <c r="DH99" i="4" s="1"/>
  <c r="BA99" i="4"/>
  <c r="AV99" i="4"/>
  <c r="AN99" i="4"/>
  <c r="AG99" i="4"/>
  <c r="AD99" i="4"/>
  <c r="AB99" i="4"/>
  <c r="Z99" i="4"/>
  <c r="E99" i="4"/>
  <c r="DW98" i="4"/>
  <c r="DV98" i="4"/>
  <c r="DU98" i="4"/>
  <c r="DT98" i="4"/>
  <c r="DS98" i="4"/>
  <c r="DR98" i="4"/>
  <c r="DQ98" i="4"/>
  <c r="BF98" i="4"/>
  <c r="BE98" i="4"/>
  <c r="BD98" i="4"/>
  <c r="BA98" i="4"/>
  <c r="CF98" i="4" s="1"/>
  <c r="AV98" i="4"/>
  <c r="AN98" i="4"/>
  <c r="AG98" i="4"/>
  <c r="AD98" i="4"/>
  <c r="AH98" i="4" s="1"/>
  <c r="AB98" i="4"/>
  <c r="Z98" i="4"/>
  <c r="E98" i="4"/>
  <c r="DW97" i="4"/>
  <c r="DV97" i="4"/>
  <c r="DU97" i="4"/>
  <c r="DT97" i="4"/>
  <c r="DS97" i="4"/>
  <c r="DR97" i="4"/>
  <c r="DQ97" i="4"/>
  <c r="BF97" i="4"/>
  <c r="BE97" i="4"/>
  <c r="BD97" i="4"/>
  <c r="BA97" i="4"/>
  <c r="CD97" i="4" s="1"/>
  <c r="AV97" i="4"/>
  <c r="AN97" i="4"/>
  <c r="AG97" i="4"/>
  <c r="AD97" i="4"/>
  <c r="AE97" i="4" s="1"/>
  <c r="AB97" i="4"/>
  <c r="Z97" i="4"/>
  <c r="E97" i="4"/>
  <c r="DW96" i="4"/>
  <c r="DV96" i="4"/>
  <c r="DU96" i="4"/>
  <c r="DT96" i="4"/>
  <c r="DS96" i="4"/>
  <c r="DR96" i="4"/>
  <c r="DQ96" i="4"/>
  <c r="BF96" i="4"/>
  <c r="BE96" i="4"/>
  <c r="BD96" i="4"/>
  <c r="BA96" i="4"/>
  <c r="CD96" i="4" s="1"/>
  <c r="AV96" i="4"/>
  <c r="AN96" i="4"/>
  <c r="AG96" i="4"/>
  <c r="AD96" i="4"/>
  <c r="AH96" i="4" s="1"/>
  <c r="AB96" i="4"/>
  <c r="Z96" i="4"/>
  <c r="E96" i="4"/>
  <c r="DW95" i="4"/>
  <c r="DV95" i="4"/>
  <c r="DU95" i="4"/>
  <c r="DT95" i="4"/>
  <c r="DS95" i="4"/>
  <c r="DR95" i="4"/>
  <c r="DQ95" i="4"/>
  <c r="BF95" i="4"/>
  <c r="BE95" i="4"/>
  <c r="BD95" i="4"/>
  <c r="BA95" i="4"/>
  <c r="BU95" i="4" s="1"/>
  <c r="AV95" i="4"/>
  <c r="AN95" i="4"/>
  <c r="AG95" i="4"/>
  <c r="AD95" i="4"/>
  <c r="AH95" i="4" s="1"/>
  <c r="AB95" i="4"/>
  <c r="Z95" i="4"/>
  <c r="E95" i="4"/>
  <c r="DW94" i="4"/>
  <c r="DV94" i="4"/>
  <c r="DU94" i="4"/>
  <c r="DT94" i="4"/>
  <c r="DS94" i="4"/>
  <c r="DR94" i="4"/>
  <c r="DQ94" i="4"/>
  <c r="BF94" i="4"/>
  <c r="BE94" i="4"/>
  <c r="BD94" i="4"/>
  <c r="CV94" i="4" s="1"/>
  <c r="BA94" i="4"/>
  <c r="CG94" i="4" s="1"/>
  <c r="AV94" i="4"/>
  <c r="AN94" i="4"/>
  <c r="AG94" i="4"/>
  <c r="AD94" i="4"/>
  <c r="AE94" i="4" s="1"/>
  <c r="AB94" i="4"/>
  <c r="Z94" i="4"/>
  <c r="E94" i="4"/>
  <c r="DW93" i="4"/>
  <c r="DV93" i="4"/>
  <c r="DU93" i="4"/>
  <c r="DT93" i="4"/>
  <c r="DS93" i="4"/>
  <c r="DR93" i="4"/>
  <c r="DQ93" i="4"/>
  <c r="BF93" i="4"/>
  <c r="BE93" i="4"/>
  <c r="BD93" i="4"/>
  <c r="BA93" i="4"/>
  <c r="AV93" i="4"/>
  <c r="AN93" i="4"/>
  <c r="AG93" i="4"/>
  <c r="AD93" i="4"/>
  <c r="AH93" i="4" s="1"/>
  <c r="AB93" i="4"/>
  <c r="Z93" i="4"/>
  <c r="E93" i="4"/>
  <c r="DW92" i="4"/>
  <c r="DV92" i="4"/>
  <c r="DU92" i="4"/>
  <c r="DT92" i="4"/>
  <c r="DS92" i="4"/>
  <c r="DR92" i="4"/>
  <c r="DQ92" i="4"/>
  <c r="BF92" i="4"/>
  <c r="BE92" i="4"/>
  <c r="BD92" i="4"/>
  <c r="DF92" i="4" s="1"/>
  <c r="BA92" i="4"/>
  <c r="BT92" i="4" s="1"/>
  <c r="AV92" i="4"/>
  <c r="AN92" i="4"/>
  <c r="AG92" i="4"/>
  <c r="AD92" i="4"/>
  <c r="AB92" i="4"/>
  <c r="Z92" i="4"/>
  <c r="E92" i="4"/>
  <c r="DW91" i="4"/>
  <c r="DV91" i="4"/>
  <c r="DU91" i="4"/>
  <c r="DT91" i="4"/>
  <c r="DS91" i="4"/>
  <c r="DR91" i="4"/>
  <c r="DQ91" i="4"/>
  <c r="BF91" i="4"/>
  <c r="BE91" i="4"/>
  <c r="BD91" i="4"/>
  <c r="BA91" i="4"/>
  <c r="CG91" i="4" s="1"/>
  <c r="AV91" i="4"/>
  <c r="AN91" i="4"/>
  <c r="AG91" i="4"/>
  <c r="AD91" i="4"/>
  <c r="AH91" i="4" s="1"/>
  <c r="AB91" i="4"/>
  <c r="Z91" i="4"/>
  <c r="E91" i="4"/>
  <c r="DW90" i="4"/>
  <c r="DV90" i="4"/>
  <c r="DU90" i="4"/>
  <c r="DT90" i="4"/>
  <c r="DS90" i="4"/>
  <c r="DR90" i="4"/>
  <c r="DQ90" i="4"/>
  <c r="BF90" i="4"/>
  <c r="BE90" i="4"/>
  <c r="BD90" i="4"/>
  <c r="BA90" i="4"/>
  <c r="AV90" i="4"/>
  <c r="AN90" i="4"/>
  <c r="AG90" i="4"/>
  <c r="AD90" i="4"/>
  <c r="AH90" i="4" s="1"/>
  <c r="AB90" i="4"/>
  <c r="Z90" i="4"/>
  <c r="E90" i="4"/>
  <c r="DW89" i="4"/>
  <c r="DV89" i="4"/>
  <c r="DU89" i="4"/>
  <c r="DT89" i="4"/>
  <c r="DS89" i="4"/>
  <c r="DR89" i="4"/>
  <c r="DQ89" i="4"/>
  <c r="BF89" i="4"/>
  <c r="BE89" i="4"/>
  <c r="BD89" i="4"/>
  <c r="BA89" i="4"/>
  <c r="AV89" i="4"/>
  <c r="AN89" i="4"/>
  <c r="AG89" i="4"/>
  <c r="AD89" i="4"/>
  <c r="AE89" i="4" s="1"/>
  <c r="AB89" i="4"/>
  <c r="Z89" i="4"/>
  <c r="E89" i="4"/>
  <c r="DW88" i="4"/>
  <c r="DV88" i="4"/>
  <c r="DU88" i="4"/>
  <c r="DT88" i="4"/>
  <c r="DS88" i="4"/>
  <c r="DR88" i="4"/>
  <c r="DQ88" i="4"/>
  <c r="CV88" i="4"/>
  <c r="BF88" i="4"/>
  <c r="BE88" i="4"/>
  <c r="BD88" i="4"/>
  <c r="CU88" i="4" s="1"/>
  <c r="BA88" i="4"/>
  <c r="AV88" i="4"/>
  <c r="AN88" i="4"/>
  <c r="AG88" i="4"/>
  <c r="AD88" i="4"/>
  <c r="AH88" i="4" s="1"/>
  <c r="AB88" i="4"/>
  <c r="Z88" i="4"/>
  <c r="E88" i="4"/>
  <c r="DW87" i="4"/>
  <c r="DV87" i="4"/>
  <c r="DU87" i="4"/>
  <c r="DT87" i="4"/>
  <c r="DS87" i="4"/>
  <c r="DR87" i="4"/>
  <c r="DQ87" i="4"/>
  <c r="BF87" i="4"/>
  <c r="BE87" i="4"/>
  <c r="BD87" i="4"/>
  <c r="DG87" i="4" s="1"/>
  <c r="BA87" i="4"/>
  <c r="AV87" i="4"/>
  <c r="AN87" i="4"/>
  <c r="AG87" i="4"/>
  <c r="AD87" i="4"/>
  <c r="AH87" i="4" s="1"/>
  <c r="AB87" i="4"/>
  <c r="Z87" i="4"/>
  <c r="E87" i="4"/>
  <c r="DW86" i="4"/>
  <c r="DV86" i="4"/>
  <c r="DU86" i="4"/>
  <c r="DT86" i="4"/>
  <c r="DS86" i="4"/>
  <c r="DR86" i="4"/>
  <c r="DQ86" i="4"/>
  <c r="DM86" i="4"/>
  <c r="DL86" i="4"/>
  <c r="BF86" i="4"/>
  <c r="BE86" i="4"/>
  <c r="BD86" i="4"/>
  <c r="DB86" i="4" s="1"/>
  <c r="BA86" i="4"/>
  <c r="BR86" i="4" s="1"/>
  <c r="AV86" i="4"/>
  <c r="AN86" i="4"/>
  <c r="AG86" i="4"/>
  <c r="AD86" i="4"/>
  <c r="AB86" i="4"/>
  <c r="Z86" i="4"/>
  <c r="E86" i="4"/>
  <c r="DW85" i="4"/>
  <c r="DV85" i="4"/>
  <c r="DU85" i="4"/>
  <c r="DT85" i="4"/>
  <c r="DS85" i="4"/>
  <c r="DR85" i="4"/>
  <c r="DQ85" i="4"/>
  <c r="BF85" i="4"/>
  <c r="BE85" i="4"/>
  <c r="BD85" i="4"/>
  <c r="BA85" i="4"/>
  <c r="AV85" i="4"/>
  <c r="AN85" i="4"/>
  <c r="AG85" i="4"/>
  <c r="AD85" i="4"/>
  <c r="AB85" i="4"/>
  <c r="Z85" i="4"/>
  <c r="E85" i="4"/>
  <c r="DW84" i="4"/>
  <c r="DV84" i="4"/>
  <c r="DU84" i="4"/>
  <c r="DT84" i="4"/>
  <c r="DS84" i="4"/>
  <c r="DR84" i="4"/>
  <c r="DQ84" i="4"/>
  <c r="BF84" i="4"/>
  <c r="BE84" i="4"/>
  <c r="BD84" i="4"/>
  <c r="BA84" i="4"/>
  <c r="CH84" i="4" s="1"/>
  <c r="AV84" i="4"/>
  <c r="AN84" i="4"/>
  <c r="AG84" i="4"/>
  <c r="AD84" i="4"/>
  <c r="AH84" i="4" s="1"/>
  <c r="AB84" i="4"/>
  <c r="Z84" i="4"/>
  <c r="E84" i="4"/>
  <c r="DW83" i="4"/>
  <c r="DV83" i="4"/>
  <c r="DU83" i="4"/>
  <c r="DT83" i="4"/>
  <c r="DS83" i="4"/>
  <c r="DR83" i="4"/>
  <c r="DQ83" i="4"/>
  <c r="BF83" i="4"/>
  <c r="BE83" i="4"/>
  <c r="BD83" i="4"/>
  <c r="BA83" i="4"/>
  <c r="AV83" i="4"/>
  <c r="AN83" i="4"/>
  <c r="AG83" i="4"/>
  <c r="AD83" i="4"/>
  <c r="AH83" i="4" s="1"/>
  <c r="AB83" i="4"/>
  <c r="Z83" i="4"/>
  <c r="E83" i="4"/>
  <c r="DW82" i="4"/>
  <c r="DV82" i="4"/>
  <c r="DU82" i="4"/>
  <c r="DT82" i="4"/>
  <c r="DS82" i="4"/>
  <c r="DR82" i="4"/>
  <c r="DQ82" i="4"/>
  <c r="DA82" i="4"/>
  <c r="BF82" i="4"/>
  <c r="BE82" i="4"/>
  <c r="BD82" i="4"/>
  <c r="DH82" i="4" s="1"/>
  <c r="BA82" i="4"/>
  <c r="CJ82" i="4" s="1"/>
  <c r="AV82" i="4"/>
  <c r="AN82" i="4"/>
  <c r="AG82" i="4"/>
  <c r="AD82" i="4"/>
  <c r="AH82" i="4" s="1"/>
  <c r="AB82" i="4"/>
  <c r="Z82" i="4"/>
  <c r="E82" i="4"/>
  <c r="DW81" i="4"/>
  <c r="DV81" i="4"/>
  <c r="DU81" i="4"/>
  <c r="DT81" i="4"/>
  <c r="DS81" i="4"/>
  <c r="DR81" i="4"/>
  <c r="DQ81" i="4"/>
  <c r="BF81" i="4"/>
  <c r="BE81" i="4"/>
  <c r="BD81" i="4"/>
  <c r="BA81" i="4"/>
  <c r="AV81" i="4"/>
  <c r="AN81" i="4"/>
  <c r="AG81" i="4"/>
  <c r="AD81" i="4"/>
  <c r="AH81" i="4" s="1"/>
  <c r="AB81" i="4"/>
  <c r="Z81" i="4"/>
  <c r="E81" i="4"/>
  <c r="DW80" i="4"/>
  <c r="DV80" i="4"/>
  <c r="DU80" i="4"/>
  <c r="DT80" i="4"/>
  <c r="DS80" i="4"/>
  <c r="DR80" i="4"/>
  <c r="DQ80" i="4"/>
  <c r="BF80" i="4"/>
  <c r="BE80" i="4"/>
  <c r="BD80" i="4"/>
  <c r="DH80" i="4" s="1"/>
  <c r="BA80" i="4"/>
  <c r="CJ80" i="4" s="1"/>
  <c r="AV80" i="4"/>
  <c r="AN80" i="4"/>
  <c r="AG80" i="4"/>
  <c r="AD80" i="4"/>
  <c r="AE80" i="4" s="1"/>
  <c r="AB80" i="4"/>
  <c r="Z80" i="4"/>
  <c r="E80" i="4"/>
  <c r="DW79" i="4"/>
  <c r="DV79" i="4"/>
  <c r="DU79" i="4"/>
  <c r="DT79" i="4"/>
  <c r="DS79" i="4"/>
  <c r="DR79" i="4"/>
  <c r="DQ79" i="4"/>
  <c r="BF79" i="4"/>
  <c r="BE79" i="4"/>
  <c r="BD79" i="4"/>
  <c r="DJ79" i="4" s="1"/>
  <c r="BA79" i="4"/>
  <c r="AV79" i="4"/>
  <c r="AN79" i="4"/>
  <c r="AG79" i="4"/>
  <c r="AD79" i="4"/>
  <c r="AE79" i="4" s="1"/>
  <c r="AB79" i="4"/>
  <c r="Z79" i="4"/>
  <c r="E79" i="4"/>
  <c r="DW78" i="4"/>
  <c r="DV78" i="4"/>
  <c r="DU78" i="4"/>
  <c r="DT78" i="4"/>
  <c r="DS78" i="4"/>
  <c r="DR78" i="4"/>
  <c r="DQ78" i="4"/>
  <c r="BF78" i="4"/>
  <c r="BE78" i="4"/>
  <c r="BD78" i="4"/>
  <c r="DB78" i="4" s="1"/>
  <c r="BA78" i="4"/>
  <c r="BX78" i="4" s="1"/>
  <c r="AV78" i="4"/>
  <c r="AN78" i="4"/>
  <c r="AG78" i="4"/>
  <c r="AD78" i="4"/>
  <c r="AH78" i="4" s="1"/>
  <c r="AB78" i="4"/>
  <c r="Z78" i="4"/>
  <c r="E78" i="4"/>
  <c r="DW77" i="4"/>
  <c r="DV77" i="4"/>
  <c r="DU77" i="4"/>
  <c r="DT77" i="4"/>
  <c r="DS77" i="4"/>
  <c r="DR77" i="4"/>
  <c r="DQ77" i="4"/>
  <c r="BF77" i="4"/>
  <c r="BE77" i="4"/>
  <c r="BD77" i="4"/>
  <c r="DM77" i="4" s="1"/>
  <c r="BA77" i="4"/>
  <c r="AV77" i="4"/>
  <c r="AN77" i="4"/>
  <c r="AG77" i="4"/>
  <c r="AD77" i="4"/>
  <c r="AH77" i="4" s="1"/>
  <c r="AB77" i="4"/>
  <c r="Z77" i="4"/>
  <c r="E77" i="4"/>
  <c r="DW76" i="4"/>
  <c r="DV76" i="4"/>
  <c r="DU76" i="4"/>
  <c r="DT76" i="4"/>
  <c r="DS76" i="4"/>
  <c r="DR76" i="4"/>
  <c r="DQ76" i="4"/>
  <c r="BF76" i="4"/>
  <c r="BE76" i="4"/>
  <c r="BD76" i="4"/>
  <c r="DK76" i="4" s="1"/>
  <c r="BA76" i="4"/>
  <c r="AV76" i="4"/>
  <c r="AN76" i="4"/>
  <c r="AG76" i="4"/>
  <c r="AD76" i="4"/>
  <c r="AH76" i="4" s="1"/>
  <c r="AB76" i="4"/>
  <c r="Z76" i="4"/>
  <c r="E76" i="4"/>
  <c r="DW75" i="4"/>
  <c r="DV75" i="4"/>
  <c r="DU75" i="4"/>
  <c r="DT75" i="4"/>
  <c r="DS75" i="4"/>
  <c r="DR75" i="4"/>
  <c r="DQ75" i="4"/>
  <c r="BF75" i="4"/>
  <c r="BE75" i="4"/>
  <c r="BD75" i="4"/>
  <c r="DM75" i="4" s="1"/>
  <c r="BA75" i="4"/>
  <c r="CJ75" i="4" s="1"/>
  <c r="AV75" i="4"/>
  <c r="AN75" i="4"/>
  <c r="AG75" i="4"/>
  <c r="AD75" i="4"/>
  <c r="AB75" i="4"/>
  <c r="Z75" i="4"/>
  <c r="E75" i="4"/>
  <c r="DW74" i="4"/>
  <c r="DV74" i="4"/>
  <c r="DU74" i="4"/>
  <c r="DT74" i="4"/>
  <c r="DS74" i="4"/>
  <c r="DR74" i="4"/>
  <c r="DQ74" i="4"/>
  <c r="BF74" i="4"/>
  <c r="BE74" i="4"/>
  <c r="BD74" i="4"/>
  <c r="BA74" i="4"/>
  <c r="CB74" i="4" s="1"/>
  <c r="AV74" i="4"/>
  <c r="AN74" i="4"/>
  <c r="AG74" i="4"/>
  <c r="AD74" i="4"/>
  <c r="AH74" i="4" s="1"/>
  <c r="AB74" i="4"/>
  <c r="Z74" i="4"/>
  <c r="E74" i="4"/>
  <c r="DW73" i="4"/>
  <c r="DV73" i="4"/>
  <c r="DU73" i="4"/>
  <c r="DT73" i="4"/>
  <c r="DS73" i="4"/>
  <c r="DR73" i="4"/>
  <c r="DQ73" i="4"/>
  <c r="BF73" i="4"/>
  <c r="BE73" i="4"/>
  <c r="BD73" i="4"/>
  <c r="CV73" i="4" s="1"/>
  <c r="BA73" i="4"/>
  <c r="AV73" i="4"/>
  <c r="AN73" i="4"/>
  <c r="AG73" i="4"/>
  <c r="AD73" i="4"/>
  <c r="AB73" i="4"/>
  <c r="Z73" i="4"/>
  <c r="E73" i="4"/>
  <c r="DW72" i="4"/>
  <c r="DV72" i="4"/>
  <c r="DU72" i="4"/>
  <c r="DT72" i="4"/>
  <c r="DS72" i="4"/>
  <c r="DR72" i="4"/>
  <c r="DQ72" i="4"/>
  <c r="BF72" i="4"/>
  <c r="BE72" i="4"/>
  <c r="BD72" i="4"/>
  <c r="BA72" i="4"/>
  <c r="AV72" i="4"/>
  <c r="AN72" i="4"/>
  <c r="AG72" i="4"/>
  <c r="AD72" i="4"/>
  <c r="AB72" i="4"/>
  <c r="Z72" i="4"/>
  <c r="E72" i="4"/>
  <c r="DW71" i="4"/>
  <c r="DV71" i="4"/>
  <c r="DU71" i="4"/>
  <c r="DT71" i="4"/>
  <c r="DS71" i="4"/>
  <c r="DR71" i="4"/>
  <c r="DQ71" i="4"/>
  <c r="BF71" i="4"/>
  <c r="BE71" i="4"/>
  <c r="BD71" i="4"/>
  <c r="DC71" i="4" s="1"/>
  <c r="BA71" i="4"/>
  <c r="BB71" i="4" s="1"/>
  <c r="AV71" i="4"/>
  <c r="AN71" i="4"/>
  <c r="AG71" i="4"/>
  <c r="AD71" i="4"/>
  <c r="AE71" i="4" s="1"/>
  <c r="AB71" i="4"/>
  <c r="Z71" i="4"/>
  <c r="E71" i="4"/>
  <c r="DW70" i="4"/>
  <c r="DV70" i="4"/>
  <c r="DU70" i="4"/>
  <c r="DT70" i="4"/>
  <c r="DS70" i="4"/>
  <c r="DR70" i="4"/>
  <c r="DQ70" i="4"/>
  <c r="BF70" i="4"/>
  <c r="BE70" i="4"/>
  <c r="BD70" i="4"/>
  <c r="DI70" i="4" s="1"/>
  <c r="BA70" i="4"/>
  <c r="AV70" i="4"/>
  <c r="AN70" i="4"/>
  <c r="AG70" i="4"/>
  <c r="AD70" i="4"/>
  <c r="AH70" i="4" s="1"/>
  <c r="AB70" i="4"/>
  <c r="Z70" i="4"/>
  <c r="E70" i="4"/>
  <c r="DW69" i="4"/>
  <c r="DV69" i="4"/>
  <c r="DU69" i="4"/>
  <c r="DT69" i="4"/>
  <c r="DS69" i="4"/>
  <c r="DR69" i="4"/>
  <c r="DQ69" i="4"/>
  <c r="BF69" i="4"/>
  <c r="BE69" i="4"/>
  <c r="BD69" i="4"/>
  <c r="BA69" i="4"/>
  <c r="AV69" i="4"/>
  <c r="AN69" i="4"/>
  <c r="AG69" i="4"/>
  <c r="AD69" i="4"/>
  <c r="AB69" i="4"/>
  <c r="Z69" i="4"/>
  <c r="E69" i="4"/>
  <c r="DW68" i="4"/>
  <c r="DV68" i="4"/>
  <c r="DU68" i="4"/>
  <c r="DT68" i="4"/>
  <c r="DS68" i="4"/>
  <c r="DR68" i="4"/>
  <c r="DQ68" i="4"/>
  <c r="BF68" i="4"/>
  <c r="BE68" i="4"/>
  <c r="BD68" i="4"/>
  <c r="BA68" i="4"/>
  <c r="AV68" i="4"/>
  <c r="AN68" i="4"/>
  <c r="AG68" i="4"/>
  <c r="AD68" i="4"/>
  <c r="AH68" i="4" s="1"/>
  <c r="AB68" i="4"/>
  <c r="Z68" i="4"/>
  <c r="E68" i="4"/>
  <c r="DW67" i="4"/>
  <c r="DV67" i="4"/>
  <c r="DU67" i="4"/>
  <c r="DT67" i="4"/>
  <c r="DS67" i="4"/>
  <c r="DR67" i="4"/>
  <c r="DQ67" i="4"/>
  <c r="BF67" i="4"/>
  <c r="BE67" i="4"/>
  <c r="BD67" i="4"/>
  <c r="CY67" i="4" s="1"/>
  <c r="BA67" i="4"/>
  <c r="AV67" i="4"/>
  <c r="AN67" i="4"/>
  <c r="AG67" i="4"/>
  <c r="AD67" i="4"/>
  <c r="AB67" i="4"/>
  <c r="Z67" i="4"/>
  <c r="E67" i="4"/>
  <c r="DW66" i="4"/>
  <c r="DV66" i="4"/>
  <c r="DU66" i="4"/>
  <c r="DT66" i="4"/>
  <c r="DS66" i="4"/>
  <c r="DR66" i="4"/>
  <c r="DQ66" i="4"/>
  <c r="BF66" i="4"/>
  <c r="BE66" i="4"/>
  <c r="BD66" i="4"/>
  <c r="CZ66" i="4" s="1"/>
  <c r="BA66" i="4"/>
  <c r="CJ66" i="4" s="1"/>
  <c r="AV66" i="4"/>
  <c r="AN66" i="4"/>
  <c r="AG66" i="4"/>
  <c r="AD66" i="4"/>
  <c r="AE66" i="4" s="1"/>
  <c r="AB66" i="4"/>
  <c r="Z66" i="4"/>
  <c r="E66" i="4"/>
  <c r="DW65" i="4"/>
  <c r="DV65" i="4"/>
  <c r="DU65" i="4"/>
  <c r="DT65" i="4"/>
  <c r="DS65" i="4"/>
  <c r="DR65" i="4"/>
  <c r="DQ65" i="4"/>
  <c r="BF65" i="4"/>
  <c r="BE65" i="4"/>
  <c r="BD65" i="4"/>
  <c r="CU65" i="4" s="1"/>
  <c r="BA65" i="4"/>
  <c r="BR65" i="4" s="1"/>
  <c r="AV65" i="4"/>
  <c r="AN65" i="4"/>
  <c r="AG65" i="4"/>
  <c r="AD65" i="4"/>
  <c r="AE65" i="4" s="1"/>
  <c r="AB65" i="4"/>
  <c r="Z65" i="4"/>
  <c r="E65" i="4"/>
  <c r="DW64" i="4"/>
  <c r="DV64" i="4"/>
  <c r="DU64" i="4"/>
  <c r="DT64" i="4"/>
  <c r="DS64" i="4"/>
  <c r="DR64" i="4"/>
  <c r="DQ64" i="4"/>
  <c r="BF64" i="4"/>
  <c r="BE64" i="4"/>
  <c r="BD64" i="4"/>
  <c r="DH64" i="4" s="1"/>
  <c r="BA64" i="4"/>
  <c r="CD64" i="4" s="1"/>
  <c r="AV64" i="4"/>
  <c r="AN64" i="4"/>
  <c r="AG64" i="4"/>
  <c r="AD64" i="4"/>
  <c r="AB64" i="4"/>
  <c r="Z64" i="4"/>
  <c r="E64" i="4"/>
  <c r="DW63" i="4"/>
  <c r="DV63" i="4"/>
  <c r="DU63" i="4"/>
  <c r="DT63" i="4"/>
  <c r="DS63" i="4"/>
  <c r="DR63" i="4"/>
  <c r="DQ63" i="4"/>
  <c r="BF63" i="4"/>
  <c r="BE63" i="4"/>
  <c r="BD63" i="4"/>
  <c r="BA63" i="4"/>
  <c r="AV63" i="4"/>
  <c r="AN63" i="4"/>
  <c r="AG63" i="4"/>
  <c r="AD63" i="4"/>
  <c r="AB63" i="4"/>
  <c r="Z63" i="4"/>
  <c r="E63" i="4"/>
  <c r="DW62" i="4"/>
  <c r="DV62" i="4"/>
  <c r="DU62" i="4"/>
  <c r="DT62" i="4"/>
  <c r="DS62" i="4"/>
  <c r="DR62" i="4"/>
  <c r="DQ62" i="4"/>
  <c r="BF62" i="4"/>
  <c r="BE62" i="4"/>
  <c r="BD62" i="4"/>
  <c r="DI62" i="4" s="1"/>
  <c r="BA62" i="4"/>
  <c r="CF62" i="4" s="1"/>
  <c r="AV62" i="4"/>
  <c r="AN62" i="4"/>
  <c r="AG62" i="4"/>
  <c r="AD62" i="4"/>
  <c r="AH62" i="4" s="1"/>
  <c r="AB62" i="4"/>
  <c r="Z62" i="4"/>
  <c r="E62" i="4"/>
  <c r="DW61" i="4"/>
  <c r="DV61" i="4"/>
  <c r="DU61" i="4"/>
  <c r="DT61" i="4"/>
  <c r="DS61" i="4"/>
  <c r="DR61" i="4"/>
  <c r="DQ61" i="4"/>
  <c r="BF61" i="4"/>
  <c r="BE61" i="4"/>
  <c r="BD61" i="4"/>
  <c r="DK61" i="4" s="1"/>
  <c r="BA61" i="4"/>
  <c r="AV61" i="4"/>
  <c r="AN61" i="4"/>
  <c r="AG61" i="4"/>
  <c r="AD61" i="4"/>
  <c r="AH61" i="4" s="1"/>
  <c r="AB61" i="4"/>
  <c r="Z61" i="4"/>
  <c r="E61" i="4"/>
  <c r="DW60" i="4"/>
  <c r="DV60" i="4"/>
  <c r="DU60" i="4"/>
  <c r="DT60" i="4"/>
  <c r="DS60" i="4"/>
  <c r="DR60" i="4"/>
  <c r="DQ60" i="4"/>
  <c r="BF60" i="4"/>
  <c r="BE60" i="4"/>
  <c r="BD60" i="4"/>
  <c r="BA60" i="4"/>
  <c r="BB60" i="4" s="1"/>
  <c r="AV60" i="4"/>
  <c r="AN60" i="4"/>
  <c r="AG60" i="4"/>
  <c r="AD60" i="4"/>
  <c r="AH60" i="4" s="1"/>
  <c r="AB60" i="4"/>
  <c r="Z60" i="4"/>
  <c r="E60" i="4"/>
  <c r="DW59" i="4"/>
  <c r="DV59" i="4"/>
  <c r="DU59" i="4"/>
  <c r="DT59" i="4"/>
  <c r="DS59" i="4"/>
  <c r="DR59" i="4"/>
  <c r="DQ59" i="4"/>
  <c r="BF59" i="4"/>
  <c r="BE59" i="4"/>
  <c r="BD59" i="4"/>
  <c r="BA59" i="4"/>
  <c r="CC59" i="4" s="1"/>
  <c r="AV59" i="4"/>
  <c r="AN59" i="4"/>
  <c r="AG59" i="4"/>
  <c r="AD59" i="4"/>
  <c r="AB59" i="4"/>
  <c r="Z59" i="4"/>
  <c r="E59" i="4"/>
  <c r="DW58" i="4"/>
  <c r="DV58" i="4"/>
  <c r="DU58" i="4"/>
  <c r="DT58" i="4"/>
  <c r="DS58" i="4"/>
  <c r="DR58" i="4"/>
  <c r="DQ58" i="4"/>
  <c r="BF58" i="4"/>
  <c r="BE58" i="4"/>
  <c r="BD58" i="4"/>
  <c r="BA58" i="4"/>
  <c r="AV58" i="4"/>
  <c r="AN58" i="4"/>
  <c r="AG58" i="4"/>
  <c r="AD58" i="4"/>
  <c r="AB58" i="4"/>
  <c r="Z58" i="4"/>
  <c r="E58" i="4"/>
  <c r="DW57" i="4"/>
  <c r="DV57" i="4"/>
  <c r="DU57" i="4"/>
  <c r="DT57" i="4"/>
  <c r="DS57" i="4"/>
  <c r="DR57" i="4"/>
  <c r="DQ57" i="4"/>
  <c r="BF57" i="4"/>
  <c r="BE57" i="4"/>
  <c r="BD57" i="4"/>
  <c r="DB57" i="4" s="1"/>
  <c r="BA57" i="4"/>
  <c r="AV57" i="4"/>
  <c r="AN57" i="4"/>
  <c r="AG57" i="4"/>
  <c r="AD57" i="4"/>
  <c r="AE57" i="4" s="1"/>
  <c r="AB57" i="4"/>
  <c r="Z57" i="4"/>
  <c r="E57" i="4"/>
  <c r="DW56" i="4"/>
  <c r="DV56" i="4"/>
  <c r="DU56" i="4"/>
  <c r="DT56" i="4"/>
  <c r="DS56" i="4"/>
  <c r="DR56" i="4"/>
  <c r="DQ56" i="4"/>
  <c r="BF56" i="4"/>
  <c r="BE56" i="4"/>
  <c r="BD56" i="4"/>
  <c r="BA56" i="4"/>
  <c r="CG56" i="4" s="1"/>
  <c r="AV56" i="4"/>
  <c r="AN56" i="4"/>
  <c r="AG56" i="4"/>
  <c r="AD56" i="4"/>
  <c r="AH56" i="4" s="1"/>
  <c r="AB56" i="4"/>
  <c r="Z56" i="4"/>
  <c r="E56" i="4"/>
  <c r="DW55" i="4"/>
  <c r="DV55" i="4"/>
  <c r="DU55" i="4"/>
  <c r="DT55" i="4"/>
  <c r="DS55" i="4"/>
  <c r="DR55" i="4"/>
  <c r="DQ55" i="4"/>
  <c r="BF55" i="4"/>
  <c r="BE55" i="4"/>
  <c r="BD55" i="4"/>
  <c r="DI55" i="4" s="1"/>
  <c r="BA55" i="4"/>
  <c r="CH55" i="4" s="1"/>
  <c r="AV55" i="4"/>
  <c r="AN55" i="4"/>
  <c r="AG55" i="4"/>
  <c r="AD55" i="4"/>
  <c r="AE55" i="4" s="1"/>
  <c r="AB55" i="4"/>
  <c r="Z55" i="4"/>
  <c r="E55" i="4"/>
  <c r="DW54" i="4"/>
  <c r="DV54" i="4"/>
  <c r="DU54" i="4"/>
  <c r="DT54" i="4"/>
  <c r="DS54" i="4"/>
  <c r="DR54" i="4"/>
  <c r="DQ54" i="4"/>
  <c r="CD54" i="4"/>
  <c r="BF54" i="4"/>
  <c r="BE54" i="4"/>
  <c r="BD54" i="4"/>
  <c r="DA54" i="4" s="1"/>
  <c r="BA54" i="4"/>
  <c r="BB54" i="4" s="1"/>
  <c r="AV54" i="4"/>
  <c r="AN54" i="4"/>
  <c r="AG54" i="4"/>
  <c r="AD54" i="4"/>
  <c r="AE54" i="4" s="1"/>
  <c r="AB54" i="4"/>
  <c r="Z54" i="4"/>
  <c r="E54" i="4"/>
  <c r="DW53" i="4"/>
  <c r="DV53" i="4"/>
  <c r="DU53" i="4"/>
  <c r="DT53" i="4"/>
  <c r="DS53" i="4"/>
  <c r="DR53" i="4"/>
  <c r="DQ53" i="4"/>
  <c r="BF53" i="4"/>
  <c r="BE53" i="4"/>
  <c r="BD53" i="4"/>
  <c r="CU53" i="4" s="1"/>
  <c r="BA53" i="4"/>
  <c r="CD53" i="4" s="1"/>
  <c r="AV53" i="4"/>
  <c r="AN53" i="4"/>
  <c r="AG53" i="4"/>
  <c r="AD53" i="4"/>
  <c r="AB53" i="4"/>
  <c r="Z53" i="4"/>
  <c r="E53" i="4"/>
  <c r="DW52" i="4"/>
  <c r="DV52" i="4"/>
  <c r="DU52" i="4"/>
  <c r="DT52" i="4"/>
  <c r="DS52" i="4"/>
  <c r="DR52" i="4"/>
  <c r="DQ52" i="4"/>
  <c r="BF52" i="4"/>
  <c r="BE52" i="4"/>
  <c r="BD52" i="4"/>
  <c r="CV52" i="4" s="1"/>
  <c r="BA52" i="4"/>
  <c r="CH52" i="4" s="1"/>
  <c r="AV52" i="4"/>
  <c r="AN52" i="4"/>
  <c r="AG52" i="4"/>
  <c r="AD52" i="4"/>
  <c r="AB52" i="4"/>
  <c r="Z52" i="4"/>
  <c r="E52" i="4"/>
  <c r="DW51" i="4"/>
  <c r="DV51" i="4"/>
  <c r="DU51" i="4"/>
  <c r="DT51" i="4"/>
  <c r="DS51" i="4"/>
  <c r="DR51" i="4"/>
  <c r="DQ51" i="4"/>
  <c r="BF51" i="4"/>
  <c r="BE51" i="4"/>
  <c r="BD51" i="4"/>
  <c r="BA51" i="4"/>
  <c r="AV51" i="4"/>
  <c r="AN51" i="4"/>
  <c r="AG51" i="4"/>
  <c r="AD51" i="4"/>
  <c r="AH51" i="4" s="1"/>
  <c r="AB51" i="4"/>
  <c r="Z51" i="4"/>
  <c r="E51" i="4"/>
  <c r="DW50" i="4"/>
  <c r="DV50" i="4"/>
  <c r="DU50" i="4"/>
  <c r="DT50" i="4"/>
  <c r="DS50" i="4"/>
  <c r="DR50" i="4"/>
  <c r="DQ50" i="4"/>
  <c r="BF50" i="4"/>
  <c r="BE50" i="4"/>
  <c r="BD50" i="4"/>
  <c r="DD50" i="4" s="1" a="1"/>
  <c r="DD50" i="4" s="1"/>
  <c r="BA50" i="4"/>
  <c r="AV50" i="4"/>
  <c r="AN50" i="4"/>
  <c r="AG50" i="4"/>
  <c r="AD50" i="4"/>
  <c r="AE50" i="4" s="1"/>
  <c r="AB50" i="4"/>
  <c r="Z50" i="4"/>
  <c r="E50" i="4"/>
  <c r="DW49" i="4"/>
  <c r="DV49" i="4"/>
  <c r="DU49" i="4"/>
  <c r="DT49" i="4"/>
  <c r="DS49" i="4"/>
  <c r="DR49" i="4"/>
  <c r="DQ49" i="4"/>
  <c r="BF49" i="4"/>
  <c r="BE49" i="4"/>
  <c r="BD49" i="4"/>
  <c r="CX49" i="4" s="1" a="1"/>
  <c r="CX49" i="4" s="1"/>
  <c r="BA49" i="4"/>
  <c r="CH49" i="4" s="1" a="1"/>
  <c r="CH49" i="4" s="1"/>
  <c r="AV49" i="4"/>
  <c r="AN49" i="4"/>
  <c r="AG49" i="4"/>
  <c r="AD49" i="4"/>
  <c r="AH49" i="4" s="1"/>
  <c r="AB49" i="4"/>
  <c r="Z49" i="4"/>
  <c r="E49" i="4"/>
  <c r="DW48" i="4"/>
  <c r="DV48" i="4"/>
  <c r="DU48" i="4"/>
  <c r="DT48" i="4"/>
  <c r="DS48" i="4"/>
  <c r="DR48" i="4"/>
  <c r="DQ48" i="4"/>
  <c r="DL48" i="4" a="1"/>
  <c r="DL48" i="4" s="1"/>
  <c r="DH48" i="4" a="1"/>
  <c r="DH48" i="4" s="1"/>
  <c r="CU48" i="4" a="1"/>
  <c r="CU48" i="4" s="1"/>
  <c r="BF48" i="4"/>
  <c r="BE48" i="4"/>
  <c r="BD48" i="4"/>
  <c r="DD48" i="4" s="1" a="1"/>
  <c r="DD48" i="4" s="1"/>
  <c r="BA48" i="4"/>
  <c r="CH48" i="4" s="1" a="1"/>
  <c r="CH48" i="4" s="1"/>
  <c r="AV48" i="4"/>
  <c r="AN48" i="4"/>
  <c r="AG48" i="4"/>
  <c r="AD48" i="4"/>
  <c r="AH48" i="4" s="1"/>
  <c r="AB48" i="4"/>
  <c r="Z48" i="4"/>
  <c r="E48" i="4"/>
  <c r="DW47" i="4"/>
  <c r="DV47" i="4"/>
  <c r="DU47" i="4"/>
  <c r="DT47" i="4"/>
  <c r="DS47" i="4"/>
  <c r="DR47" i="4"/>
  <c r="DQ47" i="4"/>
  <c r="BF47" i="4"/>
  <c r="BE47" i="4"/>
  <c r="BD47" i="4"/>
  <c r="BA47" i="4"/>
  <c r="AV47" i="4"/>
  <c r="AN47" i="4"/>
  <c r="AG47" i="4"/>
  <c r="AD47" i="4"/>
  <c r="AB47" i="4"/>
  <c r="Z47" i="4"/>
  <c r="E47" i="4"/>
  <c r="DW46" i="4"/>
  <c r="DV46" i="4"/>
  <c r="DU46" i="4"/>
  <c r="DT46" i="4"/>
  <c r="DS46" i="4"/>
  <c r="DR46" i="4"/>
  <c r="DQ46" i="4"/>
  <c r="DK46" i="4" a="1"/>
  <c r="DK46" i="4" s="1"/>
  <c r="DJ46" i="4" a="1"/>
  <c r="DJ46" i="4" s="1"/>
  <c r="DI46" i="4" a="1"/>
  <c r="DI46" i="4" s="1"/>
  <c r="DG46" i="4" a="1"/>
  <c r="DG46" i="4" s="1"/>
  <c r="DF46" i="4" a="1"/>
  <c r="DF46" i="4" s="1"/>
  <c r="CX46" i="4" a="1"/>
  <c r="CX46" i="4" s="1"/>
  <c r="BF46" i="4"/>
  <c r="BE46" i="4"/>
  <c r="BD46" i="4"/>
  <c r="DM46" i="4" s="1" a="1"/>
  <c r="DM46" i="4" s="1"/>
  <c r="BA46" i="4"/>
  <c r="BX46" i="4" s="1" a="1"/>
  <c r="BX46" i="4" s="1"/>
  <c r="AV46" i="4"/>
  <c r="AN46" i="4"/>
  <c r="AG46" i="4"/>
  <c r="AD46" i="4"/>
  <c r="AB46" i="4"/>
  <c r="Z46" i="4"/>
  <c r="E46" i="4"/>
  <c r="DW45" i="4"/>
  <c r="DV45" i="4"/>
  <c r="DU45" i="4"/>
  <c r="DT45" i="4"/>
  <c r="DS45" i="4"/>
  <c r="DR45" i="4"/>
  <c r="DQ45" i="4"/>
  <c r="BF45" i="4"/>
  <c r="BE45" i="4"/>
  <c r="BD45" i="4"/>
  <c r="DD45" i="4" s="1" a="1"/>
  <c r="DD45" i="4" s="1"/>
  <c r="BA45" i="4"/>
  <c r="AV45" i="4"/>
  <c r="AN45" i="4"/>
  <c r="AG45" i="4"/>
  <c r="AD45" i="4"/>
  <c r="AB45" i="4"/>
  <c r="Z45" i="4"/>
  <c r="E45" i="4"/>
  <c r="DW44" i="4"/>
  <c r="DV44" i="4"/>
  <c r="DU44" i="4"/>
  <c r="DT44" i="4"/>
  <c r="DS44" i="4"/>
  <c r="DR44" i="4"/>
  <c r="DQ44" i="4"/>
  <c r="BF44" i="4"/>
  <c r="BE44" i="4"/>
  <c r="BD44" i="4"/>
  <c r="CU44" i="4" s="1"/>
  <c r="BA44" i="4"/>
  <c r="AV44" i="4"/>
  <c r="AN44" i="4"/>
  <c r="AG44" i="4"/>
  <c r="AD44" i="4"/>
  <c r="AB44" i="4"/>
  <c r="Z44" i="4"/>
  <c r="E44" i="4"/>
  <c r="DW43" i="4"/>
  <c r="DV43" i="4"/>
  <c r="DU43" i="4"/>
  <c r="DT43" i="4"/>
  <c r="DS43" i="4"/>
  <c r="DR43" i="4"/>
  <c r="DQ43" i="4"/>
  <c r="BF43" i="4"/>
  <c r="BE43" i="4"/>
  <c r="BD43" i="4"/>
  <c r="BA43" i="4"/>
  <c r="AV43" i="4"/>
  <c r="AN43" i="4"/>
  <c r="AG43" i="4"/>
  <c r="AD43" i="4"/>
  <c r="AH43" i="4" s="1"/>
  <c r="AB43" i="4"/>
  <c r="Z43" i="4"/>
  <c r="E43" i="4"/>
  <c r="DW42" i="4"/>
  <c r="DV42" i="4"/>
  <c r="DU42" i="4"/>
  <c r="DT42" i="4"/>
  <c r="DS42" i="4"/>
  <c r="DR42" i="4"/>
  <c r="DQ42" i="4"/>
  <c r="BF42" i="4"/>
  <c r="BE42" i="4"/>
  <c r="BD42" i="4"/>
  <c r="BA42" i="4"/>
  <c r="CC42" i="4" s="1" a="1"/>
  <c r="CC42" i="4" s="1"/>
  <c r="AV42" i="4"/>
  <c r="AN42" i="4"/>
  <c r="AG42" i="4"/>
  <c r="AD42" i="4"/>
  <c r="AH42" i="4" s="1"/>
  <c r="AB42" i="4"/>
  <c r="Z42" i="4"/>
  <c r="E42" i="4"/>
  <c r="DW41" i="4"/>
  <c r="DV41" i="4"/>
  <c r="DU41" i="4"/>
  <c r="DT41" i="4"/>
  <c r="DS41" i="4"/>
  <c r="DR41" i="4"/>
  <c r="DQ41" i="4"/>
  <c r="BF41" i="4"/>
  <c r="BE41" i="4"/>
  <c r="BD41" i="4"/>
  <c r="BA41" i="4"/>
  <c r="BZ41" i="4" s="1"/>
  <c r="AV41" i="4"/>
  <c r="AN41" i="4"/>
  <c r="AG41" i="4"/>
  <c r="AD41" i="4"/>
  <c r="AE41" i="4" s="1"/>
  <c r="AB41" i="4"/>
  <c r="Z41" i="4"/>
  <c r="E41" i="4"/>
  <c r="DW40" i="4"/>
  <c r="DV40" i="4"/>
  <c r="DU40" i="4"/>
  <c r="DT40" i="4"/>
  <c r="DS40" i="4"/>
  <c r="DR40" i="4"/>
  <c r="DQ40" i="4"/>
  <c r="BF40" i="4"/>
  <c r="BE40" i="4"/>
  <c r="BD40" i="4"/>
  <c r="DJ40" i="4" s="1" a="1"/>
  <c r="DJ40" i="4" s="1"/>
  <c r="BA40" i="4"/>
  <c r="AV40" i="4"/>
  <c r="AN40" i="4"/>
  <c r="AG40" i="4"/>
  <c r="AD40" i="4"/>
  <c r="AB40" i="4"/>
  <c r="Z40" i="4"/>
  <c r="E40" i="4"/>
  <c r="DW39" i="4"/>
  <c r="DV39" i="4"/>
  <c r="DU39" i="4"/>
  <c r="DT39" i="4"/>
  <c r="DS39" i="4"/>
  <c r="DR39" i="4"/>
  <c r="DQ39" i="4"/>
  <c r="BF39" i="4"/>
  <c r="BE39" i="4"/>
  <c r="BD39" i="4"/>
  <c r="BA39" i="4"/>
  <c r="AV39" i="4"/>
  <c r="AN39" i="4"/>
  <c r="AG39" i="4"/>
  <c r="AD39" i="4"/>
  <c r="AH39" i="4" s="1"/>
  <c r="AB39" i="4"/>
  <c r="Z39" i="4"/>
  <c r="E39" i="4"/>
  <c r="DW38" i="4"/>
  <c r="DV38" i="4"/>
  <c r="DU38" i="4"/>
  <c r="DT38" i="4"/>
  <c r="DS38" i="4"/>
  <c r="DR38" i="4"/>
  <c r="DQ38" i="4"/>
  <c r="BF38" i="4"/>
  <c r="BE38" i="4"/>
  <c r="BD38" i="4"/>
  <c r="DM38" i="4" s="1" a="1"/>
  <c r="DM38" i="4" s="1"/>
  <c r="BA38" i="4"/>
  <c r="BV38" i="4" s="1" a="1"/>
  <c r="BV38" i="4" s="1"/>
  <c r="AV38" i="4"/>
  <c r="AN38" i="4"/>
  <c r="AG38" i="4"/>
  <c r="AD38" i="4"/>
  <c r="AE38" i="4" s="1"/>
  <c r="AB38" i="4"/>
  <c r="Z38" i="4"/>
  <c r="E38" i="4"/>
  <c r="DW37" i="4"/>
  <c r="DV37" i="4"/>
  <c r="DU37" i="4"/>
  <c r="DT37" i="4"/>
  <c r="DS37" i="4"/>
  <c r="DR37" i="4"/>
  <c r="DQ37" i="4"/>
  <c r="BF37" i="4"/>
  <c r="BE37" i="4"/>
  <c r="BD37" i="4"/>
  <c r="DK37" i="4" s="1" a="1"/>
  <c r="DK37" i="4" s="1"/>
  <c r="BA37" i="4"/>
  <c r="CH37" i="4" s="1" a="1"/>
  <c r="CH37" i="4" s="1"/>
  <c r="AV37" i="4"/>
  <c r="AN37" i="4"/>
  <c r="AG37" i="4"/>
  <c r="AD37" i="4"/>
  <c r="AH37" i="4" s="1"/>
  <c r="AB37" i="4"/>
  <c r="Z37" i="4"/>
  <c r="E37" i="4"/>
  <c r="DW36" i="4"/>
  <c r="DV36" i="4"/>
  <c r="DU36" i="4"/>
  <c r="DT36" i="4"/>
  <c r="DS36" i="4"/>
  <c r="DR36" i="4"/>
  <c r="DQ36" i="4"/>
  <c r="BF36" i="4"/>
  <c r="BE36" i="4"/>
  <c r="BD36" i="4"/>
  <c r="BA36" i="4"/>
  <c r="AV36" i="4"/>
  <c r="AN36" i="4"/>
  <c r="AG36" i="4"/>
  <c r="AD36" i="4"/>
  <c r="AH36" i="4" s="1"/>
  <c r="AB36" i="4"/>
  <c r="Z36" i="4"/>
  <c r="E36" i="4"/>
  <c r="DW35" i="4"/>
  <c r="DV35" i="4"/>
  <c r="DU35" i="4"/>
  <c r="DT35" i="4"/>
  <c r="DS35" i="4"/>
  <c r="DR35" i="4"/>
  <c r="DQ35" i="4"/>
  <c r="BF35" i="4"/>
  <c r="BE35" i="4"/>
  <c r="BD35" i="4"/>
  <c r="BA35" i="4"/>
  <c r="BX35" i="4" s="1" a="1"/>
  <c r="BX35" i="4" s="1"/>
  <c r="AV35" i="4"/>
  <c r="AN35" i="4"/>
  <c r="AG35" i="4"/>
  <c r="AD35" i="4"/>
  <c r="AH35" i="4" s="1"/>
  <c r="AB35" i="4"/>
  <c r="Z35" i="4"/>
  <c r="E35" i="4"/>
  <c r="DW34" i="4"/>
  <c r="DV34" i="4"/>
  <c r="DU34" i="4"/>
  <c r="DT34" i="4"/>
  <c r="DS34" i="4"/>
  <c r="DR34" i="4"/>
  <c r="DQ34" i="4"/>
  <c r="BF34" i="4"/>
  <c r="BE34" i="4"/>
  <c r="BD34" i="4"/>
  <c r="BA34" i="4"/>
  <c r="CH34" i="4" s="1" a="1"/>
  <c r="CH34" i="4" s="1"/>
  <c r="AV34" i="4"/>
  <c r="AN34" i="4"/>
  <c r="AG34" i="4"/>
  <c r="AD34" i="4"/>
  <c r="AB34" i="4"/>
  <c r="Z34" i="4"/>
  <c r="E34" i="4"/>
  <c r="DW33" i="4"/>
  <c r="DV33" i="4"/>
  <c r="DU33" i="4"/>
  <c r="DT33" i="4"/>
  <c r="DS33" i="4"/>
  <c r="DR33" i="4"/>
  <c r="DQ33" i="4"/>
  <c r="BF33" i="4"/>
  <c r="BE33" i="4"/>
  <c r="BD33" i="4"/>
  <c r="DM33" i="4" s="1" a="1"/>
  <c r="DM33" i="4" s="1"/>
  <c r="BA33" i="4"/>
  <c r="AV33" i="4"/>
  <c r="AN33" i="4"/>
  <c r="AG33" i="4"/>
  <c r="AD33" i="4"/>
  <c r="AE33" i="4" s="1"/>
  <c r="AB33" i="4"/>
  <c r="Z33" i="4"/>
  <c r="E33" i="4"/>
  <c r="DW32" i="4"/>
  <c r="DV32" i="4"/>
  <c r="DU32" i="4"/>
  <c r="DT32" i="4"/>
  <c r="DS32" i="4"/>
  <c r="DR32" i="4"/>
  <c r="DQ32" i="4"/>
  <c r="BF32" i="4"/>
  <c r="BE32" i="4"/>
  <c r="BD32" i="4"/>
  <c r="BA32" i="4"/>
  <c r="BX32" i="4" s="1" a="1"/>
  <c r="BX32" i="4" s="1"/>
  <c r="AV32" i="4"/>
  <c r="AN32" i="4"/>
  <c r="AG32" i="4"/>
  <c r="AD32" i="4"/>
  <c r="AH32" i="4" s="1"/>
  <c r="AB32" i="4"/>
  <c r="Z32" i="4"/>
  <c r="E32" i="4"/>
  <c r="DW31" i="4"/>
  <c r="DV31" i="4"/>
  <c r="DU31" i="4"/>
  <c r="DT31" i="4"/>
  <c r="DS31" i="4"/>
  <c r="DR31" i="4"/>
  <c r="DQ31" i="4"/>
  <c r="BF31" i="4"/>
  <c r="BE31" i="4"/>
  <c r="BD31" i="4"/>
  <c r="DK31" i="4" s="1" a="1"/>
  <c r="DK31" i="4" s="1"/>
  <c r="BA31" i="4"/>
  <c r="BT31" i="4" s="1" a="1"/>
  <c r="BT31" i="4" s="1"/>
  <c r="AV31" i="4"/>
  <c r="AN31" i="4"/>
  <c r="AG31" i="4"/>
  <c r="AD31" i="4"/>
  <c r="AB31" i="4"/>
  <c r="Z31" i="4"/>
  <c r="E31" i="4"/>
  <c r="DW30" i="4"/>
  <c r="DV30" i="4"/>
  <c r="DU30" i="4"/>
  <c r="DT30" i="4"/>
  <c r="DS30" i="4"/>
  <c r="DR30" i="4"/>
  <c r="DQ30" i="4"/>
  <c r="BF30" i="4"/>
  <c r="BE30" i="4"/>
  <c r="BD30" i="4"/>
  <c r="BA30" i="4"/>
  <c r="AV30" i="4"/>
  <c r="AN30" i="4"/>
  <c r="AG30" i="4"/>
  <c r="AD30" i="4"/>
  <c r="AB30" i="4"/>
  <c r="Z30" i="4"/>
  <c r="E30" i="4"/>
  <c r="DW29" i="4"/>
  <c r="DV29" i="4"/>
  <c r="DU29" i="4"/>
  <c r="DT29" i="4"/>
  <c r="DS29" i="4"/>
  <c r="DR29" i="4"/>
  <c r="DQ29" i="4"/>
  <c r="BF29" i="4"/>
  <c r="BE29" i="4"/>
  <c r="BD29" i="4"/>
  <c r="DF29" i="4" s="1" a="1"/>
  <c r="DF29" i="4" s="1"/>
  <c r="BA29" i="4"/>
  <c r="BW29" i="4" s="1" a="1"/>
  <c r="BW29" i="4" s="1"/>
  <c r="AV29" i="4"/>
  <c r="AN29" i="4"/>
  <c r="AG29" i="4"/>
  <c r="AD29" i="4"/>
  <c r="AB29" i="4"/>
  <c r="Z29" i="4"/>
  <c r="E29" i="4"/>
  <c r="DW28" i="4"/>
  <c r="DV28" i="4"/>
  <c r="DU28" i="4"/>
  <c r="DT28" i="4"/>
  <c r="DS28" i="4"/>
  <c r="DR28" i="4"/>
  <c r="DQ28" i="4"/>
  <c r="BF28" i="4"/>
  <c r="BE28" i="4"/>
  <c r="BD28" i="4"/>
  <c r="DL28" i="4" s="1" a="1"/>
  <c r="DL28" i="4" s="1"/>
  <c r="BA28" i="4"/>
  <c r="BC28" i="4" s="1"/>
  <c r="AV28" i="4"/>
  <c r="AN28" i="4"/>
  <c r="AG28" i="4"/>
  <c r="AD28" i="4"/>
  <c r="AH28" i="4" s="1"/>
  <c r="AB28" i="4"/>
  <c r="Z28" i="4"/>
  <c r="E28" i="4"/>
  <c r="DW27" i="4"/>
  <c r="DV27" i="4"/>
  <c r="DU27" i="4"/>
  <c r="DT27" i="4"/>
  <c r="DS27" i="4"/>
  <c r="DR27" i="4"/>
  <c r="DQ27" i="4"/>
  <c r="BF27" i="4"/>
  <c r="BE27" i="4"/>
  <c r="BD27" i="4"/>
  <c r="BA27" i="4"/>
  <c r="AV27" i="4"/>
  <c r="AN27" i="4"/>
  <c r="AG27" i="4"/>
  <c r="AD27" i="4"/>
  <c r="AB27" i="4"/>
  <c r="Z27" i="4"/>
  <c r="E27" i="4"/>
  <c r="DW26" i="4"/>
  <c r="DV26" i="4"/>
  <c r="DU26" i="4"/>
  <c r="DT26" i="4"/>
  <c r="DS26" i="4"/>
  <c r="DR26" i="4"/>
  <c r="DQ26" i="4"/>
  <c r="BF26" i="4"/>
  <c r="BE26" i="4"/>
  <c r="BD26" i="4"/>
  <c r="CZ26" i="4" s="1" a="1"/>
  <c r="CZ26" i="4" s="1"/>
  <c r="BA26" i="4"/>
  <c r="CA26" i="4" s="1" a="1"/>
  <c r="CA26" i="4" s="1"/>
  <c r="AV26" i="4"/>
  <c r="AN26" i="4"/>
  <c r="AG26" i="4"/>
  <c r="AD26" i="4"/>
  <c r="AE26" i="4" s="1"/>
  <c r="AB26" i="4"/>
  <c r="Z26" i="4"/>
  <c r="E26" i="4"/>
  <c r="DW25" i="4"/>
  <c r="DV25" i="4"/>
  <c r="DU25" i="4"/>
  <c r="DT25" i="4"/>
  <c r="DS25" i="4"/>
  <c r="DR25" i="4"/>
  <c r="DQ25" i="4"/>
  <c r="BF25" i="4"/>
  <c r="BE25" i="4"/>
  <c r="BD25" i="4"/>
  <c r="DM25" i="4" s="1" a="1"/>
  <c r="DM25" i="4" s="1"/>
  <c r="BA25" i="4"/>
  <c r="CH25" i="4" s="1" a="1"/>
  <c r="CH25" i="4" s="1"/>
  <c r="AV25" i="4"/>
  <c r="AN25" i="4"/>
  <c r="AG25" i="4"/>
  <c r="AD25" i="4"/>
  <c r="AB25" i="4"/>
  <c r="Z25" i="4"/>
  <c r="E25" i="4"/>
  <c r="DW24" i="4"/>
  <c r="DV24" i="4"/>
  <c r="DU24" i="4"/>
  <c r="DT24" i="4"/>
  <c r="DS24" i="4"/>
  <c r="DR24" i="4"/>
  <c r="DQ24" i="4"/>
  <c r="BF24" i="4"/>
  <c r="BE24" i="4"/>
  <c r="BD24" i="4"/>
  <c r="BA24" i="4"/>
  <c r="BB24" i="4" s="1"/>
  <c r="AV24" i="4"/>
  <c r="AN24" i="4"/>
  <c r="AG24" i="4"/>
  <c r="AD24" i="4"/>
  <c r="AB24" i="4"/>
  <c r="Z24" i="4"/>
  <c r="E24" i="4"/>
  <c r="DW23" i="4"/>
  <c r="DV23" i="4"/>
  <c r="DU23" i="4"/>
  <c r="DT23" i="4"/>
  <c r="DS23" i="4"/>
  <c r="DR23" i="4"/>
  <c r="DQ23" i="4"/>
  <c r="BF23" i="4"/>
  <c r="BE23" i="4"/>
  <c r="BD23" i="4"/>
  <c r="DI23" i="4" s="1" a="1"/>
  <c r="DI23" i="4" s="1"/>
  <c r="BA23" i="4"/>
  <c r="AV23" i="4"/>
  <c r="AN23" i="4"/>
  <c r="AG23" i="4"/>
  <c r="AD23" i="4"/>
  <c r="AH23" i="4" s="1"/>
  <c r="AB23" i="4"/>
  <c r="Z23" i="4"/>
  <c r="E23" i="4"/>
  <c r="DW22" i="4"/>
  <c r="DV22" i="4"/>
  <c r="DU22" i="4"/>
  <c r="DT22" i="4"/>
  <c r="DS22" i="4"/>
  <c r="DR22" i="4"/>
  <c r="DQ22" i="4"/>
  <c r="BF22" i="4"/>
  <c r="BE22" i="4"/>
  <c r="BD22" i="4"/>
  <c r="DB22" i="4" s="1" a="1"/>
  <c r="DB22" i="4" s="1"/>
  <c r="BA22" i="4"/>
  <c r="BU22" i="4" s="1" a="1"/>
  <c r="BU22" i="4" s="1"/>
  <c r="AV22" i="4"/>
  <c r="AN22" i="4"/>
  <c r="AG22" i="4"/>
  <c r="AD22" i="4"/>
  <c r="AB22" i="4"/>
  <c r="Z22" i="4"/>
  <c r="E22" i="4"/>
  <c r="DW21" i="4"/>
  <c r="DV21" i="4"/>
  <c r="DU21" i="4"/>
  <c r="DT21" i="4"/>
  <c r="DS21" i="4"/>
  <c r="DR21" i="4"/>
  <c r="DQ21" i="4"/>
  <c r="BF21" i="4"/>
  <c r="BE21" i="4"/>
  <c r="BD21" i="4"/>
  <c r="DL21" i="4" s="1" a="1"/>
  <c r="DL21" i="4" s="1"/>
  <c r="BA21" i="4"/>
  <c r="AV21" i="4"/>
  <c r="AN21" i="4"/>
  <c r="AG21" i="4"/>
  <c r="AD21" i="4"/>
  <c r="AB21" i="4"/>
  <c r="Z21" i="4"/>
  <c r="E21" i="4"/>
  <c r="DW20" i="4"/>
  <c r="DV20" i="4"/>
  <c r="DU20" i="4"/>
  <c r="DT20" i="4"/>
  <c r="DS20" i="4"/>
  <c r="DR20" i="4"/>
  <c r="DQ20" i="4"/>
  <c r="BF20" i="4"/>
  <c r="BE20" i="4"/>
  <c r="BD20" i="4"/>
  <c r="DI20" i="4" s="1" a="1"/>
  <c r="DI20" i="4" s="1"/>
  <c r="BA20" i="4"/>
  <c r="AV20" i="4"/>
  <c r="AN20" i="4"/>
  <c r="AG20" i="4"/>
  <c r="AD20" i="4"/>
  <c r="AH20" i="4" s="1"/>
  <c r="AB20" i="4"/>
  <c r="Z20" i="4"/>
  <c r="E20" i="4"/>
  <c r="DW19" i="4"/>
  <c r="DV19" i="4"/>
  <c r="DU19" i="4"/>
  <c r="DT19" i="4"/>
  <c r="DS19" i="4"/>
  <c r="DR19" i="4"/>
  <c r="DQ19" i="4"/>
  <c r="BF19" i="4"/>
  <c r="BE19" i="4"/>
  <c r="BD19" i="4"/>
  <c r="CU19" i="4" s="1" a="1"/>
  <c r="CU19" i="4" s="1"/>
  <c r="BA19" i="4"/>
  <c r="AV19" i="4"/>
  <c r="AN19" i="4"/>
  <c r="AG19" i="4"/>
  <c r="AD19" i="4"/>
  <c r="AB19" i="4"/>
  <c r="Z19" i="4"/>
  <c r="E19" i="4"/>
  <c r="A19" i="4"/>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DW18" i="4"/>
  <c r="DV18" i="4"/>
  <c r="DU18" i="4"/>
  <c r="DT18" i="4"/>
  <c r="DS18" i="4"/>
  <c r="DR18" i="4"/>
  <c r="DQ18" i="4"/>
  <c r="BF18" i="4"/>
  <c r="BE18" i="4"/>
  <c r="BD18" i="4"/>
  <c r="CV18" i="4" s="1" a="1"/>
  <c r="CV18" i="4" s="1"/>
  <c r="BA18" i="4"/>
  <c r="BS18" i="4" s="1" a="1"/>
  <c r="BS18" i="4" s="1"/>
  <c r="AV18" i="4"/>
  <c r="AN18" i="4"/>
  <c r="AG18" i="4"/>
  <c r="AD18" i="4"/>
  <c r="AE18" i="4" s="1"/>
  <c r="AB18" i="4"/>
  <c r="Z18" i="4"/>
  <c r="E18" i="4"/>
  <c r="V17" i="4"/>
  <c r="U17" i="4"/>
  <c r="T17" i="4"/>
  <c r="DN14" i="4"/>
  <c r="CN14" i="4"/>
  <c r="CK14" i="4"/>
  <c r="EQ14" i="4" s="1"/>
  <c r="BK14" i="4"/>
  <c r="DQ14" i="4" s="1"/>
  <c r="AW14" i="4"/>
  <c r="DN13" i="4"/>
  <c r="CN13" i="4"/>
  <c r="CK13" i="4"/>
  <c r="EQ13" i="4" s="1"/>
  <c r="BK13" i="4"/>
  <c r="DQ13" i="4" s="1"/>
  <c r="AV13" i="4"/>
  <c r="DN12" i="4"/>
  <c r="CN12" i="4"/>
  <c r="CK12" i="4"/>
  <c r="EQ12" i="4" s="1"/>
  <c r="BK12" i="4"/>
  <c r="DQ12" i="4" s="1"/>
  <c r="AV12" i="4"/>
  <c r="DN11" i="4"/>
  <c r="CN11" i="4"/>
  <c r="CK11" i="4"/>
  <c r="EQ11" i="4" s="1"/>
  <c r="BK11" i="4"/>
  <c r="DQ11" i="4" s="1"/>
  <c r="AV11" i="4"/>
  <c r="DN10" i="4"/>
  <c r="CN10" i="4"/>
  <c r="CK10" i="4"/>
  <c r="EQ10" i="4" s="1"/>
  <c r="BK10" i="4"/>
  <c r="DQ10" i="4" s="1"/>
  <c r="AV10" i="4"/>
  <c r="DN9" i="4"/>
  <c r="CN9" i="4"/>
  <c r="CK9" i="4"/>
  <c r="EQ9" i="4" s="1"/>
  <c r="BK9" i="4"/>
  <c r="DQ9" i="4" s="1"/>
  <c r="AU9" i="4"/>
  <c r="AV9" i="4" s="1"/>
  <c r="AV14" i="4" s="1"/>
  <c r="I9" i="4"/>
  <c r="DN8" i="4"/>
  <c r="CN8" i="4"/>
  <c r="CK8" i="4"/>
  <c r="EQ8" i="4" s="1"/>
  <c r="BK8" i="4"/>
  <c r="DQ8" i="4" s="1"/>
  <c r="AV8" i="4"/>
  <c r="DN7" i="4"/>
  <c r="CN7" i="4"/>
  <c r="CK7" i="4"/>
  <c r="EQ7" i="4" s="1"/>
  <c r="BK7" i="4"/>
  <c r="DQ7" i="4" s="1"/>
  <c r="I7" i="4"/>
  <c r="DN6" i="4"/>
  <c r="CN6" i="4"/>
  <c r="CK6" i="4"/>
  <c r="EQ6" i="4" s="1"/>
  <c r="BK6" i="4"/>
  <c r="DQ6" i="4" s="1"/>
  <c r="DN5" i="4"/>
  <c r="CN5" i="4"/>
  <c r="CK5" i="4"/>
  <c r="EQ5" i="4" s="1"/>
  <c r="BK5" i="4"/>
  <c r="DQ5" i="4" s="1"/>
  <c r="DN4" i="4"/>
  <c r="CN4" i="4"/>
  <c r="CK4" i="4"/>
  <c r="EQ4" i="4" s="1"/>
  <c r="BK4" i="4"/>
  <c r="DQ4" i="4" s="1"/>
  <c r="DN3" i="4"/>
  <c r="CN3" i="4"/>
  <c r="CK3" i="4"/>
  <c r="EQ3" i="4" s="1"/>
  <c r="BK3" i="4"/>
  <c r="DQ3" i="4" s="1"/>
  <c r="EQ2" i="4"/>
  <c r="EP2" i="4"/>
  <c r="EO2" i="4"/>
  <c r="EN2" i="4"/>
  <c r="EM2" i="4"/>
  <c r="EL2" i="4"/>
  <c r="EK2" i="4"/>
  <c r="EJ2" i="4"/>
  <c r="EI2" i="4"/>
  <c r="EH2" i="4"/>
  <c r="EG2" i="4"/>
  <c r="EF2" i="4"/>
  <c r="EE2" i="4"/>
  <c r="ED2" i="4"/>
  <c r="EC2" i="4"/>
  <c r="EB2" i="4"/>
  <c r="EA2" i="4"/>
  <c r="DZ2" i="4"/>
  <c r="DY2" i="4"/>
  <c r="DX2" i="4"/>
  <c r="DW2" i="4"/>
  <c r="DV2" i="4"/>
  <c r="DU2" i="4"/>
  <c r="DT2" i="4"/>
  <c r="DS2" i="4"/>
  <c r="DR2" i="4"/>
  <c r="DQ2" i="4"/>
  <c r="CT88" i="3"/>
  <c r="CS88" i="3"/>
  <c r="CR88" i="3"/>
  <c r="CQ88" i="3"/>
  <c r="CP88" i="3"/>
  <c r="CO88" i="3"/>
  <c r="CN88" i="3"/>
  <c r="BQ88" i="3"/>
  <c r="BP88" i="3"/>
  <c r="BO88" i="3"/>
  <c r="BN88" i="3"/>
  <c r="BM88" i="3"/>
  <c r="BL88" i="3"/>
  <c r="BK88" i="3"/>
  <c r="AY88" i="3"/>
  <c r="AX88" i="3"/>
  <c r="AW88" i="3"/>
  <c r="AU88" i="3"/>
  <c r="AT88" i="3"/>
  <c r="AS88" i="3"/>
  <c r="AR88" i="3"/>
  <c r="AQ88" i="3"/>
  <c r="AP88" i="3"/>
  <c r="AO88" i="3"/>
  <c r="D88" i="3"/>
  <c r="DW87" i="3"/>
  <c r="DV87" i="3"/>
  <c r="DU87" i="3"/>
  <c r="DT87" i="3"/>
  <c r="DS87" i="3"/>
  <c r="DR87" i="3"/>
  <c r="DQ87" i="3"/>
  <c r="BF87" i="3"/>
  <c r="BE87" i="3"/>
  <c r="BD87" i="3"/>
  <c r="BA87" i="3"/>
  <c r="AV87" i="3"/>
  <c r="AN87" i="3"/>
  <c r="AG87" i="3"/>
  <c r="AD87" i="3"/>
  <c r="AE87" i="3" s="1"/>
  <c r="AB87" i="3"/>
  <c r="Z87" i="3"/>
  <c r="E87" i="3"/>
  <c r="DW86" i="3"/>
  <c r="DV86" i="3"/>
  <c r="DU86" i="3"/>
  <c r="DT86" i="3"/>
  <c r="DS86" i="3"/>
  <c r="DR86" i="3"/>
  <c r="DQ86" i="3"/>
  <c r="BF86" i="3"/>
  <c r="BE86" i="3"/>
  <c r="BD86" i="3"/>
  <c r="DD86" i="3" s="1"/>
  <c r="BA86" i="3"/>
  <c r="CF86" i="3" s="1"/>
  <c r="AV86" i="3"/>
  <c r="AN86" i="3"/>
  <c r="AG86" i="3"/>
  <c r="AD86" i="3"/>
  <c r="AE86" i="3" s="1"/>
  <c r="AB86" i="3"/>
  <c r="Z86" i="3"/>
  <c r="E86" i="3"/>
  <c r="DW85" i="3"/>
  <c r="DV85" i="3"/>
  <c r="DU85" i="3"/>
  <c r="DT85" i="3"/>
  <c r="DS85" i="3"/>
  <c r="DR85" i="3"/>
  <c r="DQ85" i="3"/>
  <c r="BF85" i="3"/>
  <c r="BE85" i="3"/>
  <c r="BD85" i="3"/>
  <c r="DE85" i="3" s="1"/>
  <c r="BA85" i="3"/>
  <c r="AV85" i="3"/>
  <c r="AN85" i="3"/>
  <c r="AG85" i="3"/>
  <c r="AD85" i="3"/>
  <c r="AE85" i="3" s="1"/>
  <c r="AB85" i="3"/>
  <c r="Z85" i="3"/>
  <c r="E85" i="3"/>
  <c r="DW84" i="3"/>
  <c r="DV84" i="3"/>
  <c r="DU84" i="3"/>
  <c r="DT84" i="3"/>
  <c r="DS84" i="3"/>
  <c r="DR84" i="3"/>
  <c r="DQ84" i="3"/>
  <c r="BF84" i="3"/>
  <c r="BE84" i="3"/>
  <c r="BD84" i="3"/>
  <c r="DC84" i="3" s="1"/>
  <c r="BA84" i="3"/>
  <c r="AV84" i="3"/>
  <c r="AN84" i="3"/>
  <c r="AG84" i="3"/>
  <c r="AD84" i="3"/>
  <c r="AB84" i="3"/>
  <c r="Z84" i="3"/>
  <c r="E84" i="3"/>
  <c r="DW83" i="3"/>
  <c r="DV83" i="3"/>
  <c r="DU83" i="3"/>
  <c r="DT83" i="3"/>
  <c r="DS83" i="3"/>
  <c r="DR83" i="3"/>
  <c r="DQ83" i="3"/>
  <c r="BF83" i="3"/>
  <c r="BE83" i="3"/>
  <c r="BD83" i="3"/>
  <c r="CZ83" i="3" s="1"/>
  <c r="BA83" i="3"/>
  <c r="CI83" i="3" s="1"/>
  <c r="AV83" i="3"/>
  <c r="AN83" i="3"/>
  <c r="AG83" i="3"/>
  <c r="AD83" i="3"/>
  <c r="AH83" i="3" s="1"/>
  <c r="AB83" i="3"/>
  <c r="Z83" i="3"/>
  <c r="E83" i="3"/>
  <c r="DW82" i="3"/>
  <c r="DV82" i="3"/>
  <c r="DU82" i="3"/>
  <c r="DT82" i="3"/>
  <c r="DS82" i="3"/>
  <c r="DR82" i="3"/>
  <c r="DQ82" i="3"/>
  <c r="BF82" i="3"/>
  <c r="BE82" i="3"/>
  <c r="BD82" i="3"/>
  <c r="BA82" i="3"/>
  <c r="CJ82" i="3" s="1"/>
  <c r="AV82" i="3"/>
  <c r="AN82" i="3"/>
  <c r="AG82" i="3"/>
  <c r="AD82" i="3"/>
  <c r="AH82" i="3" s="1"/>
  <c r="AB82" i="3"/>
  <c r="Z82" i="3"/>
  <c r="E82" i="3"/>
  <c r="DW81" i="3"/>
  <c r="DV81" i="3"/>
  <c r="DU81" i="3"/>
  <c r="DT81" i="3"/>
  <c r="DS81" i="3"/>
  <c r="DR81" i="3"/>
  <c r="DQ81" i="3"/>
  <c r="BF81" i="3"/>
  <c r="BE81" i="3"/>
  <c r="BD81" i="3"/>
  <c r="BA81" i="3"/>
  <c r="AV81" i="3"/>
  <c r="AN81" i="3"/>
  <c r="AG81" i="3"/>
  <c r="AD81" i="3"/>
  <c r="AB81" i="3"/>
  <c r="Z81" i="3"/>
  <c r="E81" i="3"/>
  <c r="DW80" i="3"/>
  <c r="DV80" i="3"/>
  <c r="DU80" i="3"/>
  <c r="DT80" i="3"/>
  <c r="DS80" i="3"/>
  <c r="DR80" i="3"/>
  <c r="DQ80" i="3"/>
  <c r="BF80" i="3"/>
  <c r="BE80" i="3"/>
  <c r="BD80" i="3"/>
  <c r="DD80" i="3" s="1"/>
  <c r="BA80" i="3"/>
  <c r="CD80" i="3" s="1"/>
  <c r="AV80" i="3"/>
  <c r="AN80" i="3"/>
  <c r="AG80" i="3"/>
  <c r="AD80" i="3"/>
  <c r="AE80" i="3" s="1"/>
  <c r="AB80" i="3"/>
  <c r="Z80" i="3"/>
  <c r="E80" i="3"/>
  <c r="DW79" i="3"/>
  <c r="DV79" i="3"/>
  <c r="DU79" i="3"/>
  <c r="DT79" i="3"/>
  <c r="DS79" i="3"/>
  <c r="DR79" i="3"/>
  <c r="DQ79" i="3"/>
  <c r="BF79" i="3"/>
  <c r="BE79" i="3"/>
  <c r="BD79" i="3"/>
  <c r="BA79" i="3"/>
  <c r="AV79" i="3"/>
  <c r="AN79" i="3"/>
  <c r="AG79" i="3"/>
  <c r="AD79" i="3"/>
  <c r="AE79" i="3" s="1"/>
  <c r="AB79" i="3"/>
  <c r="Z79" i="3"/>
  <c r="E79" i="3"/>
  <c r="DW78" i="3"/>
  <c r="DV78" i="3"/>
  <c r="DU78" i="3"/>
  <c r="DT78" i="3"/>
  <c r="DS78" i="3"/>
  <c r="DR78" i="3"/>
  <c r="DQ78" i="3"/>
  <c r="BF78" i="3"/>
  <c r="BE78" i="3"/>
  <c r="BD78" i="3"/>
  <c r="DG78" i="3" s="1"/>
  <c r="BA78" i="3"/>
  <c r="AV78" i="3"/>
  <c r="AN78" i="3"/>
  <c r="AG78" i="3"/>
  <c r="AD78" i="3"/>
  <c r="AE78" i="3" s="1"/>
  <c r="AB78" i="3"/>
  <c r="Z78" i="3"/>
  <c r="E78" i="3"/>
  <c r="DW77" i="3"/>
  <c r="DV77" i="3"/>
  <c r="DU77" i="3"/>
  <c r="DT77" i="3"/>
  <c r="DS77" i="3"/>
  <c r="DR77" i="3"/>
  <c r="DQ77" i="3"/>
  <c r="BF77" i="3"/>
  <c r="BE77" i="3"/>
  <c r="BD77" i="3"/>
  <c r="BA77" i="3"/>
  <c r="CJ77" i="3" s="1"/>
  <c r="AV77" i="3"/>
  <c r="AN77" i="3"/>
  <c r="AG77" i="3"/>
  <c r="AD77" i="3"/>
  <c r="AH77" i="3" s="1"/>
  <c r="AB77" i="3"/>
  <c r="Z77" i="3"/>
  <c r="E77" i="3"/>
  <c r="DW76" i="3"/>
  <c r="DV76" i="3"/>
  <c r="DU76" i="3"/>
  <c r="DT76" i="3"/>
  <c r="DS76" i="3"/>
  <c r="DR76" i="3"/>
  <c r="DQ76" i="3"/>
  <c r="BF76" i="3"/>
  <c r="BE76" i="3"/>
  <c r="BD76" i="3"/>
  <c r="DM76" i="3" s="1"/>
  <c r="BA76" i="3"/>
  <c r="AV76" i="3"/>
  <c r="AN76" i="3"/>
  <c r="AG76" i="3"/>
  <c r="AD76" i="3"/>
  <c r="AH76" i="3" s="1"/>
  <c r="AB76" i="3"/>
  <c r="Z76" i="3"/>
  <c r="E76" i="3"/>
  <c r="DW75" i="3"/>
  <c r="DV75" i="3"/>
  <c r="DU75" i="3"/>
  <c r="DT75" i="3"/>
  <c r="DS75" i="3"/>
  <c r="DR75" i="3"/>
  <c r="DQ75" i="3"/>
  <c r="BF75" i="3"/>
  <c r="BE75" i="3"/>
  <c r="BD75" i="3"/>
  <c r="BA75" i="3"/>
  <c r="AV75" i="3"/>
  <c r="AN75" i="3"/>
  <c r="AG75" i="3"/>
  <c r="AD75" i="3"/>
  <c r="AH75" i="3" s="1"/>
  <c r="AB75" i="3"/>
  <c r="Z75" i="3"/>
  <c r="E75" i="3"/>
  <c r="DW74" i="3"/>
  <c r="DV74" i="3"/>
  <c r="DU74" i="3"/>
  <c r="DT74" i="3"/>
  <c r="DS74" i="3"/>
  <c r="DR74" i="3"/>
  <c r="DQ74" i="3"/>
  <c r="BF74" i="3"/>
  <c r="BE74" i="3"/>
  <c r="BD74" i="3"/>
  <c r="DM74" i="3" s="1"/>
  <c r="BA74" i="3"/>
  <c r="BX74" i="3" s="1"/>
  <c r="AV74" i="3"/>
  <c r="AN74" i="3"/>
  <c r="AG74" i="3"/>
  <c r="AD74" i="3"/>
  <c r="AH74" i="3" s="1"/>
  <c r="AB74" i="3"/>
  <c r="Z74" i="3"/>
  <c r="E74" i="3"/>
  <c r="DW73" i="3"/>
  <c r="DV73" i="3"/>
  <c r="DU73" i="3"/>
  <c r="DT73" i="3"/>
  <c r="DS73" i="3"/>
  <c r="DR73" i="3"/>
  <c r="DQ73" i="3"/>
  <c r="BF73" i="3"/>
  <c r="BE73" i="3"/>
  <c r="BD73" i="3"/>
  <c r="BA73" i="3"/>
  <c r="BG73" i="3" s="1"/>
  <c r="AV73" i="3"/>
  <c r="AN73" i="3"/>
  <c r="AG73" i="3"/>
  <c r="AD73" i="3"/>
  <c r="AB73" i="3"/>
  <c r="Z73" i="3"/>
  <c r="E73" i="3"/>
  <c r="DW72" i="3"/>
  <c r="DV72" i="3"/>
  <c r="DU72" i="3"/>
  <c r="DT72" i="3"/>
  <c r="DS72" i="3"/>
  <c r="DR72" i="3"/>
  <c r="DQ72" i="3"/>
  <c r="DL72" i="3"/>
  <c r="DH72" i="3"/>
  <c r="BF72" i="3"/>
  <c r="BE72" i="3"/>
  <c r="BD72" i="3"/>
  <c r="CV72" i="3" s="1"/>
  <c r="BA72" i="3"/>
  <c r="BB72" i="3" s="1"/>
  <c r="AV72" i="3"/>
  <c r="AN72" i="3"/>
  <c r="AG72" i="3"/>
  <c r="AD72" i="3"/>
  <c r="AE72" i="3" s="1"/>
  <c r="AB72" i="3"/>
  <c r="Z72" i="3"/>
  <c r="E72" i="3"/>
  <c r="DW71" i="3"/>
  <c r="DV71" i="3"/>
  <c r="DU71" i="3"/>
  <c r="DT71" i="3"/>
  <c r="DS71" i="3"/>
  <c r="DR71" i="3"/>
  <c r="DQ71" i="3"/>
  <c r="BF71" i="3"/>
  <c r="BE71" i="3"/>
  <c r="BD71" i="3"/>
  <c r="DK71" i="3" s="1"/>
  <c r="BA71" i="3"/>
  <c r="AV71" i="3"/>
  <c r="AN71" i="3"/>
  <c r="AG71" i="3"/>
  <c r="AD71" i="3"/>
  <c r="AE71" i="3" s="1"/>
  <c r="AB71" i="3"/>
  <c r="Z71" i="3"/>
  <c r="E71" i="3"/>
  <c r="DW70" i="3"/>
  <c r="DV70" i="3"/>
  <c r="DU70" i="3"/>
  <c r="DT70" i="3"/>
  <c r="DS70" i="3"/>
  <c r="DR70" i="3"/>
  <c r="DQ70" i="3"/>
  <c r="BF70" i="3"/>
  <c r="BE70" i="3"/>
  <c r="BD70" i="3"/>
  <c r="DL70" i="3" s="1"/>
  <c r="BA70" i="3"/>
  <c r="AV70" i="3"/>
  <c r="AN70" i="3"/>
  <c r="AG70" i="3"/>
  <c r="AD70" i="3"/>
  <c r="AH70" i="3" s="1"/>
  <c r="AB70" i="3"/>
  <c r="Z70" i="3"/>
  <c r="E70" i="3"/>
  <c r="DW69" i="3"/>
  <c r="DV69" i="3"/>
  <c r="DU69" i="3"/>
  <c r="DT69" i="3"/>
  <c r="DS69" i="3"/>
  <c r="DR69" i="3"/>
  <c r="DQ69" i="3"/>
  <c r="BF69" i="3"/>
  <c r="BE69" i="3"/>
  <c r="BD69" i="3"/>
  <c r="BA69" i="3"/>
  <c r="AV69" i="3"/>
  <c r="AN69" i="3"/>
  <c r="AG69" i="3"/>
  <c r="AD69" i="3"/>
  <c r="AB69" i="3"/>
  <c r="Z69" i="3"/>
  <c r="E69" i="3"/>
  <c r="DW68" i="3"/>
  <c r="DV68" i="3"/>
  <c r="DU68" i="3"/>
  <c r="DT68" i="3"/>
  <c r="DS68" i="3"/>
  <c r="DR68" i="3"/>
  <c r="DQ68" i="3"/>
  <c r="BF68" i="3"/>
  <c r="BE68" i="3"/>
  <c r="BD68" i="3"/>
  <c r="CV68" i="3" s="1"/>
  <c r="BA68" i="3"/>
  <c r="AV68" i="3"/>
  <c r="AN68" i="3"/>
  <c r="AG68" i="3"/>
  <c r="AD68" i="3"/>
  <c r="AH68" i="3" s="1"/>
  <c r="AB68" i="3"/>
  <c r="Z68" i="3"/>
  <c r="E68" i="3"/>
  <c r="DW67" i="3"/>
  <c r="DV67" i="3"/>
  <c r="DU67" i="3"/>
  <c r="DT67" i="3"/>
  <c r="DS67" i="3"/>
  <c r="DR67" i="3"/>
  <c r="DQ67" i="3"/>
  <c r="BF67" i="3"/>
  <c r="BE67" i="3"/>
  <c r="BD67" i="3"/>
  <c r="DL67" i="3" s="1"/>
  <c r="BA67" i="3"/>
  <c r="AV67" i="3"/>
  <c r="AN67" i="3"/>
  <c r="AG67" i="3"/>
  <c r="AD67" i="3"/>
  <c r="AH67" i="3" s="1"/>
  <c r="AB67" i="3"/>
  <c r="Z67" i="3"/>
  <c r="E67" i="3"/>
  <c r="DW66" i="3"/>
  <c r="DV66" i="3"/>
  <c r="DU66" i="3"/>
  <c r="DT66" i="3"/>
  <c r="DS66" i="3"/>
  <c r="DR66" i="3"/>
  <c r="DQ66" i="3"/>
  <c r="BF66" i="3"/>
  <c r="BE66" i="3"/>
  <c r="BD66" i="3"/>
  <c r="BA66" i="3"/>
  <c r="CJ66" i="3" s="1"/>
  <c r="AV66" i="3"/>
  <c r="AN66" i="3"/>
  <c r="AG66" i="3"/>
  <c r="AD66" i="3"/>
  <c r="AE66" i="3" s="1"/>
  <c r="AB66" i="3"/>
  <c r="Z66" i="3"/>
  <c r="E66" i="3"/>
  <c r="DW65" i="3"/>
  <c r="DV65" i="3"/>
  <c r="DU65" i="3"/>
  <c r="DT65" i="3"/>
  <c r="DS65" i="3"/>
  <c r="DR65" i="3"/>
  <c r="DQ65" i="3"/>
  <c r="BF65" i="3"/>
  <c r="BE65" i="3"/>
  <c r="BD65" i="3"/>
  <c r="CU65" i="3" s="1"/>
  <c r="BA65" i="3"/>
  <c r="BC65" i="3" s="1"/>
  <c r="AV65" i="3"/>
  <c r="AN65" i="3"/>
  <c r="AG65" i="3"/>
  <c r="AD65" i="3"/>
  <c r="AB65" i="3"/>
  <c r="Z65" i="3"/>
  <c r="E65" i="3"/>
  <c r="DW64" i="3"/>
  <c r="DV64" i="3"/>
  <c r="DU64" i="3"/>
  <c r="DT64" i="3"/>
  <c r="DS64" i="3"/>
  <c r="DR64" i="3"/>
  <c r="DQ64" i="3"/>
  <c r="BF64" i="3"/>
  <c r="BE64" i="3"/>
  <c r="BD64" i="3"/>
  <c r="DL64" i="3" s="1"/>
  <c r="BA64" i="3"/>
  <c r="AV64" i="3"/>
  <c r="AN64" i="3"/>
  <c r="AG64" i="3"/>
  <c r="AD64" i="3"/>
  <c r="AH64" i="3" s="1"/>
  <c r="AB64" i="3"/>
  <c r="Z64" i="3"/>
  <c r="E64" i="3"/>
  <c r="DW63" i="3"/>
  <c r="DV63" i="3"/>
  <c r="DU63" i="3"/>
  <c r="DT63" i="3"/>
  <c r="DS63" i="3"/>
  <c r="DR63" i="3"/>
  <c r="DQ63" i="3"/>
  <c r="BF63" i="3"/>
  <c r="BE63" i="3"/>
  <c r="BD63" i="3"/>
  <c r="DM63" i="3" s="1"/>
  <c r="BA63" i="3"/>
  <c r="AV63" i="3"/>
  <c r="AN63" i="3"/>
  <c r="AG63" i="3"/>
  <c r="AD63" i="3"/>
  <c r="AB63" i="3"/>
  <c r="Z63" i="3"/>
  <c r="E63" i="3"/>
  <c r="DW62" i="3"/>
  <c r="DV62" i="3"/>
  <c r="DU62" i="3"/>
  <c r="DT62" i="3"/>
  <c r="DS62" i="3"/>
  <c r="DR62" i="3"/>
  <c r="DQ62" i="3"/>
  <c r="DA62" i="3"/>
  <c r="BF62" i="3"/>
  <c r="BE62" i="3"/>
  <c r="BD62" i="3"/>
  <c r="DI62" i="3" s="1"/>
  <c r="BA62" i="3"/>
  <c r="CD62" i="3" s="1"/>
  <c r="AV62" i="3"/>
  <c r="AN62" i="3"/>
  <c r="AG62" i="3"/>
  <c r="AD62" i="3"/>
  <c r="AB62" i="3"/>
  <c r="Z62" i="3"/>
  <c r="E62" i="3"/>
  <c r="DW61" i="3"/>
  <c r="DV61" i="3"/>
  <c r="DU61" i="3"/>
  <c r="DT61" i="3"/>
  <c r="DS61" i="3"/>
  <c r="DR61" i="3"/>
  <c r="DQ61" i="3"/>
  <c r="BF61" i="3"/>
  <c r="BE61" i="3"/>
  <c r="BD61" i="3"/>
  <c r="DK61" i="3" s="1"/>
  <c r="BA61" i="3"/>
  <c r="CE61" i="3" s="1"/>
  <c r="AV61" i="3"/>
  <c r="AN61" i="3"/>
  <c r="AG61" i="3"/>
  <c r="AD61" i="3"/>
  <c r="AB61" i="3"/>
  <c r="Z61" i="3"/>
  <c r="E61" i="3"/>
  <c r="DW60" i="3"/>
  <c r="DV60" i="3"/>
  <c r="DU60" i="3"/>
  <c r="DT60" i="3"/>
  <c r="DS60" i="3"/>
  <c r="DR60" i="3"/>
  <c r="DQ60" i="3"/>
  <c r="BF60" i="3"/>
  <c r="BE60" i="3"/>
  <c r="BD60" i="3"/>
  <c r="DD60" i="3" s="1"/>
  <c r="BA60" i="3"/>
  <c r="CF60" i="3" s="1"/>
  <c r="AV60" i="3"/>
  <c r="AN60" i="3"/>
  <c r="AG60" i="3"/>
  <c r="AD60" i="3"/>
  <c r="AE60" i="3" s="1"/>
  <c r="AB60" i="3"/>
  <c r="Z60" i="3"/>
  <c r="E60" i="3"/>
  <c r="DW59" i="3"/>
  <c r="DV59" i="3"/>
  <c r="DU59" i="3"/>
  <c r="DT59" i="3"/>
  <c r="DS59" i="3"/>
  <c r="DR59" i="3"/>
  <c r="DQ59" i="3"/>
  <c r="BF59" i="3"/>
  <c r="BE59" i="3"/>
  <c r="BD59" i="3"/>
  <c r="DG59" i="3" s="1"/>
  <c r="BA59" i="3"/>
  <c r="AV59" i="3"/>
  <c r="AN59" i="3"/>
  <c r="AG59" i="3"/>
  <c r="AD59" i="3"/>
  <c r="AH59" i="3" s="1"/>
  <c r="AB59" i="3"/>
  <c r="Z59" i="3"/>
  <c r="E59" i="3"/>
  <c r="DW58" i="3"/>
  <c r="DV58" i="3"/>
  <c r="DU58" i="3"/>
  <c r="DT58" i="3"/>
  <c r="DS58" i="3"/>
  <c r="DR58" i="3"/>
  <c r="DQ58" i="3"/>
  <c r="BF58" i="3"/>
  <c r="BE58" i="3"/>
  <c r="BD58" i="3"/>
  <c r="DB58" i="3" s="1"/>
  <c r="BA58" i="3"/>
  <c r="CJ58" i="3" s="1"/>
  <c r="AV58" i="3"/>
  <c r="AN58" i="3"/>
  <c r="AG58" i="3"/>
  <c r="AD58" i="3"/>
  <c r="AH58" i="3" s="1"/>
  <c r="AB58" i="3"/>
  <c r="Z58" i="3"/>
  <c r="E58" i="3"/>
  <c r="DW57" i="3"/>
  <c r="DV57" i="3"/>
  <c r="DU57" i="3"/>
  <c r="DT57" i="3"/>
  <c r="DS57" i="3"/>
  <c r="DR57" i="3"/>
  <c r="DQ57" i="3"/>
  <c r="BF57" i="3"/>
  <c r="BE57" i="3"/>
  <c r="BD57" i="3"/>
  <c r="BA57" i="3"/>
  <c r="AV57" i="3"/>
  <c r="AN57" i="3"/>
  <c r="AG57" i="3"/>
  <c r="AD57" i="3"/>
  <c r="AB57" i="3"/>
  <c r="Z57" i="3"/>
  <c r="E57" i="3"/>
  <c r="DW56" i="3"/>
  <c r="DV56" i="3"/>
  <c r="DU56" i="3"/>
  <c r="DT56" i="3"/>
  <c r="DS56" i="3"/>
  <c r="DR56" i="3"/>
  <c r="DQ56" i="3"/>
  <c r="BF56" i="3"/>
  <c r="BE56" i="3"/>
  <c r="BD56" i="3"/>
  <c r="DL56" i="3" s="1"/>
  <c r="BA56" i="3"/>
  <c r="BR56" i="3" s="1"/>
  <c r="AV56" i="3"/>
  <c r="AN56" i="3"/>
  <c r="AG56" i="3"/>
  <c r="AD56" i="3"/>
  <c r="AH56" i="3" s="1"/>
  <c r="AB56" i="3"/>
  <c r="Z56" i="3"/>
  <c r="E56" i="3"/>
  <c r="DW55" i="3"/>
  <c r="DV55" i="3"/>
  <c r="DU55" i="3"/>
  <c r="DT55" i="3"/>
  <c r="DS55" i="3"/>
  <c r="DR55" i="3"/>
  <c r="DQ55" i="3"/>
  <c r="BF55" i="3"/>
  <c r="BE55" i="3"/>
  <c r="BD55" i="3"/>
  <c r="BA55" i="3"/>
  <c r="AV55" i="3"/>
  <c r="AN55" i="3"/>
  <c r="AG55" i="3"/>
  <c r="AD55" i="3"/>
  <c r="AB55" i="3"/>
  <c r="Z55" i="3"/>
  <c r="E55" i="3"/>
  <c r="DW54" i="3"/>
  <c r="DV54" i="3"/>
  <c r="DU54" i="3"/>
  <c r="DT54" i="3"/>
  <c r="DS54" i="3"/>
  <c r="DR54" i="3"/>
  <c r="DQ54" i="3"/>
  <c r="BF54" i="3"/>
  <c r="BE54" i="3"/>
  <c r="BD54" i="3"/>
  <c r="BA54" i="3"/>
  <c r="CI54" i="3" s="1"/>
  <c r="AV54" i="3"/>
  <c r="AN54" i="3"/>
  <c r="AG54" i="3"/>
  <c r="AD54" i="3"/>
  <c r="AB54" i="3"/>
  <c r="Z54" i="3"/>
  <c r="E54" i="3"/>
  <c r="DW53" i="3"/>
  <c r="DV53" i="3"/>
  <c r="DU53" i="3"/>
  <c r="DT53" i="3"/>
  <c r="DS53" i="3"/>
  <c r="DR53" i="3"/>
  <c r="DQ53" i="3"/>
  <c r="BF53" i="3"/>
  <c r="BE53" i="3"/>
  <c r="BD53" i="3"/>
  <c r="DL53" i="3" s="1"/>
  <c r="BA53" i="3"/>
  <c r="AV53" i="3"/>
  <c r="AN53" i="3"/>
  <c r="AG53" i="3"/>
  <c r="AD53" i="3"/>
  <c r="AB53" i="3"/>
  <c r="Z53" i="3"/>
  <c r="E53" i="3"/>
  <c r="DW52" i="3"/>
  <c r="DV52" i="3"/>
  <c r="DU52" i="3"/>
  <c r="DT52" i="3"/>
  <c r="DS52" i="3"/>
  <c r="DR52" i="3"/>
  <c r="DQ52" i="3"/>
  <c r="BF52" i="3"/>
  <c r="BE52" i="3"/>
  <c r="BD52" i="3"/>
  <c r="CV52" i="3" s="1"/>
  <c r="BA52" i="3"/>
  <c r="BZ52" i="3" s="1"/>
  <c r="AV52" i="3"/>
  <c r="AN52" i="3"/>
  <c r="AG52" i="3"/>
  <c r="AD52" i="3"/>
  <c r="AH52" i="3" s="1"/>
  <c r="AB52" i="3"/>
  <c r="Z52" i="3"/>
  <c r="E52" i="3"/>
  <c r="DW51" i="3"/>
  <c r="DV51" i="3"/>
  <c r="DU51" i="3"/>
  <c r="DT51" i="3"/>
  <c r="DS51" i="3"/>
  <c r="DR51" i="3"/>
  <c r="DQ51" i="3"/>
  <c r="DC51" i="3"/>
  <c r="BF51" i="3"/>
  <c r="BE51" i="3"/>
  <c r="BD51" i="3"/>
  <c r="DH51" i="3" s="1"/>
  <c r="BA51" i="3"/>
  <c r="BY51" i="3" s="1"/>
  <c r="AV51" i="3"/>
  <c r="AN51" i="3"/>
  <c r="AG51" i="3"/>
  <c r="AD51" i="3"/>
  <c r="AH51" i="3" s="1"/>
  <c r="AB51" i="3"/>
  <c r="Z51" i="3"/>
  <c r="E51" i="3"/>
  <c r="DW50" i="3"/>
  <c r="DV50" i="3"/>
  <c r="DU50" i="3"/>
  <c r="DT50" i="3"/>
  <c r="DS50" i="3"/>
  <c r="DR50" i="3"/>
  <c r="DQ50" i="3"/>
  <c r="BF50" i="3"/>
  <c r="BE50" i="3"/>
  <c r="BD50" i="3"/>
  <c r="BA50" i="3"/>
  <c r="CI50" i="3" s="1" a="1"/>
  <c r="CI50" i="3" s="1"/>
  <c r="AV50" i="3"/>
  <c r="AN50" i="3"/>
  <c r="AG50" i="3"/>
  <c r="AD50" i="3"/>
  <c r="AE50" i="3" s="1"/>
  <c r="AB50" i="3"/>
  <c r="Z50" i="3"/>
  <c r="E50" i="3"/>
  <c r="DW49" i="3"/>
  <c r="DV49" i="3"/>
  <c r="DU49" i="3"/>
  <c r="DT49" i="3"/>
  <c r="DS49" i="3"/>
  <c r="DR49" i="3"/>
  <c r="DQ49" i="3"/>
  <c r="BF49" i="3"/>
  <c r="BE49" i="3"/>
  <c r="BD49" i="3"/>
  <c r="DE49" i="3" s="1" a="1"/>
  <c r="DE49" i="3" s="1"/>
  <c r="BA49" i="3"/>
  <c r="CI49" i="3" s="1" a="1"/>
  <c r="CI49" i="3" s="1"/>
  <c r="AV49" i="3"/>
  <c r="AN49" i="3"/>
  <c r="AG49" i="3"/>
  <c r="AD49" i="3"/>
  <c r="AB49" i="3"/>
  <c r="Z49" i="3"/>
  <c r="E49" i="3"/>
  <c r="DW48" i="3"/>
  <c r="DV48" i="3"/>
  <c r="DU48" i="3"/>
  <c r="DT48" i="3"/>
  <c r="DS48" i="3"/>
  <c r="DR48" i="3"/>
  <c r="DQ48" i="3"/>
  <c r="BF48" i="3"/>
  <c r="BE48" i="3"/>
  <c r="BD48" i="3"/>
  <c r="DK48" i="3" s="1" a="1"/>
  <c r="DK48" i="3" s="1"/>
  <c r="BA48" i="3"/>
  <c r="CI48" i="3" s="1" a="1"/>
  <c r="CI48" i="3" s="1"/>
  <c r="AV48" i="3"/>
  <c r="AN48" i="3"/>
  <c r="AG48" i="3"/>
  <c r="AD48" i="3"/>
  <c r="AH48" i="3" s="1"/>
  <c r="AB48" i="3"/>
  <c r="Z48" i="3"/>
  <c r="E48" i="3"/>
  <c r="DW47" i="3"/>
  <c r="DV47" i="3"/>
  <c r="DU47" i="3"/>
  <c r="DT47" i="3"/>
  <c r="DS47" i="3"/>
  <c r="DR47" i="3"/>
  <c r="DQ47" i="3"/>
  <c r="BF47" i="3"/>
  <c r="BE47" i="3"/>
  <c r="BD47" i="3"/>
  <c r="DI47" i="3" s="1" a="1"/>
  <c r="DI47" i="3" s="1"/>
  <c r="BA47" i="3"/>
  <c r="AV47" i="3"/>
  <c r="AN47" i="3"/>
  <c r="AG47" i="3"/>
  <c r="AD47" i="3"/>
  <c r="AH47" i="3" s="1"/>
  <c r="AB47" i="3"/>
  <c r="Z47" i="3"/>
  <c r="E47" i="3"/>
  <c r="DW46" i="3"/>
  <c r="DV46" i="3"/>
  <c r="DU46" i="3"/>
  <c r="DT46" i="3"/>
  <c r="DS46" i="3"/>
  <c r="DR46" i="3"/>
  <c r="DQ46" i="3"/>
  <c r="BF46" i="3"/>
  <c r="BE46" i="3"/>
  <c r="BD46" i="3"/>
  <c r="BA46" i="3"/>
  <c r="CH46" i="3" s="1" a="1"/>
  <c r="CH46" i="3" s="1"/>
  <c r="AV46" i="3"/>
  <c r="AN46" i="3"/>
  <c r="AG46" i="3"/>
  <c r="AD46" i="3"/>
  <c r="AH46" i="3" s="1"/>
  <c r="AB46" i="3"/>
  <c r="Z46" i="3"/>
  <c r="E46" i="3"/>
  <c r="DW45" i="3"/>
  <c r="DV45" i="3"/>
  <c r="DU45" i="3"/>
  <c r="DT45" i="3"/>
  <c r="DS45" i="3"/>
  <c r="DR45" i="3"/>
  <c r="DQ45" i="3"/>
  <c r="DF45" i="3" a="1"/>
  <c r="DF45" i="3" s="1"/>
  <c r="BF45" i="3"/>
  <c r="BE45" i="3"/>
  <c r="BD45" i="3"/>
  <c r="DE45" i="3" s="1" a="1"/>
  <c r="DE45" i="3" s="1"/>
  <c r="BA45" i="3"/>
  <c r="BZ45" i="3" s="1" a="1"/>
  <c r="BZ45" i="3" s="1"/>
  <c r="AV45" i="3"/>
  <c r="AN45" i="3"/>
  <c r="AG45" i="3"/>
  <c r="AD45" i="3"/>
  <c r="AH45" i="3" s="1"/>
  <c r="AB45" i="3"/>
  <c r="Z45" i="3"/>
  <c r="E45" i="3"/>
  <c r="DW44" i="3"/>
  <c r="DV44" i="3"/>
  <c r="DU44" i="3"/>
  <c r="DT44" i="3"/>
  <c r="DS44" i="3"/>
  <c r="DR44" i="3"/>
  <c r="DQ44" i="3"/>
  <c r="BF44" i="3"/>
  <c r="BE44" i="3"/>
  <c r="BD44" i="3"/>
  <c r="BA44" i="3"/>
  <c r="AV44" i="3"/>
  <c r="AN44" i="3"/>
  <c r="AG44" i="3"/>
  <c r="AD44" i="3"/>
  <c r="AH44" i="3" s="1"/>
  <c r="AB44" i="3"/>
  <c r="Z44" i="3"/>
  <c r="E44" i="3"/>
  <c r="DW43" i="3"/>
  <c r="DV43" i="3"/>
  <c r="DU43" i="3"/>
  <c r="DT43" i="3"/>
  <c r="DS43" i="3"/>
  <c r="DR43" i="3"/>
  <c r="DQ43" i="3"/>
  <c r="BF43" i="3"/>
  <c r="BE43" i="3"/>
  <c r="BD43" i="3"/>
  <c r="BA43" i="3"/>
  <c r="BC43" i="3" s="1"/>
  <c r="AV43" i="3"/>
  <c r="AN43" i="3"/>
  <c r="AG43" i="3"/>
  <c r="AD43" i="3"/>
  <c r="AH43" i="3" s="1"/>
  <c r="AB43" i="3"/>
  <c r="Z43" i="3"/>
  <c r="E43" i="3"/>
  <c r="DW42" i="3"/>
  <c r="DV42" i="3"/>
  <c r="DU42" i="3"/>
  <c r="DT42" i="3"/>
  <c r="DS42" i="3"/>
  <c r="DR42" i="3"/>
  <c r="DQ42" i="3"/>
  <c r="BF42" i="3"/>
  <c r="BE42" i="3"/>
  <c r="BD42" i="3"/>
  <c r="DD42" i="3" s="1" a="1"/>
  <c r="DD42" i="3" s="1"/>
  <c r="BA42" i="3"/>
  <c r="BB42" i="3" s="1"/>
  <c r="AV42" i="3"/>
  <c r="AN42" i="3"/>
  <c r="AG42" i="3"/>
  <c r="AD42" i="3"/>
  <c r="AB42" i="3"/>
  <c r="Z42" i="3"/>
  <c r="E42" i="3"/>
  <c r="DW41" i="3"/>
  <c r="DV41" i="3"/>
  <c r="DU41" i="3"/>
  <c r="DT41" i="3"/>
  <c r="DS41" i="3"/>
  <c r="DR41" i="3"/>
  <c r="DQ41" i="3"/>
  <c r="BF41" i="3"/>
  <c r="BE41" i="3"/>
  <c r="BD41" i="3"/>
  <c r="CY41" i="3" s="1"/>
  <c r="BA41" i="3"/>
  <c r="BX41" i="3" s="1"/>
  <c r="AV41" i="3"/>
  <c r="AN41" i="3"/>
  <c r="AG41" i="3"/>
  <c r="AD41" i="3"/>
  <c r="AH41" i="3" s="1"/>
  <c r="AB41" i="3"/>
  <c r="Z41" i="3"/>
  <c r="E41" i="3"/>
  <c r="DW40" i="3"/>
  <c r="DV40" i="3"/>
  <c r="DU40" i="3"/>
  <c r="DT40" i="3"/>
  <c r="DS40" i="3"/>
  <c r="DR40" i="3"/>
  <c r="DQ40" i="3"/>
  <c r="BF40" i="3"/>
  <c r="BE40" i="3"/>
  <c r="BD40" i="3"/>
  <c r="BA40" i="3"/>
  <c r="BB40" i="3" s="1"/>
  <c r="AV40" i="3"/>
  <c r="AN40" i="3"/>
  <c r="AG40" i="3"/>
  <c r="AD40" i="3"/>
  <c r="AB40" i="3"/>
  <c r="Z40" i="3"/>
  <c r="E40" i="3"/>
  <c r="DW39" i="3"/>
  <c r="DV39" i="3"/>
  <c r="DU39" i="3"/>
  <c r="DT39" i="3"/>
  <c r="DS39" i="3"/>
  <c r="DR39" i="3"/>
  <c r="DQ39" i="3"/>
  <c r="BF39" i="3"/>
  <c r="BE39" i="3"/>
  <c r="BD39" i="3"/>
  <c r="DJ39" i="3" s="1" a="1"/>
  <c r="DJ39" i="3" s="1"/>
  <c r="BA39" i="3"/>
  <c r="BB39" i="3" s="1"/>
  <c r="AV39" i="3"/>
  <c r="AN39" i="3"/>
  <c r="AG39" i="3"/>
  <c r="AD39" i="3"/>
  <c r="AB39" i="3"/>
  <c r="Z39" i="3"/>
  <c r="E39" i="3"/>
  <c r="DW38" i="3"/>
  <c r="DV38" i="3"/>
  <c r="DU38" i="3"/>
  <c r="DT38" i="3"/>
  <c r="DS38" i="3"/>
  <c r="DR38" i="3"/>
  <c r="DQ38" i="3"/>
  <c r="BF38" i="3"/>
  <c r="BE38" i="3"/>
  <c r="BD38" i="3"/>
  <c r="DH38" i="3" s="1" a="1"/>
  <c r="DH38" i="3" s="1"/>
  <c r="BA38" i="3"/>
  <c r="CG38" i="3" s="1" a="1"/>
  <c r="CG38" i="3" s="1"/>
  <c r="AV38" i="3"/>
  <c r="AN38" i="3"/>
  <c r="AG38" i="3"/>
  <c r="AD38" i="3"/>
  <c r="AB38" i="3"/>
  <c r="Z38" i="3"/>
  <c r="E38" i="3"/>
  <c r="DW37" i="3"/>
  <c r="DV37" i="3"/>
  <c r="DU37" i="3"/>
  <c r="DT37" i="3"/>
  <c r="DS37" i="3"/>
  <c r="DR37" i="3"/>
  <c r="DQ37" i="3"/>
  <c r="BF37" i="3"/>
  <c r="BE37" i="3"/>
  <c r="BD37" i="3"/>
  <c r="BA37" i="3"/>
  <c r="AV37" i="3"/>
  <c r="AN37" i="3"/>
  <c r="AG37" i="3"/>
  <c r="AD37" i="3"/>
  <c r="AB37" i="3"/>
  <c r="Z37" i="3"/>
  <c r="E37" i="3"/>
  <c r="DW36" i="3"/>
  <c r="DV36" i="3"/>
  <c r="DU36" i="3"/>
  <c r="DT36" i="3"/>
  <c r="DS36" i="3"/>
  <c r="DR36" i="3"/>
  <c r="DQ36" i="3"/>
  <c r="BF36" i="3"/>
  <c r="BE36" i="3"/>
  <c r="BD36" i="3"/>
  <c r="DL36" i="3" s="1" a="1"/>
  <c r="DL36" i="3" s="1"/>
  <c r="BA36" i="3"/>
  <c r="AV36" i="3"/>
  <c r="AN36" i="3"/>
  <c r="AG36" i="3"/>
  <c r="AD36" i="3"/>
  <c r="AB36" i="3"/>
  <c r="Z36" i="3"/>
  <c r="E36" i="3"/>
  <c r="DW35" i="3"/>
  <c r="DV35" i="3"/>
  <c r="DU35" i="3"/>
  <c r="DT35" i="3"/>
  <c r="DS35" i="3"/>
  <c r="DR35" i="3"/>
  <c r="DQ35" i="3"/>
  <c r="BF35" i="3"/>
  <c r="BE35" i="3"/>
  <c r="BD35" i="3"/>
  <c r="DH35" i="3" s="1" a="1"/>
  <c r="DH35" i="3" s="1"/>
  <c r="BA35" i="3"/>
  <c r="CB35" i="3" s="1" a="1"/>
  <c r="CB35" i="3" s="1"/>
  <c r="AV35" i="3"/>
  <c r="AN35" i="3"/>
  <c r="AG35" i="3"/>
  <c r="AD35" i="3"/>
  <c r="AB35" i="3"/>
  <c r="Z35" i="3"/>
  <c r="E35" i="3"/>
  <c r="DW34" i="3"/>
  <c r="DV34" i="3"/>
  <c r="DU34" i="3"/>
  <c r="DT34" i="3"/>
  <c r="DS34" i="3"/>
  <c r="DR34" i="3"/>
  <c r="DQ34" i="3"/>
  <c r="BF34" i="3"/>
  <c r="BE34" i="3"/>
  <c r="BD34" i="3"/>
  <c r="BA34" i="3"/>
  <c r="AV34" i="3"/>
  <c r="AN34" i="3"/>
  <c r="AG34" i="3"/>
  <c r="AD34" i="3"/>
  <c r="AH34" i="3" s="1"/>
  <c r="AB34" i="3"/>
  <c r="Z34" i="3"/>
  <c r="E34" i="3"/>
  <c r="DW33" i="3"/>
  <c r="DV33" i="3"/>
  <c r="DU33" i="3"/>
  <c r="DT33" i="3"/>
  <c r="DS33" i="3"/>
  <c r="DR33" i="3"/>
  <c r="DQ33" i="3"/>
  <c r="BF33" i="3"/>
  <c r="BE33" i="3"/>
  <c r="BD33" i="3"/>
  <c r="DK33" i="3" s="1" a="1"/>
  <c r="DK33" i="3" s="1"/>
  <c r="BA33" i="3"/>
  <c r="AV33" i="3"/>
  <c r="AN33" i="3"/>
  <c r="AG33" i="3"/>
  <c r="AD33" i="3"/>
  <c r="AB33" i="3"/>
  <c r="Z33" i="3"/>
  <c r="E33" i="3"/>
  <c r="DW32" i="3"/>
  <c r="DV32" i="3"/>
  <c r="DU32" i="3"/>
  <c r="DT32" i="3"/>
  <c r="DS32" i="3"/>
  <c r="DR32" i="3"/>
  <c r="DQ32" i="3"/>
  <c r="CH32" i="3" a="1"/>
  <c r="CH32" i="3" s="1"/>
  <c r="BF32" i="3"/>
  <c r="BE32" i="3"/>
  <c r="BD32" i="3"/>
  <c r="DK32" i="3" s="1" a="1"/>
  <c r="DK32" i="3" s="1"/>
  <c r="BA32" i="3"/>
  <c r="CI32" i="3" s="1" a="1"/>
  <c r="CI32" i="3" s="1"/>
  <c r="AV32" i="3"/>
  <c r="AN32" i="3"/>
  <c r="AG32" i="3"/>
  <c r="AD32" i="3"/>
  <c r="AB32" i="3"/>
  <c r="Z32" i="3"/>
  <c r="E32" i="3"/>
  <c r="DW31" i="3"/>
  <c r="DV31" i="3"/>
  <c r="DU31" i="3"/>
  <c r="DT31" i="3"/>
  <c r="DS31" i="3"/>
  <c r="DR31" i="3"/>
  <c r="DQ31" i="3"/>
  <c r="BF31" i="3"/>
  <c r="BE31" i="3"/>
  <c r="BD31" i="3"/>
  <c r="DJ31" i="3" s="1" a="1"/>
  <c r="DJ31" i="3" s="1"/>
  <c r="BA31" i="3"/>
  <c r="BU31" i="3" s="1" a="1"/>
  <c r="BU31" i="3" s="1"/>
  <c r="AV31" i="3"/>
  <c r="AN31" i="3"/>
  <c r="AG31" i="3"/>
  <c r="AD31" i="3"/>
  <c r="AH31" i="3" s="1"/>
  <c r="AB31" i="3"/>
  <c r="Z31" i="3"/>
  <c r="E31" i="3"/>
  <c r="DW30" i="3"/>
  <c r="DV30" i="3"/>
  <c r="DU30" i="3"/>
  <c r="DT30" i="3"/>
  <c r="DS30" i="3"/>
  <c r="DR30" i="3"/>
  <c r="DQ30" i="3"/>
  <c r="BF30" i="3"/>
  <c r="BE30" i="3"/>
  <c r="BD30" i="3"/>
  <c r="DK30" i="3" s="1" a="1"/>
  <c r="DK30" i="3" s="1"/>
  <c r="BA30" i="3"/>
  <c r="BZ30" i="3" s="1" a="1"/>
  <c r="BZ30" i="3" s="1"/>
  <c r="AV30" i="3"/>
  <c r="AN30" i="3"/>
  <c r="AG30" i="3"/>
  <c r="AD30" i="3"/>
  <c r="AB30" i="3"/>
  <c r="Z30" i="3"/>
  <c r="E30" i="3"/>
  <c r="DW29" i="3"/>
  <c r="DV29" i="3"/>
  <c r="DU29" i="3"/>
  <c r="DT29" i="3"/>
  <c r="DS29" i="3"/>
  <c r="DR29" i="3"/>
  <c r="DQ29" i="3"/>
  <c r="BF29" i="3"/>
  <c r="BE29" i="3"/>
  <c r="BD29" i="3"/>
  <c r="DM29" i="3" s="1" a="1"/>
  <c r="DM29" i="3" s="1"/>
  <c r="BA29" i="3"/>
  <c r="BT29" i="3" s="1" a="1"/>
  <c r="BT29" i="3" s="1"/>
  <c r="AV29" i="3"/>
  <c r="AN29" i="3"/>
  <c r="AG29" i="3"/>
  <c r="AD29" i="3"/>
  <c r="AB29" i="3"/>
  <c r="Z29" i="3"/>
  <c r="E29" i="3"/>
  <c r="DW28" i="3"/>
  <c r="DV28" i="3"/>
  <c r="DU28" i="3"/>
  <c r="DT28" i="3"/>
  <c r="DS28" i="3"/>
  <c r="DR28" i="3"/>
  <c r="DQ28" i="3"/>
  <c r="BF28" i="3"/>
  <c r="BE28" i="3"/>
  <c r="BD28" i="3"/>
  <c r="DI28" i="3" s="1" a="1"/>
  <c r="DI28" i="3" s="1"/>
  <c r="BA28" i="3"/>
  <c r="CB28" i="3" s="1" a="1"/>
  <c r="CB28" i="3" s="1"/>
  <c r="AV28" i="3"/>
  <c r="AN28" i="3"/>
  <c r="AG28" i="3"/>
  <c r="AD28" i="3"/>
  <c r="AE28" i="3" s="1"/>
  <c r="AB28" i="3"/>
  <c r="Z28" i="3"/>
  <c r="E28" i="3"/>
  <c r="DW27" i="3"/>
  <c r="DV27" i="3"/>
  <c r="DU27" i="3"/>
  <c r="DT27" i="3"/>
  <c r="DS27" i="3"/>
  <c r="DR27" i="3"/>
  <c r="DQ27" i="3"/>
  <c r="BF27" i="3"/>
  <c r="BE27" i="3"/>
  <c r="BD27" i="3"/>
  <c r="CV27" i="3" s="1" a="1"/>
  <c r="CV27" i="3" s="1"/>
  <c r="BA27" i="3"/>
  <c r="CB27" i="3" s="1" a="1"/>
  <c r="CB27" i="3" s="1"/>
  <c r="AV27" i="3"/>
  <c r="AN27" i="3"/>
  <c r="AG27" i="3"/>
  <c r="AD27" i="3"/>
  <c r="AB27" i="3"/>
  <c r="Z27" i="3"/>
  <c r="E27" i="3"/>
  <c r="DW26" i="3"/>
  <c r="DV26" i="3"/>
  <c r="DU26" i="3"/>
  <c r="DT26" i="3"/>
  <c r="DS26" i="3"/>
  <c r="DR26" i="3"/>
  <c r="DQ26" i="3"/>
  <c r="BF26" i="3"/>
  <c r="BE26" i="3"/>
  <c r="BD26" i="3"/>
  <c r="CZ26" i="3" s="1" a="1"/>
  <c r="CZ26" i="3" s="1"/>
  <c r="BA26" i="3"/>
  <c r="AV26" i="3"/>
  <c r="AN26" i="3"/>
  <c r="AG26" i="3"/>
  <c r="AD26" i="3"/>
  <c r="AH26" i="3" s="1"/>
  <c r="AB26" i="3"/>
  <c r="Z26" i="3"/>
  <c r="E26" i="3"/>
  <c r="DW25" i="3"/>
  <c r="DV25" i="3"/>
  <c r="DU25" i="3"/>
  <c r="DT25" i="3"/>
  <c r="DS25" i="3"/>
  <c r="DR25" i="3"/>
  <c r="DQ25" i="3"/>
  <c r="BF25" i="3"/>
  <c r="BE25" i="3"/>
  <c r="BD25" i="3"/>
  <c r="BA25" i="3"/>
  <c r="BB25" i="3" s="1"/>
  <c r="AV25" i="3"/>
  <c r="AN25" i="3"/>
  <c r="AG25" i="3"/>
  <c r="AD25" i="3"/>
  <c r="AH25" i="3" s="1"/>
  <c r="AB25" i="3"/>
  <c r="Z25" i="3"/>
  <c r="E25" i="3"/>
  <c r="DW24" i="3"/>
  <c r="DV24" i="3"/>
  <c r="DU24" i="3"/>
  <c r="DT24" i="3"/>
  <c r="DS24" i="3"/>
  <c r="DR24" i="3"/>
  <c r="DQ24" i="3"/>
  <c r="BF24" i="3"/>
  <c r="BE24" i="3"/>
  <c r="BD24" i="3"/>
  <c r="DH24" i="3" s="1" a="1"/>
  <c r="DH24" i="3" s="1"/>
  <c r="BA24" i="3"/>
  <c r="BV24" i="3" s="1" a="1"/>
  <c r="BV24" i="3" s="1"/>
  <c r="AV24" i="3"/>
  <c r="AN24" i="3"/>
  <c r="AG24" i="3"/>
  <c r="AD24" i="3"/>
  <c r="AH24" i="3" s="1"/>
  <c r="AB24" i="3"/>
  <c r="Z24" i="3"/>
  <c r="E24" i="3"/>
  <c r="DW23" i="3"/>
  <c r="DV23" i="3"/>
  <c r="DU23" i="3"/>
  <c r="DT23" i="3"/>
  <c r="DS23" i="3"/>
  <c r="DR23" i="3"/>
  <c r="DQ23" i="3"/>
  <c r="BF23" i="3"/>
  <c r="BE23" i="3"/>
  <c r="BD23" i="3"/>
  <c r="DJ23" i="3" s="1" a="1"/>
  <c r="DJ23" i="3" s="1"/>
  <c r="BA23" i="3"/>
  <c r="CC23" i="3" s="1" a="1"/>
  <c r="CC23" i="3" s="1"/>
  <c r="AV23" i="3"/>
  <c r="AN23" i="3"/>
  <c r="AG23" i="3"/>
  <c r="AD23" i="3"/>
  <c r="AB23" i="3"/>
  <c r="Z23" i="3"/>
  <c r="E23" i="3"/>
  <c r="DW22" i="3"/>
  <c r="DV22" i="3"/>
  <c r="DU22" i="3"/>
  <c r="DT22" i="3"/>
  <c r="DS22" i="3"/>
  <c r="DR22" i="3"/>
  <c r="DQ22" i="3"/>
  <c r="BF22" i="3"/>
  <c r="BE22" i="3"/>
  <c r="BD22" i="3"/>
  <c r="DB22" i="3" s="1" a="1"/>
  <c r="DB22" i="3" s="1"/>
  <c r="BA22" i="3"/>
  <c r="CI22" i="3" s="1" a="1"/>
  <c r="CI22" i="3" s="1"/>
  <c r="AV22" i="3"/>
  <c r="AN22" i="3"/>
  <c r="AG22" i="3"/>
  <c r="AD22" i="3"/>
  <c r="AH22" i="3" s="1"/>
  <c r="AB22" i="3"/>
  <c r="Z22" i="3"/>
  <c r="E22" i="3"/>
  <c r="DW21" i="3"/>
  <c r="DV21" i="3"/>
  <c r="DU21" i="3"/>
  <c r="DT21" i="3"/>
  <c r="DS21" i="3"/>
  <c r="DR21" i="3"/>
  <c r="DQ21" i="3"/>
  <c r="BF21" i="3"/>
  <c r="BE21" i="3"/>
  <c r="BD21" i="3"/>
  <c r="DK21" i="3" s="1" a="1"/>
  <c r="DK21" i="3" s="1"/>
  <c r="BA21" i="3"/>
  <c r="AV21" i="3"/>
  <c r="AN21" i="3"/>
  <c r="AG21" i="3"/>
  <c r="AD21" i="3"/>
  <c r="AH21" i="3" s="1"/>
  <c r="AB21" i="3"/>
  <c r="Z21" i="3"/>
  <c r="E21" i="3"/>
  <c r="DW20" i="3"/>
  <c r="DV20" i="3"/>
  <c r="DU20" i="3"/>
  <c r="DT20" i="3"/>
  <c r="DS20" i="3"/>
  <c r="DR20" i="3"/>
  <c r="DQ20" i="3"/>
  <c r="BF20" i="3"/>
  <c r="BE20" i="3"/>
  <c r="BD20" i="3"/>
  <c r="BA20" i="3"/>
  <c r="AV20" i="3"/>
  <c r="AN20" i="3"/>
  <c r="AG20" i="3"/>
  <c r="AD20" i="3"/>
  <c r="AE20" i="3" s="1"/>
  <c r="AB20" i="3"/>
  <c r="Z20" i="3"/>
  <c r="E20" i="3"/>
  <c r="DW19" i="3"/>
  <c r="DV19" i="3"/>
  <c r="DU19" i="3"/>
  <c r="DT19" i="3"/>
  <c r="DS19" i="3"/>
  <c r="DR19" i="3"/>
  <c r="DQ19" i="3"/>
  <c r="BF19" i="3"/>
  <c r="BE19" i="3"/>
  <c r="BD19" i="3"/>
  <c r="DA19" i="3" s="1" a="1"/>
  <c r="DA19" i="3" s="1"/>
  <c r="BA19" i="3"/>
  <c r="CG19" i="3" s="1" a="1"/>
  <c r="CG19" i="3" s="1"/>
  <c r="AV19" i="3"/>
  <c r="AN19" i="3"/>
  <c r="AG19" i="3"/>
  <c r="AD19" i="3"/>
  <c r="AE19" i="3" s="1"/>
  <c r="AB19" i="3"/>
  <c r="Z19" i="3"/>
  <c r="E19" i="3"/>
  <c r="A19" i="3"/>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DW18" i="3"/>
  <c r="DV18" i="3"/>
  <c r="DU18" i="3"/>
  <c r="DT18" i="3"/>
  <c r="DS18" i="3"/>
  <c r="DR18" i="3"/>
  <c r="DQ18" i="3"/>
  <c r="BF18" i="3"/>
  <c r="BE18" i="3"/>
  <c r="BD18" i="3"/>
  <c r="DD18" i="3" s="1" a="1"/>
  <c r="DD18" i="3" s="1"/>
  <c r="BA18" i="3"/>
  <c r="AV18" i="3"/>
  <c r="AN18" i="3"/>
  <c r="AG18" i="3"/>
  <c r="AD18" i="3"/>
  <c r="AE18" i="3" s="1"/>
  <c r="AB18" i="3"/>
  <c r="Z18" i="3"/>
  <c r="E18" i="3"/>
  <c r="V17" i="3"/>
  <c r="U17" i="3"/>
  <c r="T17" i="3"/>
  <c r="DN14" i="3"/>
  <c r="CN14" i="3"/>
  <c r="CK14" i="3"/>
  <c r="EQ14" i="3" s="1"/>
  <c r="BK14" i="3"/>
  <c r="DQ14" i="3" s="1"/>
  <c r="AW14" i="3"/>
  <c r="DN13" i="3"/>
  <c r="CN13" i="3"/>
  <c r="CK13" i="3"/>
  <c r="EQ13" i="3" s="1"/>
  <c r="BK13" i="3"/>
  <c r="DQ13" i="3" s="1"/>
  <c r="AV13" i="3"/>
  <c r="DN12" i="3"/>
  <c r="CN12" i="3"/>
  <c r="CK12" i="3"/>
  <c r="EQ12" i="3" s="1"/>
  <c r="BK12" i="3"/>
  <c r="DQ12" i="3" s="1"/>
  <c r="AV12" i="3"/>
  <c r="DN11" i="3"/>
  <c r="CN11" i="3"/>
  <c r="CK11" i="3"/>
  <c r="EQ11" i="3" s="1"/>
  <c r="BK11" i="3"/>
  <c r="DQ11" i="3" s="1"/>
  <c r="AV11" i="3"/>
  <c r="DN10" i="3"/>
  <c r="CN10" i="3"/>
  <c r="CK10" i="3"/>
  <c r="EQ10" i="3" s="1"/>
  <c r="BK10" i="3"/>
  <c r="DQ10" i="3" s="1"/>
  <c r="AV10" i="3"/>
  <c r="DN9" i="3"/>
  <c r="CN9" i="3"/>
  <c r="CK9" i="3"/>
  <c r="EQ9" i="3" s="1"/>
  <c r="BK9" i="3"/>
  <c r="DQ9" i="3" s="1"/>
  <c r="AU9" i="3"/>
  <c r="AV9" i="3" s="1"/>
  <c r="AV14" i="3" s="1"/>
  <c r="I9" i="3"/>
  <c r="DN8" i="3"/>
  <c r="CN8" i="3"/>
  <c r="CK8" i="3"/>
  <c r="EQ8" i="3" s="1"/>
  <c r="BK8" i="3"/>
  <c r="DQ8" i="3" s="1"/>
  <c r="AV8" i="3"/>
  <c r="DN7" i="3"/>
  <c r="CN7" i="3"/>
  <c r="CK7" i="3"/>
  <c r="EQ7" i="3" s="1"/>
  <c r="BK7" i="3"/>
  <c r="DQ7" i="3" s="1"/>
  <c r="I7" i="3"/>
  <c r="DN6" i="3"/>
  <c r="CN6" i="3"/>
  <c r="CK6" i="3"/>
  <c r="EQ6" i="3" s="1"/>
  <c r="BK6" i="3"/>
  <c r="DQ6" i="3" s="1"/>
  <c r="DN5" i="3"/>
  <c r="CN5" i="3"/>
  <c r="CK5" i="3"/>
  <c r="EQ5" i="3" s="1"/>
  <c r="BK5" i="3"/>
  <c r="DQ5" i="3" s="1"/>
  <c r="DN4" i="3"/>
  <c r="CN4" i="3"/>
  <c r="CK4" i="3"/>
  <c r="EQ4" i="3" s="1"/>
  <c r="BK4" i="3"/>
  <c r="DQ4" i="3" s="1"/>
  <c r="DN3" i="3"/>
  <c r="CN3" i="3"/>
  <c r="CK3" i="3"/>
  <c r="EQ3" i="3" s="1"/>
  <c r="BK3" i="3"/>
  <c r="DQ3" i="3" s="1"/>
  <c r="EQ2" i="3"/>
  <c r="EP2" i="3"/>
  <c r="EO2" i="3"/>
  <c r="EN2" i="3"/>
  <c r="EM2" i="3"/>
  <c r="EL2" i="3"/>
  <c r="EK2" i="3"/>
  <c r="EJ2" i="3"/>
  <c r="EI2" i="3"/>
  <c r="EH2" i="3"/>
  <c r="EG2" i="3"/>
  <c r="EF2" i="3"/>
  <c r="EE2" i="3"/>
  <c r="ED2" i="3"/>
  <c r="EC2" i="3"/>
  <c r="EB2" i="3"/>
  <c r="EA2" i="3"/>
  <c r="DZ2" i="3"/>
  <c r="DY2" i="3"/>
  <c r="DX2" i="3"/>
  <c r="DW2" i="3"/>
  <c r="DV2" i="3"/>
  <c r="DU2" i="3"/>
  <c r="DT2" i="3"/>
  <c r="DS2" i="3"/>
  <c r="DR2" i="3"/>
  <c r="DQ2" i="3"/>
  <c r="CT51" i="2"/>
  <c r="CS51" i="2"/>
  <c r="CR51" i="2"/>
  <c r="CQ51" i="2"/>
  <c r="CP51" i="2"/>
  <c r="CO51" i="2"/>
  <c r="CN51" i="2"/>
  <c r="BQ51" i="2"/>
  <c r="BP51" i="2"/>
  <c r="BO51" i="2"/>
  <c r="BN51" i="2"/>
  <c r="BM51" i="2"/>
  <c r="BL51" i="2"/>
  <c r="BK51" i="2"/>
  <c r="AY51" i="2"/>
  <c r="AX51" i="2"/>
  <c r="AW51" i="2"/>
  <c r="AU51" i="2"/>
  <c r="AT51" i="2"/>
  <c r="AS51" i="2"/>
  <c r="AR51" i="2"/>
  <c r="AQ51" i="2"/>
  <c r="AP51" i="2"/>
  <c r="AO51" i="2"/>
  <c r="D51" i="2"/>
  <c r="DW50" i="2"/>
  <c r="DV50" i="2"/>
  <c r="DU50" i="2"/>
  <c r="DT50" i="2"/>
  <c r="DS50" i="2"/>
  <c r="DR50" i="2"/>
  <c r="DQ50" i="2"/>
  <c r="BF50" i="2"/>
  <c r="BD50" i="2"/>
  <c r="AV50" i="2"/>
  <c r="AN50" i="2"/>
  <c r="AG50" i="2"/>
  <c r="AD50" i="2"/>
  <c r="AH50" i="2" s="1"/>
  <c r="Y50" i="2"/>
  <c r="AB50" i="2" s="1"/>
  <c r="E50" i="2"/>
  <c r="DW49" i="2"/>
  <c r="DV49" i="2"/>
  <c r="DU49" i="2"/>
  <c r="DT49" i="2"/>
  <c r="DS49" i="2"/>
  <c r="DR49" i="2"/>
  <c r="DQ49" i="2"/>
  <c r="BF49" i="2"/>
  <c r="BD49" i="2"/>
  <c r="DK49" i="2" s="1" a="1"/>
  <c r="DK49" i="2" s="1"/>
  <c r="AV49" i="2"/>
  <c r="AN49" i="2"/>
  <c r="AG49" i="2"/>
  <c r="AD49" i="2"/>
  <c r="AH49" i="2" s="1"/>
  <c r="Y49" i="2"/>
  <c r="E49" i="2"/>
  <c r="DW48" i="2"/>
  <c r="DV48" i="2"/>
  <c r="DU48" i="2"/>
  <c r="DT48" i="2"/>
  <c r="DS48" i="2"/>
  <c r="DR48" i="2"/>
  <c r="DQ48" i="2"/>
  <c r="BF48" i="2"/>
  <c r="BD48" i="2"/>
  <c r="CU48" i="2" s="1" a="1"/>
  <c r="CU48" i="2" s="1"/>
  <c r="AV48" i="2"/>
  <c r="AN48" i="2"/>
  <c r="AG48" i="2"/>
  <c r="AD48" i="2"/>
  <c r="AH48" i="2" s="1"/>
  <c r="Y48" i="2"/>
  <c r="AB48" i="2" s="1"/>
  <c r="E48" i="2"/>
  <c r="DW47" i="2"/>
  <c r="DV47" i="2"/>
  <c r="DU47" i="2"/>
  <c r="DT47" i="2"/>
  <c r="DS47" i="2"/>
  <c r="DR47" i="2"/>
  <c r="DQ47" i="2"/>
  <c r="BF47" i="2"/>
  <c r="BD47" i="2"/>
  <c r="DI47" i="2" s="1" a="1"/>
  <c r="DI47" i="2" s="1"/>
  <c r="AV47" i="2"/>
  <c r="AN47" i="2"/>
  <c r="AG47" i="2"/>
  <c r="AD47" i="2"/>
  <c r="AH47" i="2" s="1"/>
  <c r="Y47" i="2"/>
  <c r="AB47" i="2" s="1"/>
  <c r="E47" i="2"/>
  <c r="DW46" i="2"/>
  <c r="DV46" i="2"/>
  <c r="DU46" i="2"/>
  <c r="DT46" i="2"/>
  <c r="DS46" i="2"/>
  <c r="DR46" i="2"/>
  <c r="DQ46" i="2"/>
  <c r="BF46" i="2"/>
  <c r="BD46" i="2"/>
  <c r="AV46" i="2"/>
  <c r="AN46" i="2"/>
  <c r="AG46" i="2"/>
  <c r="AD46" i="2"/>
  <c r="AH46" i="2" s="1"/>
  <c r="Y46" i="2"/>
  <c r="AB46" i="2" s="1"/>
  <c r="E46" i="2"/>
  <c r="DW45" i="2"/>
  <c r="DV45" i="2"/>
  <c r="DU45" i="2"/>
  <c r="DT45" i="2"/>
  <c r="DS45" i="2"/>
  <c r="DR45" i="2"/>
  <c r="DQ45" i="2"/>
  <c r="BF45" i="2"/>
  <c r="BD45" i="2"/>
  <c r="DK45" i="2" s="1"/>
  <c r="AV45" i="2"/>
  <c r="AN45" i="2"/>
  <c r="AG45" i="2"/>
  <c r="AD45" i="2"/>
  <c r="Y45" i="2"/>
  <c r="AB45" i="2" s="1"/>
  <c r="E45" i="2"/>
  <c r="DW44" i="2"/>
  <c r="DV44" i="2"/>
  <c r="DU44" i="2"/>
  <c r="DT44" i="2"/>
  <c r="DS44" i="2"/>
  <c r="DR44" i="2"/>
  <c r="DQ44" i="2"/>
  <c r="BF44" i="2"/>
  <c r="BE44" i="2"/>
  <c r="BD44" i="2"/>
  <c r="DJ44" i="2" s="1" a="1"/>
  <c r="DJ44" i="2" s="1"/>
  <c r="AV44" i="2"/>
  <c r="AN44" i="2"/>
  <c r="AG44" i="2"/>
  <c r="AD44" i="2"/>
  <c r="AE44" i="2" s="1"/>
  <c r="AB44" i="2"/>
  <c r="Z44" i="2"/>
  <c r="E44" i="2"/>
  <c r="DW43" i="2"/>
  <c r="DV43" i="2"/>
  <c r="DU43" i="2"/>
  <c r="DT43" i="2"/>
  <c r="DS43" i="2"/>
  <c r="DR43" i="2"/>
  <c r="DQ43" i="2"/>
  <c r="BF43" i="2"/>
  <c r="BE43" i="2"/>
  <c r="BD43" i="2"/>
  <c r="CZ43" i="2" s="1" a="1"/>
  <c r="CZ43" i="2" s="1"/>
  <c r="AV43" i="2"/>
  <c r="AN43" i="2"/>
  <c r="AG43" i="2"/>
  <c r="AD43" i="2"/>
  <c r="AH43" i="2" s="1"/>
  <c r="AB43" i="2"/>
  <c r="Z43" i="2"/>
  <c r="E43" i="2"/>
  <c r="DW42" i="2"/>
  <c r="DV42" i="2"/>
  <c r="DU42" i="2"/>
  <c r="DT42" i="2"/>
  <c r="DS42" i="2"/>
  <c r="DR42" i="2"/>
  <c r="DQ42" i="2"/>
  <c r="BF42" i="2"/>
  <c r="BE42" i="2"/>
  <c r="BD42" i="2"/>
  <c r="DK42" i="2" s="1" a="1"/>
  <c r="DK42" i="2" s="1"/>
  <c r="AV42" i="2"/>
  <c r="AN42" i="2"/>
  <c r="AG42" i="2"/>
  <c r="AD42" i="2"/>
  <c r="AH42" i="2" s="1"/>
  <c r="AB42" i="2"/>
  <c r="Z42" i="2"/>
  <c r="E42" i="2"/>
  <c r="DW41" i="2"/>
  <c r="DV41" i="2"/>
  <c r="DU41" i="2"/>
  <c r="DT41" i="2"/>
  <c r="DS41" i="2"/>
  <c r="DR41" i="2"/>
  <c r="DQ41" i="2"/>
  <c r="BF41" i="2"/>
  <c r="BE41" i="2"/>
  <c r="BD41" i="2"/>
  <c r="DK41" i="2" s="1" a="1"/>
  <c r="DK41" i="2" s="1"/>
  <c r="AV41" i="2"/>
  <c r="AN41" i="2"/>
  <c r="AG41" i="2"/>
  <c r="AD41" i="2"/>
  <c r="AB41" i="2"/>
  <c r="Z41" i="2"/>
  <c r="E41" i="2"/>
  <c r="DW40" i="2"/>
  <c r="DV40" i="2"/>
  <c r="DU40" i="2"/>
  <c r="DT40" i="2"/>
  <c r="DS40" i="2"/>
  <c r="DR40" i="2"/>
  <c r="DQ40" i="2"/>
  <c r="BF40" i="2"/>
  <c r="BD40" i="2"/>
  <c r="DB40" i="2" s="1" a="1"/>
  <c r="DB40" i="2" s="1"/>
  <c r="AV40" i="2"/>
  <c r="AN40" i="2"/>
  <c r="AG40" i="2"/>
  <c r="AD40" i="2"/>
  <c r="AH40" i="2" s="1"/>
  <c r="Y40" i="2"/>
  <c r="BE40" i="2" s="1"/>
  <c r="E40" i="2"/>
  <c r="DW39" i="2"/>
  <c r="DV39" i="2"/>
  <c r="DU39" i="2"/>
  <c r="DT39" i="2"/>
  <c r="DS39" i="2"/>
  <c r="DR39" i="2"/>
  <c r="DQ39" i="2"/>
  <c r="BF39" i="2"/>
  <c r="BD39" i="2"/>
  <c r="CX39" i="2" s="1" a="1"/>
  <c r="CX39" i="2" s="1"/>
  <c r="AV39" i="2"/>
  <c r="AN39" i="2"/>
  <c r="AG39" i="2"/>
  <c r="AD39" i="2"/>
  <c r="AH39" i="2" s="1"/>
  <c r="Y39" i="2"/>
  <c r="BE39" i="2" s="1"/>
  <c r="E39" i="2"/>
  <c r="DW38" i="2"/>
  <c r="DV38" i="2"/>
  <c r="DU38" i="2"/>
  <c r="DT38" i="2"/>
  <c r="DS38" i="2"/>
  <c r="DR38" i="2"/>
  <c r="DQ38" i="2"/>
  <c r="BF38" i="2"/>
  <c r="BD38" i="2"/>
  <c r="DF38" i="2" s="1" a="1"/>
  <c r="DF38" i="2" s="1"/>
  <c r="AV38" i="2"/>
  <c r="AN38" i="2"/>
  <c r="AG38" i="2"/>
  <c r="AD38" i="2"/>
  <c r="AH38" i="2" s="1"/>
  <c r="Y38" i="2"/>
  <c r="AB38" i="2" s="1"/>
  <c r="E38" i="2"/>
  <c r="DW37" i="2"/>
  <c r="DV37" i="2"/>
  <c r="DU37" i="2"/>
  <c r="DT37" i="2"/>
  <c r="DS37" i="2"/>
  <c r="DR37" i="2"/>
  <c r="DQ37" i="2"/>
  <c r="BF37" i="2"/>
  <c r="BE37" i="2"/>
  <c r="BD37" i="2"/>
  <c r="CZ37" i="2" s="1" a="1"/>
  <c r="CZ37" i="2" s="1"/>
  <c r="AV37" i="2"/>
  <c r="AN37" i="2"/>
  <c r="AG37" i="2"/>
  <c r="AD37" i="2"/>
  <c r="AH37" i="2" s="1"/>
  <c r="AB37" i="2"/>
  <c r="Z37" i="2"/>
  <c r="E37" i="2"/>
  <c r="DW36" i="2"/>
  <c r="DV36" i="2"/>
  <c r="DU36" i="2"/>
  <c r="DT36" i="2"/>
  <c r="DS36" i="2"/>
  <c r="DR36" i="2"/>
  <c r="DQ36" i="2"/>
  <c r="BF36" i="2"/>
  <c r="BE36" i="2"/>
  <c r="BD36" i="2"/>
  <c r="DF36" i="2" s="1" a="1"/>
  <c r="DF36" i="2" s="1"/>
  <c r="AV36" i="2"/>
  <c r="AN36" i="2"/>
  <c r="AG36" i="2"/>
  <c r="AD36" i="2"/>
  <c r="AE36" i="2" s="1"/>
  <c r="AB36" i="2"/>
  <c r="Z36" i="2"/>
  <c r="E36" i="2"/>
  <c r="DW35" i="2"/>
  <c r="DV35" i="2"/>
  <c r="DU35" i="2"/>
  <c r="DT35" i="2"/>
  <c r="DS35" i="2"/>
  <c r="DR35" i="2"/>
  <c r="DQ35" i="2"/>
  <c r="BF35" i="2"/>
  <c r="BD35" i="2"/>
  <c r="AV35" i="2"/>
  <c r="AN35" i="2"/>
  <c r="AG35" i="2"/>
  <c r="AD35" i="2"/>
  <c r="Y35" i="2"/>
  <c r="AB35" i="2" s="1"/>
  <c r="E35" i="2"/>
  <c r="DW34" i="2"/>
  <c r="DV34" i="2"/>
  <c r="DU34" i="2"/>
  <c r="DT34" i="2"/>
  <c r="DS34" i="2"/>
  <c r="DR34" i="2"/>
  <c r="DQ34" i="2"/>
  <c r="BF34" i="2"/>
  <c r="BD34" i="2"/>
  <c r="DG34" i="2" s="1" a="1"/>
  <c r="DG34" i="2" s="1"/>
  <c r="AV34" i="2"/>
  <c r="AN34" i="2"/>
  <c r="AG34" i="2"/>
  <c r="AD34" i="2"/>
  <c r="Y34" i="2"/>
  <c r="E34" i="2"/>
  <c r="DW33" i="2"/>
  <c r="DV33" i="2"/>
  <c r="DU33" i="2"/>
  <c r="DT33" i="2"/>
  <c r="DS33" i="2"/>
  <c r="DR33" i="2"/>
  <c r="DQ33" i="2"/>
  <c r="BF33" i="2"/>
  <c r="BE33" i="2"/>
  <c r="BD33" i="2"/>
  <c r="DF33" i="2" s="1" a="1"/>
  <c r="DF33" i="2" s="1"/>
  <c r="AV33" i="2"/>
  <c r="AN33" i="2"/>
  <c r="AG33" i="2"/>
  <c r="AD33" i="2"/>
  <c r="AB33" i="2"/>
  <c r="Z33" i="2"/>
  <c r="E33" i="2"/>
  <c r="DW32" i="2"/>
  <c r="DV32" i="2"/>
  <c r="DU32" i="2"/>
  <c r="DT32" i="2"/>
  <c r="DS32" i="2"/>
  <c r="DR32" i="2"/>
  <c r="DQ32" i="2"/>
  <c r="BF32" i="2"/>
  <c r="BE32" i="2"/>
  <c r="BD32" i="2"/>
  <c r="DI32" i="2" s="1" a="1"/>
  <c r="DI32" i="2" s="1"/>
  <c r="AV32" i="2"/>
  <c r="AN32" i="2"/>
  <c r="AG32" i="2"/>
  <c r="AD32" i="2"/>
  <c r="AH32" i="2" s="1"/>
  <c r="AB32" i="2"/>
  <c r="Z32" i="2"/>
  <c r="E32" i="2"/>
  <c r="DW31" i="2"/>
  <c r="DV31" i="2"/>
  <c r="DU31" i="2"/>
  <c r="DT31" i="2"/>
  <c r="DS31" i="2"/>
  <c r="DR31" i="2"/>
  <c r="DQ31" i="2"/>
  <c r="BF31" i="2"/>
  <c r="BE31" i="2"/>
  <c r="BD31" i="2"/>
  <c r="AV31" i="2"/>
  <c r="AN31" i="2"/>
  <c r="AG31" i="2"/>
  <c r="AD31" i="2"/>
  <c r="AE31" i="2" s="1"/>
  <c r="AB31" i="2"/>
  <c r="Z31" i="2"/>
  <c r="E31" i="2"/>
  <c r="DW30" i="2"/>
  <c r="DV30" i="2"/>
  <c r="DU30" i="2"/>
  <c r="DT30" i="2"/>
  <c r="DS30" i="2"/>
  <c r="DR30" i="2"/>
  <c r="DQ30" i="2"/>
  <c r="BF30" i="2"/>
  <c r="BD30" i="2"/>
  <c r="CV30" i="2" s="1" a="1"/>
  <c r="CV30" i="2" s="1"/>
  <c r="AV30" i="2"/>
  <c r="AN30" i="2"/>
  <c r="AG30" i="2"/>
  <c r="AD30" i="2"/>
  <c r="AH30" i="2" s="1"/>
  <c r="Y30" i="2"/>
  <c r="Z30" i="2" s="1"/>
  <c r="E30" i="2"/>
  <c r="DW29" i="2"/>
  <c r="DV29" i="2"/>
  <c r="DU29" i="2"/>
  <c r="DT29" i="2"/>
  <c r="DS29" i="2"/>
  <c r="DR29" i="2"/>
  <c r="DQ29" i="2"/>
  <c r="BF29" i="2"/>
  <c r="BD29" i="2"/>
  <c r="AV29" i="2"/>
  <c r="AN29" i="2"/>
  <c r="AG29" i="2"/>
  <c r="AD29" i="2"/>
  <c r="AH29" i="2" s="1"/>
  <c r="Y29" i="2"/>
  <c r="Z29" i="2" s="1"/>
  <c r="E29" i="2"/>
  <c r="DW28" i="2"/>
  <c r="DV28" i="2"/>
  <c r="DU28" i="2"/>
  <c r="DT28" i="2"/>
  <c r="DS28" i="2"/>
  <c r="DR28" i="2"/>
  <c r="DQ28" i="2"/>
  <c r="BF28" i="2"/>
  <c r="BD28" i="2"/>
  <c r="DL28" i="2" s="1" a="1"/>
  <c r="DL28" i="2" s="1"/>
  <c r="AV28" i="2"/>
  <c r="AN28" i="2"/>
  <c r="AG28" i="2"/>
  <c r="AD28" i="2"/>
  <c r="AH28" i="2" s="1"/>
  <c r="Y28" i="2"/>
  <c r="Z28" i="2" s="1"/>
  <c r="E28" i="2"/>
  <c r="DW27" i="2"/>
  <c r="DV27" i="2"/>
  <c r="DU27" i="2"/>
  <c r="DT27" i="2"/>
  <c r="DS27" i="2"/>
  <c r="DR27" i="2"/>
  <c r="DQ27" i="2"/>
  <c r="BF27" i="2"/>
  <c r="BD27" i="2"/>
  <c r="CV27" i="2" s="1" a="1"/>
  <c r="CV27" i="2" s="1"/>
  <c r="AV27" i="2"/>
  <c r="AN27" i="2"/>
  <c r="AG27" i="2"/>
  <c r="AD27" i="2"/>
  <c r="AH27" i="2" s="1"/>
  <c r="Y27" i="2"/>
  <c r="Z27" i="2" s="1"/>
  <c r="E27" i="2"/>
  <c r="DW26" i="2"/>
  <c r="DV26" i="2"/>
  <c r="DU26" i="2"/>
  <c r="DT26" i="2"/>
  <c r="DS26" i="2"/>
  <c r="DR26" i="2"/>
  <c r="DQ26" i="2"/>
  <c r="BF26" i="2"/>
  <c r="BE26" i="2"/>
  <c r="BD26" i="2"/>
  <c r="CV26" i="2" s="1" a="1"/>
  <c r="CV26" i="2" s="1"/>
  <c r="AV26" i="2"/>
  <c r="AN26" i="2"/>
  <c r="AG26" i="2"/>
  <c r="AD26" i="2"/>
  <c r="AH26" i="2" s="1"/>
  <c r="AB26" i="2"/>
  <c r="Z26" i="2"/>
  <c r="E26" i="2"/>
  <c r="DW25" i="2"/>
  <c r="DV25" i="2"/>
  <c r="DU25" i="2"/>
  <c r="DT25" i="2"/>
  <c r="DS25" i="2"/>
  <c r="DR25" i="2"/>
  <c r="DQ25" i="2"/>
  <c r="BF25" i="2"/>
  <c r="BE25" i="2"/>
  <c r="BD25" i="2"/>
  <c r="DG25" i="2" s="1" a="1"/>
  <c r="DG25" i="2" s="1"/>
  <c r="AV25" i="2"/>
  <c r="AN25" i="2"/>
  <c r="AG25" i="2"/>
  <c r="AD25" i="2"/>
  <c r="AH25" i="2" s="1"/>
  <c r="AB25" i="2"/>
  <c r="Z25" i="2"/>
  <c r="E25" i="2"/>
  <c r="DW24" i="2"/>
  <c r="DV24" i="2"/>
  <c r="DU24" i="2"/>
  <c r="DT24" i="2"/>
  <c r="DS24" i="2"/>
  <c r="DR24" i="2"/>
  <c r="DQ24" i="2"/>
  <c r="BF24" i="2"/>
  <c r="BE24" i="2"/>
  <c r="BD24" i="2"/>
  <c r="DL24" i="2" s="1" a="1"/>
  <c r="DL24" i="2" s="1"/>
  <c r="AV24" i="2"/>
  <c r="AN24" i="2"/>
  <c r="AG24" i="2"/>
  <c r="AD24" i="2"/>
  <c r="AH24" i="2" s="1"/>
  <c r="AB24" i="2"/>
  <c r="Z24" i="2"/>
  <c r="E24" i="2"/>
  <c r="DW23" i="2"/>
  <c r="DV23" i="2"/>
  <c r="DU23" i="2"/>
  <c r="DT23" i="2"/>
  <c r="DS23" i="2"/>
  <c r="DR23" i="2"/>
  <c r="DQ23" i="2"/>
  <c r="BF23" i="2"/>
  <c r="BE23" i="2"/>
  <c r="BD23" i="2"/>
  <c r="AV23" i="2"/>
  <c r="AN23" i="2"/>
  <c r="AG23" i="2"/>
  <c r="AD23" i="2"/>
  <c r="AH23" i="2" s="1"/>
  <c r="AB23" i="2"/>
  <c r="Z23" i="2"/>
  <c r="E23" i="2"/>
  <c r="DW22" i="2"/>
  <c r="DV22" i="2"/>
  <c r="DU22" i="2"/>
  <c r="DT22" i="2"/>
  <c r="DS22" i="2"/>
  <c r="DR22" i="2"/>
  <c r="DQ22" i="2"/>
  <c r="BF22" i="2"/>
  <c r="BE22" i="2"/>
  <c r="BD22" i="2"/>
  <c r="DD22" i="2" s="1" a="1"/>
  <c r="DD22" i="2" s="1"/>
  <c r="AV22" i="2"/>
  <c r="AN22" i="2"/>
  <c r="AG22" i="2"/>
  <c r="AD22" i="2"/>
  <c r="AH22" i="2" s="1"/>
  <c r="AB22" i="2"/>
  <c r="Z22" i="2"/>
  <c r="E22" i="2"/>
  <c r="DW21" i="2"/>
  <c r="DV21" i="2"/>
  <c r="DU21" i="2"/>
  <c r="DT21" i="2"/>
  <c r="DS21" i="2"/>
  <c r="DR21" i="2"/>
  <c r="DQ21" i="2"/>
  <c r="BF21" i="2"/>
  <c r="BE21" i="2"/>
  <c r="BD21" i="2"/>
  <c r="DL21" i="2" s="1" a="1"/>
  <c r="DL21" i="2" s="1"/>
  <c r="AV21" i="2"/>
  <c r="AN21" i="2"/>
  <c r="AG21" i="2"/>
  <c r="AD21" i="2"/>
  <c r="AH21" i="2" s="1"/>
  <c r="AB21" i="2"/>
  <c r="Z21" i="2"/>
  <c r="E21" i="2"/>
  <c r="DW20" i="2"/>
  <c r="DV20" i="2"/>
  <c r="DU20" i="2"/>
  <c r="DT20" i="2"/>
  <c r="DS20" i="2"/>
  <c r="DR20" i="2"/>
  <c r="DQ20" i="2"/>
  <c r="BF20" i="2"/>
  <c r="BE20" i="2"/>
  <c r="BD20" i="2"/>
  <c r="AV20" i="2"/>
  <c r="AN20" i="2"/>
  <c r="AG20" i="2"/>
  <c r="AD20" i="2"/>
  <c r="AH20" i="2" s="1"/>
  <c r="AB20" i="2"/>
  <c r="Z20" i="2"/>
  <c r="E20" i="2"/>
  <c r="DW19" i="2"/>
  <c r="DV19" i="2"/>
  <c r="DU19" i="2"/>
  <c r="DT19" i="2"/>
  <c r="DS19" i="2"/>
  <c r="DR19" i="2"/>
  <c r="DQ19" i="2"/>
  <c r="BF19" i="2"/>
  <c r="BE19" i="2"/>
  <c r="BD19" i="2"/>
  <c r="DL19" i="2" s="1" a="1"/>
  <c r="DL19" i="2" s="1"/>
  <c r="AV19" i="2"/>
  <c r="AN19" i="2"/>
  <c r="AG19" i="2"/>
  <c r="AD19" i="2"/>
  <c r="AH19" i="2" s="1"/>
  <c r="AB19" i="2"/>
  <c r="Z19" i="2"/>
  <c r="E19" i="2"/>
  <c r="A19" i="2"/>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DW18" i="2"/>
  <c r="DV18" i="2"/>
  <c r="DU18" i="2"/>
  <c r="DT18" i="2"/>
  <c r="DS18" i="2"/>
  <c r="DR18" i="2"/>
  <c r="DQ18" i="2"/>
  <c r="BF18" i="2"/>
  <c r="BD18" i="2"/>
  <c r="DK18" i="2" s="1" a="1"/>
  <c r="DK18" i="2" s="1"/>
  <c r="AV18" i="2"/>
  <c r="AN18" i="2"/>
  <c r="AG18" i="2"/>
  <c r="AD18" i="2"/>
  <c r="AH18" i="2" s="1"/>
  <c r="Y18" i="2"/>
  <c r="E18" i="2"/>
  <c r="V17" i="2"/>
  <c r="U17" i="2"/>
  <c r="T17" i="2"/>
  <c r="DN14" i="2"/>
  <c r="CN14" i="2"/>
  <c r="CK14" i="2"/>
  <c r="EQ14" i="2" s="1"/>
  <c r="BK14" i="2"/>
  <c r="DQ14" i="2" s="1"/>
  <c r="AW14" i="2"/>
  <c r="DN13" i="2"/>
  <c r="CN13" i="2"/>
  <c r="CK13" i="2"/>
  <c r="EQ13" i="2" s="1"/>
  <c r="BK13" i="2"/>
  <c r="DQ13" i="2" s="1"/>
  <c r="AV13" i="2"/>
  <c r="DN12" i="2"/>
  <c r="CN12" i="2"/>
  <c r="CK12" i="2"/>
  <c r="EQ12" i="2" s="1"/>
  <c r="BK12" i="2"/>
  <c r="DQ12" i="2" s="1"/>
  <c r="AV12" i="2"/>
  <c r="DN11" i="2"/>
  <c r="CN11" i="2"/>
  <c r="CK11" i="2"/>
  <c r="EQ11" i="2" s="1"/>
  <c r="BK11" i="2"/>
  <c r="DQ11" i="2" s="1"/>
  <c r="AV11" i="2"/>
  <c r="DN10" i="2"/>
  <c r="CN10" i="2"/>
  <c r="CK10" i="2"/>
  <c r="EQ10" i="2" s="1"/>
  <c r="BK10" i="2"/>
  <c r="DQ10" i="2" s="1"/>
  <c r="AV10" i="2"/>
  <c r="DN9" i="2"/>
  <c r="CN9" i="2"/>
  <c r="CK9" i="2"/>
  <c r="EQ9" i="2" s="1"/>
  <c r="BK9" i="2"/>
  <c r="DQ9" i="2" s="1"/>
  <c r="AU9" i="2"/>
  <c r="BA31" i="2" s="1"/>
  <c r="I9" i="2"/>
  <c r="DN8" i="2"/>
  <c r="CN8" i="2"/>
  <c r="CK8" i="2"/>
  <c r="EQ8" i="2" s="1"/>
  <c r="BK8" i="2"/>
  <c r="DQ8" i="2" s="1"/>
  <c r="AV8" i="2"/>
  <c r="DN7" i="2"/>
  <c r="CN7" i="2"/>
  <c r="CK7" i="2"/>
  <c r="EQ7" i="2" s="1"/>
  <c r="BK7" i="2"/>
  <c r="DQ7" i="2" s="1"/>
  <c r="I7" i="2"/>
  <c r="DN6" i="2"/>
  <c r="CN6" i="2"/>
  <c r="CK6" i="2"/>
  <c r="EQ6" i="2" s="1"/>
  <c r="BK6" i="2"/>
  <c r="DQ6" i="2" s="1"/>
  <c r="DN5" i="2"/>
  <c r="CN5" i="2"/>
  <c r="CK5" i="2"/>
  <c r="EQ5" i="2" s="1"/>
  <c r="BK5" i="2"/>
  <c r="DQ5" i="2" s="1"/>
  <c r="DN4" i="2"/>
  <c r="CN4" i="2"/>
  <c r="CK4" i="2"/>
  <c r="EQ4" i="2" s="1"/>
  <c r="BK4" i="2"/>
  <c r="DQ4" i="2" s="1"/>
  <c r="DN3" i="2"/>
  <c r="CN3" i="2"/>
  <c r="CK3" i="2"/>
  <c r="EQ3" i="2" s="1"/>
  <c r="BK3" i="2"/>
  <c r="DQ3" i="2" s="1"/>
  <c r="EQ2" i="2"/>
  <c r="EP2" i="2"/>
  <c r="EO2" i="2"/>
  <c r="EN2" i="2"/>
  <c r="EM2" i="2"/>
  <c r="EL2" i="2"/>
  <c r="EK2" i="2"/>
  <c r="EJ2" i="2"/>
  <c r="EI2" i="2"/>
  <c r="EH2" i="2"/>
  <c r="EG2" i="2"/>
  <c r="EF2" i="2"/>
  <c r="EE2" i="2"/>
  <c r="ED2" i="2"/>
  <c r="EC2" i="2"/>
  <c r="EB2" i="2"/>
  <c r="EA2" i="2"/>
  <c r="DZ2" i="2"/>
  <c r="DY2" i="2"/>
  <c r="DX2" i="2"/>
  <c r="DW2" i="2"/>
  <c r="DV2" i="2"/>
  <c r="DU2" i="2"/>
  <c r="DT2" i="2"/>
  <c r="DS2" i="2"/>
  <c r="DR2" i="2"/>
  <c r="DQ2" i="2"/>
  <c r="CX58" i="3" l="1"/>
  <c r="CU21" i="5" a="1"/>
  <c r="CU21" i="5" s="1"/>
  <c r="DE62" i="10"/>
  <c r="DL62" i="10"/>
  <c r="CV33" i="2" a="1"/>
  <c r="CV33" i="2" s="1"/>
  <c r="AE45" i="3"/>
  <c r="CB46" i="5" a="1"/>
  <c r="CB46" i="5" s="1"/>
  <c r="DK22" i="10" a="1"/>
  <c r="DK22" i="10" s="1"/>
  <c r="CF46" i="10" a="1"/>
  <c r="CF46" i="10" s="1"/>
  <c r="CW33" i="2" a="1"/>
  <c r="CW33" i="2" s="1"/>
  <c r="CD46" i="5" a="1"/>
  <c r="CD46" i="5" s="1"/>
  <c r="AH24" i="5"/>
  <c r="DD38" i="2" a="1"/>
  <c r="DD38" i="2" s="1"/>
  <c r="CC30" i="3" a="1"/>
  <c r="CC30" i="3" s="1"/>
  <c r="CH23" i="5" a="1"/>
  <c r="CH23" i="5" s="1"/>
  <c r="CV31" i="5" a="1"/>
  <c r="CV31" i="5" s="1"/>
  <c r="DH23" i="4" a="1"/>
  <c r="DH23" i="4" s="1"/>
  <c r="CH28" i="5" a="1"/>
  <c r="CH28" i="5" s="1"/>
  <c r="CW31" i="5" a="1"/>
  <c r="CW31" i="5" s="1"/>
  <c r="DA50" i="5" a="1"/>
  <c r="DA50" i="5" s="1"/>
  <c r="CZ47" i="3" a="1"/>
  <c r="CZ47" i="3" s="1"/>
  <c r="CX31" i="5" a="1"/>
  <c r="CX31" i="5" s="1"/>
  <c r="DG50" i="5" a="1"/>
  <c r="DG50" i="5" s="1"/>
  <c r="DH47" i="3" a="1"/>
  <c r="DH47" i="3" s="1"/>
  <c r="BY52" i="4"/>
  <c r="CC55" i="4"/>
  <c r="CV65" i="4"/>
  <c r="CY31" i="5" a="1"/>
  <c r="CY31" i="5" s="1"/>
  <c r="CU33" i="2" a="1"/>
  <c r="CU33" i="2" s="1"/>
  <c r="BE38" i="2"/>
  <c r="DB65" i="4"/>
  <c r="CZ31" i="5" a="1"/>
  <c r="CZ31" i="5" s="1"/>
  <c r="CB35" i="10" a="1"/>
  <c r="CB35" i="10" s="1"/>
  <c r="DF73" i="10"/>
  <c r="BX93" i="10"/>
  <c r="DC65" i="4"/>
  <c r="CV35" i="10" a="1"/>
  <c r="CV35" i="10" s="1"/>
  <c r="DA93" i="10"/>
  <c r="CE33" i="10" a="1"/>
  <c r="CE33" i="10" s="1"/>
  <c r="CW35" i="10" a="1"/>
  <c r="CW35" i="10" s="1"/>
  <c r="CC41" i="10"/>
  <c r="BR80" i="10"/>
  <c r="CI33" i="10" a="1"/>
  <c r="CI33" i="10" s="1"/>
  <c r="DA35" i="10" a="1"/>
  <c r="DA35" i="10" s="1"/>
  <c r="CD41" i="10"/>
  <c r="BT87" i="10"/>
  <c r="DA33" i="2" a="1"/>
  <c r="DA33" i="2" s="1"/>
  <c r="DE33" i="2" a="1"/>
  <c r="DE33" i="2" s="1"/>
  <c r="CJ32" i="3" a="1"/>
  <c r="CJ32" i="3" s="1"/>
  <c r="DM28" i="4" a="1"/>
  <c r="DM28" i="4" s="1"/>
  <c r="DF76" i="4"/>
  <c r="DK33" i="10" a="1"/>
  <c r="DK33" i="10" s="1"/>
  <c r="DD35" i="10" a="1"/>
  <c r="DD35" i="10" s="1"/>
  <c r="CE41" i="10"/>
  <c r="DG33" i="2" a="1"/>
  <c r="DG33" i="2" s="1"/>
  <c r="CB35" i="4" a="1"/>
  <c r="CB35" i="4" s="1"/>
  <c r="DG76" i="4"/>
  <c r="DI65" i="5"/>
  <c r="BX68" i="5"/>
  <c r="DL35" i="10" a="1"/>
  <c r="DL35" i="10" s="1"/>
  <c r="CF74" i="10"/>
  <c r="AE25" i="3"/>
  <c r="BE48" i="2"/>
  <c r="CF62" i="3"/>
  <c r="DD72" i="3"/>
  <c r="DI76" i="4"/>
  <c r="CI92" i="4"/>
  <c r="CB27" i="5" a="1"/>
  <c r="CB27" i="5" s="1"/>
  <c r="BZ46" i="5" a="1"/>
  <c r="BZ46" i="5" s="1"/>
  <c r="DJ65" i="5"/>
  <c r="BC32" i="10"/>
  <c r="DK65" i="5"/>
  <c r="CW34" i="2" a="1"/>
  <c r="CW34" i="2" s="1"/>
  <c r="CU42" i="3" a="1"/>
  <c r="CU42" i="3" s="1"/>
  <c r="DM65" i="5"/>
  <c r="DE65" i="10"/>
  <c r="CU79" i="10"/>
  <c r="DG40" i="5" a="1"/>
  <c r="DG40" i="5" s="1"/>
  <c r="CI64" i="5"/>
  <c r="BV38" i="10" a="1"/>
  <c r="BV38" i="10" s="1"/>
  <c r="DI44" i="10"/>
  <c r="CV74" i="10"/>
  <c r="DG76" i="10"/>
  <c r="DA79" i="10"/>
  <c r="CY88" i="10"/>
  <c r="CX34" i="2" a="1"/>
  <c r="CX34" i="2" s="1"/>
  <c r="AH18" i="3"/>
  <c r="CW27" i="3" a="1"/>
  <c r="CW27" i="3" s="1"/>
  <c r="CV42" i="3" a="1"/>
  <c r="CV42" i="3" s="1"/>
  <c r="DB34" i="2" a="1"/>
  <c r="DB34" i="2" s="1"/>
  <c r="DA38" i="2" a="1"/>
  <c r="DA38" i="2" s="1"/>
  <c r="AE26" i="3"/>
  <c r="DA27" i="3" a="1"/>
  <c r="DA27" i="3" s="1"/>
  <c r="DG42" i="3" a="1"/>
  <c r="DG42" i="3" s="1"/>
  <c r="CZ29" i="4" a="1"/>
  <c r="CZ29" i="4" s="1"/>
  <c r="DF50" i="4" a="1"/>
  <c r="DF50" i="4" s="1"/>
  <c r="CJ96" i="4"/>
  <c r="CH51" i="5"/>
  <c r="BR32" i="10" a="1"/>
  <c r="BR32" i="10" s="1"/>
  <c r="DC72" i="10"/>
  <c r="CW74" i="10"/>
  <c r="DI79" i="10"/>
  <c r="DA88" i="10"/>
  <c r="DK42" i="3" a="1"/>
  <c r="DK42" i="3" s="1"/>
  <c r="BS32" i="10" a="1"/>
  <c r="BS32" i="10" s="1"/>
  <c r="DL72" i="10"/>
  <c r="DA74" i="10"/>
  <c r="DE88" i="10"/>
  <c r="BX23" i="10" a="1"/>
  <c r="BX23" i="10" s="1"/>
  <c r="BX32" i="10" a="1"/>
  <c r="BX32" i="10" s="1"/>
  <c r="CV60" i="10"/>
  <c r="DL74" i="10"/>
  <c r="DF88" i="10"/>
  <c r="BZ91" i="10"/>
  <c r="DG27" i="5" a="1"/>
  <c r="DG27" i="5" s="1"/>
  <c r="DA35" i="5" a="1"/>
  <c r="DA35" i="5" s="1"/>
  <c r="BZ50" i="5" a="1"/>
  <c r="BZ50" i="5" s="1"/>
  <c r="CF23" i="10" a="1"/>
  <c r="CF23" i="10" s="1"/>
  <c r="CB32" i="10" a="1"/>
  <c r="CB32" i="10" s="1"/>
  <c r="DK63" i="10"/>
  <c r="DM74" i="10"/>
  <c r="DI88" i="10"/>
  <c r="BR94" i="10"/>
  <c r="DE23" i="3" a="1"/>
  <c r="DE23" i="3" s="1"/>
  <c r="DI35" i="5" a="1"/>
  <c r="DI35" i="5" s="1"/>
  <c r="CD50" i="5" a="1"/>
  <c r="CD50" i="5" s="1"/>
  <c r="CE32" i="10" a="1"/>
  <c r="CE32" i="10" s="1"/>
  <c r="BS94" i="10"/>
  <c r="DF34" i="2" a="1"/>
  <c r="DF34" i="2" s="1"/>
  <c r="Z38" i="2"/>
  <c r="CX40" i="2" a="1"/>
  <c r="CX40" i="2" s="1"/>
  <c r="DD21" i="3" a="1"/>
  <c r="DD21" i="3" s="1"/>
  <c r="AE22" i="3"/>
  <c r="DG23" i="3" a="1"/>
  <c r="DG23" i="3" s="1"/>
  <c r="CX76" i="4"/>
  <c r="DJ35" i="5" a="1"/>
  <c r="DJ35" i="5" s="1"/>
  <c r="CX65" i="5"/>
  <c r="CI32" i="10" a="1"/>
  <c r="CI32" i="10" s="1"/>
  <c r="BU94" i="10"/>
  <c r="CZ33" i="2" a="1"/>
  <c r="CZ33" i="2" s="1"/>
  <c r="CY40" i="2" a="1"/>
  <c r="CY40" i="2" s="1"/>
  <c r="DJ21" i="3" a="1"/>
  <c r="DJ21" i="3" s="1"/>
  <c r="DI23" i="3" a="1"/>
  <c r="DI23" i="3" s="1"/>
  <c r="BG53" i="3"/>
  <c r="BT62" i="3"/>
  <c r="AE32" i="4"/>
  <c r="CV64" i="4"/>
  <c r="CX70" i="4"/>
  <c r="CY76" i="4"/>
  <c r="CW19" i="5" a="1"/>
  <c r="CW19" i="5" s="1"/>
  <c r="DK35" i="5" a="1"/>
  <c r="DK35" i="5" s="1"/>
  <c r="DC50" i="5" a="1"/>
  <c r="DC50" i="5" s="1"/>
  <c r="CY65" i="5"/>
  <c r="BV80" i="5"/>
  <c r="CH22" i="10" a="1"/>
  <c r="CH22" i="10" s="1"/>
  <c r="CJ32" i="10" a="1"/>
  <c r="CJ32" i="10" s="1"/>
  <c r="CX73" i="10"/>
  <c r="BZ94" i="10"/>
  <c r="DK27" i="3" a="1"/>
  <c r="DK27" i="3" s="1"/>
  <c r="DM34" i="2" a="1"/>
  <c r="DM34" i="2" s="1"/>
  <c r="DL27" i="3" a="1"/>
  <c r="DL27" i="3" s="1"/>
  <c r="DM27" i="3" a="1"/>
  <c r="DM27" i="3" s="1"/>
  <c r="DD43" i="2" a="1"/>
  <c r="DD43" i="2" s="1"/>
  <c r="DD40" i="2" a="1"/>
  <c r="DD40" i="2" s="1"/>
  <c r="CB41" i="3"/>
  <c r="BZ62" i="3"/>
  <c r="AH66" i="3"/>
  <c r="CX44" i="4"/>
  <c r="DE70" i="4"/>
  <c r="DA76" i="4"/>
  <c r="DA19" i="5" a="1"/>
  <c r="DA19" i="5" s="1"/>
  <c r="CZ25" i="5" a="1"/>
  <c r="CZ25" i="5" s="1"/>
  <c r="DE50" i="5" a="1"/>
  <c r="DE50" i="5" s="1"/>
  <c r="DA65" i="5"/>
  <c r="CA80" i="5"/>
  <c r="CY22" i="10" a="1"/>
  <c r="CY22" i="10" s="1"/>
  <c r="CI52" i="10"/>
  <c r="DC33" i="2" a="1"/>
  <c r="DC33" i="2" s="1"/>
  <c r="DI40" i="2" a="1"/>
  <c r="DI40" i="2" s="1"/>
  <c r="CC62" i="3"/>
  <c r="DF44" i="4"/>
  <c r="DL70" i="4"/>
  <c r="DD76" i="4"/>
  <c r="BS28" i="5" a="1"/>
  <c r="BS28" i="5" s="1"/>
  <c r="CD31" i="5" a="1"/>
  <c r="CD31" i="5" s="1"/>
  <c r="DF50" i="5" a="1"/>
  <c r="DF50" i="5" s="1"/>
  <c r="DF65" i="5"/>
  <c r="DD22" i="10" a="1"/>
  <c r="DD22" i="10" s="1"/>
  <c r="CX52" i="10"/>
  <c r="CU75" i="10"/>
  <c r="CH87" i="10"/>
  <c r="DE34" i="2" a="1"/>
  <c r="DE34" i="2" s="1"/>
  <c r="DH40" i="2" a="1"/>
  <c r="DH40" i="2" s="1"/>
  <c r="CX27" i="3" a="1"/>
  <c r="CX27" i="3" s="1"/>
  <c r="DG41" i="3"/>
  <c r="DD51" i="3"/>
  <c r="AE58" i="3"/>
  <c r="BX62" i="3"/>
  <c r="DK50" i="4" a="1"/>
  <c r="DK50" i="4" s="1"/>
  <c r="DF70" i="4"/>
  <c r="DH27" i="5" a="1"/>
  <c r="DH27" i="5" s="1"/>
  <c r="DH35" i="5" a="1"/>
  <c r="DH35" i="5" s="1"/>
  <c r="CJ51" i="5"/>
  <c r="BX80" i="5"/>
  <c r="BZ22" i="10" a="1"/>
  <c r="BZ22" i="10" s="1"/>
  <c r="BZ23" i="10" a="1"/>
  <c r="BZ23" i="10" s="1"/>
  <c r="CF35" i="10" a="1"/>
  <c r="CF35" i="10" s="1"/>
  <c r="CJ46" i="10" a="1"/>
  <c r="CJ46" i="10" s="1"/>
  <c r="CI49" i="10" a="1"/>
  <c r="CI49" i="10" s="1"/>
  <c r="CV52" i="10"/>
  <c r="AE55" i="10"/>
  <c r="CX60" i="10"/>
  <c r="DF62" i="10"/>
  <c r="DK75" i="10"/>
  <c r="DG87" i="10"/>
  <c r="DF51" i="3"/>
  <c r="DL50" i="4" a="1"/>
  <c r="DL50" i="4" s="1"/>
  <c r="CJ35" i="10" a="1"/>
  <c r="CJ35" i="10" s="1"/>
  <c r="DL34" i="2" a="1"/>
  <c r="DL34" i="2" s="1"/>
  <c r="DM40" i="2" a="1"/>
  <c r="DM40" i="2" s="1"/>
  <c r="DB27" i="3" a="1"/>
  <c r="DB27" i="3" s="1"/>
  <c r="DG51" i="3"/>
  <c r="CA62" i="3"/>
  <c r="DL18" i="4" a="1"/>
  <c r="DL18" i="4" s="1"/>
  <c r="DM70" i="4"/>
  <c r="BR46" i="5" a="1"/>
  <c r="BR46" i="5" s="1"/>
  <c r="DH48" i="5" a="1"/>
  <c r="DH48" i="5" s="1"/>
  <c r="CU35" i="10" a="1"/>
  <c r="CU35" i="10" s="1"/>
  <c r="CY52" i="10"/>
  <c r="CW59" i="10"/>
  <c r="BV24" i="4" a="1"/>
  <c r="BV24" i="4" s="1"/>
  <c r="BX55" i="4"/>
  <c r="CU64" i="4"/>
  <c r="BS30" i="5" a="1"/>
  <c r="BS30" i="5" s="1"/>
  <c r="DI48" i="5" a="1"/>
  <c r="DI48" i="5" s="1"/>
  <c r="BS40" i="10" a="1"/>
  <c r="BS40" i="10" s="1"/>
  <c r="CE56" i="10"/>
  <c r="CX59" i="10"/>
  <c r="CD65" i="10"/>
  <c r="BW30" i="5" a="1"/>
  <c r="BW30" i="5" s="1"/>
  <c r="BT40" i="10" a="1"/>
  <c r="BT40" i="10" s="1"/>
  <c r="DE59" i="10"/>
  <c r="CW64" i="4"/>
  <c r="CB84" i="4"/>
  <c r="BZ96" i="4"/>
  <c r="CI25" i="5" a="1"/>
  <c r="CI25" i="5" s="1"/>
  <c r="CA30" i="5" a="1"/>
  <c r="CA30" i="5" s="1"/>
  <c r="BC35" i="5"/>
  <c r="BT68" i="5"/>
  <c r="BW40" i="10" a="1"/>
  <c r="BW40" i="10" s="1"/>
  <c r="DF59" i="10"/>
  <c r="DB73" i="10"/>
  <c r="CV79" i="10"/>
  <c r="BS93" i="10"/>
  <c r="DA29" i="4" a="1"/>
  <c r="DA29" i="4" s="1"/>
  <c r="CZ19" i="3" a="1"/>
  <c r="CZ19" i="3" s="1"/>
  <c r="DJ62" i="3"/>
  <c r="CX65" i="3"/>
  <c r="DD67" i="3"/>
  <c r="DE29" i="4" a="1"/>
  <c r="DE29" i="4" s="1"/>
  <c r="BV35" i="4" a="1"/>
  <c r="BV35" i="4" s="1"/>
  <c r="DB64" i="4"/>
  <c r="CX82" i="4"/>
  <c r="CC96" i="4"/>
  <c r="CV25" i="5" a="1"/>
  <c r="CV25" i="5" s="1"/>
  <c r="BX27" i="5" a="1"/>
  <c r="BX27" i="5" s="1"/>
  <c r="BT28" i="5" a="1"/>
  <c r="BT28" i="5" s="1"/>
  <c r="CF46" i="5" a="1"/>
  <c r="CF46" i="5" s="1"/>
  <c r="DD64" i="5"/>
  <c r="BV68" i="5"/>
  <c r="CA30" i="10" a="1"/>
  <c r="CA30" i="10" s="1"/>
  <c r="BX40" i="10" a="1"/>
  <c r="BX40" i="10" s="1"/>
  <c r="DG59" i="10"/>
  <c r="DB63" i="10"/>
  <c r="DC73" i="10"/>
  <c r="CX79" i="10"/>
  <c r="BU93" i="10"/>
  <c r="DG96" i="10"/>
  <c r="CH24" i="4" a="1"/>
  <c r="CH24" i="4" s="1"/>
  <c r="DE18" i="2" a="1"/>
  <c r="DE18" i="2" s="1"/>
  <c r="CW25" i="2" a="1"/>
  <c r="CW25" i="2" s="1"/>
  <c r="CY25" i="2" a="1"/>
  <c r="CY25" i="2" s="1"/>
  <c r="CY42" i="3" a="1"/>
  <c r="CY42" i="3" s="1"/>
  <c r="BW52" i="3"/>
  <c r="DL62" i="3"/>
  <c r="CY65" i="3"/>
  <c r="DE67" i="3"/>
  <c r="DJ70" i="3"/>
  <c r="BY54" i="4"/>
  <c r="DC64" i="4"/>
  <c r="DB71" i="4"/>
  <c r="CY82" i="4"/>
  <c r="BX23" i="5" a="1"/>
  <c r="BX23" i="5" s="1"/>
  <c r="CX25" i="5" a="1"/>
  <c r="CX25" i="5" s="1"/>
  <c r="BZ27" i="5" a="1"/>
  <c r="BZ27" i="5" s="1"/>
  <c r="BV28" i="5" a="1"/>
  <c r="BV28" i="5" s="1"/>
  <c r="CV30" i="5" a="1"/>
  <c r="CV30" i="5" s="1"/>
  <c r="BW68" i="5"/>
  <c r="DI35" i="10" a="1"/>
  <c r="DI35" i="10" s="1"/>
  <c r="CB40" i="10" a="1"/>
  <c r="CB40" i="10" s="1"/>
  <c r="DM59" i="10"/>
  <c r="DE63" i="10"/>
  <c r="CY72" i="10"/>
  <c r="DE73" i="10"/>
  <c r="CY79" i="10"/>
  <c r="BR87" i="10"/>
  <c r="BV93" i="10"/>
  <c r="BV94" i="10"/>
  <c r="CD24" i="4" a="1"/>
  <c r="CD24" i="4" s="1"/>
  <c r="DI65" i="3"/>
  <c r="BR36" i="5" a="1"/>
  <c r="BR36" i="5" s="1"/>
  <c r="CG40" i="10" a="1"/>
  <c r="CG40" i="10" s="1"/>
  <c r="DF18" i="2" a="1"/>
  <c r="DF18" i="2" s="1"/>
  <c r="CW28" i="4" a="1"/>
  <c r="CW28" i="4" s="1"/>
  <c r="CE54" i="4"/>
  <c r="CH59" i="4"/>
  <c r="CY70" i="4"/>
  <c r="DF82" i="4"/>
  <c r="DB25" i="5" a="1"/>
  <c r="DB25" i="5" s="1"/>
  <c r="CJ32" i="5" a="1"/>
  <c r="CJ32" i="5" s="1"/>
  <c r="BS36" i="5" a="1"/>
  <c r="BS36" i="5" s="1"/>
  <c r="BT56" i="5"/>
  <c r="DJ62" i="5"/>
  <c r="CD68" i="5"/>
  <c r="CW53" i="10"/>
  <c r="CB55" i="10"/>
  <c r="BZ62" i="10"/>
  <c r="DD72" i="10"/>
  <c r="DJ73" i="10"/>
  <c r="DB79" i="10"/>
  <c r="BU87" i="10"/>
  <c r="CD91" i="10"/>
  <c r="CC93" i="10"/>
  <c r="CD94" i="10"/>
  <c r="DD64" i="4"/>
  <c r="DJ71" i="4"/>
  <c r="DH18" i="2" a="1"/>
  <c r="DH18" i="2" s="1"/>
  <c r="CE52" i="3"/>
  <c r="DK65" i="3"/>
  <c r="DC25" i="2" a="1"/>
  <c r="DC25" i="2" s="1"/>
  <c r="CY34" i="2" a="1"/>
  <c r="CY34" i="2" s="1"/>
  <c r="CZ40" i="2" a="1"/>
  <c r="CZ40" i="2" s="1"/>
  <c r="DM65" i="3"/>
  <c r="DA28" i="4" a="1"/>
  <c r="DA28" i="4" s="1"/>
  <c r="CH54" i="4"/>
  <c r="DB70" i="4"/>
  <c r="DD25" i="5" a="1"/>
  <c r="DD25" i="5" s="1"/>
  <c r="CV27" i="5" a="1"/>
  <c r="CV27" i="5" s="1"/>
  <c r="BT36" i="5" a="1"/>
  <c r="BT36" i="5" s="1"/>
  <c r="BT51" i="5"/>
  <c r="BV56" i="5"/>
  <c r="CH68" i="5"/>
  <c r="BR80" i="5"/>
  <c r="BT46" i="10" a="1"/>
  <c r="BT46" i="10" s="1"/>
  <c r="DC53" i="10"/>
  <c r="CC55" i="10"/>
  <c r="CF62" i="10"/>
  <c r="DF72" i="10"/>
  <c r="DK73" i="10"/>
  <c r="DC79" i="10"/>
  <c r="BV87" i="10"/>
  <c r="CH91" i="10"/>
  <c r="CD93" i="10"/>
  <c r="DM18" i="2" a="1"/>
  <c r="DM18" i="2" s="1"/>
  <c r="CZ34" i="2" a="1"/>
  <c r="CZ34" i="2" s="1"/>
  <c r="DA40" i="2" a="1"/>
  <c r="DA40" i="2" s="1"/>
  <c r="BT41" i="3"/>
  <c r="CZ48" i="3" a="1"/>
  <c r="CZ48" i="3" s="1"/>
  <c r="CY51" i="3"/>
  <c r="DL23" i="4" a="1"/>
  <c r="DL23" i="4" s="1"/>
  <c r="DE28" i="4" a="1"/>
  <c r="DE28" i="4" s="1"/>
  <c r="DC50" i="4" a="1"/>
  <c r="DC50" i="4" s="1"/>
  <c r="CX54" i="4"/>
  <c r="DC70" i="4"/>
  <c r="CD80" i="4"/>
  <c r="CX21" i="5" a="1"/>
  <c r="CX21" i="5" s="1"/>
  <c r="DF25" i="5" a="1"/>
  <c r="DF25" i="5" s="1"/>
  <c r="DB27" i="5" a="1"/>
  <c r="DB27" i="5" s="1"/>
  <c r="CW35" i="5" a="1"/>
  <c r="CW35" i="5" s="1"/>
  <c r="BV36" i="5" a="1"/>
  <c r="BV36" i="5" s="1"/>
  <c r="BB46" i="5"/>
  <c r="BZ51" i="5"/>
  <c r="CI68" i="5"/>
  <c r="DL71" i="5"/>
  <c r="BS80" i="5"/>
  <c r="BW46" i="10" a="1"/>
  <c r="BW46" i="10" s="1"/>
  <c r="DE53" i="10"/>
  <c r="CE55" i="10"/>
  <c r="CU62" i="10"/>
  <c r="DG72" i="10"/>
  <c r="CE75" i="10"/>
  <c r="DD79" i="10"/>
  <c r="BX87" i="10"/>
  <c r="CF93" i="10"/>
  <c r="CZ25" i="2" a="1"/>
  <c r="CZ25" i="2" s="1"/>
  <c r="CB52" i="3"/>
  <c r="DA25" i="2" a="1"/>
  <c r="DA25" i="2" s="1"/>
  <c r="DJ18" i="2" a="1"/>
  <c r="DJ18" i="2" s="1"/>
  <c r="DA34" i="2" a="1"/>
  <c r="DA34" i="2" s="1"/>
  <c r="DC37" i="2" a="1"/>
  <c r="DC37" i="2" s="1"/>
  <c r="CV43" i="2" a="1"/>
  <c r="CV43" i="2" s="1"/>
  <c r="DK38" i="3" a="1"/>
  <c r="DK38" i="3" s="1"/>
  <c r="DA48" i="3" a="1"/>
  <c r="DA48" i="3" s="1"/>
  <c r="DB51" i="3"/>
  <c r="DM23" i="4" a="1"/>
  <c r="DM23" i="4" s="1"/>
  <c r="DI28" i="4" a="1"/>
  <c r="DI28" i="4" s="1"/>
  <c r="CY54" i="4"/>
  <c r="DD70" i="4"/>
  <c r="DF27" i="5" a="1"/>
  <c r="DF27" i="5" s="1"/>
  <c r="CB31" i="5" a="1"/>
  <c r="CB31" i="5" s="1"/>
  <c r="CX35" i="5" a="1"/>
  <c r="CX35" i="5" s="1"/>
  <c r="BX36" i="5" a="1"/>
  <c r="BX36" i="5" s="1"/>
  <c r="BC46" i="5"/>
  <c r="CW65" i="5"/>
  <c r="DM71" i="5"/>
  <c r="BT80" i="5"/>
  <c r="BB32" i="10"/>
  <c r="CB46" i="10" a="1"/>
  <c r="CB46" i="10" s="1"/>
  <c r="DM53" i="10"/>
  <c r="CF55" i="10"/>
  <c r="EL55" i="10" s="1"/>
  <c r="CF60" i="10"/>
  <c r="DK72" i="10"/>
  <c r="CF75" i="10"/>
  <c r="DF79" i="10"/>
  <c r="CA87" i="10"/>
  <c r="CV93" i="10"/>
  <c r="BZ57" i="3"/>
  <c r="CA57" i="3"/>
  <c r="CH57" i="3"/>
  <c r="CE57" i="3"/>
  <c r="BR57" i="3"/>
  <c r="DK22" i="5" a="1"/>
  <c r="DK22" i="5" s="1"/>
  <c r="CY22" i="5" a="1"/>
  <c r="CY22" i="5" s="1"/>
  <c r="CU22" i="5" a="1"/>
  <c r="CU22" i="5" s="1"/>
  <c r="AH87" i="10"/>
  <c r="AE87" i="10"/>
  <c r="DJ89" i="4"/>
  <c r="DG89" i="4"/>
  <c r="CW89" i="4"/>
  <c r="CU89" i="4"/>
  <c r="CX34" i="5" a="1"/>
  <c r="CX34" i="5" s="1"/>
  <c r="CV34" i="5" a="1"/>
  <c r="CV34" i="5" s="1"/>
  <c r="DF68" i="5"/>
  <c r="DC68" i="5"/>
  <c r="DC69" i="5"/>
  <c r="DJ69" i="5"/>
  <c r="DA69" i="5"/>
  <c r="CY69" i="5"/>
  <c r="CX69" i="5"/>
  <c r="DH54" i="10"/>
  <c r="DM54" i="10"/>
  <c r="DL54" i="10"/>
  <c r="DF54" i="10"/>
  <c r="DE54" i="10"/>
  <c r="DD54" i="10"/>
  <c r="DB54" i="10"/>
  <c r="CG83" i="10"/>
  <c r="CJ83" i="10"/>
  <c r="CB83" i="10"/>
  <c r="CA83" i="10"/>
  <c r="BZ83" i="10"/>
  <c r="DF85" i="5"/>
  <c r="CX85" i="5"/>
  <c r="BC57" i="3"/>
  <c r="DK24" i="4" a="1"/>
  <c r="DK24" i="4" s="1"/>
  <c r="DG24" i="4" a="1"/>
  <c r="DG24" i="4" s="1"/>
  <c r="CY24" i="4" a="1"/>
  <c r="CY24" i="4" s="1"/>
  <c r="AH31" i="4"/>
  <c r="AE31" i="4"/>
  <c r="DD103" i="4"/>
  <c r="DA103" i="4"/>
  <c r="DC103" i="4"/>
  <c r="DB103" i="4"/>
  <c r="CY103" i="4"/>
  <c r="DI46" i="5" a="1"/>
  <c r="DI46" i="5" s="1"/>
  <c r="DH46" i="5" a="1"/>
  <c r="DH46" i="5" s="1"/>
  <c r="DG46" i="5" a="1"/>
  <c r="DG46" i="5" s="1"/>
  <c r="CA50" i="10" a="1"/>
  <c r="CA50" i="10" s="1"/>
  <c r="CD50" i="10" a="1"/>
  <c r="CD50" i="10" s="1"/>
  <c r="AE62" i="10"/>
  <c r="AH62" i="10"/>
  <c r="DG57" i="3"/>
  <c r="DI57" i="3"/>
  <c r="CH36" i="4" a="1"/>
  <c r="CH36" i="4" s="1"/>
  <c r="CA36" i="4" a="1"/>
  <c r="CA36" i="4" s="1"/>
  <c r="CX55" i="4"/>
  <c r="DJ55" i="4"/>
  <c r="AE88" i="4"/>
  <c r="DK95" i="4"/>
  <c r="DJ95" i="4"/>
  <c r="DI95" i="4"/>
  <c r="DL100" i="4"/>
  <c r="DG100" i="4"/>
  <c r="CV100" i="4"/>
  <c r="DL54" i="5"/>
  <c r="DJ54" i="5"/>
  <c r="DH54" i="5"/>
  <c r="CJ66" i="5"/>
  <c r="CF66" i="5"/>
  <c r="CD66" i="5"/>
  <c r="CB66" i="5"/>
  <c r="BZ66" i="5"/>
  <c r="BX66" i="5"/>
  <c r="CG96" i="10"/>
  <c r="CI96" i="10"/>
  <c r="CC96" i="10"/>
  <c r="CB96" i="10"/>
  <c r="CA96" i="10"/>
  <c r="BZ96" i="10"/>
  <c r="BT96" i="10"/>
  <c r="BC96" i="10"/>
  <c r="BB96" i="10"/>
  <c r="DA99" i="10"/>
  <c r="CV99" i="10"/>
  <c r="DC31" i="2" a="1"/>
  <c r="DC31" i="2" s="1"/>
  <c r="DD31" i="2" a="1"/>
  <c r="DD31" i="2" s="1"/>
  <c r="BC89" i="4"/>
  <c r="CE89" i="4"/>
  <c r="CD89" i="4"/>
  <c r="BW89" i="4"/>
  <c r="BV89" i="4"/>
  <c r="DL35" i="2" a="1"/>
  <c r="DL35" i="2" s="1"/>
  <c r="DM35" i="2" a="1"/>
  <c r="DM35" i="2" s="1"/>
  <c r="BB57" i="3"/>
  <c r="DE31" i="2" a="1"/>
  <c r="DE31" i="2" s="1"/>
  <c r="CV87" i="3"/>
  <c r="CU87" i="3"/>
  <c r="DL36" i="4" a="1"/>
  <c r="DL36" i="4" s="1"/>
  <c r="CV36" i="4" a="1"/>
  <c r="CV36" i="4" s="1"/>
  <c r="CY36" i="4" a="1"/>
  <c r="CY36" i="4" s="1"/>
  <c r="CX36" i="4" a="1"/>
  <c r="CX36" i="4" s="1"/>
  <c r="CU36" i="4" a="1"/>
  <c r="CU36" i="4" s="1"/>
  <c r="CH79" i="4"/>
  <c r="BZ79" i="4"/>
  <c r="CF79" i="4"/>
  <c r="CE79" i="4"/>
  <c r="BX79" i="4"/>
  <c r="BU79" i="4"/>
  <c r="BR79" i="4"/>
  <c r="DE87" i="4"/>
  <c r="DI89" i="4"/>
  <c r="CE18" i="5" a="1"/>
  <c r="CE18" i="5" s="1"/>
  <c r="BX18" i="5" a="1"/>
  <c r="BX18" i="5" s="1"/>
  <c r="BW18" i="5" a="1"/>
  <c r="BW18" i="5" s="1"/>
  <c r="DG31" i="2" a="1"/>
  <c r="DG31" i="2" s="1"/>
  <c r="CI26" i="3" a="1"/>
  <c r="CI26" i="3" s="1"/>
  <c r="CA26" i="3" a="1"/>
  <c r="CA26" i="3" s="1"/>
  <c r="CJ26" i="3" a="1"/>
  <c r="CJ26" i="3" s="1"/>
  <c r="CE26" i="3" a="1"/>
  <c r="CE26" i="3" s="1"/>
  <c r="CI44" i="3"/>
  <c r="CC44" i="3"/>
  <c r="AH52" i="4"/>
  <c r="AE52" i="4"/>
  <c r="DF63" i="4"/>
  <c r="DI63" i="4"/>
  <c r="DE63" i="4"/>
  <c r="DD63" i="4"/>
  <c r="DH79" i="4"/>
  <c r="DM79" i="4"/>
  <c r="DL79" i="4"/>
  <c r="DK79" i="4"/>
  <c r="DK89" i="4"/>
  <c r="DE103" i="4"/>
  <c r="DE18" i="5" a="1"/>
  <c r="DE18" i="5" s="1"/>
  <c r="DC18" i="5" a="1"/>
  <c r="DC18" i="5" s="1"/>
  <c r="DA18" i="5" a="1"/>
  <c r="DA18" i="5" s="1"/>
  <c r="CZ18" i="5" a="1"/>
  <c r="CZ18" i="5" s="1"/>
  <c r="CV18" i="5" a="1"/>
  <c r="CV18" i="5" s="1"/>
  <c r="CH84" i="5"/>
  <c r="CC84" i="5"/>
  <c r="BU84" i="5"/>
  <c r="BT84" i="5"/>
  <c r="BS84" i="5"/>
  <c r="BC84" i="5"/>
  <c r="AB40" i="2"/>
  <c r="AE23" i="3"/>
  <c r="AH23" i="3"/>
  <c r="AE27" i="3"/>
  <c r="AH27" i="3"/>
  <c r="CZ52" i="3"/>
  <c r="BX56" i="3"/>
  <c r="CJ56" i="3"/>
  <c r="BZ56" i="3"/>
  <c r="CI56" i="3"/>
  <c r="CB56" i="3"/>
  <c r="BS56" i="3"/>
  <c r="BU57" i="3"/>
  <c r="CX81" i="3"/>
  <c r="DI81" i="3"/>
  <c r="DA81" i="3"/>
  <c r="DF22" i="4" a="1"/>
  <c r="DF22" i="4" s="1"/>
  <c r="DM29" i="4" a="1"/>
  <c r="DM29" i="4" s="1"/>
  <c r="CY29" i="4" a="1"/>
  <c r="CY29" i="4" s="1"/>
  <c r="CX29" i="4" a="1"/>
  <c r="CX29" i="4" s="1"/>
  <c r="CV29" i="4" a="1"/>
  <c r="CV29" i="4" s="1"/>
  <c r="DH29" i="4" a="1"/>
  <c r="DH29" i="4" s="1"/>
  <c r="DC95" i="4"/>
  <c r="DG103" i="4"/>
  <c r="AH45" i="5"/>
  <c r="BZ54" i="5"/>
  <c r="BB84" i="5"/>
  <c r="BW57" i="3"/>
  <c r="CZ87" i="3"/>
  <c r="DJ22" i="4" a="1"/>
  <c r="DJ22" i="4" s="1"/>
  <c r="DG27" i="4" a="1"/>
  <c r="DG27" i="4" s="1"/>
  <c r="DJ27" i="4" a="1"/>
  <c r="DJ27" i="4" s="1"/>
  <c r="CE36" i="4" a="1"/>
  <c r="CE36" i="4" s="1"/>
  <c r="DA43" i="4" a="1"/>
  <c r="DA43" i="4" s="1"/>
  <c r="DM43" i="4" a="1"/>
  <c r="DM43" i="4" s="1"/>
  <c r="DD43" i="4" a="1"/>
  <c r="DD43" i="4" s="1"/>
  <c r="CF50" i="4" a="1"/>
  <c r="CF50" i="4" s="1"/>
  <c r="BW50" i="4" a="1"/>
  <c r="BW50" i="4" s="1"/>
  <c r="CC50" i="4" a="1"/>
  <c r="CC50" i="4" s="1"/>
  <c r="EI50" i="4" s="1"/>
  <c r="BZ50" i="4" a="1"/>
  <c r="BZ50" i="4" s="1"/>
  <c r="EF50" i="4" s="1"/>
  <c r="BV50" i="4" a="1"/>
  <c r="BV50" i="4" s="1"/>
  <c r="CA74" i="4"/>
  <c r="DG81" i="4"/>
  <c r="DK81" i="4"/>
  <c r="DI81" i="4"/>
  <c r="BW88" i="4"/>
  <c r="CH88" i="4"/>
  <c r="BR88" i="4"/>
  <c r="BU88" i="4"/>
  <c r="BT88" i="4"/>
  <c r="DH90" i="4"/>
  <c r="DI90" i="4"/>
  <c r="DL92" i="4"/>
  <c r="DD95" i="4"/>
  <c r="DI103" i="4"/>
  <c r="CH66" i="5"/>
  <c r="DK73" i="5"/>
  <c r="DI73" i="5"/>
  <c r="DG73" i="5"/>
  <c r="DA73" i="5"/>
  <c r="CY73" i="5"/>
  <c r="CX73" i="5"/>
  <c r="CU73" i="5"/>
  <c r="CD39" i="10" a="1"/>
  <c r="CD39" i="10" s="1"/>
  <c r="BZ39" i="10" a="1"/>
  <c r="BZ39" i="10" s="1"/>
  <c r="BS39" i="10" a="1"/>
  <c r="BS39" i="10" s="1"/>
  <c r="BR39" i="10" a="1"/>
  <c r="BR39" i="10" s="1"/>
  <c r="CX48" i="10" a="1"/>
  <c r="CX48" i="10" s="1"/>
  <c r="DG48" i="10" a="1"/>
  <c r="DG48" i="10" s="1"/>
  <c r="CG77" i="10"/>
  <c r="BU77" i="10"/>
  <c r="BS77" i="10"/>
  <c r="AH78" i="10"/>
  <c r="AE78" i="10"/>
  <c r="DK57" i="3"/>
  <c r="DC87" i="3"/>
  <c r="CU24" i="4" a="1"/>
  <c r="CU24" i="4" s="1"/>
  <c r="DJ50" i="4" a="1"/>
  <c r="DJ50" i="4" s="1"/>
  <c r="CU50" i="4" a="1"/>
  <c r="CU50" i="4" s="1"/>
  <c r="DM50" i="4" a="1"/>
  <c r="DM50" i="4" s="1"/>
  <c r="DA55" i="4"/>
  <c r="DB63" i="4"/>
  <c r="CU79" i="4"/>
  <c r="DA83" i="4"/>
  <c r="DE83" i="4"/>
  <c r="AE91" i="4"/>
  <c r="DE95" i="4"/>
  <c r="DJ103" i="4"/>
  <c r="BT18" i="5" a="1"/>
  <c r="BT18" i="5" s="1"/>
  <c r="CD64" i="5"/>
  <c r="CA64" i="5"/>
  <c r="BT64" i="5"/>
  <c r="BS64" i="5"/>
  <c r="BR64" i="5"/>
  <c r="CX66" i="5"/>
  <c r="CX70" i="5"/>
  <c r="CJ44" i="10"/>
  <c r="CH44" i="10"/>
  <c r="CF44" i="10"/>
  <c r="CD44" i="10"/>
  <c r="CB44" i="10"/>
  <c r="BW44" i="10"/>
  <c r="BV44" i="10"/>
  <c r="BG44" i="10"/>
  <c r="CG97" i="10"/>
  <c r="CI97" i="10"/>
  <c r="CH97" i="10"/>
  <c r="CB97" i="10"/>
  <c r="BZ97" i="10"/>
  <c r="BT97" i="10"/>
  <c r="BC61" i="5"/>
  <c r="DF70" i="5"/>
  <c r="BS76" i="5"/>
  <c r="BB76" i="5"/>
  <c r="DH44" i="10"/>
  <c r="DA44" i="10"/>
  <c r="CX44" i="10"/>
  <c r="CU44" i="10"/>
  <c r="DK44" i="10"/>
  <c r="CF58" i="10"/>
  <c r="BZ58" i="10"/>
  <c r="BV58" i="10"/>
  <c r="BT58" i="10"/>
  <c r="BS58" i="10"/>
  <c r="BR58" i="10"/>
  <c r="CW39" i="2" a="1"/>
  <c r="CW39" i="2" s="1"/>
  <c r="DD39" i="2" a="1"/>
  <c r="DD39" i="2" s="1"/>
  <c r="AE30" i="2"/>
  <c r="DK40" i="3" a="1"/>
  <c r="DK40" i="3" s="1"/>
  <c r="DC40" i="3" a="1"/>
  <c r="DC40" i="3" s="1"/>
  <c r="CV40" i="3" a="1"/>
  <c r="CV40" i="3" s="1"/>
  <c r="CZ40" i="3" a="1"/>
  <c r="CZ40" i="3" s="1"/>
  <c r="CY40" i="3" a="1"/>
  <c r="CY40" i="3" s="1"/>
  <c r="BT26" i="3" a="1"/>
  <c r="BT26" i="3" s="1"/>
  <c r="CW79" i="4"/>
  <c r="DF90" i="4"/>
  <c r="DC42" i="5" a="1"/>
  <c r="DC42" i="5" s="1"/>
  <c r="CZ42" i="5" a="1"/>
  <c r="CZ42" i="5" s="1"/>
  <c r="CY42" i="5" a="1"/>
  <c r="CY42" i="5" s="1"/>
  <c r="DK46" i="5" a="1"/>
  <c r="DK46" i="5" s="1"/>
  <c r="DM73" i="5"/>
  <c r="CD84" i="5"/>
  <c r="AE34" i="10"/>
  <c r="DD48" i="10" a="1"/>
  <c r="DD48" i="10" s="1"/>
  <c r="BZ64" i="10"/>
  <c r="CJ64" i="10"/>
  <c r="CA64" i="10"/>
  <c r="CY39" i="2" a="1"/>
  <c r="CY39" i="2" s="1"/>
  <c r="CC47" i="3" a="1"/>
  <c r="CC47" i="3" s="1"/>
  <c r="CI47" i="3" a="1"/>
  <c r="CI47" i="3" s="1"/>
  <c r="DF20" i="2" a="1"/>
  <c r="DF20" i="2" s="1"/>
  <c r="DJ20" i="2" a="1"/>
  <c r="DJ20" i="2" s="1"/>
  <c r="DE39" i="2" a="1"/>
  <c r="DE39" i="2" s="1"/>
  <c r="CJ24" i="3" a="1"/>
  <c r="CJ24" i="3" s="1"/>
  <c r="CD44" i="3"/>
  <c r="DM57" i="3"/>
  <c r="DB55" i="4"/>
  <c r="DL34" i="3" a="1"/>
  <c r="DL34" i="3" s="1"/>
  <c r="CZ34" i="3" a="1"/>
  <c r="CZ34" i="3" s="1"/>
  <c r="DE37" i="2" a="1"/>
  <c r="DE37" i="2" s="1"/>
  <c r="DD40" i="3" a="1"/>
  <c r="DD40" i="3" s="1"/>
  <c r="DC53" i="3"/>
  <c r="BU56" i="3"/>
  <c r="BB65" i="3"/>
  <c r="DM20" i="4" a="1"/>
  <c r="DM20" i="4" s="1"/>
  <c r="DB29" i="4" a="1"/>
  <c r="DB29" i="4" s="1"/>
  <c r="DC43" i="4" a="1"/>
  <c r="DC43" i="4" s="1"/>
  <c r="BR50" i="4" a="1"/>
  <c r="BR50" i="4" s="1"/>
  <c r="DD55" i="4"/>
  <c r="DF79" i="4"/>
  <c r="DH81" i="4"/>
  <c r="CJ88" i="4"/>
  <c r="DL46" i="5" a="1"/>
  <c r="DL46" i="5" s="1"/>
  <c r="DL67" i="5"/>
  <c r="DI67" i="5"/>
  <c r="DD67" i="5"/>
  <c r="DA67" i="5"/>
  <c r="CY67" i="5"/>
  <c r="CW67" i="5"/>
  <c r="DH68" i="5"/>
  <c r="CH74" i="5"/>
  <c r="CF74" i="5"/>
  <c r="CD74" i="5"/>
  <c r="CE84" i="5"/>
  <c r="AE73" i="10"/>
  <c r="AH73" i="10"/>
  <c r="CJ21" i="3" a="1"/>
  <c r="CJ21" i="3" s="1"/>
  <c r="CC21" i="3" a="1"/>
  <c r="CC21" i="3" s="1"/>
  <c r="DI21" i="3" a="1"/>
  <c r="DI21" i="3" s="1"/>
  <c r="DG21" i="3" a="1"/>
  <c r="DG21" i="3" s="1"/>
  <c r="DG69" i="3"/>
  <c r="DK69" i="3"/>
  <c r="DI69" i="3"/>
  <c r="DH87" i="3"/>
  <c r="DC24" i="4" a="1"/>
  <c r="DC24" i="4" s="1"/>
  <c r="DC63" i="4"/>
  <c r="DH72" i="4"/>
  <c r="DK72" i="4"/>
  <c r="DJ72" i="4"/>
  <c r="AE73" i="4"/>
  <c r="AH73" i="4"/>
  <c r="CV79" i="4"/>
  <c r="DG95" i="4"/>
  <c r="DF39" i="2" a="1"/>
  <c r="DF39" i="2" s="1"/>
  <c r="CU40" i="3" a="1"/>
  <c r="CU40" i="3" s="1"/>
  <c r="CJ44" i="3"/>
  <c r="BZ35" i="4" a="1"/>
  <c r="BZ35" i="4" s="1"/>
  <c r="BT35" i="4" a="1"/>
  <c r="BT35" i="4" s="1"/>
  <c r="BR35" i="4" a="1"/>
  <c r="BR35" i="4" s="1"/>
  <c r="DB43" i="4" a="1"/>
  <c r="DB43" i="4" s="1"/>
  <c r="DC55" i="4"/>
  <c r="DE81" i="4"/>
  <c r="DI27" i="3" a="1"/>
  <c r="DI27" i="3" s="1"/>
  <c r="DJ27" i="3" a="1"/>
  <c r="DJ27" i="3" s="1"/>
  <c r="DC27" i="3" a="1"/>
  <c r="DC27" i="3" s="1"/>
  <c r="DE27" i="3" a="1"/>
  <c r="DE27" i="3" s="1"/>
  <c r="DD27" i="3" a="1"/>
  <c r="DD27" i="3" s="1"/>
  <c r="CY27" i="3" a="1"/>
  <c r="CY27" i="3" s="1"/>
  <c r="CE32" i="3" a="1"/>
  <c r="CE32" i="3" s="1"/>
  <c r="CF32" i="3" a="1"/>
  <c r="CF32" i="3" s="1"/>
  <c r="CA32" i="3" a="1"/>
  <c r="CA32" i="3" s="1"/>
  <c r="BB32" i="3"/>
  <c r="DM20" i="2" a="1"/>
  <c r="DM20" i="2" s="1"/>
  <c r="BE30" i="2"/>
  <c r="Z50" i="2"/>
  <c r="DF19" i="3" a="1"/>
  <c r="DF19" i="3" s="1"/>
  <c r="DC19" i="3" a="1"/>
  <c r="DC19" i="3" s="1"/>
  <c r="DB19" i="3" a="1"/>
  <c r="DB19" i="3" s="1"/>
  <c r="CX19" i="3" a="1"/>
  <c r="CX19" i="3" s="1"/>
  <c r="CD21" i="3" a="1"/>
  <c r="CD21" i="3" s="1"/>
  <c r="BC32" i="3"/>
  <c r="CH41" i="3"/>
  <c r="CA41" i="3"/>
  <c r="BS47" i="3" a="1"/>
  <c r="BS47" i="3" s="1"/>
  <c r="DM49" i="3" a="1"/>
  <c r="DM49" i="3" s="1"/>
  <c r="BV56" i="3"/>
  <c r="DL60" i="3"/>
  <c r="AH63" i="3"/>
  <c r="AE63" i="3"/>
  <c r="DC67" i="3"/>
  <c r="DB67" i="3"/>
  <c r="DA67" i="3"/>
  <c r="AH22" i="4"/>
  <c r="AE22" i="4"/>
  <c r="DC29" i="4" a="1"/>
  <c r="DC29" i="4" s="1"/>
  <c r="DB32" i="4" a="1"/>
  <c r="DB32" i="4" s="1"/>
  <c r="DL32" i="4" a="1"/>
  <c r="DL32" i="4" s="1"/>
  <c r="DD32" i="4" a="1"/>
  <c r="DD32" i="4" s="1"/>
  <c r="DJ32" i="4" a="1"/>
  <c r="DJ32" i="4" s="1"/>
  <c r="DF32" i="4" a="1"/>
  <c r="DF32" i="4" s="1"/>
  <c r="DB37" i="4" a="1"/>
  <c r="DB37" i="4" s="1"/>
  <c r="DE43" i="4" a="1"/>
  <c r="DE43" i="4" s="1"/>
  <c r="CV50" i="4" a="1"/>
  <c r="CV50" i="4" s="1"/>
  <c r="DE55" i="4"/>
  <c r="DC72" i="4"/>
  <c r="DG79" i="4"/>
  <c r="CI47" i="5" a="1"/>
  <c r="CI47" i="5" s="1"/>
  <c r="CJ47" i="5" a="1"/>
  <c r="CJ47" i="5" s="1"/>
  <c r="CH47" i="5" a="1"/>
  <c r="CH47" i="5" s="1"/>
  <c r="CF47" i="5" a="1"/>
  <c r="CF47" i="5" s="1"/>
  <c r="CE47" i="5" a="1"/>
  <c r="CE47" i="5" s="1"/>
  <c r="CA56" i="5"/>
  <c r="BZ56" i="5"/>
  <c r="BX56" i="5"/>
  <c r="CF64" i="5"/>
  <c r="DL68" i="5"/>
  <c r="EO68" i="5" s="1"/>
  <c r="BB74" i="5"/>
  <c r="CF84" i="5"/>
  <c r="DD44" i="10"/>
  <c r="DC39" i="2" a="1"/>
  <c r="DC39" i="2" s="1"/>
  <c r="CI24" i="3" a="1"/>
  <c r="CI24" i="3" s="1"/>
  <c r="BX26" i="3" a="1"/>
  <c r="BX26" i="3" s="1"/>
  <c r="DA24" i="3" a="1"/>
  <c r="DA24" i="3" s="1"/>
  <c r="DF40" i="2" a="1"/>
  <c r="DF40" i="2" s="1"/>
  <c r="DL40" i="2" a="1"/>
  <c r="DL40" i="2" s="1"/>
  <c r="CV40" i="2" a="1"/>
  <c r="CV40" i="2" s="1"/>
  <c r="DK40" i="2" a="1"/>
  <c r="DK40" i="2" s="1"/>
  <c r="CU40" i="2" a="1"/>
  <c r="CU40" i="2" s="1"/>
  <c r="DJ40" i="2" a="1"/>
  <c r="DJ40" i="2" s="1"/>
  <c r="DC40" i="2" a="1"/>
  <c r="DC40" i="2" s="1"/>
  <c r="DG38" i="2" a="1"/>
  <c r="DG38" i="2" s="1"/>
  <c r="CZ38" i="2" a="1"/>
  <c r="CZ38" i="2" s="1"/>
  <c r="CY38" i="2" a="1"/>
  <c r="CY38" i="2" s="1"/>
  <c r="CU38" i="2" a="1"/>
  <c r="CU38" i="2" s="1"/>
  <c r="CW40" i="2" a="1"/>
  <c r="CW40" i="2" s="1"/>
  <c r="DK47" i="2" a="1"/>
  <c r="DK47" i="2" s="1"/>
  <c r="DA21" i="3" a="1"/>
  <c r="DA21" i="3" s="1"/>
  <c r="DK45" i="3" a="1"/>
  <c r="DK45" i="3" s="1"/>
  <c r="DG45" i="3" a="1"/>
  <c r="DG45" i="3" s="1"/>
  <c r="DB45" i="3" a="1"/>
  <c r="DB45" i="3" s="1"/>
  <c r="CA47" i="3" a="1"/>
  <c r="CA47" i="3" s="1"/>
  <c r="CV56" i="3"/>
  <c r="DM58" i="3"/>
  <c r="DF58" i="3"/>
  <c r="CH83" i="3"/>
  <c r="CB83" i="3"/>
  <c r="AE19" i="4"/>
  <c r="AH19" i="4"/>
  <c r="DD29" i="4" a="1"/>
  <c r="DD29" i="4" s="1"/>
  <c r="DF41" i="4"/>
  <c r="DE41" i="4"/>
  <c r="DB50" i="4" a="1"/>
  <c r="DB50" i="4" s="1"/>
  <c r="DF55" i="4"/>
  <c r="CB59" i="4"/>
  <c r="BB59" i="4"/>
  <c r="AH71" i="4"/>
  <c r="DI79" i="4"/>
  <c r="CZ56" i="5"/>
  <c r="DH56" i="5"/>
  <c r="DD56" i="5"/>
  <c r="CV56" i="5"/>
  <c r="CH64" i="5"/>
  <c r="CI69" i="5"/>
  <c r="CC69" i="5"/>
  <c r="CA69" i="5"/>
  <c r="DM74" i="5"/>
  <c r="DF74" i="5"/>
  <c r="DB74" i="5"/>
  <c r="CX74" i="5"/>
  <c r="CV74" i="5"/>
  <c r="AH86" i="5"/>
  <c r="AE86" i="5"/>
  <c r="DF44" i="10"/>
  <c r="BB69" i="10"/>
  <c r="DD25" i="2" a="1"/>
  <c r="DD25" i="2" s="1"/>
  <c r="DB33" i="2" a="1"/>
  <c r="DB33" i="2" s="1"/>
  <c r="DH34" i="2" a="1"/>
  <c r="DH34" i="2" s="1"/>
  <c r="DM64" i="4"/>
  <c r="DE27" i="5" a="1"/>
  <c r="DE27" i="5" s="1"/>
  <c r="CJ28" i="5" a="1"/>
  <c r="CJ28" i="5" s="1"/>
  <c r="CZ30" i="5" a="1"/>
  <c r="CZ30" i="5" s="1"/>
  <c r="BZ36" i="5" a="1"/>
  <c r="BZ36" i="5" s="1"/>
  <c r="CA46" i="5" a="1"/>
  <c r="CA46" i="5" s="1"/>
  <c r="DI50" i="5" a="1"/>
  <c r="DI50" i="5" s="1"/>
  <c r="BZ68" i="5"/>
  <c r="DB22" i="10" a="1"/>
  <c r="DB22" i="10" s="1"/>
  <c r="BG24" i="10"/>
  <c r="BI24" i="10" s="1"/>
  <c r="CZ35" i="10" a="1"/>
  <c r="CZ35" i="10" s="1"/>
  <c r="CH40" i="10" a="1"/>
  <c r="CH40" i="10" s="1"/>
  <c r="CI87" i="10"/>
  <c r="CI93" i="10"/>
  <c r="CE94" i="10"/>
  <c r="DK50" i="5" a="1"/>
  <c r="DK50" i="5" s="1"/>
  <c r="CU26" i="10" a="1"/>
  <c r="CU26" i="10" s="1"/>
  <c r="CU37" i="10" a="1"/>
  <c r="CU37" i="10" s="1"/>
  <c r="BT76" i="10"/>
  <c r="CJ87" i="10"/>
  <c r="CJ94" i="10"/>
  <c r="BG35" i="4"/>
  <c r="AE41" i="5"/>
  <c r="BB45" i="5"/>
  <c r="CX26" i="10" a="1"/>
  <c r="CX26" i="10" s="1"/>
  <c r="CX37" i="10" a="1"/>
  <c r="CX37" i="10" s="1"/>
  <c r="CX45" i="10" a="1"/>
  <c r="CX45" i="10" s="1"/>
  <c r="AE48" i="10"/>
  <c r="BR49" i="10" a="1"/>
  <c r="BR49" i="10" s="1"/>
  <c r="BU69" i="10"/>
  <c r="BV76" i="10"/>
  <c r="BB87" i="10"/>
  <c r="DB26" i="10" a="1"/>
  <c r="DB26" i="10" s="1"/>
  <c r="BS33" i="10" a="1"/>
  <c r="BS33" i="10" s="1"/>
  <c r="CY37" i="10" a="1"/>
  <c r="CY37" i="10" s="1"/>
  <c r="BS49" i="10" a="1"/>
  <c r="BS49" i="10" s="1"/>
  <c r="BV69" i="10"/>
  <c r="BT75" i="10"/>
  <c r="BW76" i="10"/>
  <c r="BC87" i="10"/>
  <c r="EC52" i="3"/>
  <c r="AE37" i="4"/>
  <c r="AH57" i="4"/>
  <c r="CV71" i="4"/>
  <c r="DF77" i="4"/>
  <c r="CJ68" i="5"/>
  <c r="CB24" i="10" a="1"/>
  <c r="CB24" i="10" s="1"/>
  <c r="BW33" i="10" a="1"/>
  <c r="BW33" i="10" s="1"/>
  <c r="DJ35" i="10" a="1"/>
  <c r="DJ35" i="10" s="1"/>
  <c r="BC40" i="10"/>
  <c r="BB46" i="10"/>
  <c r="BW49" i="10" a="1"/>
  <c r="BW49" i="10" s="1"/>
  <c r="DB53" i="10"/>
  <c r="BS56" i="10"/>
  <c r="CC63" i="10"/>
  <c r="CD69" i="10"/>
  <c r="CU72" i="10"/>
  <c r="BU74" i="10"/>
  <c r="BW75" i="10"/>
  <c r="CA76" i="10"/>
  <c r="BC94" i="10"/>
  <c r="DK33" i="2" a="1"/>
  <c r="DK33" i="2" s="1"/>
  <c r="DH43" i="2" a="1"/>
  <c r="DH43" i="2" s="1"/>
  <c r="DC65" i="3"/>
  <c r="EI55" i="4"/>
  <c r="CJ65" i="4"/>
  <c r="CW71" i="4"/>
  <c r="CY105" i="4"/>
  <c r="BX31" i="5" a="1"/>
  <c r="BX31" i="5" s="1"/>
  <c r="BX32" i="5" a="1"/>
  <c r="BX32" i="5" s="1"/>
  <c r="DB62" i="5"/>
  <c r="DL22" i="10" a="1"/>
  <c r="DL22" i="10" s="1"/>
  <c r="BX33" i="10" a="1"/>
  <c r="BX33" i="10" s="1"/>
  <c r="BT41" i="10"/>
  <c r="BW43" i="10" a="1"/>
  <c r="BW43" i="10" s="1"/>
  <c r="CA49" i="10" a="1"/>
  <c r="CA49" i="10" s="1"/>
  <c r="BZ60" i="10"/>
  <c r="BG62" i="10"/>
  <c r="CV63" i="10"/>
  <c r="BT67" i="10"/>
  <c r="CV72" i="10"/>
  <c r="CU73" i="10"/>
  <c r="BX74" i="10"/>
  <c r="CB75" i="10"/>
  <c r="CB76" i="10"/>
  <c r="CH82" i="10"/>
  <c r="CX71" i="4"/>
  <c r="DF62" i="5"/>
  <c r="BC68" i="5"/>
  <c r="CJ24" i="10" a="1"/>
  <c r="CJ24" i="10" s="1"/>
  <c r="CB41" i="10"/>
  <c r="BY43" i="10" a="1"/>
  <c r="BY43" i="10" s="1"/>
  <c r="CE49" i="10" a="1"/>
  <c r="CE49" i="10" s="1"/>
  <c r="CB60" i="10"/>
  <c r="CW63" i="10"/>
  <c r="CX72" i="10"/>
  <c r="CW73" i="10"/>
  <c r="CC75" i="10"/>
  <c r="CY76" i="10"/>
  <c r="BV95" i="10"/>
  <c r="BZ84" i="3"/>
  <c r="BS84" i="3"/>
  <c r="BR84" i="3"/>
  <c r="DJ34" i="4" a="1"/>
  <c r="DJ34" i="4" s="1"/>
  <c r="DE34" i="4" a="1"/>
  <c r="DE34" i="4" s="1"/>
  <c r="DJ93" i="4"/>
  <c r="DF93" i="4"/>
  <c r="DD93" i="4"/>
  <c r="DC93" i="4"/>
  <c r="DA93" i="4"/>
  <c r="CW93" i="4"/>
  <c r="DH98" i="4"/>
  <c r="DI98" i="4"/>
  <c r="DF98" i="4"/>
  <c r="DA98" i="4"/>
  <c r="AH72" i="5"/>
  <c r="AE72" i="5"/>
  <c r="CH85" i="5"/>
  <c r="CF85" i="5"/>
  <c r="BZ27" i="10" a="1"/>
  <c r="BZ27" i="10" s="1"/>
  <c r="CJ27" i="10" a="1"/>
  <c r="CJ27" i="10" s="1"/>
  <c r="CI27" i="10" a="1"/>
  <c r="CI27" i="10" s="1"/>
  <c r="CH27" i="10" a="1"/>
  <c r="CH27" i="10" s="1"/>
  <c r="BC27" i="10"/>
  <c r="CF27" i="10" a="1"/>
  <c r="CF27" i="10" s="1"/>
  <c r="BB27" i="10"/>
  <c r="BX27" i="10" a="1"/>
  <c r="BX27" i="10" s="1"/>
  <c r="BW27" i="10" a="1"/>
  <c r="BW27" i="10" s="1"/>
  <c r="BV27" i="10" a="1"/>
  <c r="BV27" i="10" s="1"/>
  <c r="BS27" i="10" a="1"/>
  <c r="BS27" i="10" s="1"/>
  <c r="BR27" i="10" a="1"/>
  <c r="BR27" i="10" s="1"/>
  <c r="BG27" i="10"/>
  <c r="CD27" i="10" a="1"/>
  <c r="CD27" i="10" s="1"/>
  <c r="AH60" i="10"/>
  <c r="AE60" i="10"/>
  <c r="DH55" i="3"/>
  <c r="DK55" i="3"/>
  <c r="DG75" i="3"/>
  <c r="DC75" i="3"/>
  <c r="CX75" i="3"/>
  <c r="CW75" i="3"/>
  <c r="CV75" i="3"/>
  <c r="BC84" i="3"/>
  <c r="BW45" i="4" a="1"/>
  <c r="BW45" i="4" s="1"/>
  <c r="CE45" i="4" a="1"/>
  <c r="CE45" i="4" s="1"/>
  <c r="CF51" i="4"/>
  <c r="CI51" i="4"/>
  <c r="CD51" i="4"/>
  <c r="BT51" i="4"/>
  <c r="CJ73" i="4"/>
  <c r="CF73" i="4"/>
  <c r="CE73" i="4"/>
  <c r="DM20" i="5" a="1"/>
  <c r="DM20" i="5" s="1"/>
  <c r="DJ20" i="5" a="1"/>
  <c r="DJ20" i="5" s="1"/>
  <c r="DF20" i="5" a="1"/>
  <c r="DF20" i="5" s="1"/>
  <c r="DB20" i="5" a="1"/>
  <c r="DB20" i="5" s="1"/>
  <c r="CZ20" i="5" a="1"/>
  <c r="CZ20" i="5" s="1"/>
  <c r="CX20" i="5" a="1"/>
  <c r="CX20" i="5" s="1"/>
  <c r="BB22" i="5"/>
  <c r="BR22" i="5" a="1"/>
  <c r="BR22" i="5" s="1"/>
  <c r="BS22" i="5" a="1"/>
  <c r="BS22" i="5" s="1"/>
  <c r="CJ49" i="5" a="1"/>
  <c r="CJ49" i="5" s="1"/>
  <c r="BX49" i="5" a="1"/>
  <c r="BX49" i="5" s="1"/>
  <c r="BW49" i="5" a="1"/>
  <c r="BW49" i="5" s="1"/>
  <c r="BT49" i="5" a="1"/>
  <c r="BT49" i="5" s="1"/>
  <c r="BS49" i="5" a="1"/>
  <c r="BS49" i="5" s="1"/>
  <c r="BR88" i="5"/>
  <c r="CE88" i="5"/>
  <c r="BS88" i="5"/>
  <c r="CA88" i="5"/>
  <c r="BW88" i="5"/>
  <c r="BU88" i="5"/>
  <c r="AE49" i="4"/>
  <c r="DE51" i="4"/>
  <c r="CV51" i="4"/>
  <c r="CH57" i="4"/>
  <c r="CF57" i="4"/>
  <c r="CD57" i="4"/>
  <c r="CC57" i="4"/>
  <c r="AH65" i="4"/>
  <c r="DL68" i="4"/>
  <c r="CY68" i="4"/>
  <c r="CX68" i="4"/>
  <c r="DB49" i="5" a="1"/>
  <c r="DB49" i="5" s="1"/>
  <c r="DA49" i="5" a="1"/>
  <c r="DA49" i="5" s="1"/>
  <c r="DD49" i="5" a="1"/>
  <c r="DD49" i="5" s="1"/>
  <c r="DH58" i="5"/>
  <c r="DF58" i="5"/>
  <c r="AE70" i="5"/>
  <c r="BB88" i="5"/>
  <c r="DE23" i="10" a="1"/>
  <c r="DE23" i="10" s="1"/>
  <c r="DM23" i="10" a="1"/>
  <c r="DM23" i="10" s="1"/>
  <c r="DG23" i="10" a="1"/>
  <c r="DG23" i="10" s="1"/>
  <c r="CY23" i="10" a="1"/>
  <c r="CY23" i="10" s="1"/>
  <c r="CW23" i="10" a="1"/>
  <c r="CW23" i="10" s="1"/>
  <c r="CH25" i="10" a="1"/>
  <c r="CH25" i="10" s="1"/>
  <c r="BW25" i="10" a="1"/>
  <c r="BW25" i="10" s="1"/>
  <c r="BS25" i="10" a="1"/>
  <c r="BS25" i="10" s="1"/>
  <c r="DC30" i="10" a="1"/>
  <c r="DC30" i="10" s="1"/>
  <c r="DD30" i="10" a="1"/>
  <c r="DD30" i="10" s="1"/>
  <c r="DB30" i="10" a="1"/>
  <c r="DB30" i="10" s="1"/>
  <c r="DA30" i="10" a="1"/>
  <c r="DA30" i="10" s="1"/>
  <c r="CZ30" i="10" a="1"/>
  <c r="CZ30" i="10" s="1"/>
  <c r="CU30" i="10" a="1"/>
  <c r="CU30" i="10" s="1"/>
  <c r="DG30" i="10" a="1"/>
  <c r="DG30" i="10" s="1"/>
  <c r="DF30" i="10" a="1"/>
  <c r="DF30" i="10" s="1"/>
  <c r="DE30" i="10" a="1"/>
  <c r="DE30" i="10" s="1"/>
  <c r="CY30" i="10" a="1"/>
  <c r="CY30" i="10" s="1"/>
  <c r="CW30" i="10" a="1"/>
  <c r="CW30" i="10" s="1"/>
  <c r="CV30" i="10" a="1"/>
  <c r="CV30" i="10" s="1"/>
  <c r="DI30" i="10" a="1"/>
  <c r="DI30" i="10" s="1"/>
  <c r="DC41" i="10"/>
  <c r="DM41" i="10"/>
  <c r="DK41" i="10"/>
  <c r="DA41" i="10"/>
  <c r="CW41" i="10"/>
  <c r="CZ27" i="2" a="1"/>
  <c r="CZ27" i="2" s="1"/>
  <c r="CY45" i="2"/>
  <c r="Z47" i="2"/>
  <c r="CU36" i="3" a="1"/>
  <c r="CU36" i="3" s="1"/>
  <c r="DE59" i="3"/>
  <c r="AE70" i="3"/>
  <c r="DF73" i="3"/>
  <c r="DI73" i="3"/>
  <c r="DG73" i="3"/>
  <c r="DC73" i="3"/>
  <c r="CW73" i="3"/>
  <c r="DH82" i="3"/>
  <c r="CW82" i="3"/>
  <c r="AE83" i="3"/>
  <c r="CU34" i="4" a="1"/>
  <c r="CU34" i="4" s="1"/>
  <c r="DM42" i="4" a="1"/>
  <c r="DM42" i="4" s="1"/>
  <c r="DF42" i="4" a="1"/>
  <c r="DF42" i="4" s="1"/>
  <c r="BC57" i="4"/>
  <c r="AH66" i="4"/>
  <c r="CV93" i="4"/>
  <c r="CG41" i="5"/>
  <c r="BS41" i="5"/>
  <c r="BR41" i="5"/>
  <c r="CJ41" i="5"/>
  <c r="CI41" i="5"/>
  <c r="BV41" i="5"/>
  <c r="BC88" i="5"/>
  <c r="DJ25" i="10" a="1"/>
  <c r="DJ25" i="10" s="1"/>
  <c r="DD25" i="10" a="1"/>
  <c r="DD25" i="10" s="1"/>
  <c r="DB25" i="10" a="1"/>
  <c r="DB25" i="10" s="1"/>
  <c r="CZ25" i="10" a="1"/>
  <c r="CZ25" i="10" s="1"/>
  <c r="CU25" i="10" a="1"/>
  <c r="CU25" i="10" s="1"/>
  <c r="CU47" i="10" a="1"/>
  <c r="CU47" i="10" s="1"/>
  <c r="DK47" i="10" a="1"/>
  <c r="DK47" i="10" s="1"/>
  <c r="DE47" i="10" a="1"/>
  <c r="DE47" i="10" s="1"/>
  <c r="DI86" i="10"/>
  <c r="DG86" i="10"/>
  <c r="CU86" i="10"/>
  <c r="DD27" i="2" a="1"/>
  <c r="DD27" i="2" s="1"/>
  <c r="DI31" i="2" a="1"/>
  <c r="DI31" i="2" s="1"/>
  <c r="CW36" i="3" a="1"/>
  <c r="CW36" i="3" s="1"/>
  <c r="CU55" i="3"/>
  <c r="DE75" i="3"/>
  <c r="CW61" i="4"/>
  <c r="DI85" i="4"/>
  <c r="DD85" i="4"/>
  <c r="CX93" i="4"/>
  <c r="CX98" i="4"/>
  <c r="DJ101" i="4"/>
  <c r="DD101" i="4"/>
  <c r="DA101" i="4"/>
  <c r="CY101" i="4"/>
  <c r="CX101" i="4"/>
  <c r="CU101" i="4"/>
  <c r="CU20" i="5" a="1"/>
  <c r="CU20" i="5" s="1"/>
  <c r="DM33" i="5" a="1"/>
  <c r="DM33" i="5" s="1"/>
  <c r="DH33" i="5" a="1"/>
  <c r="DH33" i="5" s="1"/>
  <c r="DD33" i="5" a="1"/>
  <c r="DD33" i="5" s="1"/>
  <c r="DB33" i="5" a="1"/>
  <c r="DB33" i="5" s="1"/>
  <c r="BB43" i="5"/>
  <c r="BZ43" i="5" a="1"/>
  <c r="BZ43" i="5" s="1"/>
  <c r="BW43" i="5" a="1"/>
  <c r="BW43" i="5" s="1"/>
  <c r="BV43" i="5" a="1"/>
  <c r="BV43" i="5" s="1"/>
  <c r="BS43" i="5" a="1"/>
  <c r="BS43" i="5" s="1"/>
  <c r="BC43" i="5"/>
  <c r="CH20" i="10" a="1"/>
  <c r="CH20" i="10" s="1"/>
  <c r="CE20" i="10" a="1"/>
  <c r="CE20" i="10" s="1"/>
  <c r="CB20" i="10" a="1"/>
  <c r="CB20" i="10" s="1"/>
  <c r="BV20" i="10" a="1"/>
  <c r="BV20" i="10" s="1"/>
  <c r="CA20" i="10" a="1"/>
  <c r="CA20" i="10" s="1"/>
  <c r="BZ20" i="10" a="1"/>
  <c r="BZ20" i="10" s="1"/>
  <c r="BX20" i="10" a="1"/>
  <c r="BX20" i="10" s="1"/>
  <c r="BT20" i="10" a="1"/>
  <c r="BT20" i="10" s="1"/>
  <c r="BS20" i="10" a="1"/>
  <c r="BS20" i="10" s="1"/>
  <c r="CA27" i="10" a="1"/>
  <c r="CA27" i="10" s="1"/>
  <c r="CV35" i="2" a="1"/>
  <c r="CV35" i="2" s="1"/>
  <c r="DA45" i="2"/>
  <c r="DB80" i="3"/>
  <c r="CV34" i="4" a="1"/>
  <c r="CV34" i="4" s="1"/>
  <c r="DI29" i="3" a="1"/>
  <c r="DI29" i="3" s="1"/>
  <c r="BS54" i="3"/>
  <c r="CW55" i="3"/>
  <c r="CW61" i="3"/>
  <c r="AH72" i="3"/>
  <c r="AH79" i="3"/>
  <c r="BT81" i="3"/>
  <c r="BS81" i="3"/>
  <c r="CA84" i="3"/>
  <c r="CU86" i="3"/>
  <c r="BS45" i="4" a="1"/>
  <c r="BS45" i="4" s="1"/>
  <c r="DE61" i="4"/>
  <c r="DA68" i="4"/>
  <c r="CB73" i="4"/>
  <c r="AE77" i="4"/>
  <c r="CY93" i="4"/>
  <c r="DJ104" i="4"/>
  <c r="DC104" i="4"/>
  <c r="CU104" i="4"/>
  <c r="CV20" i="5" a="1"/>
  <c r="CV20" i="5" s="1"/>
  <c r="AE26" i="5"/>
  <c r="CX45" i="2"/>
  <c r="AE32" i="2"/>
  <c r="BX29" i="3" a="1"/>
  <c r="BX29" i="3" s="1"/>
  <c r="AH62" i="3"/>
  <c r="AE62" i="3"/>
  <c r="DF75" i="3"/>
  <c r="CI44" i="4"/>
  <c r="CH44" i="4"/>
  <c r="CE44" i="4"/>
  <c r="CE27" i="10" a="1"/>
  <c r="CE27" i="10" s="1"/>
  <c r="BG30" i="10"/>
  <c r="BH30" i="10" s="1"/>
  <c r="DA21" i="2" a="1"/>
  <c r="DA21" i="2" s="1"/>
  <c r="DE25" i="2" a="1"/>
  <c r="DE25" i="2" s="1"/>
  <c r="CV31" i="2" a="1"/>
  <c r="CV31" i="2" s="1"/>
  <c r="DK31" i="2" a="1"/>
  <c r="DK31" i="2" s="1"/>
  <c r="DC34" i="2" a="1"/>
  <c r="DC34" i="2" s="1"/>
  <c r="DB35" i="2" a="1"/>
  <c r="DB35" i="2" s="1"/>
  <c r="DB38" i="2" a="1"/>
  <c r="DB38" i="2" s="1"/>
  <c r="DG39" i="2" a="1"/>
  <c r="DG39" i="2" s="1"/>
  <c r="DG45" i="2"/>
  <c r="DD19" i="3" a="1"/>
  <c r="DD19" i="3" s="1"/>
  <c r="CB26" i="3" a="1"/>
  <c r="CB26" i="3" s="1"/>
  <c r="CZ27" i="3" a="1"/>
  <c r="CZ27" i="3" s="1"/>
  <c r="AE34" i="3"/>
  <c r="CU35" i="3" a="1"/>
  <c r="CU35" i="3" s="1"/>
  <c r="CY36" i="3" a="1"/>
  <c r="CY36" i="3" s="1"/>
  <c r="DG40" i="3" a="1"/>
  <c r="DG40" i="3" s="1"/>
  <c r="BZ43" i="3" a="1"/>
  <c r="BZ43" i="3" s="1"/>
  <c r="AE47" i="3"/>
  <c r="BT49" i="3" a="1"/>
  <c r="BT49" i="3" s="1"/>
  <c r="CB50" i="3" a="1"/>
  <c r="CB50" i="3" s="1"/>
  <c r="DI51" i="3"/>
  <c r="DD53" i="3"/>
  <c r="DJ53" i="3"/>
  <c r="BV54" i="3"/>
  <c r="DA55" i="3"/>
  <c r="DG61" i="3"/>
  <c r="CJ62" i="3"/>
  <c r="DH64" i="3"/>
  <c r="DM71" i="3"/>
  <c r="DM75" i="3"/>
  <c r="DE78" i="3"/>
  <c r="BB81" i="3"/>
  <c r="CB84" i="3"/>
  <c r="CY86" i="3"/>
  <c r="BR28" i="4" a="1"/>
  <c r="BR28" i="4" s="1"/>
  <c r="DF34" i="4" a="1"/>
  <c r="DF34" i="4" s="1"/>
  <c r="BU42" i="4" a="1"/>
  <c r="BU42" i="4" s="1"/>
  <c r="BX51" i="4"/>
  <c r="DC54" i="4"/>
  <c r="AH55" i="4"/>
  <c r="DM61" i="4"/>
  <c r="CJ64" i="4"/>
  <c r="BV64" i="4"/>
  <c r="DF68" i="4"/>
  <c r="CC73" i="4"/>
  <c r="BS75" i="4"/>
  <c r="CF78" i="4"/>
  <c r="CU80" i="4"/>
  <c r="DG82" i="4"/>
  <c r="DL82" i="4"/>
  <c r="DI82" i="4"/>
  <c r="DB82" i="4"/>
  <c r="DK87" i="4"/>
  <c r="DI87" i="4"/>
  <c r="AE90" i="4"/>
  <c r="DG93" i="4"/>
  <c r="BV22" i="5" a="1"/>
  <c r="BV22" i="5" s="1"/>
  <c r="DH41" i="5"/>
  <c r="DB41" i="5"/>
  <c r="AH44" i="10"/>
  <c r="AE88" i="10"/>
  <c r="DA34" i="4" a="1"/>
  <c r="DA34" i="4" s="1"/>
  <c r="BS51" i="4"/>
  <c r="CG82" i="4"/>
  <c r="BZ82" i="4"/>
  <c r="BX82" i="4"/>
  <c r="BV82" i="4"/>
  <c r="BU82" i="4"/>
  <c r="DG97" i="4"/>
  <c r="DE97" i="4"/>
  <c r="DC97" i="4"/>
  <c r="DB97" i="4"/>
  <c r="BT22" i="5" a="1"/>
  <c r="BT22" i="5" s="1"/>
  <c r="BC41" i="5"/>
  <c r="BC45" i="5"/>
  <c r="DJ58" i="5"/>
  <c r="DE61" i="5"/>
  <c r="CU61" i="5"/>
  <c r="DC61" i="5"/>
  <c r="DF77" i="5"/>
  <c r="DI77" i="5"/>
  <c r="DE77" i="5"/>
  <c r="DB77" i="5"/>
  <c r="CY77" i="5"/>
  <c r="CG82" i="5"/>
  <c r="BU82" i="5"/>
  <c r="CF82" i="5"/>
  <c r="BZ82" i="5"/>
  <c r="BB82" i="5"/>
  <c r="CV20" i="10" a="1"/>
  <c r="CV20" i="10" s="1"/>
  <c r="CW20" i="10" a="1"/>
  <c r="CW20" i="10" s="1"/>
  <c r="DD20" i="10" a="1"/>
  <c r="DD20" i="10" s="1"/>
  <c r="DC20" i="10" a="1"/>
  <c r="DC20" i="10" s="1"/>
  <c r="DJ20" i="10" a="1"/>
  <c r="DJ20" i="10" s="1"/>
  <c r="CY38" i="10" a="1"/>
  <c r="CY38" i="10" s="1"/>
  <c r="CU38" i="10" a="1"/>
  <c r="CU38" i="10" s="1"/>
  <c r="DK38" i="10" a="1"/>
  <c r="DK38" i="10" s="1"/>
  <c r="DG38" i="10" a="1"/>
  <c r="DG38" i="10" s="1"/>
  <c r="DC38" i="10" a="1"/>
  <c r="DC38" i="10" s="1"/>
  <c r="DF82" i="10"/>
  <c r="DL82" i="10"/>
  <c r="DI82" i="10"/>
  <c r="DG82" i="10"/>
  <c r="DD21" i="2" a="1"/>
  <c r="DD21" i="2" s="1"/>
  <c r="DF25" i="2" a="1"/>
  <c r="DF25" i="2" s="1"/>
  <c r="CZ28" i="2" a="1"/>
  <c r="CZ28" i="2" s="1"/>
  <c r="DD34" i="2" a="1"/>
  <c r="DD34" i="2" s="1"/>
  <c r="DC35" i="2" a="1"/>
  <c r="DC35" i="2" s="1"/>
  <c r="DH39" i="2" a="1"/>
  <c r="DH39" i="2" s="1"/>
  <c r="CU49" i="2" a="1"/>
  <c r="CU49" i="2" s="1"/>
  <c r="BR24" i="3" a="1"/>
  <c r="BR24" i="3" s="1"/>
  <c r="CV35" i="3" a="1"/>
  <c r="CV35" i="3" s="1"/>
  <c r="DA36" i="3" a="1"/>
  <c r="DA36" i="3" s="1"/>
  <c r="BZ38" i="3" a="1"/>
  <c r="BZ38" i="3" s="1"/>
  <c r="DL40" i="3" a="1"/>
  <c r="DL40" i="3" s="1"/>
  <c r="CX49" i="3" a="1"/>
  <c r="CX49" i="3" s="1"/>
  <c r="DJ51" i="3"/>
  <c r="BX54" i="3"/>
  <c r="DC55" i="3"/>
  <c r="DJ61" i="3"/>
  <c r="CU73" i="3"/>
  <c r="CE84" i="3"/>
  <c r="DA86" i="3"/>
  <c r="BW28" i="4" a="1"/>
  <c r="BW28" i="4" s="1"/>
  <c r="DG34" i="4" a="1"/>
  <c r="DG34" i="4" s="1"/>
  <c r="CX42" i="4" a="1"/>
  <c r="CX42" i="4" s="1"/>
  <c r="CC51" i="4"/>
  <c r="DD54" i="4"/>
  <c r="CA57" i="4"/>
  <c r="BR60" i="4"/>
  <c r="CJ60" i="4"/>
  <c r="CH60" i="4"/>
  <c r="CC60" i="4"/>
  <c r="DG73" i="4"/>
  <c r="BT75" i="4"/>
  <c r="DB80" i="4"/>
  <c r="AE81" i="4"/>
  <c r="CY85" i="4"/>
  <c r="AH89" i="4"/>
  <c r="CE101" i="4"/>
  <c r="DK21" i="5" a="1"/>
  <c r="DK21" i="5" s="1"/>
  <c r="DC21" i="5" a="1"/>
  <c r="DC21" i="5" s="1"/>
  <c r="BZ22" i="5" a="1"/>
  <c r="BZ22" i="5" s="1"/>
  <c r="DM53" i="5"/>
  <c r="DK53" i="5"/>
  <c r="DI53" i="5"/>
  <c r="DG53" i="5"/>
  <c r="DA53" i="5"/>
  <c r="DF59" i="5"/>
  <c r="CW59" i="5"/>
  <c r="CU59" i="5"/>
  <c r="DK59" i="5"/>
  <c r="DG59" i="5"/>
  <c r="DE59" i="5"/>
  <c r="DC59" i="5"/>
  <c r="DA59" i="5"/>
  <c r="CY59" i="5"/>
  <c r="DM63" i="5"/>
  <c r="DI63" i="5"/>
  <c r="DG63" i="5"/>
  <c r="DE63" i="5"/>
  <c r="DC63" i="5"/>
  <c r="DK63" i="5"/>
  <c r="DA63" i="5"/>
  <c r="CY63" i="5"/>
  <c r="CH28" i="10" a="1"/>
  <c r="CH28" i="10" s="1"/>
  <c r="CE28" i="10" a="1"/>
  <c r="CE28" i="10" s="1"/>
  <c r="AH29" i="10"/>
  <c r="AE29" i="10"/>
  <c r="DK36" i="10" a="1"/>
  <c r="DK36" i="10" s="1"/>
  <c r="DC36" i="10" a="1"/>
  <c r="DC36" i="10" s="1"/>
  <c r="DK46" i="10" a="1"/>
  <c r="DK46" i="10" s="1"/>
  <c r="DB46" i="10" a="1"/>
  <c r="DB46" i="10" s="1"/>
  <c r="CZ46" i="10" a="1"/>
  <c r="CZ46" i="10" s="1"/>
  <c r="CY46" i="10" a="1"/>
  <c r="CY46" i="10" s="1"/>
  <c r="CV46" i="10" a="1"/>
  <c r="CV46" i="10" s="1"/>
  <c r="DI46" i="10" a="1"/>
  <c r="DI46" i="10" s="1"/>
  <c r="DD46" i="10" a="1"/>
  <c r="DD46" i="10" s="1"/>
  <c r="CU46" i="10" a="1"/>
  <c r="CU46" i="10" s="1"/>
  <c r="DA47" i="10" a="1"/>
  <c r="DA47" i="10" s="1"/>
  <c r="DJ31" i="2" a="1"/>
  <c r="DJ31" i="2" s="1"/>
  <c r="BB23" i="3"/>
  <c r="DB36" i="3" a="1"/>
  <c r="DB36" i="3" s="1"/>
  <c r="BT46" i="3" a="1"/>
  <c r="BT46" i="3" s="1"/>
  <c r="CY49" i="3" a="1"/>
  <c r="CY49" i="3" s="1"/>
  <c r="DK51" i="3"/>
  <c r="BZ54" i="3"/>
  <c r="DE55" i="3"/>
  <c r="DM66" i="3"/>
  <c r="CX66" i="3"/>
  <c r="CH70" i="3"/>
  <c r="BT70" i="3"/>
  <c r="CI84" i="3"/>
  <c r="DC86" i="3"/>
  <c r="BX28" i="4" a="1"/>
  <c r="BX28" i="4" s="1"/>
  <c r="DB42" i="4" a="1"/>
  <c r="DB42" i="4" s="1"/>
  <c r="DL46" i="4" a="1"/>
  <c r="DL46" i="4" s="1"/>
  <c r="DE46" i="4" a="1"/>
  <c r="DE46" i="4" s="1"/>
  <c r="DB46" i="4" a="1"/>
  <c r="DB46" i="4" s="1"/>
  <c r="CZ46" i="4" a="1"/>
  <c r="CZ46" i="4" s="1"/>
  <c r="CY46" i="4" a="1"/>
  <c r="CY46" i="4" s="1"/>
  <c r="CV46" i="4" a="1"/>
  <c r="CV46" i="4" s="1"/>
  <c r="CF54" i="4"/>
  <c r="BV54" i="4"/>
  <c r="BS54" i="4"/>
  <c r="BG54" i="4"/>
  <c r="BH54" i="4" s="1"/>
  <c r="BC54" i="4"/>
  <c r="DI73" i="4"/>
  <c r="CI75" i="4"/>
  <c r="DC80" i="4"/>
  <c r="DA85" i="4"/>
  <c r="CU97" i="4"/>
  <c r="CV101" i="4"/>
  <c r="DK104" i="4"/>
  <c r="CD22" i="5" a="1"/>
  <c r="CD22" i="5" s="1"/>
  <c r="BY39" i="5" a="1"/>
  <c r="BY39" i="5" s="1"/>
  <c r="BR43" i="5" a="1"/>
  <c r="BR43" i="5" s="1"/>
  <c r="CW61" i="5"/>
  <c r="CW77" i="5"/>
  <c r="DE20" i="10" a="1"/>
  <c r="DE20" i="10" s="1"/>
  <c r="DL28" i="10" a="1"/>
  <c r="DL28" i="10" s="1"/>
  <c r="CU28" i="10" a="1"/>
  <c r="CU28" i="10" s="1"/>
  <c r="DH30" i="10" a="1"/>
  <c r="DH30" i="10" s="1"/>
  <c r="BB31" i="3"/>
  <c r="AE25" i="2"/>
  <c r="CU31" i="2" a="1"/>
  <c r="CU31" i="2" s="1"/>
  <c r="AE47" i="2"/>
  <c r="BW43" i="3" a="1"/>
  <c r="BW43" i="3" s="1"/>
  <c r="BT28" i="3" a="1"/>
  <c r="BT28" i="3" s="1"/>
  <c r="DK79" i="3"/>
  <c r="DC79" i="3"/>
  <c r="CZ79" i="3"/>
  <c r="CW79" i="3"/>
  <c r="CB28" i="4" a="1"/>
  <c r="CB28" i="4" s="1"/>
  <c r="EH28" i="4" s="1"/>
  <c r="CA33" i="4" a="1"/>
  <c r="CA33" i="4" s="1"/>
  <c r="BW33" i="4" a="1"/>
  <c r="BW33" i="4" s="1"/>
  <c r="DJ42" i="4" a="1"/>
  <c r="DJ42" i="4" s="1"/>
  <c r="CA44" i="4"/>
  <c r="CG52" i="4"/>
  <c r="CE52" i="4"/>
  <c r="BT65" i="4"/>
  <c r="CH74" i="4"/>
  <c r="CE74" i="4"/>
  <c r="CC74" i="4"/>
  <c r="BZ74" i="4"/>
  <c r="CY75" i="4"/>
  <c r="DJ80" i="4"/>
  <c r="BR82" i="4"/>
  <c r="DC85" i="4"/>
  <c r="CI96" i="4"/>
  <c r="BT96" i="4"/>
  <c r="BR96" i="4"/>
  <c r="DI97" i="4"/>
  <c r="CW101" i="4"/>
  <c r="CH22" i="5" a="1"/>
  <c r="CH22" i="5" s="1"/>
  <c r="BT41" i="5"/>
  <c r="CG44" i="5"/>
  <c r="CE44" i="5"/>
  <c r="CD44" i="5"/>
  <c r="CC44" i="5"/>
  <c r="CB44" i="5"/>
  <c r="CI44" i="5"/>
  <c r="CH44" i="5"/>
  <c r="CF44" i="5"/>
  <c r="CA44" i="5"/>
  <c r="BT44" i="5"/>
  <c r="BS44" i="5"/>
  <c r="BR44" i="5"/>
  <c r="CX61" i="5"/>
  <c r="AE62" i="5"/>
  <c r="CX77" i="5"/>
  <c r="BR82" i="5"/>
  <c r="BY18" i="10" a="1"/>
  <c r="BY18" i="10" s="1"/>
  <c r="DK30" i="10" a="1"/>
  <c r="DK30" i="10" s="1"/>
  <c r="AE33" i="10"/>
  <c r="AH33" i="10"/>
  <c r="DH80" i="10"/>
  <c r="DJ80" i="10"/>
  <c r="DF80" i="10"/>
  <c r="DC80" i="10"/>
  <c r="DA80" i="10"/>
  <c r="CU80" i="10"/>
  <c r="AE83" i="10"/>
  <c r="DE61" i="3"/>
  <c r="DI61" i="3"/>
  <c r="DA35" i="2" a="1"/>
  <c r="DA35" i="2" s="1"/>
  <c r="CW31" i="2" a="1"/>
  <c r="CW31" i="2" s="1"/>
  <c r="BG45" i="3"/>
  <c r="DL52" i="4"/>
  <c r="DE52" i="4"/>
  <c r="DC52" i="4"/>
  <c r="CZ52" i="4"/>
  <c r="CY52" i="4"/>
  <c r="CB65" i="4"/>
  <c r="DH74" i="4"/>
  <c r="CZ74" i="4"/>
  <c r="DG75" i="4"/>
  <c r="DK77" i="4"/>
  <c r="CX77" i="4"/>
  <c r="CW77" i="4"/>
  <c r="BS82" i="4"/>
  <c r="DE85" i="4"/>
  <c r="DJ97" i="4"/>
  <c r="DM100" i="4"/>
  <c r="DF100" i="4"/>
  <c r="DD100" i="4"/>
  <c r="CY100" i="4"/>
  <c r="CX100" i="4"/>
  <c r="DE101" i="4"/>
  <c r="DH105" i="4"/>
  <c r="DM105" i="4"/>
  <c r="DJ105" i="4"/>
  <c r="DI105" i="4"/>
  <c r="DG105" i="4"/>
  <c r="DA105" i="4"/>
  <c r="DU92" i="5"/>
  <c r="CI31" i="5" a="1"/>
  <c r="CI31" i="5" s="1"/>
  <c r="BT31" i="5" a="1"/>
  <c r="BT31" i="5" s="1"/>
  <c r="BS31" i="5" a="1"/>
  <c r="BS31" i="5" s="1"/>
  <c r="BR31" i="5" a="1"/>
  <c r="BR31" i="5" s="1"/>
  <c r="BG31" i="5"/>
  <c r="BV31" i="5" a="1"/>
  <c r="BV31" i="5" s="1"/>
  <c r="CF32" i="5" a="1"/>
  <c r="CF32" i="5" s="1"/>
  <c r="CD32" i="5" a="1"/>
  <c r="CD32" i="5" s="1"/>
  <c r="CB32" i="5" a="1"/>
  <c r="CB32" i="5" s="1"/>
  <c r="BZ32" i="5" a="1"/>
  <c r="BZ32" i="5" s="1"/>
  <c r="BB44" i="5"/>
  <c r="CY61" i="5"/>
  <c r="DJ77" i="5"/>
  <c r="BX82" i="5"/>
  <c r="CC18" i="10" a="1"/>
  <c r="CC18" i="10" s="1"/>
  <c r="CD42" i="10" a="1"/>
  <c r="CD42" i="10" s="1"/>
  <c r="CI42" i="10" a="1"/>
  <c r="CI42" i="10" s="1"/>
  <c r="CH42" i="10" a="1"/>
  <c r="CH42" i="10" s="1"/>
  <c r="CE42" i="10" a="1"/>
  <c r="CE42" i="10" s="1"/>
  <c r="BZ42" i="10" a="1"/>
  <c r="BZ42" i="10" s="1"/>
  <c r="BR42" i="10" a="1"/>
  <c r="BR42" i="10" s="1"/>
  <c r="BW42" i="10" a="1"/>
  <c r="BW42" i="10" s="1"/>
  <c r="BV42" i="10" a="1"/>
  <c r="BV42" i="10" s="1"/>
  <c r="BB42" i="10"/>
  <c r="AH66" i="10"/>
  <c r="AE66" i="10"/>
  <c r="CY82" i="10"/>
  <c r="DM86" i="3"/>
  <c r="DI86" i="3"/>
  <c r="DG86" i="3"/>
  <c r="DF86" i="3"/>
  <c r="CZ45" i="4" a="1"/>
  <c r="CZ45" i="4" s="1"/>
  <c r="CX45" i="4" a="1"/>
  <c r="CX45" i="4" s="1"/>
  <c r="CV45" i="4" a="1"/>
  <c r="CV45" i="4" s="1"/>
  <c r="DJ25" i="2" a="1"/>
  <c r="DJ25" i="2" s="1"/>
  <c r="CX31" i="2" a="1"/>
  <c r="CX31" i="2" s="1"/>
  <c r="Z45" i="2"/>
  <c r="BR23" i="3" a="1"/>
  <c r="BR23" i="3" s="1"/>
  <c r="CX35" i="3" a="1"/>
  <c r="CX35" i="3" s="1"/>
  <c r="CU38" i="3" a="1"/>
  <c r="CU38" i="3" s="1"/>
  <c r="CH52" i="3"/>
  <c r="BT52" i="3"/>
  <c r="CB54" i="3"/>
  <c r="CW18" i="2" a="1"/>
  <c r="CW18" i="2" s="1"/>
  <c r="DH21" i="2" a="1"/>
  <c r="DH21" i="2" s="1"/>
  <c r="BE29" i="2"/>
  <c r="BX24" i="3" a="1"/>
  <c r="BX24" i="3" s="1"/>
  <c r="DB35" i="3" a="1"/>
  <c r="DB35" i="3" s="1"/>
  <c r="CX38" i="3" a="1"/>
  <c r="CX38" i="3" s="1"/>
  <c r="CV45" i="3" a="1"/>
  <c r="CV45" i="3" s="1"/>
  <c r="BB52" i="3"/>
  <c r="CD54" i="3"/>
  <c r="DM55" i="3"/>
  <c r="EN57" i="3"/>
  <c r="BB62" i="3"/>
  <c r="DL25" i="2" a="1"/>
  <c r="DL25" i="2" s="1"/>
  <c r="DM39" i="2" a="1"/>
  <c r="DM39" i="2" s="1"/>
  <c r="DG44" i="2" a="1"/>
  <c r="DG44" i="2" s="1"/>
  <c r="DM49" i="2" a="1"/>
  <c r="DM49" i="2" s="1"/>
  <c r="BU23" i="3" a="1"/>
  <c r="BU23" i="3" s="1"/>
  <c r="CA24" i="3" a="1"/>
  <c r="CA24" i="3" s="1"/>
  <c r="DF28" i="3" a="1"/>
  <c r="DF28" i="3" s="1"/>
  <c r="BR30" i="3" a="1"/>
  <c r="BR30" i="3" s="1"/>
  <c r="DD35" i="3" a="1"/>
  <c r="DD35" i="3" s="1"/>
  <c r="DK36" i="3" a="1"/>
  <c r="DK36" i="3" s="1"/>
  <c r="CY38" i="3" a="1"/>
  <c r="CY38" i="3" s="1"/>
  <c r="BS40" i="3" a="1"/>
  <c r="BS40" i="3" s="1"/>
  <c r="BT44" i="3"/>
  <c r="CW45" i="3" a="1"/>
  <c r="CW45" i="3" s="1"/>
  <c r="CJ48" i="3" a="1"/>
  <c r="CJ48" i="3" s="1"/>
  <c r="DB49" i="3" a="1"/>
  <c r="DB49" i="3" s="1"/>
  <c r="BU51" i="3"/>
  <c r="CG56" i="3"/>
  <c r="CC56" i="3"/>
  <c r="CY57" i="3"/>
  <c r="CB60" i="3"/>
  <c r="BR66" i="3"/>
  <c r="BX81" i="3"/>
  <c r="DM85" i="3"/>
  <c r="DJ85" i="3"/>
  <c r="DG85" i="3"/>
  <c r="DF85" i="3"/>
  <c r="BZ31" i="4" a="1"/>
  <c r="BZ31" i="4" s="1"/>
  <c r="CY44" i="4"/>
  <c r="CC65" i="4"/>
  <c r="DM67" i="4"/>
  <c r="DG67" i="4"/>
  <c r="CF70" i="4"/>
  <c r="BX70" i="4"/>
  <c r="CA82" i="4"/>
  <c r="CI84" i="4"/>
  <c r="BR84" i="4"/>
  <c r="DG85" i="4"/>
  <c r="DK97" i="4"/>
  <c r="DI101" i="4"/>
  <c r="AV14" i="5"/>
  <c r="DJ40" i="5" a="1"/>
  <c r="DJ40" i="5" s="1"/>
  <c r="DB40" i="5" a="1"/>
  <c r="DB40" i="5" s="1"/>
  <c r="CZ40" i="5" a="1"/>
  <c r="CZ40" i="5" s="1"/>
  <c r="DF40" i="5" a="1"/>
  <c r="DF40" i="5" s="1"/>
  <c r="DD40" i="5" a="1"/>
  <c r="DD40" i="5" s="1"/>
  <c r="DC40" i="5" a="1"/>
  <c r="DC40" i="5" s="1"/>
  <c r="BC44" i="5"/>
  <c r="DE53" i="5"/>
  <c r="CG60" i="5"/>
  <c r="BS60" i="5"/>
  <c r="BR60" i="5"/>
  <c r="CJ60" i="5"/>
  <c r="CI60" i="5"/>
  <c r="CH60" i="5"/>
  <c r="BZ60" i="5"/>
  <c r="BX60" i="5"/>
  <c r="BV60" i="5"/>
  <c r="DA61" i="5"/>
  <c r="BC42" i="10"/>
  <c r="DF68" i="10"/>
  <c r="DK68" i="10"/>
  <c r="DG68" i="10"/>
  <c r="DD68" i="10"/>
  <c r="DC68" i="10"/>
  <c r="DB68" i="10"/>
  <c r="CY68" i="10"/>
  <c r="CU68" i="10"/>
  <c r="DD82" i="10"/>
  <c r="DH54" i="3"/>
  <c r="CV54" i="3"/>
  <c r="AH60" i="3"/>
  <c r="CU21" i="2" a="1"/>
  <c r="CU21" i="2" s="1"/>
  <c r="DL27" i="2" a="1"/>
  <c r="DL27" i="2" s="1"/>
  <c r="DE45" i="2"/>
  <c r="CX36" i="3" a="1"/>
  <c r="CX36" i="3" s="1"/>
  <c r="BU39" i="3" a="1"/>
  <c r="BU39" i="3" s="1"/>
  <c r="DE21" i="2" a="1"/>
  <c r="DE21" i="2" s="1"/>
  <c r="DI25" i="2" a="1"/>
  <c r="DI25" i="2" s="1"/>
  <c r="DD35" i="2" a="1"/>
  <c r="DD35" i="2" s="1"/>
  <c r="DJ39" i="2" a="1"/>
  <c r="DJ39" i="2" s="1"/>
  <c r="DG41" i="2" a="1"/>
  <c r="DG41" i="2" s="1"/>
  <c r="CU44" i="2" a="1"/>
  <c r="CU44" i="2" s="1"/>
  <c r="DC49" i="2" a="1"/>
  <c r="DC49" i="2" s="1"/>
  <c r="BS24" i="3" a="1"/>
  <c r="BS24" i="3" s="1"/>
  <c r="BX25" i="3" a="1"/>
  <c r="BX25" i="3" s="1"/>
  <c r="CW35" i="3" a="1"/>
  <c r="CW35" i="3" s="1"/>
  <c r="DE35" i="2" a="1"/>
  <c r="DE35" i="2" s="1"/>
  <c r="DE44" i="2" a="1"/>
  <c r="DE44" i="2" s="1"/>
  <c r="DE49" i="2" a="1"/>
  <c r="DE49" i="2" s="1"/>
  <c r="BW24" i="3" a="1"/>
  <c r="BW24" i="3" s="1"/>
  <c r="DE28" i="3" a="1"/>
  <c r="DE28" i="3" s="1"/>
  <c r="DC36" i="3" a="1"/>
  <c r="DC36" i="3" s="1"/>
  <c r="BR45" i="3" a="1"/>
  <c r="BR45" i="3" s="1"/>
  <c r="CE48" i="3" a="1"/>
  <c r="CE48" i="3" s="1"/>
  <c r="BS53" i="3"/>
  <c r="DI55" i="3"/>
  <c r="BV60" i="3"/>
  <c r="DI70" i="3"/>
  <c r="DB70" i="3"/>
  <c r="CX70" i="3"/>
  <c r="CV70" i="3"/>
  <c r="DK25" i="2" a="1"/>
  <c r="DK25" i="2" s="1"/>
  <c r="DF35" i="2" a="1"/>
  <c r="DF35" i="2" s="1"/>
  <c r="DG49" i="2" a="1"/>
  <c r="DG49" i="2" s="1"/>
  <c r="CI25" i="3" a="1"/>
  <c r="CI25" i="3" s="1"/>
  <c r="DF26" i="3" a="1"/>
  <c r="DF26" i="3" s="1"/>
  <c r="CF48" i="3" a="1"/>
  <c r="CF48" i="3" s="1"/>
  <c r="DE86" i="3"/>
  <c r="DL41" i="4"/>
  <c r="DK41" i="4"/>
  <c r="DJ41" i="4"/>
  <c r="DI41" i="4"/>
  <c r="DD41" i="4"/>
  <c r="DA18" i="2" a="1"/>
  <c r="DA18" i="2" s="1"/>
  <c r="CU25" i="2" a="1"/>
  <c r="CU25" i="2" s="1"/>
  <c r="DA31" i="2" a="1"/>
  <c r="DA31" i="2" s="1"/>
  <c r="DI34" i="2" a="1"/>
  <c r="DI34" i="2" s="1"/>
  <c r="DG35" i="2" a="1"/>
  <c r="DG35" i="2" s="1"/>
  <c r="CU39" i="2" a="1"/>
  <c r="CU39" i="2" s="1"/>
  <c r="DB18" i="2" a="1"/>
  <c r="DB18" i="2" s="1"/>
  <c r="DB31" i="2" a="1"/>
  <c r="DB31" i="2" s="1"/>
  <c r="CU34" i="2" a="1"/>
  <c r="CU34" i="2" s="1"/>
  <c r="DJ34" i="2" a="1"/>
  <c r="DJ34" i="2" s="1"/>
  <c r="DI35" i="2" a="1"/>
  <c r="DI35" i="2" s="1"/>
  <c r="CV39" i="2" a="1"/>
  <c r="CV39" i="2" s="1"/>
  <c r="DG40" i="2" a="1"/>
  <c r="DG40" i="2" s="1"/>
  <c r="DH44" i="2" a="1"/>
  <c r="DH44" i="2" s="1"/>
  <c r="CY47" i="2" a="1"/>
  <c r="CY47" i="2" s="1"/>
  <c r="AE48" i="2"/>
  <c r="BW19" i="3" a="1"/>
  <c r="BW19" i="3" s="1"/>
  <c r="EC19" i="3" s="1"/>
  <c r="CH23" i="3" a="1"/>
  <c r="CH23" i="3" s="1"/>
  <c r="CB24" i="3" a="1"/>
  <c r="CB24" i="3" s="1"/>
  <c r="DF27" i="3" a="1"/>
  <c r="DF27" i="3" s="1"/>
  <c r="DG28" i="3" a="1"/>
  <c r="DG28" i="3" s="1"/>
  <c r="BU30" i="3" a="1"/>
  <c r="BU30" i="3" s="1"/>
  <c r="DK35" i="3" a="1"/>
  <c r="DK35" i="3" s="1"/>
  <c r="DM36" i="3" a="1"/>
  <c r="DM36" i="3" s="1"/>
  <c r="CZ38" i="3" a="1"/>
  <c r="CZ38" i="3" s="1"/>
  <c r="BT40" i="3" a="1"/>
  <c r="BT40" i="3" s="1"/>
  <c r="CZ42" i="3" a="1"/>
  <c r="CZ42" i="3" s="1"/>
  <c r="BV44" i="3"/>
  <c r="CX45" i="3" a="1"/>
  <c r="CX45" i="3" s="1"/>
  <c r="CV48" i="3" a="1"/>
  <c r="CV48" i="3" s="1"/>
  <c r="DH49" i="3" a="1"/>
  <c r="DH49" i="3" s="1"/>
  <c r="CC51" i="3"/>
  <c r="DI53" i="3"/>
  <c r="DI54" i="3"/>
  <c r="BC56" i="3"/>
  <c r="DD56" i="3"/>
  <c r="DF57" i="3"/>
  <c r="DJ58" i="3"/>
  <c r="CE60" i="3"/>
  <c r="DD70" i="3"/>
  <c r="BV74" i="3"/>
  <c r="BC77" i="3"/>
  <c r="CU79" i="3"/>
  <c r="CU81" i="3"/>
  <c r="BR38" i="4" a="1"/>
  <c r="BR38" i="4" s="1"/>
  <c r="DB44" i="4"/>
  <c r="CU46" i="4" a="1"/>
  <c r="CU46" i="4" s="1"/>
  <c r="BT60" i="4"/>
  <c r="CF65" i="4"/>
  <c r="CB82" i="4"/>
  <c r="DL84" i="4"/>
  <c r="DH84" i="4"/>
  <c r="DG84" i="4"/>
  <c r="DD84" i="4"/>
  <c r="DM97" i="4"/>
  <c r="DK101" i="4"/>
  <c r="CY21" i="5" a="1"/>
  <c r="CY21" i="5" s="1"/>
  <c r="CX42" i="5" a="1"/>
  <c r="CX42" i="5" s="1"/>
  <c r="CV42" i="5" a="1"/>
  <c r="CV42" i="5" s="1"/>
  <c r="CU42" i="5" a="1"/>
  <c r="CU42" i="5" s="1"/>
  <c r="DB42" i="5" a="1"/>
  <c r="DB42" i="5" s="1"/>
  <c r="DF53" i="5"/>
  <c r="BC60" i="5"/>
  <c r="DH42" i="10" a="1"/>
  <c r="DH42" i="10" s="1"/>
  <c r="DG42" i="10" a="1"/>
  <c r="DG42" i="10" s="1"/>
  <c r="CZ42" i="10" a="1"/>
  <c r="CZ42" i="10" s="1"/>
  <c r="CY42" i="10" a="1"/>
  <c r="CY42" i="10" s="1"/>
  <c r="CE71" i="10"/>
  <c r="CF71" i="10"/>
  <c r="CC71" i="10"/>
  <c r="CB71" i="10"/>
  <c r="CA71" i="10"/>
  <c r="BU71" i="10"/>
  <c r="BS71" i="10"/>
  <c r="AB29" i="2"/>
  <c r="DH31" i="2" a="1"/>
  <c r="DH31" i="2" s="1"/>
  <c r="CU35" i="2" a="1"/>
  <c r="CU35" i="2" s="1"/>
  <c r="DF21" i="2" a="1"/>
  <c r="DF21" i="2" s="1"/>
  <c r="DK39" i="2" a="1"/>
  <c r="DK39" i="2" s="1"/>
  <c r="CG25" i="3" a="1"/>
  <c r="CG25" i="3" s="1"/>
  <c r="BC41" i="3"/>
  <c r="CZ49" i="3" a="1"/>
  <c r="CZ49" i="3" s="1"/>
  <c r="DL65" i="3"/>
  <c r="DG65" i="3"/>
  <c r="DF65" i="3"/>
  <c r="DA65" i="3"/>
  <c r="CY31" i="2" a="1"/>
  <c r="CY31" i="2" s="1"/>
  <c r="DL39" i="2" a="1"/>
  <c r="DL39" i="2" s="1"/>
  <c r="DF44" i="2" a="1"/>
  <c r="DF44" i="2" s="1"/>
  <c r="BE47" i="2"/>
  <c r="Z48" i="2"/>
  <c r="BS23" i="3" a="1"/>
  <c r="BS23" i="3" s="1"/>
  <c r="DI36" i="3" a="1"/>
  <c r="DI36" i="3" s="1"/>
  <c r="DA49" i="3" a="1"/>
  <c r="DA49" i="3" s="1"/>
  <c r="CE53" i="3"/>
  <c r="AH55" i="3"/>
  <c r="AE55" i="3"/>
  <c r="BW60" i="3"/>
  <c r="BW81" i="3"/>
  <c r="DD18" i="2" a="1"/>
  <c r="DD18" i="2" s="1"/>
  <c r="DI20" i="2" a="1"/>
  <c r="DI20" i="2" s="1"/>
  <c r="CV25" i="2" a="1"/>
  <c r="CV25" i="2" s="1"/>
  <c r="CV34" i="2" a="1"/>
  <c r="CV34" i="2" s="1"/>
  <c r="DK34" i="2" a="1"/>
  <c r="DK34" i="2" s="1"/>
  <c r="AH36" i="2"/>
  <c r="CI19" i="3" a="1"/>
  <c r="CI19" i="3" s="1"/>
  <c r="CF24" i="3" a="1"/>
  <c r="CF24" i="3" s="1"/>
  <c r="DG27" i="3" a="1"/>
  <c r="DG27" i="3" s="1"/>
  <c r="BV30" i="3" a="1"/>
  <c r="BV30" i="3" s="1"/>
  <c r="BX32" i="3" a="1"/>
  <c r="BX32" i="3" s="1"/>
  <c r="DB38" i="3" a="1"/>
  <c r="DB38" i="3" s="1"/>
  <c r="CD40" i="3" a="1"/>
  <c r="CD40" i="3" s="1"/>
  <c r="BS41" i="3"/>
  <c r="BW44" i="3"/>
  <c r="DA45" i="3" a="1"/>
  <c r="DA45" i="3" s="1"/>
  <c r="CW48" i="3" a="1"/>
  <c r="CW48" i="3" s="1"/>
  <c r="DL49" i="3" a="1"/>
  <c r="DL49" i="3" s="1"/>
  <c r="AH50" i="3"/>
  <c r="CU51" i="3"/>
  <c r="DK53" i="3"/>
  <c r="DL54" i="3"/>
  <c r="EO56" i="3"/>
  <c r="DH60" i="3"/>
  <c r="CW65" i="3"/>
  <c r="DB66" i="3"/>
  <c r="DF70" i="3"/>
  <c r="CH74" i="3"/>
  <c r="DH77" i="3"/>
  <c r="DG77" i="3"/>
  <c r="DM79" i="3"/>
  <c r="DC44" i="4"/>
  <c r="CW46" i="4" a="1"/>
  <c r="CW46" i="4" s="1"/>
  <c r="BU52" i="4"/>
  <c r="BX54" i="4"/>
  <c r="ED55" i="4"/>
  <c r="CI59" i="4"/>
  <c r="CA59" i="4"/>
  <c r="BU59" i="4"/>
  <c r="BT59" i="4"/>
  <c r="BR59" i="4"/>
  <c r="BZ60" i="4"/>
  <c r="CI65" i="4"/>
  <c r="BV74" i="4"/>
  <c r="DE77" i="4"/>
  <c r="CI82" i="4"/>
  <c r="CV95" i="4"/>
  <c r="CU95" i="4"/>
  <c r="DM95" i="4"/>
  <c r="BX96" i="4"/>
  <c r="CI100" i="4"/>
  <c r="DL101" i="4"/>
  <c r="CW105" i="4"/>
  <c r="DB21" i="5" a="1"/>
  <c r="DB21" i="5" s="1"/>
  <c r="CF35" i="5" a="1"/>
  <c r="CF35" i="5" s="1"/>
  <c r="BT35" i="5" a="1"/>
  <c r="BT35" i="5" s="1"/>
  <c r="BS35" i="5" a="1"/>
  <c r="BS35" i="5" s="1"/>
  <c r="DY35" i="5" s="1"/>
  <c r="BG35" i="5"/>
  <c r="BI35" i="5" s="1"/>
  <c r="CA22" i="10" a="1"/>
  <c r="CA22" i="10" s="1"/>
  <c r="BG22" i="10"/>
  <c r="CJ22" i="10" a="1"/>
  <c r="CJ22" i="10" s="1"/>
  <c r="CI22" i="10" a="1"/>
  <c r="CI22" i="10" s="1"/>
  <c r="CB22" i="10" a="1"/>
  <c r="CB22" i="10" s="1"/>
  <c r="BV22" i="10" a="1"/>
  <c r="BV22" i="10" s="1"/>
  <c r="BS22" i="10" a="1"/>
  <c r="BS22" i="10" s="1"/>
  <c r="BR22" i="10" a="1"/>
  <c r="BR22" i="10" s="1"/>
  <c r="BB22" i="10"/>
  <c r="BX22" i="10" a="1"/>
  <c r="BX22" i="10" s="1"/>
  <c r="CC76" i="5"/>
  <c r="CD76" i="5"/>
  <c r="CA76" i="5"/>
  <c r="BZ76" i="5"/>
  <c r="BX76" i="5"/>
  <c r="BR76" i="5"/>
  <c r="DM85" i="5"/>
  <c r="CV85" i="5"/>
  <c r="DF18" i="10" a="1"/>
  <c r="DF18" i="10" s="1"/>
  <c r="DB18" i="10" a="1"/>
  <c r="DB18" i="10" s="1"/>
  <c r="CY18" i="10" a="1"/>
  <c r="CY18" i="10" s="1"/>
  <c r="CV18" i="10" a="1"/>
  <c r="CV18" i="10" s="1"/>
  <c r="CE38" i="10" a="1"/>
  <c r="CE38" i="10" s="1"/>
  <c r="CD38" i="10" a="1"/>
  <c r="CD38" i="10" s="1"/>
  <c r="EJ38" i="10" s="1"/>
  <c r="CI47" i="10" a="1"/>
  <c r="CI47" i="10" s="1"/>
  <c r="CJ47" i="10" a="1"/>
  <c r="CJ47" i="10" s="1"/>
  <c r="CB47" i="10" a="1"/>
  <c r="CB47" i="10" s="1"/>
  <c r="BZ47" i="10" a="1"/>
  <c r="BZ47" i="10" s="1"/>
  <c r="BX47" i="10" a="1"/>
  <c r="BX47" i="10" s="1"/>
  <c r="BR47" i="10" a="1"/>
  <c r="BR47" i="10" s="1"/>
  <c r="AH56" i="10"/>
  <c r="AE56" i="10"/>
  <c r="DK99" i="10"/>
  <c r="DF99" i="10"/>
  <c r="DK70" i="4"/>
  <c r="BB23" i="5"/>
  <c r="BS23" i="5" a="1"/>
  <c r="BS23" i="5" s="1"/>
  <c r="BR23" i="5" a="1"/>
  <c r="BR23" i="5" s="1"/>
  <c r="CH37" i="5" a="1"/>
  <c r="CH37" i="5" s="1"/>
  <c r="BS37" i="5" a="1"/>
  <c r="BS37" i="5" s="1"/>
  <c r="CE54" i="5"/>
  <c r="CH54" i="5"/>
  <c r="CF54" i="5"/>
  <c r="CD54" i="5"/>
  <c r="BV54" i="5"/>
  <c r="AH66" i="5"/>
  <c r="AE66" i="5"/>
  <c r="DB68" i="5"/>
  <c r="CZ68" i="5"/>
  <c r="CV68" i="5"/>
  <c r="CU68" i="5"/>
  <c r="DG68" i="5"/>
  <c r="BT76" i="5"/>
  <c r="DG18" i="10" a="1"/>
  <c r="DG18" i="10" s="1"/>
  <c r="DE33" i="10" a="1"/>
  <c r="DE33" i="10" s="1"/>
  <c r="CZ33" i="10" a="1"/>
  <c r="CZ33" i="10" s="1"/>
  <c r="CY33" i="10" a="1"/>
  <c r="CY33" i="10" s="1"/>
  <c r="CU33" i="10" a="1"/>
  <c r="CU33" i="10" s="1"/>
  <c r="CE85" i="10"/>
  <c r="CH85" i="10"/>
  <c r="CF85" i="10"/>
  <c r="CC85" i="10"/>
  <c r="BZ85" i="10"/>
  <c r="BU85" i="10"/>
  <c r="BR85" i="10"/>
  <c r="DD54" i="5"/>
  <c r="DF54" i="5"/>
  <c r="EG56" i="5"/>
  <c r="BW76" i="5"/>
  <c r="DH18" i="10" a="1"/>
  <c r="DH18" i="10" s="1"/>
  <c r="DJ90" i="10"/>
  <c r="DL90" i="10"/>
  <c r="DK90" i="10"/>
  <c r="DG90" i="10"/>
  <c r="DC90" i="10"/>
  <c r="DA90" i="10"/>
  <c r="CX90" i="10"/>
  <c r="AE47" i="5"/>
  <c r="CX52" i="5"/>
  <c r="DD52" i="5"/>
  <c r="DB52" i="5"/>
  <c r="CZ52" i="5"/>
  <c r="CV52" i="5"/>
  <c r="CG67" i="5"/>
  <c r="CC67" i="5"/>
  <c r="BU67" i="5"/>
  <c r="CF76" i="5"/>
  <c r="AE87" i="5"/>
  <c r="AE89" i="5"/>
  <c r="CI91" i="5"/>
  <c r="BT91" i="5"/>
  <c r="DK18" i="10" a="1"/>
  <c r="DK18" i="10" s="1"/>
  <c r="CC65" i="10"/>
  <c r="CA65" i="10"/>
  <c r="BZ65" i="10"/>
  <c r="BV65" i="10"/>
  <c r="BS65" i="10"/>
  <c r="BR65" i="10"/>
  <c r="BC65" i="10"/>
  <c r="DD85" i="10"/>
  <c r="DF85" i="10"/>
  <c r="DB85" i="10"/>
  <c r="DA85" i="10"/>
  <c r="DG29" i="4" a="1"/>
  <c r="DG29" i="4" s="1"/>
  <c r="CD35" i="4" a="1"/>
  <c r="CD35" i="4" s="1"/>
  <c r="DF62" i="4"/>
  <c r="DB79" i="4"/>
  <c r="CW81" i="4"/>
  <c r="DI31" i="5" a="1"/>
  <c r="DI31" i="5" s="1"/>
  <c r="DD31" i="5" a="1"/>
  <c r="DD31" i="5" s="1"/>
  <c r="DC31" i="5" a="1"/>
  <c r="DC31" i="5" s="1"/>
  <c r="DB31" i="5" a="1"/>
  <c r="DB31" i="5" s="1"/>
  <c r="DA31" i="5" a="1"/>
  <c r="DA31" i="5" s="1"/>
  <c r="DJ31" i="5" a="1"/>
  <c r="DJ31" i="5" s="1"/>
  <c r="CY35" i="5" a="1"/>
  <c r="CY35" i="5" s="1"/>
  <c r="CU35" i="5" a="1"/>
  <c r="CU35" i="5" s="1"/>
  <c r="DM35" i="5" a="1"/>
  <c r="DM35" i="5" s="1"/>
  <c r="DL35" i="5" a="1"/>
  <c r="DL35" i="5" s="1"/>
  <c r="DE48" i="5" a="1"/>
  <c r="DE48" i="5" s="1"/>
  <c r="DD48" i="5" a="1"/>
  <c r="DD48" i="5" s="1"/>
  <c r="DB48" i="5" a="1"/>
  <c r="DB48" i="5" s="1"/>
  <c r="DA48" i="5" a="1"/>
  <c r="DA48" i="5" s="1"/>
  <c r="CH50" i="5" a="1"/>
  <c r="CH50" i="5" s="1"/>
  <c r="BR50" i="5" a="1"/>
  <c r="BR50" i="5" s="1"/>
  <c r="CD56" i="5"/>
  <c r="BC56" i="5"/>
  <c r="CB56" i="5"/>
  <c r="CC64" i="5"/>
  <c r="BZ64" i="5"/>
  <c r="BX64" i="5"/>
  <c r="BW64" i="5"/>
  <c r="BV64" i="5"/>
  <c r="BW69" i="5"/>
  <c r="BU69" i="5"/>
  <c r="BS69" i="5"/>
  <c r="BB69" i="5"/>
  <c r="CG74" i="5"/>
  <c r="CC74" i="5"/>
  <c r="BX74" i="5"/>
  <c r="BV74" i="5"/>
  <c r="BU74" i="5"/>
  <c r="CH76" i="5"/>
  <c r="DL18" i="10" a="1"/>
  <c r="DL18" i="10" s="1"/>
  <c r="BG33" i="10"/>
  <c r="AE42" i="10"/>
  <c r="AH54" i="10"/>
  <c r="BB65" i="10"/>
  <c r="AE70" i="10"/>
  <c r="DW106" i="4"/>
  <c r="DD33" i="4" a="1"/>
  <c r="DD33" i="4" s="1"/>
  <c r="DG62" i="4"/>
  <c r="CU70" i="4"/>
  <c r="DC79" i="4"/>
  <c r="BG80" i="4"/>
  <c r="CY81" i="4"/>
  <c r="BT23" i="5" a="1"/>
  <c r="BT23" i="5" s="1"/>
  <c r="CJ27" i="5" a="1"/>
  <c r="CJ27" i="5" s="1"/>
  <c r="CH27" i="5" a="1"/>
  <c r="CH27" i="5" s="1"/>
  <c r="CF27" i="5" a="1"/>
  <c r="CF27" i="5" s="1"/>
  <c r="DK31" i="5" a="1"/>
  <c r="DK31" i="5" s="1"/>
  <c r="AE34" i="5"/>
  <c r="BC50" i="5"/>
  <c r="BR54" i="5"/>
  <c r="BB56" i="5"/>
  <c r="BB64" i="5"/>
  <c r="CI76" i="5"/>
  <c r="DD81" i="5"/>
  <c r="DC81" i="5"/>
  <c r="CV81" i="5"/>
  <c r="DL39" i="10" a="1"/>
  <c r="DL39" i="10" s="1"/>
  <c r="CY39" i="10" a="1"/>
  <c r="CY39" i="10" s="1"/>
  <c r="CU39" i="10" a="1"/>
  <c r="CU39" i="10" s="1"/>
  <c r="CH78" i="10"/>
  <c r="CJ78" i="10"/>
  <c r="CB78" i="10"/>
  <c r="BT78" i="10"/>
  <c r="CG82" i="10"/>
  <c r="CF82" i="10"/>
  <c r="CB82" i="10"/>
  <c r="CA82" i="10"/>
  <c r="BZ82" i="10"/>
  <c r="BX82" i="10"/>
  <c r="BU82" i="10"/>
  <c r="BT82" i="10"/>
  <c r="BR82" i="10"/>
  <c r="CV90" i="10"/>
  <c r="AH87" i="3"/>
  <c r="DI29" i="4" a="1"/>
  <c r="DI29" i="4" s="1"/>
  <c r="DH33" i="4" a="1"/>
  <c r="DH33" i="4" s="1"/>
  <c r="BB35" i="4"/>
  <c r="CV70" i="4"/>
  <c r="DD79" i="4"/>
  <c r="BV80" i="4"/>
  <c r="DA81" i="4"/>
  <c r="BC18" i="5"/>
  <c r="DM19" i="5" a="1"/>
  <c r="DM19" i="5" s="1"/>
  <c r="DF19" i="5" a="1"/>
  <c r="DF19" i="5" s="1"/>
  <c r="DB19" i="5" a="1"/>
  <c r="DB19" i="5" s="1"/>
  <c r="CX19" i="5" a="1"/>
  <c r="CX19" i="5" s="1"/>
  <c r="BV23" i="5" a="1"/>
  <c r="BV23" i="5" s="1"/>
  <c r="DC27" i="5" a="1"/>
  <c r="DC27" i="5" s="1"/>
  <c r="CU27" i="5" a="1"/>
  <c r="CU27" i="5" s="1"/>
  <c r="DJ27" i="5" a="1"/>
  <c r="DJ27" i="5" s="1"/>
  <c r="DL31" i="5" a="1"/>
  <c r="DL31" i="5" s="1"/>
  <c r="DL50" i="5" a="1"/>
  <c r="DL50" i="5" s="1"/>
  <c r="CW50" i="5" a="1"/>
  <c r="CW50" i="5" s="1"/>
  <c r="CV50" i="5" a="1"/>
  <c r="CV50" i="5" s="1"/>
  <c r="CU50" i="5" a="1"/>
  <c r="CU50" i="5" s="1"/>
  <c r="DJ50" i="5" a="1"/>
  <c r="DJ50" i="5" s="1"/>
  <c r="CF51" i="5"/>
  <c r="BR51" i="5"/>
  <c r="DF52" i="5"/>
  <c r="BT54" i="5"/>
  <c r="DJ64" i="5"/>
  <c r="CV64" i="5"/>
  <c r="CJ76" i="5"/>
  <c r="BT19" i="10" a="1"/>
  <c r="BT19" i="10" s="1"/>
  <c r="CJ19" i="10" a="1"/>
  <c r="CJ19" i="10" s="1"/>
  <c r="CB19" i="10" a="1"/>
  <c r="CB19" i="10" s="1"/>
  <c r="DK26" i="10" a="1"/>
  <c r="DK26" i="10" s="1"/>
  <c r="CY26" i="10" a="1"/>
  <c r="CY26" i="10" s="1"/>
  <c r="CI35" i="10" a="1"/>
  <c r="CI35" i="10" s="1"/>
  <c r="BG35" i="10"/>
  <c r="AE64" i="10"/>
  <c r="BB82" i="10"/>
  <c r="DG85" i="10"/>
  <c r="AE96" i="10"/>
  <c r="AH80" i="3"/>
  <c r="CU29" i="4" a="1"/>
  <c r="CU29" i="4" s="1"/>
  <c r="DL33" i="4" a="1"/>
  <c r="DL33" i="4" s="1"/>
  <c r="BC35" i="4"/>
  <c r="CW70" i="4"/>
  <c r="DB72" i="4"/>
  <c r="DE79" i="4"/>
  <c r="BW80" i="4"/>
  <c r="DB81" i="4"/>
  <c r="AH94" i="4"/>
  <c r="CY18" i="5" a="1"/>
  <c r="CY18" i="5" s="1"/>
  <c r="CW18" i="5" a="1"/>
  <c r="CW18" i="5" s="1"/>
  <c r="BW23" i="5" a="1"/>
  <c r="BW23" i="5" s="1"/>
  <c r="CF28" i="5" a="1"/>
  <c r="CF28" i="5" s="1"/>
  <c r="BR28" i="5" a="1"/>
  <c r="BR28" i="5" s="1"/>
  <c r="CI30" i="5" a="1"/>
  <c r="CI30" i="5" s="1"/>
  <c r="BB30" i="5"/>
  <c r="DM31" i="5" a="1"/>
  <c r="DM31" i="5" s="1"/>
  <c r="BB47" i="5"/>
  <c r="BV47" i="5" a="1"/>
  <c r="BV47" i="5" s="1"/>
  <c r="BT47" i="5" a="1"/>
  <c r="BT47" i="5" s="1"/>
  <c r="BS47" i="5" a="1"/>
  <c r="BS47" i="5" s="1"/>
  <c r="BR47" i="5" a="1"/>
  <c r="BR47" i="5" s="1"/>
  <c r="DF48" i="5" a="1"/>
  <c r="DF48" i="5" s="1"/>
  <c r="DL52" i="5"/>
  <c r="BX54" i="5"/>
  <c r="CX62" i="5"/>
  <c r="CU67" i="5"/>
  <c r="DL73" i="5"/>
  <c r="DF73" i="5"/>
  <c r="DE73" i="5"/>
  <c r="DC73" i="5"/>
  <c r="DB73" i="5"/>
  <c r="CW73" i="5"/>
  <c r="CG84" i="5"/>
  <c r="CB84" i="5"/>
  <c r="BZ84" i="5"/>
  <c r="BW84" i="5"/>
  <c r="BV84" i="5"/>
  <c r="CJ84" i="5"/>
  <c r="BR84" i="5"/>
  <c r="CI84" i="5"/>
  <c r="CB91" i="5"/>
  <c r="BR23" i="10" a="1"/>
  <c r="BR23" i="10" s="1"/>
  <c r="BG23" i="10"/>
  <c r="AE53" i="10"/>
  <c r="AH53" i="10"/>
  <c r="BC82" i="10"/>
  <c r="BY86" i="10"/>
  <c r="CG86" i="10"/>
  <c r="CC86" i="10"/>
  <c r="CA86" i="10"/>
  <c r="BV86" i="10"/>
  <c r="BS86" i="10"/>
  <c r="AE89" i="10"/>
  <c r="CV55" i="10"/>
  <c r="CA58" i="10"/>
  <c r="CD76" i="10"/>
  <c r="DM88" i="10"/>
  <c r="CF68" i="5"/>
  <c r="DD74" i="5"/>
  <c r="DL52" i="10"/>
  <c r="DK55" i="10"/>
  <c r="CB58" i="10"/>
  <c r="CE76" i="10"/>
  <c r="BB88" i="10"/>
  <c r="CJ96" i="10"/>
  <c r="BC98" i="10"/>
  <c r="DL55" i="10"/>
  <c r="CD58" i="10"/>
  <c r="CI76" i="10"/>
  <c r="CH58" i="10"/>
  <c r="CV84" i="10"/>
  <c r="AE91" i="10"/>
  <c r="AE94" i="10"/>
  <c r="DH96" i="10"/>
  <c r="BB58" i="10"/>
  <c r="CI58" i="10"/>
  <c r="BW61" i="10"/>
  <c r="BY66" i="10"/>
  <c r="BC76" i="10"/>
  <c r="BC83" i="10"/>
  <c r="CW84" i="10"/>
  <c r="DH25" i="5" a="1"/>
  <c r="DH25" i="5" s="1"/>
  <c r="CE46" i="5" a="1"/>
  <c r="CE46" i="5" s="1"/>
  <c r="EK46" i="5" s="1"/>
  <c r="DL56" i="5"/>
  <c r="BT62" i="5"/>
  <c r="DL74" i="5"/>
  <c r="BV31" i="10" a="1"/>
  <c r="BV31" i="10" s="1"/>
  <c r="DE35" i="10" a="1"/>
  <c r="DE35" i="10" s="1"/>
  <c r="DB45" i="10" a="1"/>
  <c r="DB45" i="10" s="1"/>
  <c r="DM48" i="10" a="1"/>
  <c r="DM48" i="10" s="1"/>
  <c r="BR52" i="10"/>
  <c r="BV54" i="10"/>
  <c r="BC58" i="10"/>
  <c r="CJ58" i="10"/>
  <c r="CE61" i="10"/>
  <c r="CY84" i="10"/>
  <c r="BR88" i="10"/>
  <c r="BR98" i="10"/>
  <c r="CF62" i="5"/>
  <c r="BG68" i="5"/>
  <c r="CF31" i="10" a="1"/>
  <c r="CF31" i="10" s="1"/>
  <c r="DF45" i="10" a="1"/>
  <c r="DF45" i="10" s="1"/>
  <c r="BT52" i="10"/>
  <c r="CV54" i="10"/>
  <c r="BT55" i="10"/>
  <c r="BC77" i="10"/>
  <c r="DH78" i="10"/>
  <c r="DD84" i="10"/>
  <c r="CC87" i="10"/>
  <c r="BU88" i="10"/>
  <c r="BX89" i="10"/>
  <c r="BC93" i="10"/>
  <c r="BS98" i="10"/>
  <c r="CI46" i="5" a="1"/>
  <c r="CI46" i="5" s="1"/>
  <c r="CH62" i="5"/>
  <c r="AE64" i="5"/>
  <c r="BR68" i="5"/>
  <c r="DX68" i="5" s="1"/>
  <c r="AE78" i="5"/>
  <c r="CW19" i="10" a="1"/>
  <c r="CW19" i="10" s="1"/>
  <c r="CW22" i="10" a="1"/>
  <c r="CW22" i="10" s="1"/>
  <c r="DF35" i="10" a="1"/>
  <c r="DF35" i="10" s="1"/>
  <c r="BB44" i="10"/>
  <c r="DB44" i="10"/>
  <c r="DJ45" i="10" a="1"/>
  <c r="DJ45" i="10" s="1"/>
  <c r="BB49" i="10"/>
  <c r="AE51" i="10"/>
  <c r="BZ52" i="10"/>
  <c r="CE53" i="10"/>
  <c r="CW54" i="10"/>
  <c r="BU55" i="10"/>
  <c r="BC59" i="10"/>
  <c r="DI70" i="10"/>
  <c r="DK79" i="10"/>
  <c r="DE84" i="10"/>
  <c r="CD87" i="10"/>
  <c r="CH88" i="10"/>
  <c r="CF89" i="10"/>
  <c r="BB95" i="10"/>
  <c r="BR96" i="10"/>
  <c r="CA98" i="10"/>
  <c r="CU65" i="5"/>
  <c r="BS68" i="5"/>
  <c r="CW70" i="5"/>
  <c r="DH35" i="10" a="1"/>
  <c r="DH35" i="10" s="1"/>
  <c r="DC44" i="10"/>
  <c r="BC49" i="10"/>
  <c r="CH52" i="10"/>
  <c r="CU53" i="10"/>
  <c r="CX54" i="10"/>
  <c r="BW55" i="10"/>
  <c r="AE57" i="10"/>
  <c r="BR60" i="10"/>
  <c r="BX64" i="10"/>
  <c r="BS76" i="10"/>
  <c r="BW83" i="10"/>
  <c r="DM84" i="10"/>
  <c r="CF87" i="10"/>
  <c r="BS96" i="10"/>
  <c r="BS97" i="10"/>
  <c r="CE18" i="3" a="1"/>
  <c r="CE18" i="3" s="1"/>
  <c r="CA18" i="3" a="1"/>
  <c r="CA18" i="3" s="1"/>
  <c r="BX18" i="3" a="1"/>
  <c r="BX18" i="3" s="1"/>
  <c r="CJ18" i="3" a="1"/>
  <c r="CJ18" i="3" s="1"/>
  <c r="DF30" i="3" a="1"/>
  <c r="DF30" i="3" s="1"/>
  <c r="EI30" i="3" s="1"/>
  <c r="DC43" i="3" a="1"/>
  <c r="DC43" i="3" s="1"/>
  <c r="CY43" i="3" a="1"/>
  <c r="CY43" i="3" s="1"/>
  <c r="CJ64" i="3"/>
  <c r="BX64" i="3"/>
  <c r="BS64" i="3"/>
  <c r="CB64" i="3"/>
  <c r="BZ64" i="3"/>
  <c r="BR64" i="3"/>
  <c r="BB64" i="3"/>
  <c r="CH64" i="3"/>
  <c r="CF64" i="3"/>
  <c r="CD64" i="3"/>
  <c r="BB18" i="3"/>
  <c r="AH29" i="3"/>
  <c r="AE29" i="3"/>
  <c r="DG30" i="3" a="1"/>
  <c r="DG30" i="3" s="1"/>
  <c r="DC32" i="3" a="1"/>
  <c r="DC32" i="3" s="1"/>
  <c r="CZ32" i="3" a="1"/>
  <c r="CZ32" i="3" s="1"/>
  <c r="CY32" i="3" a="1"/>
  <c r="CY32" i="3" s="1"/>
  <c r="DL32" i="3" a="1"/>
  <c r="DL32" i="3" s="1"/>
  <c r="EO32" i="3" s="1"/>
  <c r="DH32" i="3" a="1"/>
  <c r="DH32" i="3" s="1"/>
  <c r="BB33" i="3"/>
  <c r="BS33" i="3" a="1"/>
  <c r="BS33" i="3" s="1"/>
  <c r="BZ33" i="3" a="1"/>
  <c r="BZ33" i="3" s="1"/>
  <c r="CH34" i="3" a="1"/>
  <c r="CH34" i="3" s="1"/>
  <c r="BT34" i="3" a="1"/>
  <c r="BT34" i="3" s="1"/>
  <c r="AH54" i="3"/>
  <c r="AE54" i="3"/>
  <c r="DJ19" i="2" a="1"/>
  <c r="DJ19" i="2" s="1"/>
  <c r="DM19" i="2" a="1"/>
  <c r="DM19" i="2" s="1"/>
  <c r="AE26" i="2"/>
  <c r="DK20" i="2" a="1"/>
  <c r="DK20" i="2" s="1"/>
  <c r="Z35" i="2"/>
  <c r="DD37" i="2" a="1"/>
  <c r="DD37" i="2" s="1"/>
  <c r="AH44" i="2"/>
  <c r="BB20" i="3"/>
  <c r="CB20" i="3" a="1"/>
  <c r="CB20" i="3" s="1"/>
  <c r="AE24" i="3"/>
  <c r="AH28" i="3"/>
  <c r="DH30" i="3" a="1"/>
  <c r="DH30" i="3" s="1"/>
  <c r="AE31" i="3"/>
  <c r="BC33" i="3"/>
  <c r="DL37" i="3" a="1"/>
  <c r="DL37" i="3" s="1"/>
  <c r="DA37" i="3" a="1"/>
  <c r="DA37" i="3" s="1"/>
  <c r="CX37" i="3" a="1"/>
  <c r="CX37" i="3" s="1"/>
  <c r="DJ37" i="3" a="1"/>
  <c r="DJ37" i="3" s="1"/>
  <c r="DF37" i="3" a="1"/>
  <c r="DF37" i="3" s="1"/>
  <c r="DE37" i="3" a="1"/>
  <c r="DE37" i="3" s="1"/>
  <c r="AE44" i="3"/>
  <c r="CA69" i="3"/>
  <c r="CI69" i="3"/>
  <c r="BW69" i="3"/>
  <c r="BS69" i="3"/>
  <c r="BG69" i="3"/>
  <c r="BC69" i="3"/>
  <c r="CE69" i="3"/>
  <c r="AH58" i="4"/>
  <c r="AE58" i="4"/>
  <c r="DJ20" i="3" a="1"/>
  <c r="DJ20" i="3" s="1"/>
  <c r="DC20" i="3" a="1"/>
  <c r="DC20" i="3" s="1"/>
  <c r="CX20" i="3" a="1"/>
  <c r="CX20" i="3" s="1"/>
  <c r="DG20" i="3" a="1"/>
  <c r="DG20" i="3" s="1"/>
  <c r="DJ30" i="3" a="1"/>
  <c r="DJ30" i="3" s="1"/>
  <c r="CU46" i="3" a="1"/>
  <c r="CU46" i="3" s="1"/>
  <c r="DL46" i="3" a="1"/>
  <c r="DL46" i="3" s="1"/>
  <c r="DK46" i="3" a="1"/>
  <c r="DK46" i="3" s="1"/>
  <c r="CZ46" i="3" a="1"/>
  <c r="CZ46" i="3" s="1"/>
  <c r="DH56" i="4"/>
  <c r="DI56" i="4"/>
  <c r="DE56" i="4"/>
  <c r="DD56" i="4"/>
  <c r="DC56" i="4"/>
  <c r="DL56" i="4"/>
  <c r="DK56" i="4"/>
  <c r="DJ56" i="4"/>
  <c r="DB56" i="4"/>
  <c r="DA56" i="4"/>
  <c r="CW56" i="4"/>
  <c r="CV56" i="4"/>
  <c r="CU56" i="4"/>
  <c r="DM56" i="4"/>
  <c r="DU51" i="2"/>
  <c r="CH27" i="3" a="1"/>
  <c r="CH27" i="3" s="1"/>
  <c r="CI27" i="3" a="1"/>
  <c r="CI27" i="3" s="1"/>
  <c r="EO27" i="3" s="1"/>
  <c r="BC27" i="3"/>
  <c r="CD27" i="3" a="1"/>
  <c r="CD27" i="3" s="1"/>
  <c r="BB27" i="3"/>
  <c r="BR27" i="3" a="1"/>
  <c r="BR27" i="3" s="1"/>
  <c r="CU20" i="2" a="1"/>
  <c r="CU20" i="2" s="1"/>
  <c r="DI21" i="2" a="1"/>
  <c r="DI21" i="2" s="1"/>
  <c r="AE22" i="2"/>
  <c r="AB27" i="2"/>
  <c r="DJ37" i="2" a="1"/>
  <c r="DJ37" i="2" s="1"/>
  <c r="DC38" i="2" a="1"/>
  <c r="DC38" i="2" s="1"/>
  <c r="CZ44" i="2" a="1"/>
  <c r="CZ44" i="2" s="1"/>
  <c r="DL44" i="2" a="1"/>
  <c r="DL44" i="2" s="1"/>
  <c r="CY44" i="2" a="1"/>
  <c r="CY44" i="2" s="1"/>
  <c r="DK44" i="2" a="1"/>
  <c r="DK44" i="2" s="1"/>
  <c r="CX44" i="2" a="1"/>
  <c r="CX44" i="2" s="1"/>
  <c r="DB44" i="2" a="1"/>
  <c r="DB44" i="2" s="1"/>
  <c r="DI44" i="2" a="1"/>
  <c r="DI44" i="2" s="1"/>
  <c r="DI45" i="2"/>
  <c r="Z46" i="2"/>
  <c r="BT18" i="3" a="1"/>
  <c r="BT18" i="3" s="1"/>
  <c r="DM23" i="3" a="1"/>
  <c r="DM23" i="3" s="1"/>
  <c r="CX23" i="3" a="1"/>
  <c r="CX23" i="3" s="1"/>
  <c r="EA23" i="3" s="1"/>
  <c r="EH28" i="3"/>
  <c r="BG34" i="3"/>
  <c r="CW37" i="3" a="1"/>
  <c r="CW37" i="3" s="1"/>
  <c r="CZ19" i="2" a="1"/>
  <c r="CZ19" i="2" s="1"/>
  <c r="CW20" i="2" a="1"/>
  <c r="CW20" i="2" s="1"/>
  <c r="DJ21" i="2" a="1"/>
  <c r="DJ21" i="2" s="1"/>
  <c r="CV24" i="2" a="1"/>
  <c r="CV24" i="2" s="1"/>
  <c r="DK37" i="2" a="1"/>
  <c r="DK37" i="2" s="1"/>
  <c r="CW42" i="2" a="1"/>
  <c r="CW42" i="2" s="1"/>
  <c r="DJ45" i="2"/>
  <c r="CF18" i="3" a="1"/>
  <c r="CF18" i="3" s="1"/>
  <c r="BT20" i="3" a="1"/>
  <c r="BT20" i="3" s="1"/>
  <c r="DL28" i="3" a="1"/>
  <c r="DL28" i="3" s="1"/>
  <c r="DM28" i="3" a="1"/>
  <c r="DM28" i="3" s="1"/>
  <c r="DK28" i="3" a="1"/>
  <c r="DK28" i="3" s="1"/>
  <c r="CW28" i="3" a="1"/>
  <c r="CW28" i="3" s="1"/>
  <c r="DJ28" i="3" a="1"/>
  <c r="DJ28" i="3" s="1"/>
  <c r="CU28" i="3" a="1"/>
  <c r="CU28" i="3" s="1"/>
  <c r="DB28" i="3" a="1"/>
  <c r="DB28" i="3" s="1"/>
  <c r="CY28" i="3" a="1"/>
  <c r="CY28" i="3" s="1"/>
  <c r="DL29" i="3" a="1"/>
  <c r="DL29" i="3" s="1"/>
  <c r="DF29" i="3" a="1"/>
  <c r="DF29" i="3" s="1"/>
  <c r="DE29" i="3" a="1"/>
  <c r="DE29" i="3" s="1"/>
  <c r="DB29" i="3" a="1"/>
  <c r="DB29" i="3" s="1"/>
  <c r="DJ29" i="3" a="1"/>
  <c r="DJ29" i="3" s="1"/>
  <c r="BV33" i="3" a="1"/>
  <c r="BV33" i="3" s="1"/>
  <c r="BW34" i="3" a="1"/>
  <c r="BW34" i="3" s="1"/>
  <c r="EC34" i="3" s="1"/>
  <c r="CD42" i="3" a="1"/>
  <c r="CD42" i="3" s="1"/>
  <c r="CG52" i="5"/>
  <c r="BR52" i="5"/>
  <c r="CJ52" i="5"/>
  <c r="CI52" i="5"/>
  <c r="CH52" i="5"/>
  <c r="BC52" i="5"/>
  <c r="BZ52" i="5"/>
  <c r="BX52" i="5"/>
  <c r="BV52" i="5"/>
  <c r="BT52" i="5"/>
  <c r="BS52" i="5"/>
  <c r="BB52" i="5"/>
  <c r="CF52" i="5"/>
  <c r="CD52" i="5"/>
  <c r="CB52" i="5"/>
  <c r="CA52" i="5"/>
  <c r="DQ51" i="2"/>
  <c r="DM30" i="3" a="1"/>
  <c r="DM30" i="3" s="1"/>
  <c r="CV30" i="3" a="1"/>
  <c r="CV30" i="3" s="1"/>
  <c r="CU30" i="3" a="1"/>
  <c r="CU30" i="3" s="1"/>
  <c r="DL30" i="3" a="1"/>
  <c r="DL30" i="3" s="1"/>
  <c r="DD30" i="3" a="1"/>
  <c r="DD30" i="3" s="1"/>
  <c r="DB30" i="3" a="1"/>
  <c r="DB30" i="3" s="1"/>
  <c r="CY30" i="3" a="1"/>
  <c r="CY30" i="3" s="1"/>
  <c r="CX19" i="2" a="1"/>
  <c r="CX19" i="2" s="1"/>
  <c r="DI18" i="2" a="1"/>
  <c r="DI18" i="2" s="1"/>
  <c r="DA19" i="2" a="1"/>
  <c r="DA19" i="2" s="1"/>
  <c r="CY20" i="2" a="1"/>
  <c r="CY20" i="2" s="1"/>
  <c r="DM21" i="2" a="1"/>
  <c r="DM21" i="2" s="1"/>
  <c r="DC24" i="2" a="1"/>
  <c r="DC24" i="2" s="1"/>
  <c r="AE27" i="2"/>
  <c r="CV28" i="2" a="1"/>
  <c r="CV28" i="2" s="1"/>
  <c r="DD33" i="2" a="1"/>
  <c r="DD33" i="2" s="1"/>
  <c r="DK35" i="2" a="1"/>
  <c r="DK35" i="2" s="1"/>
  <c r="CX35" i="2" a="1"/>
  <c r="CX35" i="2" s="1"/>
  <c r="DJ35" i="2" a="1"/>
  <c r="DJ35" i="2" s="1"/>
  <c r="CW35" i="2" a="1"/>
  <c r="CW35" i="2" s="1"/>
  <c r="DH35" i="2" a="1"/>
  <c r="DH35" i="2" s="1"/>
  <c r="CW37" i="2" a="1"/>
  <c r="CW37" i="2" s="1"/>
  <c r="DL37" i="2" a="1"/>
  <c r="DL37" i="2" s="1"/>
  <c r="DE38" i="2" a="1"/>
  <c r="DE38" i="2" s="1"/>
  <c r="CY42" i="2" a="1"/>
  <c r="CY42" i="2" s="1"/>
  <c r="AE43" i="2"/>
  <c r="DM44" i="2" a="1"/>
  <c r="DM44" i="2" s="1"/>
  <c r="DK48" i="2" a="1"/>
  <c r="DK48" i="2" s="1"/>
  <c r="DE48" i="2" a="1"/>
  <c r="DE48" i="2" s="1"/>
  <c r="DC48" i="2" a="1"/>
  <c r="DC48" i="2" s="1"/>
  <c r="CY48" i="2" a="1"/>
  <c r="CY48" i="2" s="1"/>
  <c r="DI48" i="2" a="1"/>
  <c r="DI48" i="2" s="1"/>
  <c r="AB49" i="2"/>
  <c r="Z49" i="2"/>
  <c r="AH19" i="3"/>
  <c r="DE20" i="3" a="1"/>
  <c r="DE20" i="3" s="1"/>
  <c r="BW33" i="3" a="1"/>
  <c r="BW33" i="3" s="1"/>
  <c r="CE34" i="3" a="1"/>
  <c r="CE34" i="3" s="1"/>
  <c r="AE35" i="3"/>
  <c r="AH35" i="3"/>
  <c r="DB37" i="3" a="1"/>
  <c r="DB37" i="3" s="1"/>
  <c r="DA20" i="2" a="1"/>
  <c r="DA20" i="2" s="1"/>
  <c r="BE35" i="2"/>
  <c r="CX37" i="2" a="1"/>
  <c r="CX37" i="2" s="1"/>
  <c r="DM37" i="2" a="1"/>
  <c r="DM37" i="2" s="1"/>
  <c r="AB39" i="2"/>
  <c r="Z39" i="2"/>
  <c r="DI42" i="2" a="1"/>
  <c r="DI42" i="2" s="1"/>
  <c r="DH45" i="2"/>
  <c r="DD45" i="2"/>
  <c r="DC45" i="2"/>
  <c r="DB45" i="2"/>
  <c r="DF45" i="2"/>
  <c r="DL45" i="2"/>
  <c r="BG27" i="3"/>
  <c r="BI27" i="3" s="1"/>
  <c r="CD33" i="3" a="1"/>
  <c r="CD33" i="3" s="1"/>
  <c r="CF34" i="3" a="1"/>
  <c r="CF34" i="3" s="1"/>
  <c r="AH39" i="3"/>
  <c r="AE39" i="3"/>
  <c r="CY46" i="3" a="1"/>
  <c r="CY46" i="3" s="1"/>
  <c r="CV19" i="2" a="1"/>
  <c r="CV19" i="2" s="1"/>
  <c r="CV18" i="2" a="1"/>
  <c r="CV18" i="2" s="1"/>
  <c r="DL18" i="2" a="1"/>
  <c r="DL18" i="2" s="1"/>
  <c r="AE19" i="2"/>
  <c r="DB19" i="2" a="1"/>
  <c r="DB19" i="2" s="1"/>
  <c r="DB20" i="2" a="1"/>
  <c r="DB20" i="2" s="1"/>
  <c r="CV21" i="2" a="1"/>
  <c r="CV21" i="2" s="1"/>
  <c r="DH24" i="2" a="1"/>
  <c r="DH24" i="2" s="1"/>
  <c r="DD28" i="2" a="1"/>
  <c r="DD28" i="2" s="1"/>
  <c r="CZ30" i="2" a="1"/>
  <c r="CZ30" i="2" s="1"/>
  <c r="CV44" i="2" a="1"/>
  <c r="CV44" i="2" s="1"/>
  <c r="BE45" i="2"/>
  <c r="DM45" i="2"/>
  <c r="DE19" i="3" a="1"/>
  <c r="DE19" i="3" s="1"/>
  <c r="DF21" i="3" a="1"/>
  <c r="DF21" i="3" s="1"/>
  <c r="CX21" i="3" a="1"/>
  <c r="CX21" i="3" s="1"/>
  <c r="CV21" i="3" a="1"/>
  <c r="CV21" i="3" s="1"/>
  <c r="CU21" i="3" a="1"/>
  <c r="CU21" i="3" s="1"/>
  <c r="DB21" i="3" a="1"/>
  <c r="DB21" i="3" s="1"/>
  <c r="BT27" i="3" a="1"/>
  <c r="BT27" i="3" s="1"/>
  <c r="BG28" i="3"/>
  <c r="BH28" i="3" s="1"/>
  <c r="CE33" i="3" a="1"/>
  <c r="CE33" i="3" s="1"/>
  <c r="CJ34" i="3" a="1"/>
  <c r="CJ34" i="3" s="1"/>
  <c r="DF35" i="3" a="1"/>
  <c r="DF35" i="3" s="1"/>
  <c r="DI37" i="3" a="1"/>
  <c r="DI37" i="3" s="1"/>
  <c r="DC38" i="3" a="1"/>
  <c r="DC38" i="3" s="1"/>
  <c r="DD46" i="3" a="1"/>
  <c r="DD46" i="3" s="1"/>
  <c r="AH25" i="4"/>
  <c r="AE25" i="4"/>
  <c r="DD19" i="2" a="1"/>
  <c r="DD19" i="2" s="1"/>
  <c r="DD30" i="2" a="1"/>
  <c r="DD30" i="2" s="1"/>
  <c r="AH31" i="2"/>
  <c r="CY37" i="2" a="1"/>
  <c r="CY37" i="2" s="1"/>
  <c r="DK38" i="2" a="1"/>
  <c r="DK38" i="2" s="1"/>
  <c r="CX38" i="2" a="1"/>
  <c r="CX38" i="2" s="1"/>
  <c r="CW38" i="2" a="1"/>
  <c r="CW38" i="2" s="1"/>
  <c r="DJ38" i="2" a="1"/>
  <c r="DJ38" i="2" s="1"/>
  <c r="CV38" i="2" a="1"/>
  <c r="CV38" i="2" s="1"/>
  <c r="DH38" i="2" a="1"/>
  <c r="DH38" i="2" s="1"/>
  <c r="CW44" i="2" a="1"/>
  <c r="CW44" i="2" s="1"/>
  <c r="DM46" i="2" a="1"/>
  <c r="DM46" i="2" s="1"/>
  <c r="DC46" i="2" a="1"/>
  <c r="DC46" i="2" s="1"/>
  <c r="DS88" i="3"/>
  <c r="CW29" i="3" a="1"/>
  <c r="CW29" i="3" s="1"/>
  <c r="DZ29" i="3" s="1"/>
  <c r="CU32" i="3" a="1"/>
  <c r="CU32" i="3" s="1"/>
  <c r="CU33" i="3" a="1"/>
  <c r="CU33" i="3" s="1"/>
  <c r="DM37" i="3" a="1"/>
  <c r="DM37" i="3" s="1"/>
  <c r="DG46" i="3" a="1"/>
  <c r="DG46" i="3" s="1"/>
  <c r="BY63" i="3"/>
  <c r="CC63" i="3"/>
  <c r="BU63" i="3"/>
  <c r="AE24" i="4"/>
  <c r="AH24" i="4"/>
  <c r="AH72" i="4"/>
  <c r="AE72" i="4"/>
  <c r="DC20" i="2" a="1"/>
  <c r="DC20" i="2" s="1"/>
  <c r="DH28" i="2" a="1"/>
  <c r="DH28" i="2" s="1"/>
  <c r="DL30" i="2" a="1"/>
  <c r="DL30" i="2" s="1"/>
  <c r="DM33" i="2" a="1"/>
  <c r="DM33" i="2" s="1"/>
  <c r="CY33" i="2" a="1"/>
  <c r="CY33" i="2" s="1"/>
  <c r="DL33" i="2" a="1"/>
  <c r="DL33" i="2" s="1"/>
  <c r="CX33" i="2" a="1"/>
  <c r="CX33" i="2" s="1"/>
  <c r="DH33" i="2" a="1"/>
  <c r="DH33" i="2" s="1"/>
  <c r="DI38" i="2" a="1"/>
  <c r="DI38" i="2" s="1"/>
  <c r="DA44" i="2" a="1"/>
  <c r="DA44" i="2" s="1"/>
  <c r="CU45" i="2"/>
  <c r="BE46" i="2"/>
  <c r="CW48" i="2" a="1"/>
  <c r="CW48" i="2" s="1"/>
  <c r="DJ19" i="3" a="1"/>
  <c r="DJ19" i="3" s="1"/>
  <c r="CW19" i="3" a="1"/>
  <c r="CW19" i="3" s="1"/>
  <c r="DI19" i="3" a="1"/>
  <c r="DI19" i="3" s="1"/>
  <c r="CV19" i="3" a="1"/>
  <c r="CV19" i="3" s="1"/>
  <c r="DH19" i="3" a="1"/>
  <c r="DH19" i="3" s="1"/>
  <c r="CU19" i="3" a="1"/>
  <c r="CU19" i="3" s="1"/>
  <c r="DL19" i="3" a="1"/>
  <c r="DL19" i="3" s="1"/>
  <c r="CY19" i="3" a="1"/>
  <c r="CY19" i="3" s="1"/>
  <c r="DG19" i="3" a="1"/>
  <c r="DG19" i="3" s="1"/>
  <c r="BV27" i="3" a="1"/>
  <c r="BV27" i="3" s="1"/>
  <c r="CX28" i="3" a="1"/>
  <c r="CX28" i="3" s="1"/>
  <c r="CX30" i="3" a="1"/>
  <c r="CX30" i="3" s="1"/>
  <c r="CV32" i="3" a="1"/>
  <c r="CV32" i="3" s="1"/>
  <c r="AH33" i="3"/>
  <c r="AE33" i="3"/>
  <c r="CY33" i="3" a="1"/>
  <c r="CY33" i="3" s="1"/>
  <c r="AE36" i="3"/>
  <c r="AH36" i="3"/>
  <c r="AH37" i="3"/>
  <c r="AE37" i="3"/>
  <c r="BY38" i="3" a="1"/>
  <c r="BY38" i="3" s="1"/>
  <c r="BU38" i="3" a="1"/>
  <c r="BU38" i="3" s="1"/>
  <c r="EA38" i="3" s="1"/>
  <c r="BR38" i="3" a="1"/>
  <c r="BR38" i="3" s="1"/>
  <c r="DX38" i="3" s="1"/>
  <c r="CH38" i="3" a="1"/>
  <c r="CH38" i="3" s="1"/>
  <c r="CC38" i="3" a="1"/>
  <c r="CC38" i="3" s="1"/>
  <c r="DH37" i="2" a="1"/>
  <c r="DH37" i="2" s="1"/>
  <c r="CV37" i="2" a="1"/>
  <c r="CV37" i="2" s="1"/>
  <c r="DG37" i="2" a="1"/>
  <c r="DG37" i="2" s="1"/>
  <c r="CU37" i="2" a="1"/>
  <c r="CU37" i="2" s="1"/>
  <c r="DF37" i="2" a="1"/>
  <c r="DF37" i="2" s="1"/>
  <c r="DI37" i="2" a="1"/>
  <c r="DI37" i="2" s="1"/>
  <c r="CX21" i="2" a="1"/>
  <c r="CX21" i="2" s="1"/>
  <c r="AB30" i="2"/>
  <c r="DI33" i="2" a="1"/>
  <c r="DI33" i="2" s="1"/>
  <c r="CY35" i="2" a="1"/>
  <c r="CY35" i="2" s="1"/>
  <c r="DA37" i="2" a="1"/>
  <c r="DA37" i="2" s="1"/>
  <c r="DL38" i="2" a="1"/>
  <c r="DL38" i="2" s="1"/>
  <c r="DC41" i="2" a="1"/>
  <c r="DC41" i="2" s="1"/>
  <c r="CY41" i="2" a="1"/>
  <c r="CY41" i="2" s="1"/>
  <c r="CU41" i="2" a="1"/>
  <c r="CU41" i="2" s="1"/>
  <c r="DC44" i="2" a="1"/>
  <c r="DC44" i="2" s="1"/>
  <c r="CV45" i="2"/>
  <c r="DG48" i="2" a="1"/>
  <c r="DG48" i="2" s="1"/>
  <c r="DK19" i="3" a="1"/>
  <c r="DK19" i="3" s="1"/>
  <c r="BU21" i="3" a="1"/>
  <c r="BU21" i="3" s="1"/>
  <c r="CV23" i="3" a="1"/>
  <c r="CV23" i="3" s="1"/>
  <c r="BS25" i="3" a="1"/>
  <c r="BS25" i="3" s="1"/>
  <c r="BX27" i="3" a="1"/>
  <c r="BX27" i="3" s="1"/>
  <c r="ED27" i="3" s="1"/>
  <c r="DA28" i="3" a="1"/>
  <c r="DA28" i="3" s="1"/>
  <c r="CX29" i="3" a="1"/>
  <c r="CX29" i="3" s="1"/>
  <c r="CZ30" i="3" a="1"/>
  <c r="CZ30" i="3" s="1"/>
  <c r="DD32" i="3" a="1"/>
  <c r="DD32" i="3" s="1"/>
  <c r="DC33" i="3" a="1"/>
  <c r="DC33" i="3" s="1"/>
  <c r="DA35" i="3" a="1"/>
  <c r="DA35" i="3" s="1"/>
  <c r="DM35" i="3" a="1"/>
  <c r="DM35" i="3" s="1"/>
  <c r="CZ35" i="3" a="1"/>
  <c r="CZ35" i="3" s="1"/>
  <c r="DL35" i="3" a="1"/>
  <c r="DL35" i="3" s="1"/>
  <c r="CY35" i="3" a="1"/>
  <c r="CY35" i="3" s="1"/>
  <c r="DG35" i="3" a="1"/>
  <c r="DG35" i="3" s="1"/>
  <c r="DE35" i="3" a="1"/>
  <c r="DE35" i="3" s="1"/>
  <c r="DC35" i="3" a="1"/>
  <c r="DC35" i="3" s="1"/>
  <c r="DI35" i="3" a="1"/>
  <c r="DI35" i="3" s="1"/>
  <c r="BC38" i="3"/>
  <c r="CE68" i="3"/>
  <c r="CJ68" i="3"/>
  <c r="BV68" i="3"/>
  <c r="BT68" i="3"/>
  <c r="BR68" i="3"/>
  <c r="BB68" i="3"/>
  <c r="CH68" i="3"/>
  <c r="CF68" i="3"/>
  <c r="CB68" i="3"/>
  <c r="BZ68" i="3"/>
  <c r="AH40" i="4"/>
  <c r="AE40" i="4"/>
  <c r="AE21" i="2"/>
  <c r="CW19" i="2" a="1"/>
  <c r="CW19" i="2" s="1"/>
  <c r="DG24" i="2" a="1"/>
  <c r="DG24" i="2" s="1"/>
  <c r="CW21" i="2" a="1"/>
  <c r="CW21" i="2" s="1"/>
  <c r="DE19" i="2" a="1"/>
  <c r="DE19" i="2" s="1"/>
  <c r="DE20" i="2" a="1"/>
  <c r="DE20" i="2" s="1"/>
  <c r="CX18" i="2" a="1"/>
  <c r="CX18" i="2" s="1"/>
  <c r="DF19" i="2" a="1"/>
  <c r="DF19" i="2" s="1"/>
  <c r="CY21" i="2" a="1"/>
  <c r="CY21" i="2" s="1"/>
  <c r="CZ18" i="2" a="1"/>
  <c r="CZ18" i="2" s="1"/>
  <c r="DI19" i="2" a="1"/>
  <c r="DI19" i="2" s="1"/>
  <c r="CZ21" i="2" a="1"/>
  <c r="CZ21" i="2" s="1"/>
  <c r="BE27" i="2"/>
  <c r="DM31" i="2" a="1"/>
  <c r="DM31" i="2" s="1"/>
  <c r="CZ31" i="2" a="1"/>
  <c r="CZ31" i="2" s="1"/>
  <c r="DL31" i="2" a="1"/>
  <c r="DL31" i="2" s="1"/>
  <c r="DF31" i="2" a="1"/>
  <c r="DF31" i="2" s="1"/>
  <c r="DJ33" i="2" a="1"/>
  <c r="DJ33" i="2" s="1"/>
  <c r="CZ35" i="2" a="1"/>
  <c r="CZ35" i="2" s="1"/>
  <c r="DB37" i="2" a="1"/>
  <c r="DB37" i="2" s="1"/>
  <c r="DM38" i="2" a="1"/>
  <c r="DM38" i="2" s="1"/>
  <c r="DB39" i="2" a="1"/>
  <c r="DB39" i="2" s="1"/>
  <c r="DA39" i="2" a="1"/>
  <c r="DA39" i="2" s="1"/>
  <c r="CZ39" i="2" a="1"/>
  <c r="CZ39" i="2" s="1"/>
  <c r="DI39" i="2" a="1"/>
  <c r="DI39" i="2" s="1"/>
  <c r="Z40" i="2"/>
  <c r="DD44" i="2" a="1"/>
  <c r="DD44" i="2" s="1"/>
  <c r="CW45" i="2"/>
  <c r="BE49" i="2"/>
  <c r="DM19" i="3" a="1"/>
  <c r="DM19" i="3" s="1"/>
  <c r="AH20" i="3"/>
  <c r="CA21" i="3" a="1"/>
  <c r="CA21" i="3" s="1"/>
  <c r="EG21" i="3" s="1"/>
  <c r="CZ23" i="3" a="1"/>
  <c r="CZ23" i="3" s="1"/>
  <c r="BU25" i="3" a="1"/>
  <c r="BU25" i="3" s="1"/>
  <c r="BZ27" i="3" a="1"/>
  <c r="BZ27" i="3" s="1"/>
  <c r="DC28" i="3" a="1"/>
  <c r="DC28" i="3" s="1"/>
  <c r="DA29" i="3" a="1"/>
  <c r="DA29" i="3" s="1"/>
  <c r="DC30" i="3" a="1"/>
  <c r="DC30" i="3" s="1"/>
  <c r="EF30" i="3" s="1"/>
  <c r="DG32" i="3" a="1"/>
  <c r="DG32" i="3" s="1"/>
  <c r="DG33" i="3" a="1"/>
  <c r="DG33" i="3" s="1"/>
  <c r="DJ35" i="3" a="1"/>
  <c r="DJ35" i="3" s="1"/>
  <c r="DM38" i="3" a="1"/>
  <c r="DM38" i="3" s="1"/>
  <c r="DG38" i="3" a="1"/>
  <c r="DG38" i="3" s="1"/>
  <c r="DF38" i="3" a="1"/>
  <c r="DF38" i="3" s="1"/>
  <c r="DD38" i="3" a="1"/>
  <c r="DD38" i="3" s="1"/>
  <c r="CV38" i="3" a="1"/>
  <c r="CV38" i="3" s="1"/>
  <c r="DL38" i="3" a="1"/>
  <c r="DL38" i="3" s="1"/>
  <c r="DJ38" i="3" a="1"/>
  <c r="DJ38" i="3" s="1"/>
  <c r="EM38" i="3" s="1"/>
  <c r="DL39" i="4" a="1"/>
  <c r="DL39" i="4" s="1"/>
  <c r="DK39" i="4" a="1"/>
  <c r="DK39" i="4" s="1"/>
  <c r="DG39" i="4" a="1"/>
  <c r="DG39" i="4" s="1"/>
  <c r="DC39" i="4" a="1"/>
  <c r="DC39" i="4" s="1"/>
  <c r="CU39" i="4" a="1"/>
  <c r="CU39" i="4" s="1"/>
  <c r="CY39" i="4" a="1"/>
  <c r="CY39" i="4" s="1"/>
  <c r="DH48" i="3" a="1"/>
  <c r="DH48" i="3" s="1"/>
  <c r="CF49" i="3" a="1"/>
  <c r="CF49" i="3" s="1"/>
  <c r="DF49" i="3" a="1"/>
  <c r="DF49" i="3" s="1"/>
  <c r="DA53" i="3"/>
  <c r="DD54" i="3"/>
  <c r="BV58" i="3"/>
  <c r="CX59" i="3"/>
  <c r="CU61" i="3"/>
  <c r="DE63" i="3"/>
  <c r="BS65" i="3"/>
  <c r="DH67" i="3"/>
  <c r="CY67" i="3"/>
  <c r="CX67" i="3"/>
  <c r="DJ67" i="3"/>
  <c r="DA71" i="3"/>
  <c r="CX74" i="3"/>
  <c r="CZ76" i="3"/>
  <c r="CD77" i="3"/>
  <c r="CW78" i="3"/>
  <c r="BV80" i="3"/>
  <c r="DJ84" i="3"/>
  <c r="CY84" i="3"/>
  <c r="CX84" i="3"/>
  <c r="CU84" i="3"/>
  <c r="BG18" i="4"/>
  <c r="BH18" i="4" s="1"/>
  <c r="BG20" i="4"/>
  <c r="CB20" i="4" a="1"/>
  <c r="CB20" i="4" s="1"/>
  <c r="BS20" i="4" a="1"/>
  <c r="BS20" i="4" s="1"/>
  <c r="BR20" i="4" a="1"/>
  <c r="BR20" i="4" s="1"/>
  <c r="DD21" i="4" a="1"/>
  <c r="DD21" i="4" s="1"/>
  <c r="DB23" i="4" a="1"/>
  <c r="DB23" i="4" s="1"/>
  <c r="DA23" i="4" a="1"/>
  <c r="DA23" i="4" s="1"/>
  <c r="CZ23" i="4" a="1"/>
  <c r="CZ23" i="4" s="1"/>
  <c r="CX23" i="4" a="1"/>
  <c r="CX23" i="4" s="1"/>
  <c r="CW23" i="4" a="1"/>
  <c r="CW23" i="4" s="1"/>
  <c r="CV23" i="4" a="1"/>
  <c r="CV23" i="4" s="1"/>
  <c r="CU23" i="4" a="1"/>
  <c r="CU23" i="4" s="1"/>
  <c r="BT25" i="4" a="1"/>
  <c r="BT25" i="4" s="1"/>
  <c r="CW27" i="4" a="1"/>
  <c r="CW27" i="4" s="1"/>
  <c r="BR29" i="4" a="1"/>
  <c r="BR29" i="4" s="1"/>
  <c r="AH30" i="4"/>
  <c r="AE30" i="4"/>
  <c r="CU31" i="4" a="1"/>
  <c r="CU31" i="4" s="1"/>
  <c r="BV34" i="4" a="1"/>
  <c r="BV34" i="4" s="1"/>
  <c r="CU38" i="4" a="1"/>
  <c r="CU38" i="4" s="1"/>
  <c r="DL60" i="4"/>
  <c r="DF60" i="4"/>
  <c r="CX60" i="4"/>
  <c r="CJ23" i="3" a="1"/>
  <c r="CJ23" i="3" s="1"/>
  <c r="BZ32" i="3" a="1"/>
  <c r="BZ32" i="3" s="1"/>
  <c r="DJ36" i="3" a="1"/>
  <c r="DJ36" i="3" s="1"/>
  <c r="DH41" i="3"/>
  <c r="DH42" i="3" a="1"/>
  <c r="DH42" i="3" s="1"/>
  <c r="DL48" i="3" a="1"/>
  <c r="DL48" i="3" s="1"/>
  <c r="CH49" i="3" a="1"/>
  <c r="CH49" i="3" s="1"/>
  <c r="DG49" i="3" a="1"/>
  <c r="DG49" i="3" s="1"/>
  <c r="BX50" i="3" a="1"/>
  <c r="BX50" i="3" s="1"/>
  <c r="DA51" i="3"/>
  <c r="DL52" i="3"/>
  <c r="DB53" i="3"/>
  <c r="DF54" i="3"/>
  <c r="AE56" i="3"/>
  <c r="DL57" i="3"/>
  <c r="DE57" i="3"/>
  <c r="DC57" i="3"/>
  <c r="DA57" i="3"/>
  <c r="CB58" i="3"/>
  <c r="CY59" i="3"/>
  <c r="CV61" i="3"/>
  <c r="DH62" i="3"/>
  <c r="DF62" i="3"/>
  <c r="DD62" i="3"/>
  <c r="EG62" i="3" s="1"/>
  <c r="DB62" i="3"/>
  <c r="DI63" i="3"/>
  <c r="AE64" i="3"/>
  <c r="BW65" i="3"/>
  <c r="DK67" i="3"/>
  <c r="AE68" i="3"/>
  <c r="CY69" i="3"/>
  <c r="DC71" i="3"/>
  <c r="DE73" i="3"/>
  <c r="DB74" i="3"/>
  <c r="DD75" i="3"/>
  <c r="DG76" i="3"/>
  <c r="CF77" i="3"/>
  <c r="CX78" i="3"/>
  <c r="DM81" i="3"/>
  <c r="DK81" i="3"/>
  <c r="DJ81" i="3"/>
  <c r="BB20" i="4"/>
  <c r="DG21" i="4" a="1"/>
  <c r="DG21" i="4" s="1"/>
  <c r="BX25" i="4" a="1"/>
  <c r="BX25" i="4" s="1"/>
  <c r="DB27" i="4" a="1"/>
  <c r="DB27" i="4" s="1"/>
  <c r="BT29" i="4" a="1"/>
  <c r="BT29" i="4" s="1"/>
  <c r="DC31" i="4" a="1"/>
  <c r="DC31" i="4" s="1"/>
  <c r="CD34" i="4" a="1"/>
  <c r="CD34" i="4" s="1"/>
  <c r="CZ38" i="4" a="1"/>
  <c r="CZ38" i="4" s="1"/>
  <c r="AE64" i="4"/>
  <c r="AH64" i="4"/>
  <c r="DH66" i="4"/>
  <c r="DM69" i="10"/>
  <c r="DJ69" i="10"/>
  <c r="DB69" i="10"/>
  <c r="DA69" i="10"/>
  <c r="CX69" i="10"/>
  <c r="CU69" i="10"/>
  <c r="DI69" i="10"/>
  <c r="DF69" i="10"/>
  <c r="CJ49" i="3" a="1"/>
  <c r="CJ49" i="3" s="1"/>
  <c r="CD58" i="3"/>
  <c r="DA59" i="3"/>
  <c r="DK63" i="3"/>
  <c r="CA65" i="3"/>
  <c r="DA69" i="3"/>
  <c r="DE71" i="3"/>
  <c r="DF74" i="3"/>
  <c r="DH76" i="3"/>
  <c r="CY78" i="3"/>
  <c r="CV80" i="3"/>
  <c r="BR83" i="3"/>
  <c r="DI85" i="3"/>
  <c r="DB85" i="3"/>
  <c r="CY85" i="3"/>
  <c r="CX85" i="3"/>
  <c r="CV85" i="3"/>
  <c r="DL20" i="4" a="1"/>
  <c r="DL20" i="4" s="1"/>
  <c r="DE20" i="4" a="1"/>
  <c r="DE20" i="4" s="1"/>
  <c r="DA20" i="4" a="1"/>
  <c r="DA20" i="4" s="1"/>
  <c r="CW20" i="4" a="1"/>
  <c r="CW20" i="4" s="1"/>
  <c r="DH21" i="4" a="1"/>
  <c r="DH21" i="4" s="1"/>
  <c r="CB25" i="4" a="1"/>
  <c r="CB25" i="4" s="1"/>
  <c r="DC27" i="4" a="1"/>
  <c r="DC27" i="4" s="1"/>
  <c r="BV29" i="4" a="1"/>
  <c r="BV29" i="4" s="1"/>
  <c r="CF34" i="4" a="1"/>
  <c r="CF34" i="4" s="1"/>
  <c r="DM36" i="4" a="1"/>
  <c r="DM36" i="4" s="1"/>
  <c r="DH36" i="4" a="1"/>
  <c r="DH36" i="4" s="1"/>
  <c r="DG36" i="4" a="1"/>
  <c r="DG36" i="4" s="1"/>
  <c r="DF36" i="4" a="1"/>
  <c r="DF36" i="4" s="1"/>
  <c r="DC36" i="4" a="1"/>
  <c r="DC36" i="4" s="1"/>
  <c r="DB36" i="4" a="1"/>
  <c r="DB36" i="4" s="1"/>
  <c r="CZ36" i="4" a="1"/>
  <c r="CZ36" i="4" s="1"/>
  <c r="DK38" i="4" a="1"/>
  <c r="DK38" i="4" s="1"/>
  <c r="DM59" i="4"/>
  <c r="DG59" i="4"/>
  <c r="CY59" i="4"/>
  <c r="DH62" i="4"/>
  <c r="CX62" i="4"/>
  <c r="DM62" i="4"/>
  <c r="CW62" i="4"/>
  <c r="DL62" i="4"/>
  <c r="CV62" i="4"/>
  <c r="DK62" i="4"/>
  <c r="CU62" i="4"/>
  <c r="DD62" i="4"/>
  <c r="DC62" i="4"/>
  <c r="DB62" i="4"/>
  <c r="DA62" i="4"/>
  <c r="CY62" i="4"/>
  <c r="DJ62" i="4"/>
  <c r="BC67" i="4"/>
  <c r="CI67" i="4"/>
  <c r="CD67" i="4"/>
  <c r="CB67" i="4"/>
  <c r="BV67" i="4"/>
  <c r="EB67" i="4" s="1"/>
  <c r="BU67" i="4"/>
  <c r="BS67" i="4"/>
  <c r="DM82" i="5"/>
  <c r="DI82" i="5"/>
  <c r="EL82" i="5" s="1"/>
  <c r="DA82" i="5"/>
  <c r="DL82" i="5"/>
  <c r="DD82" i="5"/>
  <c r="DB82" i="5"/>
  <c r="CX82" i="5"/>
  <c r="CV82" i="5"/>
  <c r="DF82" i="5"/>
  <c r="BI62" i="10"/>
  <c r="BH62" i="10"/>
  <c r="CH68" i="10"/>
  <c r="BC68" i="10"/>
  <c r="CI68" i="10"/>
  <c r="BB68" i="10"/>
  <c r="CA68" i="10"/>
  <c r="BX68" i="10"/>
  <c r="BW68" i="10"/>
  <c r="BV68" i="10"/>
  <c r="BS68" i="10"/>
  <c r="BR68" i="10"/>
  <c r="BG68" i="10"/>
  <c r="BI68" i="10" s="1"/>
  <c r="CF68" i="10"/>
  <c r="CE68" i="10"/>
  <c r="CB32" i="3" a="1"/>
  <c r="CB32" i="3" s="1"/>
  <c r="DL42" i="3" a="1"/>
  <c r="DL42" i="3" s="1"/>
  <c r="BG48" i="3"/>
  <c r="BH48" i="3" s="1"/>
  <c r="BC49" i="3"/>
  <c r="CU49" i="3" a="1"/>
  <c r="CU49" i="3" s="1"/>
  <c r="DI49" i="3" a="1"/>
  <c r="DI49" i="3" s="1"/>
  <c r="CJ50" i="3" a="1"/>
  <c r="CJ50" i="3" s="1"/>
  <c r="BC53" i="3"/>
  <c r="DJ54" i="3"/>
  <c r="DB59" i="3"/>
  <c r="CY61" i="3"/>
  <c r="CV64" i="3"/>
  <c r="CC65" i="3"/>
  <c r="BZ66" i="3"/>
  <c r="CD66" i="3"/>
  <c r="BV66" i="3"/>
  <c r="CU67" i="3"/>
  <c r="DM67" i="3"/>
  <c r="DC69" i="3"/>
  <c r="DG71" i="3"/>
  <c r="BW73" i="3"/>
  <c r="CE73" i="3"/>
  <c r="CC73" i="3"/>
  <c r="BS73" i="3"/>
  <c r="AE74" i="3"/>
  <c r="DJ74" i="3"/>
  <c r="DI76" i="3"/>
  <c r="AE77" i="3"/>
  <c r="CW77" i="3"/>
  <c r="DA78" i="3"/>
  <c r="CW80" i="3"/>
  <c r="BX83" i="3"/>
  <c r="DK21" i="4" a="1"/>
  <c r="DK21" i="4" s="1"/>
  <c r="CY23" i="4" a="1"/>
  <c r="CY23" i="4" s="1"/>
  <c r="CF25" i="4" a="1"/>
  <c r="CF25" i="4" s="1"/>
  <c r="DD27" i="4" a="1"/>
  <c r="DD27" i="4" s="1"/>
  <c r="DL38" i="4" a="1"/>
  <c r="DL38" i="4" s="1"/>
  <c r="AE51" i="4"/>
  <c r="CG69" i="4"/>
  <c r="BY69" i="4"/>
  <c r="AE23" i="5"/>
  <c r="DJ88" i="5"/>
  <c r="DC88" i="5"/>
  <c r="DK88" i="5"/>
  <c r="CU88" i="5"/>
  <c r="BG88" i="5"/>
  <c r="DK51" i="10"/>
  <c r="DE51" i="10"/>
  <c r="CW51" i="10"/>
  <c r="DM51" i="10"/>
  <c r="CG57" i="10"/>
  <c r="CC57" i="10"/>
  <c r="CB57" i="10"/>
  <c r="BW57" i="10"/>
  <c r="BV57" i="10"/>
  <c r="BU57" i="10"/>
  <c r="BT57" i="10"/>
  <c r="CJ57" i="10"/>
  <c r="CI57" i="10"/>
  <c r="CE57" i="10"/>
  <c r="BC57" i="10"/>
  <c r="CD57" i="10"/>
  <c r="CA57" i="10"/>
  <c r="BX57" i="10"/>
  <c r="BS57" i="10"/>
  <c r="CF57" i="10"/>
  <c r="CV49" i="3" a="1"/>
  <c r="CV49" i="3" s="1"/>
  <c r="DJ49" i="3" a="1"/>
  <c r="DJ49" i="3" s="1"/>
  <c r="EE51" i="3"/>
  <c r="DH53" i="3"/>
  <c r="DM53" i="3"/>
  <c r="CU53" i="3"/>
  <c r="DE53" i="3"/>
  <c r="DC59" i="3"/>
  <c r="DA61" i="3"/>
  <c r="CZ64" i="3"/>
  <c r="CV67" i="3"/>
  <c r="CZ68" i="3"/>
  <c r="DE69" i="3"/>
  <c r="DI71" i="3"/>
  <c r="BC73" i="3"/>
  <c r="DK73" i="3"/>
  <c r="DK76" i="3"/>
  <c r="DB77" i="3"/>
  <c r="DC78" i="3"/>
  <c r="CY80" i="3"/>
  <c r="BZ83" i="3"/>
  <c r="DD23" i="4" a="1"/>
  <c r="DD23" i="4" s="1"/>
  <c r="DF27" i="4" a="1"/>
  <c r="DF27" i="4" s="1"/>
  <c r="AE28" i="4"/>
  <c r="BU30" i="4" a="1"/>
  <c r="BU30" i="4" s="1"/>
  <c r="CG30" i="4" a="1"/>
  <c r="CG30" i="4" s="1"/>
  <c r="BG32" i="4"/>
  <c r="BH32" i="4" s="1"/>
  <c r="CA32" i="4" a="1"/>
  <c r="CA32" i="4" s="1"/>
  <c r="BS32" i="4" a="1"/>
  <c r="BS32" i="4" s="1"/>
  <c r="BZ93" i="4"/>
  <c r="EF93" i="4" s="1"/>
  <c r="CH93" i="4"/>
  <c r="BW93" i="4"/>
  <c r="BR93" i="4"/>
  <c r="BU44" i="3"/>
  <c r="BU47" i="3" a="1"/>
  <c r="BU47" i="3" s="1"/>
  <c r="CW49" i="3" a="1"/>
  <c r="CW49" i="3" s="1"/>
  <c r="DK49" i="3" a="1"/>
  <c r="DK49" i="3" s="1"/>
  <c r="DE51" i="3"/>
  <c r="DG53" i="3"/>
  <c r="DD59" i="3"/>
  <c r="DD64" i="3"/>
  <c r="CW67" i="3"/>
  <c r="DH68" i="3"/>
  <c r="DM73" i="3"/>
  <c r="DH75" i="3"/>
  <c r="DK75" i="3"/>
  <c r="CU75" i="3"/>
  <c r="DJ75" i="3"/>
  <c r="DI75" i="3"/>
  <c r="DL75" i="3"/>
  <c r="DE77" i="3"/>
  <c r="DD78" i="3"/>
  <c r="DA80" i="3"/>
  <c r="CA83" i="3"/>
  <c r="CW85" i="3"/>
  <c r="CF20" i="4" a="1"/>
  <c r="CF20" i="4" s="1"/>
  <c r="EL20" i="4" s="1"/>
  <c r="DE23" i="4" a="1"/>
  <c r="DE23" i="4" s="1"/>
  <c r="DK26" i="4" a="1"/>
  <c r="DK26" i="4" s="1"/>
  <c r="DL26" i="4" a="1"/>
  <c r="DL26" i="4" s="1"/>
  <c r="DH26" i="4" a="1"/>
  <c r="DH26" i="4" s="1"/>
  <c r="DD26" i="4" a="1"/>
  <c r="DD26" i="4" s="1"/>
  <c r="CV26" i="4" a="1"/>
  <c r="CV26" i="4" s="1"/>
  <c r="AE27" i="4"/>
  <c r="AH27" i="4"/>
  <c r="DM30" i="4" a="1"/>
  <c r="DM30" i="4" s="1"/>
  <c r="CX30" i="4" a="1"/>
  <c r="CX30" i="4" s="1"/>
  <c r="CD39" i="4" a="1"/>
  <c r="CD39" i="4" s="1"/>
  <c r="CH39" i="4" a="1"/>
  <c r="CH39" i="4" s="1"/>
  <c r="EN39" i="4" s="1"/>
  <c r="CF39" i="4" a="1"/>
  <c r="CF39" i="4" s="1"/>
  <c r="CA39" i="4" a="1"/>
  <c r="CA39" i="4" s="1"/>
  <c r="BT39" i="4" a="1"/>
  <c r="BT39" i="4" s="1"/>
  <c r="BS39" i="4" a="1"/>
  <c r="BS39" i="4" s="1"/>
  <c r="AH47" i="4"/>
  <c r="AE47" i="4"/>
  <c r="CG53" i="4"/>
  <c r="CH53" i="4"/>
  <c r="CE53" i="4"/>
  <c r="CB53" i="4"/>
  <c r="BT53" i="4"/>
  <c r="BR53" i="4"/>
  <c r="DE62" i="4"/>
  <c r="AH63" i="4"/>
  <c r="AE63" i="4"/>
  <c r="DI78" i="4"/>
  <c r="CY78" i="4"/>
  <c r="CX78" i="4"/>
  <c r="CW78" i="4"/>
  <c r="CV78" i="4"/>
  <c r="DM78" i="4"/>
  <c r="DL78" i="4"/>
  <c r="DJ78" i="4"/>
  <c r="DG78" i="4"/>
  <c r="DF78" i="4"/>
  <c r="DE78" i="4"/>
  <c r="DD78" i="4"/>
  <c r="BX87" i="4"/>
  <c r="CF87" i="4"/>
  <c r="EL87" i="4" s="1"/>
  <c r="CC87" i="4"/>
  <c r="BU87" i="4"/>
  <c r="DK94" i="4"/>
  <c r="DJ94" i="4"/>
  <c r="DF94" i="4"/>
  <c r="DE94" i="4"/>
  <c r="DD94" i="4"/>
  <c r="CW94" i="4"/>
  <c r="DM94" i="4"/>
  <c r="DL94" i="4"/>
  <c r="DB94" i="4"/>
  <c r="CX94" i="4"/>
  <c r="AE51" i="5"/>
  <c r="BG49" i="3"/>
  <c r="DF59" i="3"/>
  <c r="EK60" i="3"/>
  <c r="DH63" i="3"/>
  <c r="DC63" i="3"/>
  <c r="DA63" i="3"/>
  <c r="DM77" i="3"/>
  <c r="DF78" i="3"/>
  <c r="DC80" i="3"/>
  <c r="CC83" i="3"/>
  <c r="DL19" i="4" a="1"/>
  <c r="DL19" i="4" s="1"/>
  <c r="DK19" i="4" a="1"/>
  <c r="DK19" i="4" s="1"/>
  <c r="DJ19" i="4" a="1"/>
  <c r="DJ19" i="4" s="1"/>
  <c r="DG19" i="4" a="1"/>
  <c r="DG19" i="4" s="1"/>
  <c r="DC19" i="4" a="1"/>
  <c r="DC19" i="4" s="1"/>
  <c r="DB19" i="4" a="1"/>
  <c r="DB19" i="4" s="1"/>
  <c r="CZ19" i="4" a="1"/>
  <c r="CZ19" i="4" s="1"/>
  <c r="CY19" i="4" a="1"/>
  <c r="CY19" i="4" s="1"/>
  <c r="AH104" i="4"/>
  <c r="AE104" i="4"/>
  <c r="CD40" i="5" a="1"/>
  <c r="CD40" i="5" s="1"/>
  <c r="CG40" i="5" a="1"/>
  <c r="CG40" i="5" s="1"/>
  <c r="CA40" i="5" a="1"/>
  <c r="CA40" i="5" s="1"/>
  <c r="BW40" i="5" a="1"/>
  <c r="BW40" i="5" s="1"/>
  <c r="BV40" i="5" a="1"/>
  <c r="BV40" i="5" s="1"/>
  <c r="BC40" i="5"/>
  <c r="AE48" i="3"/>
  <c r="BR49" i="3" a="1"/>
  <c r="BR49" i="3" s="1"/>
  <c r="BW53" i="3"/>
  <c r="CZ56" i="3"/>
  <c r="BU59" i="3"/>
  <c r="EA59" i="3" s="1"/>
  <c r="CC59" i="3"/>
  <c r="EI62" i="3"/>
  <c r="DJ69" i="3"/>
  <c r="CW69" i="3"/>
  <c r="CU69" i="3"/>
  <c r="DM69" i="3"/>
  <c r="DE76" i="3"/>
  <c r="DC76" i="3"/>
  <c r="DA76" i="3"/>
  <c r="BV77" i="3"/>
  <c r="BT77" i="3"/>
  <c r="CF78" i="3"/>
  <c r="BX78" i="3"/>
  <c r="ED78" i="3" s="1"/>
  <c r="BX80" i="3"/>
  <c r="CI80" i="3"/>
  <c r="CE80" i="3"/>
  <c r="CE21" i="4" a="1"/>
  <c r="CE21" i="4" s="1"/>
  <c r="CD21" i="4" a="1"/>
  <c r="CD21" i="4" s="1"/>
  <c r="BZ21" i="4" a="1"/>
  <c r="BZ21" i="4" s="1"/>
  <c r="BW21" i="4" a="1"/>
  <c r="BW21" i="4" s="1"/>
  <c r="CG66" i="4"/>
  <c r="BW66" i="4"/>
  <c r="BV66" i="4"/>
  <c r="BU66" i="4"/>
  <c r="BS66" i="4"/>
  <c r="CE66" i="4"/>
  <c r="CC66" i="4"/>
  <c r="CB66" i="4"/>
  <c r="CA66" i="4"/>
  <c r="BZ66" i="4"/>
  <c r="BR66" i="4"/>
  <c r="BC66" i="4"/>
  <c r="BC68" i="4"/>
  <c r="CJ68" i="4"/>
  <c r="CI68" i="4"/>
  <c r="CB68" i="4"/>
  <c r="BZ68" i="4"/>
  <c r="BX68" i="4"/>
  <c r="ED68" i="4" s="1"/>
  <c r="BT68" i="4"/>
  <c r="BR68" i="4"/>
  <c r="AH86" i="4"/>
  <c r="AE86" i="4"/>
  <c r="DK102" i="4"/>
  <c r="DD102" i="4"/>
  <c r="DB102" i="4"/>
  <c r="CW102" i="4"/>
  <c r="CV102" i="4"/>
  <c r="DL102" i="4"/>
  <c r="DM102" i="4"/>
  <c r="DE102" i="4"/>
  <c r="EI51" i="3"/>
  <c r="CG58" i="3"/>
  <c r="EM58" i="3" s="1"/>
  <c r="BT58" i="3"/>
  <c r="BR58" i="3"/>
  <c r="DH59" i="3"/>
  <c r="DK59" i="3"/>
  <c r="CU59" i="3"/>
  <c r="DJ59" i="3"/>
  <c r="DI59" i="3"/>
  <c r="DH78" i="3"/>
  <c r="DL78" i="3"/>
  <c r="DK78" i="3"/>
  <c r="DI78" i="3"/>
  <c r="DM78" i="3"/>
  <c r="DF80" i="3"/>
  <c r="DM80" i="3"/>
  <c r="CU80" i="3"/>
  <c r="DL80" i="3"/>
  <c r="DK80" i="3"/>
  <c r="DE80" i="3"/>
  <c r="AH81" i="3"/>
  <c r="AE81" i="3"/>
  <c r="DM21" i="4" a="1"/>
  <c r="DM21" i="4" s="1"/>
  <c r="CZ21" i="4" a="1"/>
  <c r="CZ21" i="4" s="1"/>
  <c r="CY21" i="4" a="1"/>
  <c r="CY21" i="4" s="1"/>
  <c r="CW21" i="4" a="1"/>
  <c r="CW21" i="4" s="1"/>
  <c r="CU21" i="4" a="1"/>
  <c r="CU21" i="4" s="1"/>
  <c r="CG27" i="4" a="1"/>
  <c r="CG27" i="4" s="1"/>
  <c r="EM27" i="4" s="1"/>
  <c r="CC27" i="4" a="1"/>
  <c r="CC27" i="4" s="1"/>
  <c r="CJ29" i="4" a="1"/>
  <c r="CJ29" i="4" s="1"/>
  <c r="BC29" i="4"/>
  <c r="CH29" i="4" a="1"/>
  <c r="CH29" i="4" s="1"/>
  <c r="CD29" i="4" a="1"/>
  <c r="CD29" i="4" s="1"/>
  <c r="CA29" i="4" a="1"/>
  <c r="CA29" i="4" s="1"/>
  <c r="BZ29" i="4" a="1"/>
  <c r="BZ29" i="4" s="1"/>
  <c r="CJ34" i="4" a="1"/>
  <c r="CJ34" i="4" s="1"/>
  <c r="CB34" i="4" a="1"/>
  <c r="CB34" i="4" s="1"/>
  <c r="BZ34" i="4" a="1"/>
  <c r="BZ34" i="4" s="1"/>
  <c r="BX34" i="4" a="1"/>
  <c r="BX34" i="4" s="1"/>
  <c r="BR34" i="4" a="1"/>
  <c r="BR34" i="4" s="1"/>
  <c r="BG34" i="4"/>
  <c r="BI34" i="4" s="1"/>
  <c r="DH38" i="4" a="1"/>
  <c r="DH38" i="4" s="1"/>
  <c r="DG38" i="4" a="1"/>
  <c r="DG38" i="4" s="1"/>
  <c r="DE38" i="4" a="1"/>
  <c r="DE38" i="4" s="1"/>
  <c r="DD38" i="4" a="1"/>
  <c r="DD38" i="4" s="1"/>
  <c r="DI38" i="4" a="1"/>
  <c r="DI38" i="4" s="1"/>
  <c r="DC38" i="4" a="1"/>
  <c r="DC38" i="4" s="1"/>
  <c r="DA38" i="4" a="1"/>
  <c r="DA38" i="4" s="1"/>
  <c r="CY38" i="4" a="1"/>
  <c r="CY38" i="4" s="1"/>
  <c r="EB38" i="4" s="1"/>
  <c r="CX38" i="4" a="1"/>
  <c r="CX38" i="4" s="1"/>
  <c r="CW38" i="4" a="1"/>
  <c r="CW38" i="4" s="1"/>
  <c r="CV38" i="4" a="1"/>
  <c r="CV38" i="4" s="1"/>
  <c r="BT47" i="4" a="1"/>
  <c r="BT47" i="4" s="1"/>
  <c r="BV47" i="4" a="1"/>
  <c r="BV47" i="4" s="1"/>
  <c r="BS47" i="4" a="1"/>
  <c r="BS47" i="4" s="1"/>
  <c r="CH47" i="4" a="1"/>
  <c r="CH47" i="4" s="1"/>
  <c r="EM56" i="4"/>
  <c r="CE63" i="4"/>
  <c r="BX63" i="4"/>
  <c r="BW63" i="4"/>
  <c r="BG63" i="4"/>
  <c r="BB66" i="4"/>
  <c r="BB68" i="4"/>
  <c r="BX49" i="3" a="1"/>
  <c r="BX49" i="3" s="1"/>
  <c r="ED49" i="3" s="1"/>
  <c r="AE52" i="3"/>
  <c r="CI53" i="3"/>
  <c r="EO53" i="3" s="1"/>
  <c r="DH56" i="3"/>
  <c r="BB58" i="3"/>
  <c r="DL59" i="3"/>
  <c r="DH61" i="3"/>
  <c r="EK61" i="3" s="1"/>
  <c r="DC61" i="3"/>
  <c r="DB61" i="3"/>
  <c r="DM61" i="3"/>
  <c r="DH71" i="3"/>
  <c r="CW71" i="3"/>
  <c r="CU71" i="3"/>
  <c r="DG80" i="3"/>
  <c r="CE83" i="3"/>
  <c r="BV83" i="3"/>
  <c r="BU83" i="3"/>
  <c r="BS83" i="3"/>
  <c r="CJ83" i="3"/>
  <c r="DL27" i="4" a="1"/>
  <c r="DL27" i="4" s="1"/>
  <c r="CZ27" i="4" a="1"/>
  <c r="CZ27" i="4" s="1"/>
  <c r="CY27" i="4" a="1"/>
  <c r="CY27" i="4" s="1"/>
  <c r="CX27" i="4" a="1"/>
  <c r="CX27" i="4" s="1"/>
  <c r="CV27" i="4" a="1"/>
  <c r="CV27" i="4" s="1"/>
  <c r="CU27" i="4" a="1"/>
  <c r="CU27" i="4" s="1"/>
  <c r="DK27" i="4" a="1"/>
  <c r="DK27" i="4" s="1"/>
  <c r="BC34" i="4"/>
  <c r="BU40" i="4" a="1"/>
  <c r="BU40" i="4" s="1"/>
  <c r="CC40" i="4" a="1"/>
  <c r="CC40" i="4" s="1"/>
  <c r="AE42" i="4"/>
  <c r="AE45" i="2"/>
  <c r="BY23" i="3" a="1"/>
  <c r="BY23" i="3" s="1"/>
  <c r="CH30" i="3" a="1"/>
  <c r="CH30" i="3" s="1"/>
  <c r="BR32" i="3" a="1"/>
  <c r="BR32" i="3" s="1"/>
  <c r="DA34" i="3" a="1"/>
  <c r="DA34" i="3" s="1"/>
  <c r="DE36" i="3" a="1"/>
  <c r="DE36" i="3" s="1"/>
  <c r="CC41" i="3"/>
  <c r="DC42" i="3" a="1"/>
  <c r="DC42" i="3" s="1"/>
  <c r="AE46" i="3"/>
  <c r="DD48" i="3" a="1"/>
  <c r="DD48" i="3" s="1"/>
  <c r="BZ49" i="3" a="1"/>
  <c r="BZ49" i="3" s="1"/>
  <c r="DC49" i="3" a="1"/>
  <c r="DC49" i="3" s="1"/>
  <c r="BB50" i="3"/>
  <c r="CV51" i="3"/>
  <c r="DL51" i="3"/>
  <c r="CF52" i="3"/>
  <c r="CV53" i="3"/>
  <c r="CE54" i="3"/>
  <c r="CC54" i="3"/>
  <c r="CX54" i="3"/>
  <c r="CU57" i="3"/>
  <c r="DM59" i="3"/>
  <c r="DF66" i="3"/>
  <c r="DF67" i="3"/>
  <c r="CX73" i="3"/>
  <c r="CY75" i="3"/>
  <c r="CW76" i="3"/>
  <c r="DI80" i="3"/>
  <c r="DB81" i="3"/>
  <c r="BB83" i="3"/>
  <c r="DF84" i="3"/>
  <c r="EL86" i="3"/>
  <c r="DK18" i="4" a="1"/>
  <c r="DK18" i="4" s="1"/>
  <c r="DH18" i="4" a="1"/>
  <c r="DH18" i="4" s="1"/>
  <c r="DD18" i="4" a="1"/>
  <c r="DD18" i="4" s="1"/>
  <c r="CZ18" i="4" a="1"/>
  <c r="CZ18" i="4" s="1"/>
  <c r="CV19" i="4" a="1"/>
  <c r="CV19" i="4" s="1"/>
  <c r="DL34" i="4" a="1"/>
  <c r="DL34" i="4" s="1"/>
  <c r="DD34" i="4" a="1"/>
  <c r="DD34" i="4" s="1"/>
  <c r="DC34" i="4" a="1"/>
  <c r="DC34" i="4" s="1"/>
  <c r="DB34" i="4" a="1"/>
  <c r="DB34" i="4" s="1"/>
  <c r="CZ34" i="4" a="1"/>
  <c r="CZ34" i="4" s="1"/>
  <c r="CY34" i="4" a="1"/>
  <c r="CY34" i="4" s="1"/>
  <c r="CX34" i="4" a="1"/>
  <c r="CX34" i="4" s="1"/>
  <c r="DM34" i="4" a="1"/>
  <c r="DM34" i="4" s="1"/>
  <c r="CW34" i="4" a="1"/>
  <c r="CW34" i="4" s="1"/>
  <c r="DI34" i="4" a="1"/>
  <c r="DI34" i="4" s="1"/>
  <c r="AE35" i="4"/>
  <c r="DD36" i="4" a="1"/>
  <c r="DD36" i="4" s="1"/>
  <c r="DM40" i="4" a="1"/>
  <c r="DM40" i="4" s="1"/>
  <c r="DF40" i="4" a="1"/>
  <c r="DF40" i="4" s="1"/>
  <c r="DB40" i="4" a="1"/>
  <c r="DB40" i="4" s="1"/>
  <c r="CX40" i="4" a="1"/>
  <c r="CX40" i="4" s="1"/>
  <c r="AH99" i="4"/>
  <c r="AE99" i="4"/>
  <c r="DJ102" i="4"/>
  <c r="CC38" i="5" a="1"/>
  <c r="CC38" i="5" s="1"/>
  <c r="CF38" i="5" a="1"/>
  <c r="CF38" i="5" s="1"/>
  <c r="BW38" i="5" a="1"/>
  <c r="BW38" i="5" s="1"/>
  <c r="BS38" i="5" a="1"/>
  <c r="BS38" i="5" s="1"/>
  <c r="DE40" i="2" a="1"/>
  <c r="DE40" i="2" s="1"/>
  <c r="CB23" i="3" a="1"/>
  <c r="CB23" i="3" s="1"/>
  <c r="DM24" i="3" a="1"/>
  <c r="DM24" i="3" s="1"/>
  <c r="DH27" i="3" a="1"/>
  <c r="DH27" i="3" s="1"/>
  <c r="BV32" i="3" a="1"/>
  <c r="BV32" i="3" s="1"/>
  <c r="EB32" i="3" s="1"/>
  <c r="DE34" i="3" a="1"/>
  <c r="DE34" i="3" s="1"/>
  <c r="DF36" i="3" a="1"/>
  <c r="DF36" i="3" s="1"/>
  <c r="DH40" i="3" a="1"/>
  <c r="DH40" i="3" s="1"/>
  <c r="CD41" i="3"/>
  <c r="DJ45" i="3" a="1"/>
  <c r="DJ45" i="3" s="1"/>
  <c r="CB49" i="3" a="1"/>
  <c r="CB49" i="3" s="1"/>
  <c r="DD49" i="3" a="1"/>
  <c r="DD49" i="3" s="1"/>
  <c r="CW51" i="3"/>
  <c r="DM51" i="3"/>
  <c r="CJ52" i="3"/>
  <c r="CW53" i="3"/>
  <c r="BB54" i="3"/>
  <c r="DA54" i="3"/>
  <c r="ED54" i="3" s="1"/>
  <c r="CG57" i="3"/>
  <c r="BG57" i="3"/>
  <c r="CW57" i="3"/>
  <c r="CV59" i="3"/>
  <c r="CV62" i="3"/>
  <c r="CU63" i="3"/>
  <c r="DJ66" i="3"/>
  <c r="DG67" i="3"/>
  <c r="CY73" i="3"/>
  <c r="DA75" i="3"/>
  <c r="CX76" i="3"/>
  <c r="CU78" i="3"/>
  <c r="DH79" i="3"/>
  <c r="DE79" i="3"/>
  <c r="DD79" i="3"/>
  <c r="BG80" i="3"/>
  <c r="DJ80" i="3"/>
  <c r="DC81" i="3"/>
  <c r="BC83" i="3"/>
  <c r="DG84" i="3"/>
  <c r="AH85" i="3"/>
  <c r="DH86" i="3"/>
  <c r="CX86" i="3"/>
  <c r="CW86" i="3"/>
  <c r="CV86" i="3"/>
  <c r="DL86" i="3"/>
  <c r="DK86" i="3"/>
  <c r="BE106" i="4"/>
  <c r="CX19" i="4" a="1"/>
  <c r="CX19" i="4" s="1"/>
  <c r="CV21" i="4" a="1"/>
  <c r="CV21" i="4" s="1"/>
  <c r="AH33" i="4"/>
  <c r="DJ36" i="4" a="1"/>
  <c r="DJ36" i="4" s="1"/>
  <c r="CG57" i="4"/>
  <c r="BR57" i="4"/>
  <c r="BG57" i="4"/>
  <c r="CJ57" i="4"/>
  <c r="CI57" i="4"/>
  <c r="BZ57" i="4"/>
  <c r="BX57" i="4"/>
  <c r="BW57" i="4"/>
  <c r="BU57" i="4"/>
  <c r="BT57" i="4"/>
  <c r="AE42" i="2"/>
  <c r="AH45" i="2"/>
  <c r="AE21" i="3"/>
  <c r="CD23" i="3" a="1"/>
  <c r="CD23" i="3" s="1"/>
  <c r="EJ23" i="3" s="1"/>
  <c r="CU27" i="3" a="1"/>
  <c r="CU27" i="3" s="1"/>
  <c r="DN27" i="3" s="1"/>
  <c r="DO27" i="3" s="1"/>
  <c r="BW32" i="3" a="1"/>
  <c r="BW32" i="3" s="1"/>
  <c r="DG36" i="3" a="1"/>
  <c r="DG36" i="3" s="1"/>
  <c r="CF41" i="3"/>
  <c r="DE48" i="3" a="1"/>
  <c r="DE48" i="3" s="1"/>
  <c r="CD49" i="3" a="1"/>
  <c r="CD49" i="3" s="1"/>
  <c r="CX51" i="3"/>
  <c r="EA51" i="3" s="1"/>
  <c r="CY53" i="3"/>
  <c r="BC54" i="3"/>
  <c r="DB54" i="3"/>
  <c r="CX57" i="3"/>
  <c r="CW59" i="3"/>
  <c r="CA61" i="3"/>
  <c r="CH62" i="3"/>
  <c r="BR62" i="3"/>
  <c r="CX62" i="3"/>
  <c r="CW63" i="3"/>
  <c r="BR65" i="3"/>
  <c r="DI67" i="3"/>
  <c r="CY71" i="3"/>
  <c r="DA73" i="3"/>
  <c r="DB75" i="3"/>
  <c r="CY76" i="3"/>
  <c r="BZ77" i="3"/>
  <c r="CV78" i="3"/>
  <c r="BU80" i="3"/>
  <c r="CJ81" i="3"/>
  <c r="CH81" i="3"/>
  <c r="EN81" i="3" s="1"/>
  <c r="CB81" i="3"/>
  <c r="DF81" i="3"/>
  <c r="AE82" i="3"/>
  <c r="DG83" i="3"/>
  <c r="DH83" i="3"/>
  <c r="DD83" i="3"/>
  <c r="CY83" i="3"/>
  <c r="CV83" i="3"/>
  <c r="DK84" i="3"/>
  <c r="DL87" i="3"/>
  <c r="DK87" i="3"/>
  <c r="DF19" i="4" a="1"/>
  <c r="DF19" i="4" s="1"/>
  <c r="DC21" i="4" a="1"/>
  <c r="DC21" i="4" s="1"/>
  <c r="BU27" i="4" a="1"/>
  <c r="BU27" i="4" s="1"/>
  <c r="EA27" i="4" s="1"/>
  <c r="BG29" i="4"/>
  <c r="BH29" i="4" s="1"/>
  <c r="DK34" i="4" a="1"/>
  <c r="DK34" i="4" s="1"/>
  <c r="DK36" i="4" a="1"/>
  <c r="DK36" i="4" s="1"/>
  <c r="CF47" i="4" a="1"/>
  <c r="CF47" i="4" s="1"/>
  <c r="DH54" i="4"/>
  <c r="DL54" i="4"/>
  <c r="CV54" i="4"/>
  <c r="DY54" i="4" s="1"/>
  <c r="DK54" i="4"/>
  <c r="EN54" i="4" s="1"/>
  <c r="CU54" i="4"/>
  <c r="DJ54" i="4"/>
  <c r="DI54" i="4"/>
  <c r="CW54" i="4"/>
  <c r="DM54" i="4"/>
  <c r="DG54" i="4"/>
  <c r="EJ54" i="4" s="1"/>
  <c r="DF54" i="4"/>
  <c r="DE54" i="4"/>
  <c r="DB54" i="4"/>
  <c r="BB57" i="4"/>
  <c r="CH66" i="4"/>
  <c r="CA83" i="4"/>
  <c r="BC83" i="4"/>
  <c r="CG83" i="4"/>
  <c r="BU83" i="4"/>
  <c r="DH57" i="5"/>
  <c r="DM57" i="5"/>
  <c r="DK57" i="5"/>
  <c r="DJ57" i="5"/>
  <c r="DE57" i="5"/>
  <c r="DC57" i="5"/>
  <c r="DB57" i="5"/>
  <c r="DA57" i="5"/>
  <c r="CY57" i="5"/>
  <c r="CW57" i="5"/>
  <c r="CU57" i="5"/>
  <c r="DI57" i="5"/>
  <c r="DG57" i="5"/>
  <c r="DK69" i="4"/>
  <c r="DE69" i="4"/>
  <c r="CJ71" i="4"/>
  <c r="BZ71" i="4"/>
  <c r="BX71" i="4"/>
  <c r="BU71" i="4"/>
  <c r="EA71" i="4" s="1"/>
  <c r="BR71" i="4"/>
  <c r="DH87" i="4"/>
  <c r="CY87" i="4"/>
  <c r="CW87" i="4"/>
  <c r="CV87" i="4"/>
  <c r="DM87" i="4"/>
  <c r="CU87" i="4"/>
  <c r="DJ87" i="4"/>
  <c r="DL87" i="4"/>
  <c r="DV92" i="5"/>
  <c r="CI24" i="5" a="1"/>
  <c r="CI24" i="5" s="1"/>
  <c r="BS24" i="5" a="1"/>
  <c r="BS24" i="5" s="1"/>
  <c r="BR24" i="5" a="1"/>
  <c r="BR24" i="5" s="1"/>
  <c r="BG24" i="5"/>
  <c r="BH24" i="5" s="1"/>
  <c r="BZ24" i="5" a="1"/>
  <c r="BZ24" i="5" s="1"/>
  <c r="BX24" i="5" a="1"/>
  <c r="BX24" i="5" s="1"/>
  <c r="BV24" i="5" a="1"/>
  <c r="BV24" i="5" s="1"/>
  <c r="BT24" i="5" a="1"/>
  <c r="BT24" i="5" s="1"/>
  <c r="DF38" i="5" a="1"/>
  <c r="DF38" i="5" s="1"/>
  <c r="DJ38" i="5" a="1"/>
  <c r="DJ38" i="5" s="1"/>
  <c r="DG38" i="5" a="1"/>
  <c r="DG38" i="5" s="1"/>
  <c r="DE38" i="5" a="1"/>
  <c r="DE38" i="5" s="1"/>
  <c r="DC38" i="5" a="1"/>
  <c r="DC38" i="5" s="1"/>
  <c r="DA38" i="5" a="1"/>
  <c r="DA38" i="5" s="1"/>
  <c r="CC65" i="5"/>
  <c r="BS65" i="5"/>
  <c r="BG65" i="5"/>
  <c r="CI65" i="5"/>
  <c r="CE65" i="5"/>
  <c r="CA65" i="5"/>
  <c r="BW65" i="5"/>
  <c r="CG84" i="10"/>
  <c r="CI84" i="10"/>
  <c r="CA84" i="10"/>
  <c r="BS84" i="10"/>
  <c r="DY84" i="10" s="1"/>
  <c r="BC84" i="10"/>
  <c r="DW92" i="5"/>
  <c r="BB24" i="5"/>
  <c r="DJ55" i="5"/>
  <c r="DE55" i="5"/>
  <c r="DC55" i="5"/>
  <c r="DA55" i="5"/>
  <c r="CY55" i="5"/>
  <c r="CW55" i="5"/>
  <c r="DM55" i="5"/>
  <c r="DK55" i="5"/>
  <c r="DI55" i="5"/>
  <c r="BC65" i="5"/>
  <c r="DH79" i="5"/>
  <c r="DI79" i="5"/>
  <c r="CY79" i="5"/>
  <c r="DM79" i="5"/>
  <c r="DL79" i="5"/>
  <c r="DG79" i="5"/>
  <c r="DE79" i="5"/>
  <c r="DD79" i="5"/>
  <c r="DA79" i="5"/>
  <c r="CW79" i="5"/>
  <c r="AH80" i="5"/>
  <c r="AE80" i="5"/>
  <c r="DI43" i="4" a="1"/>
  <c r="DI43" i="4" s="1"/>
  <c r="CX43" i="4" a="1"/>
  <c r="CX43" i="4" s="1"/>
  <c r="DH43" i="4" a="1"/>
  <c r="DH43" i="4" s="1"/>
  <c r="CW43" i="4" a="1"/>
  <c r="CW43" i="4" s="1"/>
  <c r="DG43" i="4" a="1"/>
  <c r="DG43" i="4" s="1"/>
  <c r="DF43" i="4" a="1"/>
  <c r="DF43" i="4" s="1"/>
  <c r="CV43" i="4" a="1"/>
  <c r="CV43" i="4" s="1"/>
  <c r="DJ43" i="4" a="1"/>
  <c r="DJ43" i="4" s="1"/>
  <c r="DA57" i="4"/>
  <c r="CV57" i="4"/>
  <c r="DD57" i="4"/>
  <c r="EG57" i="4" s="1"/>
  <c r="DH63" i="4"/>
  <c r="DA63" i="4"/>
  <c r="CX63" i="4"/>
  <c r="CW63" i="4"/>
  <c r="CV63" i="4"/>
  <c r="DK63" i="4"/>
  <c r="DJ63" i="4"/>
  <c r="DH71" i="4"/>
  <c r="DI71" i="4"/>
  <c r="DF71" i="4"/>
  <c r="DE71" i="4"/>
  <c r="DD71" i="4"/>
  <c r="DA71" i="4"/>
  <c r="DK71" i="4"/>
  <c r="CH73" i="4"/>
  <c r="BU73" i="4"/>
  <c r="BS73" i="4"/>
  <c r="DY73" i="4" s="1"/>
  <c r="BR73" i="4"/>
  <c r="CI73" i="4"/>
  <c r="BC73" i="4"/>
  <c r="BS76" i="4"/>
  <c r="CI76" i="4"/>
  <c r="BU76" i="4"/>
  <c r="BR76" i="4"/>
  <c r="DH89" i="4"/>
  <c r="DC89" i="4"/>
  <c r="DB89" i="4"/>
  <c r="DA89" i="4"/>
  <c r="CY89" i="4"/>
  <c r="CI104" i="4"/>
  <c r="BG104" i="4"/>
  <c r="BC24" i="5"/>
  <c r="ED31" i="5"/>
  <c r="AH56" i="5"/>
  <c r="AE56" i="5"/>
  <c r="CI58" i="5"/>
  <c r="CD58" i="5"/>
  <c r="CC58" i="5"/>
  <c r="EI58" i="5" s="1"/>
  <c r="CB58" i="5"/>
  <c r="BZ58" i="5"/>
  <c r="BX58" i="5"/>
  <c r="CJ58" i="5"/>
  <c r="CH58" i="5"/>
  <c r="CF58" i="5"/>
  <c r="BV58" i="5"/>
  <c r="BU58" i="5"/>
  <c r="BT58" i="5"/>
  <c r="BR58" i="5"/>
  <c r="CG72" i="5"/>
  <c r="BV72" i="5"/>
  <c r="CE72" i="5"/>
  <c r="BC72" i="5"/>
  <c r="BW72" i="5"/>
  <c r="BT72" i="5"/>
  <c r="BS72" i="5"/>
  <c r="BR72" i="5"/>
  <c r="CH72" i="5"/>
  <c r="CF72" i="5"/>
  <c r="CD72" i="5"/>
  <c r="CB72" i="5"/>
  <c r="CA72" i="5"/>
  <c r="BZ72" i="5"/>
  <c r="BX72" i="5"/>
  <c r="DI61" i="10"/>
  <c r="DM61" i="10"/>
  <c r="DG61" i="10"/>
  <c r="DE61" i="10"/>
  <c r="DD61" i="10"/>
  <c r="DC61" i="10"/>
  <c r="CW61" i="10"/>
  <c r="CV61" i="10"/>
  <c r="DL61" i="10"/>
  <c r="DK61" i="10"/>
  <c r="CY61" i="10"/>
  <c r="CU61" i="10"/>
  <c r="DH41" i="4"/>
  <c r="DC41" i="4"/>
  <c r="DB41" i="4"/>
  <c r="DA41" i="4"/>
  <c r="CX41" i="4"/>
  <c r="DM41" i="4"/>
  <c r="DK43" i="4" a="1"/>
  <c r="DK43" i="4" s="1"/>
  <c r="DK49" i="4" a="1"/>
  <c r="DK49" i="4" s="1"/>
  <c r="DJ49" i="4" a="1"/>
  <c r="DJ49" i="4" s="1"/>
  <c r="DF49" i="4" a="1"/>
  <c r="DF49" i="4" s="1"/>
  <c r="DB49" i="4" a="1"/>
  <c r="DB49" i="4" s="1"/>
  <c r="DI57" i="4"/>
  <c r="EL57" i="4" s="1"/>
  <c r="AE61" i="4"/>
  <c r="DL63" i="4"/>
  <c r="DL71" i="4"/>
  <c r="BB73" i="4"/>
  <c r="AE74" i="4"/>
  <c r="DD88" i="4"/>
  <c r="DK88" i="4"/>
  <c r="AE98" i="4"/>
  <c r="BX103" i="4"/>
  <c r="CI103" i="4"/>
  <c r="CC103" i="4"/>
  <c r="BS103" i="4"/>
  <c r="BV21" i="5" a="1"/>
  <c r="BV21" i="5" s="1"/>
  <c r="BR21" i="5" a="1"/>
  <c r="BR21" i="5" s="1"/>
  <c r="CH21" i="5" a="1"/>
  <c r="CH21" i="5" s="1"/>
  <c r="EN21" i="5" s="1"/>
  <c r="CD21" i="5" a="1"/>
  <c r="CD21" i="5" s="1"/>
  <c r="BZ21" i="5" a="1"/>
  <c r="BZ21" i="5" s="1"/>
  <c r="CX38" i="5" a="1"/>
  <c r="CX38" i="5" s="1"/>
  <c r="AE43" i="5"/>
  <c r="AH43" i="5"/>
  <c r="BB58" i="5"/>
  <c r="CJ29" i="10" a="1"/>
  <c r="CJ29" i="10" s="1"/>
  <c r="BS29" i="10" a="1"/>
  <c r="BS29" i="10" s="1"/>
  <c r="AE41" i="10"/>
  <c r="AH41" i="10"/>
  <c r="AE46" i="10"/>
  <c r="AH46" i="10"/>
  <c r="BC24" i="4"/>
  <c r="CJ35" i="4" a="1"/>
  <c r="CJ35" i="4" s="1"/>
  <c r="DL43" i="4" a="1"/>
  <c r="DL43" i="4" s="1"/>
  <c r="AE45" i="4"/>
  <c r="AH45" i="4"/>
  <c r="DK48" i="4" a="1"/>
  <c r="DK48" i="4" s="1"/>
  <c r="DB48" i="4" a="1"/>
  <c r="DB48" i="4" s="1"/>
  <c r="CZ48" i="4" a="1"/>
  <c r="CZ48" i="4" s="1"/>
  <c r="CX48" i="4" a="1"/>
  <c r="CX48" i="4" s="1"/>
  <c r="CV48" i="4" a="1"/>
  <c r="CV48" i="4" s="1"/>
  <c r="ED54" i="4"/>
  <c r="DJ57" i="4"/>
  <c r="BX62" i="4"/>
  <c r="DM63" i="4"/>
  <c r="CW69" i="4"/>
  <c r="DM71" i="4"/>
  <c r="DF73" i="4"/>
  <c r="EI73" i="4" s="1"/>
  <c r="DD73" i="4"/>
  <c r="DB73" i="4"/>
  <c r="DA73" i="4"/>
  <c r="CY73" i="4"/>
  <c r="DJ73" i="4"/>
  <c r="EL79" i="4"/>
  <c r="AH80" i="4"/>
  <c r="EA82" i="4"/>
  <c r="BW85" i="4"/>
  <c r="BC85" i="4"/>
  <c r="DK86" i="4"/>
  <c r="DJ86" i="4"/>
  <c r="DF86" i="4"/>
  <c r="DE86" i="4"/>
  <c r="DD86" i="4"/>
  <c r="CW86" i="4"/>
  <c r="BX90" i="4"/>
  <c r="BU90" i="4"/>
  <c r="AE96" i="4"/>
  <c r="AH97" i="4"/>
  <c r="DH72" i="5"/>
  <c r="CV72" i="5"/>
  <c r="DH91" i="5"/>
  <c r="CZ91" i="5"/>
  <c r="CX37" i="4" a="1"/>
  <c r="CX37" i="4" s="1"/>
  <c r="CU43" i="4" a="1"/>
  <c r="CU43" i="4" s="1"/>
  <c r="CX69" i="4"/>
  <c r="BG71" i="4"/>
  <c r="DL73" i="4"/>
  <c r="CG84" i="4"/>
  <c r="CA84" i="4"/>
  <c r="EG84" i="4" s="1"/>
  <c r="BZ84" i="4"/>
  <c r="BX84" i="4"/>
  <c r="BS84" i="4"/>
  <c r="DJ85" i="4"/>
  <c r="CV85" i="4"/>
  <c r="DM85" i="4"/>
  <c r="CU85" i="4"/>
  <c r="DL85" i="4"/>
  <c r="DK85" i="4"/>
  <c r="DF85" i="4"/>
  <c r="BG89" i="4"/>
  <c r="BI89" i="4" s="1"/>
  <c r="AV92" i="5"/>
  <c r="BC21" i="5"/>
  <c r="AE49" i="5"/>
  <c r="AH49" i="5"/>
  <c r="DG55" i="5"/>
  <c r="CC37" i="10" a="1"/>
  <c r="CC37" i="10" s="1"/>
  <c r="BU37" i="10" a="1"/>
  <c r="BU37" i="10" s="1"/>
  <c r="BY37" i="10" a="1"/>
  <c r="BY37" i="10" s="1"/>
  <c r="CA65" i="4"/>
  <c r="BZ65" i="4"/>
  <c r="EF65" i="4" s="1"/>
  <c r="BW65" i="4"/>
  <c r="BV65" i="4"/>
  <c r="DF69" i="4"/>
  <c r="CE71" i="4"/>
  <c r="CG75" i="4"/>
  <c r="BC75" i="4"/>
  <c r="BB84" i="4"/>
  <c r="DA87" i="4"/>
  <c r="CV92" i="4"/>
  <c r="CE95" i="4"/>
  <c r="BX95" i="4"/>
  <c r="ED95" i="4" s="1"/>
  <c r="AH102" i="4"/>
  <c r="AE102" i="4"/>
  <c r="CB104" i="4"/>
  <c r="BS18" i="5" a="1"/>
  <c r="BS18" i="5" s="1"/>
  <c r="CJ18" i="5" a="1"/>
  <c r="CJ18" i="5" s="1"/>
  <c r="BR18" i="5" a="1"/>
  <c r="BR18" i="5" s="1"/>
  <c r="CI18" i="5" a="1"/>
  <c r="CI18" i="5" s="1"/>
  <c r="BG18" i="5"/>
  <c r="CH18" i="5" a="1"/>
  <c r="CH18" i="5" s="1"/>
  <c r="CF18" i="5" a="1"/>
  <c r="CF18" i="5" s="1"/>
  <c r="CD18" i="5" a="1"/>
  <c r="CD18" i="5" s="1"/>
  <c r="CB18" i="5" a="1"/>
  <c r="CB18" i="5" s="1"/>
  <c r="CA18" i="5" a="1"/>
  <c r="CA18" i="5" s="1"/>
  <c r="BZ18" i="5" a="1"/>
  <c r="BZ18" i="5" s="1"/>
  <c r="BV18" i="5" a="1"/>
  <c r="BV18" i="5" s="1"/>
  <c r="CB24" i="5" a="1"/>
  <c r="CB24" i="5" s="1"/>
  <c r="DK29" i="5" a="1"/>
  <c r="DK29" i="5" s="1"/>
  <c r="DB29" i="5" a="1"/>
  <c r="DB29" i="5" s="1"/>
  <c r="CX29" i="5" a="1"/>
  <c r="CX29" i="5" s="1"/>
  <c r="CV29" i="5" a="1"/>
  <c r="CV29" i="5" s="1"/>
  <c r="AH30" i="5"/>
  <c r="AE30" i="5"/>
  <c r="AE48" i="5"/>
  <c r="CE33" i="4" a="1"/>
  <c r="CE33" i="4" s="1"/>
  <c r="DF37" i="4" a="1"/>
  <c r="DF37" i="4" s="1"/>
  <c r="CU41" i="4"/>
  <c r="CY43" i="4" a="1"/>
  <c r="CY43" i="4" s="1"/>
  <c r="BZ44" i="4"/>
  <c r="EF44" i="4" s="1"/>
  <c r="BS44" i="4"/>
  <c r="BR44" i="4"/>
  <c r="BG44" i="4"/>
  <c r="BI44" i="4" s="1"/>
  <c r="BS48" i="4" a="1"/>
  <c r="BS48" i="4" s="1"/>
  <c r="AE56" i="4"/>
  <c r="BW58" i="4"/>
  <c r="CJ58" i="4"/>
  <c r="BU58" i="4"/>
  <c r="BB65" i="4"/>
  <c r="DM69" i="4"/>
  <c r="CF71" i="4"/>
  <c r="EL71" i="4" s="1"/>
  <c r="CE72" i="4"/>
  <c r="CD72" i="4"/>
  <c r="BG72" i="4"/>
  <c r="BI72" i="4" s="1"/>
  <c r="BV73" i="4"/>
  <c r="EB73" i="4" s="1"/>
  <c r="CG74" i="4"/>
  <c r="BU74" i="4"/>
  <c r="BS74" i="4"/>
  <c r="BR74" i="4"/>
  <c r="CJ74" i="4"/>
  <c r="BC74" i="4"/>
  <c r="BC84" i="4"/>
  <c r="BV86" i="4"/>
  <c r="DB87" i="4"/>
  <c r="CY92" i="4"/>
  <c r="DH95" i="4"/>
  <c r="DB95" i="4"/>
  <c r="DA95" i="4"/>
  <c r="CY95" i="4"/>
  <c r="CW95" i="4"/>
  <c r="DL95" i="4"/>
  <c r="CD24" i="5" a="1"/>
  <c r="CD24" i="5" s="1"/>
  <c r="AH54" i="5"/>
  <c r="AE54" i="5"/>
  <c r="CV58" i="5"/>
  <c r="CI72" i="5"/>
  <c r="CC89" i="5"/>
  <c r="BB89" i="5"/>
  <c r="BT89" i="5"/>
  <c r="BR89" i="5"/>
  <c r="CD89" i="5"/>
  <c r="BV89" i="5"/>
  <c r="CF56" i="3"/>
  <c r="AE20" i="4"/>
  <c r="CX22" i="4" a="1"/>
  <c r="CX22" i="4" s="1"/>
  <c r="EA22" i="4" s="1"/>
  <c r="BR24" i="4" a="1"/>
  <c r="BR24" i="4" s="1"/>
  <c r="CW29" i="4" a="1"/>
  <c r="CW29" i="4" s="1"/>
  <c r="DK29" i="4" a="1"/>
  <c r="DK29" i="4" s="1"/>
  <c r="CV32" i="4" a="1"/>
  <c r="CV32" i="4" s="1"/>
  <c r="CV33" i="4" a="1"/>
  <c r="CV33" i="4" s="1"/>
  <c r="DJ37" i="4" a="1"/>
  <c r="DJ37" i="4" s="1"/>
  <c r="CV41" i="4"/>
  <c r="CZ43" i="4" a="1"/>
  <c r="CZ43" i="4" s="1"/>
  <c r="BC44" i="4"/>
  <c r="EC45" i="4"/>
  <c r="CA48" i="4" a="1"/>
  <c r="CA48" i="4" s="1"/>
  <c r="DG50" i="4" a="1"/>
  <c r="DG50" i="4" s="1"/>
  <c r="DA50" i="4" a="1"/>
  <c r="DA50" i="4" s="1"/>
  <c r="CY50" i="4" a="1"/>
  <c r="CY50" i="4" s="1"/>
  <c r="CW50" i="4" a="1"/>
  <c r="CW50" i="4" s="1"/>
  <c r="DH50" i="4" a="1"/>
  <c r="DH50" i="4" s="1"/>
  <c r="BC65" i="4"/>
  <c r="CH71" i="4"/>
  <c r="BW73" i="4"/>
  <c r="BB74" i="4"/>
  <c r="CJ79" i="4"/>
  <c r="BG79" i="4"/>
  <c r="CW85" i="4"/>
  <c r="CV86" i="4"/>
  <c r="DC87" i="4"/>
  <c r="DD92" i="4"/>
  <c r="BD92" i="5"/>
  <c r="CU18" i="5" a="1"/>
  <c r="CU18" i="5" s="1"/>
  <c r="DM18" i="5" a="1"/>
  <c r="DM18" i="5" s="1"/>
  <c r="DL18" i="5" a="1"/>
  <c r="DL18" i="5" s="1"/>
  <c r="DI18" i="5" a="1"/>
  <c r="DI18" i="5" s="1"/>
  <c r="DD18" i="5" a="1"/>
  <c r="DD18" i="5" s="1"/>
  <c r="DH18" i="5" a="1"/>
  <c r="DH18" i="5" s="1"/>
  <c r="CF24" i="5" a="1"/>
  <c r="CF24" i="5" s="1"/>
  <c r="CX58" i="5"/>
  <c r="AE60" i="5"/>
  <c r="CJ72" i="5"/>
  <c r="DI89" i="5"/>
  <c r="DJ89" i="5"/>
  <c r="DB89" i="5"/>
  <c r="BB56" i="3"/>
  <c r="CH56" i="3"/>
  <c r="DE65" i="3"/>
  <c r="AE76" i="3"/>
  <c r="BS24" i="4" a="1"/>
  <c r="BS24" i="4" s="1"/>
  <c r="DL29" i="4" a="1"/>
  <c r="DL29" i="4" s="1"/>
  <c r="CZ33" i="4" a="1"/>
  <c r="CZ33" i="4" s="1"/>
  <c r="BW36" i="4" a="1"/>
  <c r="BW36" i="4" s="1"/>
  <c r="CW41" i="4"/>
  <c r="DM44" i="4"/>
  <c r="DK44" i="4"/>
  <c r="EN44" i="4" s="1"/>
  <c r="DJ44" i="4"/>
  <c r="DG44" i="4"/>
  <c r="DM45" i="4" a="1"/>
  <c r="DM45" i="4" s="1"/>
  <c r="DL45" i="4" a="1"/>
  <c r="DL45" i="4" s="1"/>
  <c r="DH45" i="4" a="1"/>
  <c r="DH45" i="4" s="1"/>
  <c r="CE48" i="4" a="1"/>
  <c r="CE48" i="4" s="1"/>
  <c r="EK48" i="4" s="1"/>
  <c r="DI50" i="4" a="1"/>
  <c r="DI50" i="4" s="1"/>
  <c r="AH53" i="4"/>
  <c r="AE53" i="4"/>
  <c r="DH55" i="4"/>
  <c r="CW55" i="4"/>
  <c r="CV55" i="4"/>
  <c r="DM55" i="4"/>
  <c r="CU55" i="4"/>
  <c r="DL55" i="4"/>
  <c r="DK55" i="4"/>
  <c r="EN55" i="4" s="1"/>
  <c r="CU63" i="4"/>
  <c r="DK65" i="4"/>
  <c r="DJ65" i="4"/>
  <c r="DI65" i="4"/>
  <c r="EL65" i="4" s="1"/>
  <c r="DD65" i="4"/>
  <c r="DA65" i="4"/>
  <c r="DL65" i="4"/>
  <c r="EO65" i="4" s="1"/>
  <c r="AH69" i="4"/>
  <c r="AE69" i="4"/>
  <c r="CU71" i="4"/>
  <c r="BX73" i="4"/>
  <c r="ED73" i="4" s="1"/>
  <c r="BB79" i="4"/>
  <c r="CX85" i="4"/>
  <c r="CX86" i="4"/>
  <c r="DD87" i="4"/>
  <c r="DG92" i="4"/>
  <c r="CH24" i="5" a="1"/>
  <c r="CH24" i="5" s="1"/>
  <c r="CZ29" i="5" a="1"/>
  <c r="CZ29" i="5" s="1"/>
  <c r="CC57" i="5"/>
  <c r="CI57" i="5"/>
  <c r="CE57" i="5"/>
  <c r="CA57" i="5"/>
  <c r="BW57" i="5"/>
  <c r="BS57" i="5"/>
  <c r="BG57" i="5"/>
  <c r="DB58" i="5"/>
  <c r="DL76" i="4"/>
  <c r="DE93" i="4"/>
  <c r="CI99" i="4"/>
  <c r="CJ99" i="4"/>
  <c r="CB99" i="4"/>
  <c r="DM24" i="5" a="1"/>
  <c r="DM24" i="5" s="1"/>
  <c r="DI24" i="5" a="1"/>
  <c r="DI24" i="5" s="1"/>
  <c r="CJ33" i="5" a="1"/>
  <c r="CJ33" i="5" s="1"/>
  <c r="EP33" i="5" s="1"/>
  <c r="CA33" i="5" a="1"/>
  <c r="CA33" i="5" s="1"/>
  <c r="BW33" i="5" a="1"/>
  <c r="BW33" i="5" s="1"/>
  <c r="BS33" i="5" a="1"/>
  <c r="BS33" i="5" s="1"/>
  <c r="BX46" i="5" a="1"/>
  <c r="BX46" i="5" s="1"/>
  <c r="BW46" i="5" a="1"/>
  <c r="BW46" i="5" s="1"/>
  <c r="BV46" i="5" a="1"/>
  <c r="BV46" i="5" s="1"/>
  <c r="BT46" i="5" a="1"/>
  <c r="BT46" i="5" s="1"/>
  <c r="BS46" i="5" a="1"/>
  <c r="BS46" i="5" s="1"/>
  <c r="CH46" i="5" a="1"/>
  <c r="CH46" i="5" s="1"/>
  <c r="CI59" i="5"/>
  <c r="CC59" i="5"/>
  <c r="BU59" i="5"/>
  <c r="CG61" i="5"/>
  <c r="CC61" i="5"/>
  <c r="CA61" i="5"/>
  <c r="BW61" i="5"/>
  <c r="BU61" i="5"/>
  <c r="EA61" i="5" s="1"/>
  <c r="BS61" i="5"/>
  <c r="DH81" i="5"/>
  <c r="DK81" i="5"/>
  <c r="CU81" i="5"/>
  <c r="DE81" i="5"/>
  <c r="DA81" i="5"/>
  <c r="DM81" i="5"/>
  <c r="CW81" i="5"/>
  <c r="DL81" i="5"/>
  <c r="DJ81" i="5"/>
  <c r="DI81" i="5"/>
  <c r="DG81" i="5"/>
  <c r="DF81" i="5"/>
  <c r="CJ91" i="5"/>
  <c r="DA50" i="10" a="1"/>
  <c r="DA50" i="10" s="1"/>
  <c r="CZ50" i="10" a="1"/>
  <c r="CZ50" i="10" s="1"/>
  <c r="DK50" i="10" a="1"/>
  <c r="DK50" i="10" s="1"/>
  <c r="CW50" i="10" a="1"/>
  <c r="CW50" i="10" s="1"/>
  <c r="DJ50" i="10" a="1"/>
  <c r="DJ50" i="10" s="1"/>
  <c r="CV50" i="10" a="1"/>
  <c r="CV50" i="10" s="1"/>
  <c r="DI50" i="10" a="1"/>
  <c r="DI50" i="10" s="1"/>
  <c r="CU50" i="10" a="1"/>
  <c r="CU50" i="10" s="1"/>
  <c r="DH50" i="10" a="1"/>
  <c r="DH50" i="10" s="1"/>
  <c r="DF50" i="10" a="1"/>
  <c r="DF50" i="10" s="1"/>
  <c r="DE50" i="10" a="1"/>
  <c r="DE50" i="10" s="1"/>
  <c r="DC50" i="10" a="1"/>
  <c r="DC50" i="10" s="1"/>
  <c r="DG50" i="10" a="1"/>
  <c r="DG50" i="10" s="1"/>
  <c r="EJ50" i="10" s="1"/>
  <c r="DD50" i="10" a="1"/>
  <c r="DD50" i="10" s="1"/>
  <c r="EG50" i="10" s="1"/>
  <c r="DB50" i="10" a="1"/>
  <c r="DB50" i="10" s="1"/>
  <c r="CY50" i="10" a="1"/>
  <c r="CY50" i="10" s="1"/>
  <c r="CX50" i="10" a="1"/>
  <c r="CX50" i="10" s="1"/>
  <c r="CI32" i="5" a="1"/>
  <c r="CI32" i="5" s="1"/>
  <c r="BV32" i="5" a="1"/>
  <c r="BV32" i="5" s="1"/>
  <c r="BT32" i="5" a="1"/>
  <c r="BT32" i="5" s="1"/>
  <c r="BS32" i="5" a="1"/>
  <c r="BS32" i="5" s="1"/>
  <c r="BR32" i="5" a="1"/>
  <c r="BR32" i="5" s="1"/>
  <c r="BG32" i="5"/>
  <c r="DM40" i="5" a="1"/>
  <c r="DM40" i="5" s="1"/>
  <c r="CX40" i="5" a="1"/>
  <c r="CX40" i="5" s="1"/>
  <c r="CV40" i="5" a="1"/>
  <c r="CV40" i="5" s="1"/>
  <c r="CU40" i="5" a="1"/>
  <c r="CU40" i="5" s="1"/>
  <c r="DL40" i="5" a="1"/>
  <c r="DL40" i="5" s="1"/>
  <c r="DK40" i="5" a="1"/>
  <c r="DK40" i="5" s="1"/>
  <c r="DH44" i="5"/>
  <c r="DG44" i="5"/>
  <c r="EJ44" i="5" s="1"/>
  <c r="DC44" i="5"/>
  <c r="DA44" i="5"/>
  <c r="CY44" i="5"/>
  <c r="CU44" i="5"/>
  <c r="BR77" i="5"/>
  <c r="CI77" i="5"/>
  <c r="BC77" i="5"/>
  <c r="CA77" i="5"/>
  <c r="BU77" i="5"/>
  <c r="EA77" i="5" s="1"/>
  <c r="CH77" i="5"/>
  <c r="CE77" i="5"/>
  <c r="EK77" i="5" s="1"/>
  <c r="CC77" i="5"/>
  <c r="BZ77" i="5"/>
  <c r="EA82" i="5"/>
  <c r="DI65" i="10"/>
  <c r="DJ65" i="10"/>
  <c r="DG65" i="10"/>
  <c r="EJ65" i="10" s="1"/>
  <c r="DB65" i="10"/>
  <c r="CY65" i="10"/>
  <c r="EB65" i="10" s="1"/>
  <c r="CX65" i="10"/>
  <c r="CW65" i="10"/>
  <c r="DH66" i="10"/>
  <c r="DM66" i="10"/>
  <c r="DI66" i="10"/>
  <c r="DA66" i="10"/>
  <c r="CX66" i="10"/>
  <c r="CW66" i="10"/>
  <c r="CV66" i="10"/>
  <c r="DF66" i="10"/>
  <c r="DE66" i="10"/>
  <c r="AH81" i="10"/>
  <c r="AE81" i="10"/>
  <c r="BB32" i="5"/>
  <c r="CJ36" i="5" a="1"/>
  <c r="CJ36" i="5" s="1"/>
  <c r="CH36" i="5" a="1"/>
  <c r="CH36" i="5" s="1"/>
  <c r="CF36" i="5" a="1"/>
  <c r="CF36" i="5" s="1"/>
  <c r="BC36" i="5"/>
  <c r="CD36" i="5" a="1"/>
  <c r="CD36" i="5" s="1"/>
  <c r="BB36" i="5"/>
  <c r="CH42" i="5" a="1"/>
  <c r="CH42" i="5" s="1"/>
  <c r="CE42" i="5" a="1"/>
  <c r="CE42" i="5" s="1"/>
  <c r="CA42" i="5" a="1"/>
  <c r="CA42" i="5" s="1"/>
  <c r="BW42" i="5" a="1"/>
  <c r="BW42" i="5" s="1"/>
  <c r="EC42" i="5" s="1"/>
  <c r="BS42" i="5" a="1"/>
  <c r="BS42" i="5" s="1"/>
  <c r="DY42" i="5" s="1"/>
  <c r="BR42" i="5" a="1"/>
  <c r="BR42" i="5" s="1"/>
  <c r="DK49" i="5" a="1"/>
  <c r="DK49" i="5" s="1"/>
  <c r="CZ49" i="5" a="1"/>
  <c r="CZ49" i="5" s="1"/>
  <c r="CX49" i="5" a="1"/>
  <c r="CX49" i="5" s="1"/>
  <c r="CW49" i="5" a="1"/>
  <c r="CW49" i="5" s="1"/>
  <c r="DM49" i="5" a="1"/>
  <c r="DM49" i="5" s="1"/>
  <c r="EP49" i="5" s="1"/>
  <c r="CV49" i="5" a="1"/>
  <c r="CV49" i="5" s="1"/>
  <c r="DY49" i="5" s="1"/>
  <c r="DL49" i="5" a="1"/>
  <c r="DL49" i="5" s="1"/>
  <c r="DE49" i="5" a="1"/>
  <c r="DE49" i="5" s="1"/>
  <c r="DL61" i="5"/>
  <c r="DM61" i="5"/>
  <c r="DK61" i="5"/>
  <c r="DI61" i="5"/>
  <c r="DG61" i="5"/>
  <c r="DF61" i="5"/>
  <c r="CE62" i="5"/>
  <c r="CD62" i="5"/>
  <c r="CB62" i="5"/>
  <c r="BZ62" i="5"/>
  <c r="BX62" i="5"/>
  <c r="BV62" i="5"/>
  <c r="CG63" i="5"/>
  <c r="BY63" i="5"/>
  <c r="BB77" i="5"/>
  <c r="ED82" i="5"/>
  <c r="AH43" i="10"/>
  <c r="AE43" i="10"/>
  <c r="AE63" i="10"/>
  <c r="AH63" i="10"/>
  <c r="AE74" i="10"/>
  <c r="AH74" i="10"/>
  <c r="DH92" i="10"/>
  <c r="DD92" i="10"/>
  <c r="DC92" i="10"/>
  <c r="CZ92" i="10"/>
  <c r="CW92" i="10"/>
  <c r="CV92" i="10"/>
  <c r="CU92" i="10"/>
  <c r="DM92" i="10"/>
  <c r="DL92" i="10"/>
  <c r="DK92" i="10"/>
  <c r="DG92" i="10"/>
  <c r="DE92" i="10"/>
  <c r="DI92" i="10"/>
  <c r="DB92" i="10"/>
  <c r="DA46" i="4" a="1"/>
  <c r="DA46" i="4" s="1"/>
  <c r="ED46" i="4" s="1"/>
  <c r="DH52" i="4"/>
  <c r="EK52" i="4" s="1"/>
  <c r="DE64" i="4"/>
  <c r="CX79" i="4"/>
  <c r="DK80" i="4"/>
  <c r="CC82" i="4"/>
  <c r="EI82" i="4" s="1"/>
  <c r="DI93" i="4"/>
  <c r="DH97" i="4"/>
  <c r="DA97" i="4"/>
  <c r="CY97" i="4"/>
  <c r="CW97" i="4"/>
  <c r="DH103" i="4"/>
  <c r="CW103" i="4"/>
  <c r="CV103" i="4"/>
  <c r="DM103" i="4"/>
  <c r="CU103" i="4"/>
  <c r="DL103" i="4"/>
  <c r="DK103" i="4"/>
  <c r="BB27" i="5"/>
  <c r="BV27" i="5" a="1"/>
  <c r="BV27" i="5" s="1"/>
  <c r="EB27" i="5" s="1"/>
  <c r="BT27" i="5" a="1"/>
  <c r="BT27" i="5" s="1"/>
  <c r="BS27" i="5" a="1"/>
  <c r="BS27" i="5" s="1"/>
  <c r="BR27" i="5" a="1"/>
  <c r="BR27" i="5" s="1"/>
  <c r="BG27" i="5"/>
  <c r="BI27" i="5" s="1"/>
  <c r="BG28" i="5"/>
  <c r="BI28" i="5" s="1"/>
  <c r="BC32" i="5"/>
  <c r="AE39" i="5"/>
  <c r="BC42" i="5"/>
  <c r="DI44" i="5"/>
  <c r="EL44" i="5" s="1"/>
  <c r="CZ46" i="5" a="1"/>
  <c r="CZ46" i="5" s="1"/>
  <c r="CY46" i="5" a="1"/>
  <c r="CY46" i="5" s="1"/>
  <c r="CW46" i="5" a="1"/>
  <c r="CW46" i="5" s="1"/>
  <c r="CV46" i="5" a="1"/>
  <c r="CV46" i="5" s="1"/>
  <c r="DM46" i="5" a="1"/>
  <c r="DM46" i="5" s="1"/>
  <c r="EP46" i="5" s="1"/>
  <c r="CU46" i="5" a="1"/>
  <c r="CU46" i="5" s="1"/>
  <c r="DA46" i="5" a="1"/>
  <c r="DA46" i="5" s="1"/>
  <c r="DK48" i="5" a="1"/>
  <c r="DK48" i="5" s="1"/>
  <c r="CX48" i="5" a="1"/>
  <c r="CX48" i="5" s="1"/>
  <c r="CW48" i="5" a="1"/>
  <c r="CW48" i="5" s="1"/>
  <c r="CV48" i="5" a="1"/>
  <c r="CV48" i="5" s="1"/>
  <c r="DM48" i="5" a="1"/>
  <c r="DM48" i="5" s="1"/>
  <c r="DL48" i="5" a="1"/>
  <c r="DL48" i="5" s="1"/>
  <c r="DF49" i="5" a="1"/>
  <c r="DF49" i="5" s="1"/>
  <c r="BB62" i="5"/>
  <c r="DJ63" i="5"/>
  <c r="CU63" i="5"/>
  <c r="CI66" i="5"/>
  <c r="BV66" i="5"/>
  <c r="BT66" i="5"/>
  <c r="BR66" i="5"/>
  <c r="DH69" i="5"/>
  <c r="DB69" i="5"/>
  <c r="DK69" i="5"/>
  <c r="CW69" i="5"/>
  <c r="CU69" i="5"/>
  <c r="DM69" i="5"/>
  <c r="DE69" i="5"/>
  <c r="DH71" i="5"/>
  <c r="DG71" i="5"/>
  <c r="DD71" i="5"/>
  <c r="DA71" i="5"/>
  <c r="CY71" i="5"/>
  <c r="CW71" i="5"/>
  <c r="CV71" i="5"/>
  <c r="DH77" i="5"/>
  <c r="DA77" i="5"/>
  <c r="DM77" i="5"/>
  <c r="DG77" i="5"/>
  <c r="DC77" i="5"/>
  <c r="CU77" i="5"/>
  <c r="DK77" i="5"/>
  <c r="CG85" i="5"/>
  <c r="BZ85" i="5"/>
  <c r="BX85" i="5"/>
  <c r="BB85" i="5"/>
  <c r="BR85" i="5"/>
  <c r="CI28" i="10" a="1"/>
  <c r="CI28" i="10" s="1"/>
  <c r="EO28" i="10" s="1"/>
  <c r="CD28" i="10" a="1"/>
  <c r="CD28" i="10" s="1"/>
  <c r="CA28" i="10" a="1"/>
  <c r="CA28" i="10" s="1"/>
  <c r="BV28" i="10" a="1"/>
  <c r="BV28" i="10" s="1"/>
  <c r="BT28" i="10" a="1"/>
  <c r="BT28" i="10" s="1"/>
  <c r="BR28" i="10" a="1"/>
  <c r="BR28" i="10" s="1"/>
  <c r="BZ28" i="10" a="1"/>
  <c r="BZ28" i="10" s="1"/>
  <c r="BW28" i="10" a="1"/>
  <c r="BW28" i="10" s="1"/>
  <c r="BS28" i="10" a="1"/>
  <c r="BS28" i="10" s="1"/>
  <c r="BC28" i="10"/>
  <c r="DI52" i="4"/>
  <c r="EL54" i="4"/>
  <c r="CI54" i="4"/>
  <c r="DJ64" i="4"/>
  <c r="DG68" i="4"/>
  <c r="DG70" i="4"/>
  <c r="CY79" i="4"/>
  <c r="BB82" i="4"/>
  <c r="CF82" i="4"/>
  <c r="EL82" i="4" s="1"/>
  <c r="BV92" i="4"/>
  <c r="DK93" i="4"/>
  <c r="BU98" i="4"/>
  <c r="BT98" i="4"/>
  <c r="BR98" i="4"/>
  <c r="BC27" i="5"/>
  <c r="CV33" i="5" a="1"/>
  <c r="CV33" i="5" s="1"/>
  <c r="BB35" i="5"/>
  <c r="CD35" i="5" a="1"/>
  <c r="CD35" i="5" s="1"/>
  <c r="CB35" i="5" a="1"/>
  <c r="CB35" i="5" s="1"/>
  <c r="BZ35" i="5" a="1"/>
  <c r="BZ35" i="5" s="1"/>
  <c r="BX35" i="5" a="1"/>
  <c r="BX35" i="5" s="1"/>
  <c r="BV35" i="5" a="1"/>
  <c r="BV35" i="5" s="1"/>
  <c r="EB35" i="5" s="1"/>
  <c r="AE38" i="5"/>
  <c r="DK42" i="5" a="1"/>
  <c r="DK42" i="5" s="1"/>
  <c r="DL42" i="5" a="1"/>
  <c r="DL42" i="5" s="1"/>
  <c r="EO42" i="5" s="1"/>
  <c r="DH42" i="5" a="1"/>
  <c r="DH42" i="5" s="1"/>
  <c r="DD42" i="5" a="1"/>
  <c r="DD42" i="5" s="1"/>
  <c r="DK43" i="5" a="1"/>
  <c r="DK43" i="5" s="1"/>
  <c r="CY43" i="5" a="1"/>
  <c r="CY43" i="5" s="1"/>
  <c r="EB43" i="5" s="1"/>
  <c r="CU43" i="5" a="1"/>
  <c r="CU43" i="5" s="1"/>
  <c r="BG44" i="5"/>
  <c r="DK44" i="5"/>
  <c r="DC46" i="5" a="1"/>
  <c r="DC46" i="5" s="1"/>
  <c r="EF46" i="5" s="1"/>
  <c r="DH49" i="5" a="1"/>
  <c r="DH49" i="5" s="1"/>
  <c r="BB66" i="5"/>
  <c r="DF69" i="5"/>
  <c r="AE75" i="5"/>
  <c r="CX81" i="5"/>
  <c r="DL70" i="10"/>
  <c r="DE70" i="10"/>
  <c r="DA70" i="10"/>
  <c r="CW70" i="10"/>
  <c r="DC46" i="4" a="1"/>
  <c r="DC46" i="4" s="1"/>
  <c r="BC51" i="4"/>
  <c r="EP64" i="4"/>
  <c r="DK64" i="4"/>
  <c r="DI68" i="4"/>
  <c r="DJ70" i="4"/>
  <c r="DA79" i="4"/>
  <c r="ED79" i="4" s="1"/>
  <c r="BC82" i="4"/>
  <c r="CH82" i="4"/>
  <c r="CX90" i="4"/>
  <c r="CD92" i="4"/>
  <c r="DL93" i="4"/>
  <c r="DS92" i="5"/>
  <c r="DA27" i="5" a="1"/>
  <c r="DA27" i="5" s="1"/>
  <c r="ED27" i="5" s="1"/>
  <c r="CZ27" i="5" a="1"/>
  <c r="CZ27" i="5" s="1"/>
  <c r="DM27" i="5" a="1"/>
  <c r="DM27" i="5" s="1"/>
  <c r="EP27" i="5" s="1"/>
  <c r="CY27" i="5" a="1"/>
  <c r="CY27" i="5" s="1"/>
  <c r="DL27" i="5" a="1"/>
  <c r="DL27" i="5" s="1"/>
  <c r="CX27" i="5" a="1"/>
  <c r="CX27" i="5" s="1"/>
  <c r="DK27" i="5" a="1"/>
  <c r="DK27" i="5" s="1"/>
  <c r="EN27" i="5" s="1"/>
  <c r="CW27" i="5" a="1"/>
  <c r="CW27" i="5" s="1"/>
  <c r="DD27" i="5" a="1"/>
  <c r="DD27" i="5" s="1"/>
  <c r="CX33" i="5" a="1"/>
  <c r="CX33" i="5" s="1"/>
  <c r="DD46" i="5" a="1"/>
  <c r="DD46" i="5" s="1"/>
  <c r="BG49" i="5"/>
  <c r="BH49" i="5" s="1"/>
  <c r="DI49" i="5" a="1"/>
  <c r="DI49" i="5" s="1"/>
  <c r="CI53" i="5"/>
  <c r="BY53" i="5"/>
  <c r="CC56" i="5"/>
  <c r="BS56" i="5"/>
  <c r="DY56" i="5" s="1"/>
  <c r="BR56" i="5"/>
  <c r="CJ56" i="5"/>
  <c r="CH56" i="5"/>
  <c r="CF56" i="5"/>
  <c r="CE56" i="5"/>
  <c r="EK56" i="5" s="1"/>
  <c r="BG61" i="5"/>
  <c r="BI61" i="5" s="1"/>
  <c r="DH66" i="5"/>
  <c r="DJ66" i="5"/>
  <c r="DF66" i="5"/>
  <c r="DG69" i="5"/>
  <c r="CY81" i="5"/>
  <c r="CE87" i="5"/>
  <c r="BS87" i="5"/>
  <c r="BC87" i="5"/>
  <c r="CJ87" i="5"/>
  <c r="CF87" i="5"/>
  <c r="BX87" i="5"/>
  <c r="CB87" i="5"/>
  <c r="BT87" i="5"/>
  <c r="BR87" i="5"/>
  <c r="BB87" i="5"/>
  <c r="AE23" i="10"/>
  <c r="AH23" i="10"/>
  <c r="DL50" i="10" a="1"/>
  <c r="DL50" i="10" s="1"/>
  <c r="BW72" i="10"/>
  <c r="BT72" i="10"/>
  <c r="BG72" i="10"/>
  <c r="CI72" i="10"/>
  <c r="CH72" i="10"/>
  <c r="CF72" i="10"/>
  <c r="BC72" i="10"/>
  <c r="CE72" i="10"/>
  <c r="BB72" i="10"/>
  <c r="BZ72" i="10"/>
  <c r="BX72" i="10"/>
  <c r="CA72" i="10"/>
  <c r="BS72" i="10"/>
  <c r="AH41" i="4"/>
  <c r="DD46" i="4" a="1"/>
  <c r="DD46" i="4" s="1"/>
  <c r="DL64" i="4"/>
  <c r="CU72" i="4"/>
  <c r="CV76" i="4"/>
  <c r="DA90" i="4"/>
  <c r="CH92" i="4"/>
  <c r="CU93" i="4"/>
  <c r="DM93" i="4"/>
  <c r="DT92" i="5"/>
  <c r="CZ33" i="5" a="1"/>
  <c r="CZ33" i="5" s="1"/>
  <c r="DF35" i="5" a="1"/>
  <c r="DF35" i="5" s="1"/>
  <c r="DE35" i="5" a="1"/>
  <c r="DE35" i="5" s="1"/>
  <c r="DD35" i="5" a="1"/>
  <c r="DD35" i="5" s="1"/>
  <c r="DC35" i="5" a="1"/>
  <c r="DC35" i="5" s="1"/>
  <c r="DB35" i="5" a="1"/>
  <c r="DB35" i="5" s="1"/>
  <c r="CZ35" i="5" a="1"/>
  <c r="CZ35" i="5" s="1"/>
  <c r="BG36" i="5"/>
  <c r="BI36" i="5" s="1"/>
  <c r="CV37" i="5" a="1"/>
  <c r="CV37" i="5" s="1"/>
  <c r="CY40" i="5" a="1"/>
  <c r="CY40" i="5" s="1"/>
  <c r="BG46" i="5"/>
  <c r="DE46" i="5" a="1"/>
  <c r="DE46" i="5" s="1"/>
  <c r="CZ48" i="5" a="1"/>
  <c r="CZ48" i="5" s="1"/>
  <c r="DJ49" i="5" a="1"/>
  <c r="DJ49" i="5" s="1"/>
  <c r="DL53" i="5"/>
  <c r="CY53" i="5"/>
  <c r="CX53" i="5"/>
  <c r="CW53" i="5"/>
  <c r="CU53" i="5"/>
  <c r="CE61" i="5"/>
  <c r="CW63" i="5"/>
  <c r="DI69" i="5"/>
  <c r="DE71" i="5"/>
  <c r="BG77" i="5"/>
  <c r="DB81" i="5"/>
  <c r="DK87" i="5"/>
  <c r="DD87" i="5"/>
  <c r="CV87" i="5"/>
  <c r="CI34" i="10" a="1"/>
  <c r="CI34" i="10" s="1"/>
  <c r="CB34" i="10" a="1"/>
  <c r="CB34" i="10" s="1"/>
  <c r="BG34" i="10"/>
  <c r="CJ34" i="10" a="1"/>
  <c r="CJ34" i="10" s="1"/>
  <c r="CF34" i="10" a="1"/>
  <c r="CF34" i="10" s="1"/>
  <c r="BX34" i="10" a="1"/>
  <c r="BX34" i="10" s="1"/>
  <c r="DM50" i="10" a="1"/>
  <c r="DM50" i="10" s="1"/>
  <c r="CG39" i="5" a="1"/>
  <c r="CG39" i="5" s="1"/>
  <c r="BU39" i="5" a="1"/>
  <c r="BU39" i="5" s="1"/>
  <c r="BB39" i="5"/>
  <c r="CH45" i="5" a="1"/>
  <c r="CH45" i="5" s="1"/>
  <c r="BZ45" i="5" a="1"/>
  <c r="BZ45" i="5" s="1"/>
  <c r="BV45" i="5" a="1"/>
  <c r="BV45" i="5" s="1"/>
  <c r="BS45" i="5" a="1"/>
  <c r="BS45" i="5" s="1"/>
  <c r="BR45" i="5" a="1"/>
  <c r="BR45" i="5" s="1"/>
  <c r="AH58" i="5"/>
  <c r="AE58" i="5"/>
  <c r="BR62" i="5"/>
  <c r="BS77" i="5"/>
  <c r="DT101" i="10"/>
  <c r="DM77" i="10"/>
  <c r="DA77" i="10"/>
  <c r="CY77" i="10"/>
  <c r="DJ77" i="10"/>
  <c r="EM77" i="10" s="1"/>
  <c r="DI77" i="10"/>
  <c r="DF77" i="10"/>
  <c r="DB77" i="10"/>
  <c r="DG77" i="10"/>
  <c r="CX77" i="10"/>
  <c r="CV77" i="10"/>
  <c r="DY77" i="10" s="1"/>
  <c r="BW77" i="5"/>
  <c r="CB21" i="10" a="1"/>
  <c r="CB21" i="10" s="1"/>
  <c r="CJ21" i="10" a="1"/>
  <c r="CJ21" i="10" s="1"/>
  <c r="DL27" i="10" a="1"/>
  <c r="DL27" i="10" s="1"/>
  <c r="EO27" i="10" s="1"/>
  <c r="CU27" i="10" a="1"/>
  <c r="CU27" i="10" s="1"/>
  <c r="DL34" i="10" a="1"/>
  <c r="DL34" i="10" s="1"/>
  <c r="DM34" i="10" a="1"/>
  <c r="DM34" i="10" s="1"/>
  <c r="DA34" i="10" a="1"/>
  <c r="DA34" i="10" s="1"/>
  <c r="CW34" i="10" a="1"/>
  <c r="CW34" i="10" s="1"/>
  <c r="DC101" i="4"/>
  <c r="BE92" i="5"/>
  <c r="DG21" i="5" a="1"/>
  <c r="DG21" i="5" s="1"/>
  <c r="BZ23" i="5" a="1"/>
  <c r="BZ23" i="5" s="1"/>
  <c r="DJ25" i="5" a="1"/>
  <c r="DJ25" i="5" s="1"/>
  <c r="BX28" i="5" a="1"/>
  <c r="BX28" i="5" s="1"/>
  <c r="CF31" i="5" a="1"/>
  <c r="CF31" i="5" s="1"/>
  <c r="EL31" i="5" s="1"/>
  <c r="DF31" i="5" a="1"/>
  <c r="DF31" i="5" s="1"/>
  <c r="BZ41" i="5"/>
  <c r="CD43" i="5" a="1"/>
  <c r="CD43" i="5" s="1"/>
  <c r="BU44" i="5"/>
  <c r="BX47" i="5" a="1"/>
  <c r="BX47" i="5" s="1"/>
  <c r="DM59" i="5"/>
  <c r="DB65" i="5"/>
  <c r="EF68" i="5"/>
  <c r="EI74" i="5"/>
  <c r="CB80" i="5"/>
  <c r="BT21" i="10" a="1"/>
  <c r="BT21" i="10" s="1"/>
  <c r="DD40" i="10" a="1"/>
  <c r="DD40" i="10" s="1"/>
  <c r="CY40" i="10" a="1"/>
  <c r="CY40" i="10" s="1"/>
  <c r="DA57" i="10"/>
  <c r="DI57" i="10"/>
  <c r="DH57" i="10"/>
  <c r="DC57" i="10"/>
  <c r="CZ57" i="10"/>
  <c r="BF92" i="5"/>
  <c r="CA23" i="5" a="1"/>
  <c r="CA23" i="5" s="1"/>
  <c r="DL25" i="5" a="1"/>
  <c r="DL25" i="5" s="1"/>
  <c r="EO25" i="5" s="1"/>
  <c r="BZ28" i="5" a="1"/>
  <c r="BZ28" i="5" s="1"/>
  <c r="BC31" i="5"/>
  <c r="CH31" i="5" a="1"/>
  <c r="CH31" i="5" s="1"/>
  <c r="EN31" i="5" s="1"/>
  <c r="DG31" i="5" a="1"/>
  <c r="DG31" i="5" s="1"/>
  <c r="CA41" i="5"/>
  <c r="CH43" i="5" a="1"/>
  <c r="CH43" i="5" s="1"/>
  <c r="BV44" i="5"/>
  <c r="BZ47" i="5" a="1"/>
  <c r="BZ47" i="5" s="1"/>
  <c r="CX50" i="5" a="1"/>
  <c r="CX50" i="5" s="1"/>
  <c r="BB51" i="5"/>
  <c r="EK54" i="5"/>
  <c r="CJ54" i="5"/>
  <c r="CA60" i="5"/>
  <c r="DC65" i="5"/>
  <c r="CA68" i="5"/>
  <c r="CF80" i="5"/>
  <c r="AE82" i="5"/>
  <c r="AH82" i="5"/>
  <c r="AE85" i="5"/>
  <c r="AH85" i="5"/>
  <c r="CJ90" i="5"/>
  <c r="BU90" i="5"/>
  <c r="CE21" i="10" a="1"/>
  <c r="CE21" i="10" s="1"/>
  <c r="DK25" i="10" a="1"/>
  <c r="DK25" i="10" s="1"/>
  <c r="DH25" i="10" a="1"/>
  <c r="DH25" i="10" s="1"/>
  <c r="DF25" i="10" a="1"/>
  <c r="DF25" i="10" s="1"/>
  <c r="CX25" i="10" a="1"/>
  <c r="CX25" i="10" s="1"/>
  <c r="CV25" i="10" a="1"/>
  <c r="CV25" i="10" s="1"/>
  <c r="DY25" i="10" s="1"/>
  <c r="DL25" i="10" a="1"/>
  <c r="DL25" i="10" s="1"/>
  <c r="DM36" i="10" a="1"/>
  <c r="DM36" i="10" s="1"/>
  <c r="DJ36" i="10" a="1"/>
  <c r="DJ36" i="10" s="1"/>
  <c r="DG36" i="10" a="1"/>
  <c r="DG36" i="10" s="1"/>
  <c r="DF36" i="10" a="1"/>
  <c r="DF36" i="10" s="1"/>
  <c r="DB36" i="10" a="1"/>
  <c r="DB36" i="10" s="1"/>
  <c r="CY36" i="10" a="1"/>
  <c r="CY36" i="10" s="1"/>
  <c r="AH45" i="10"/>
  <c r="AE45" i="10"/>
  <c r="AE67" i="10"/>
  <c r="CB23" i="5" a="1"/>
  <c r="CB23" i="5" s="1"/>
  <c r="CB28" i="5" a="1"/>
  <c r="CB28" i="5" s="1"/>
  <c r="CU31" i="5" a="1"/>
  <c r="CU31" i="5" s="1"/>
  <c r="DH31" i="5" a="1"/>
  <c r="DH31" i="5" s="1"/>
  <c r="CB41" i="5"/>
  <c r="BW44" i="5"/>
  <c r="CA47" i="5" a="1"/>
  <c r="CA47" i="5" s="1"/>
  <c r="CY50" i="5" a="1"/>
  <c r="CY50" i="5" s="1"/>
  <c r="EB50" i="5" s="1"/>
  <c r="BB54" i="5"/>
  <c r="CV54" i="5"/>
  <c r="CB60" i="5"/>
  <c r="CB64" i="5"/>
  <c r="DE65" i="5"/>
  <c r="BB68" i="5"/>
  <c r="CB68" i="5"/>
  <c r="AH74" i="5"/>
  <c r="EL74" i="5"/>
  <c r="DH90" i="5"/>
  <c r="DI90" i="5"/>
  <c r="CX90" i="5"/>
  <c r="BB20" i="10"/>
  <c r="CD20" i="10" a="1"/>
  <c r="CD20" i="10" s="1"/>
  <c r="BC20" i="10"/>
  <c r="BW20" i="10" a="1"/>
  <c r="BW20" i="10" s="1"/>
  <c r="BR20" i="10" a="1"/>
  <c r="BR20" i="10" s="1"/>
  <c r="CI20" i="10" a="1"/>
  <c r="CI20" i="10" s="1"/>
  <c r="EO20" i="10" s="1"/>
  <c r="BG20" i="10"/>
  <c r="BI20" i="10" s="1"/>
  <c r="CF20" i="10" a="1"/>
  <c r="CF20" i="10" s="1"/>
  <c r="AH24" i="10"/>
  <c r="AE24" i="10"/>
  <c r="BB33" i="10"/>
  <c r="CH33" i="10" a="1"/>
  <c r="CH33" i="10" s="1"/>
  <c r="CF33" i="10" a="1"/>
  <c r="CF33" i="10" s="1"/>
  <c r="CB33" i="10" a="1"/>
  <c r="CB33" i="10" s="1"/>
  <c r="CA33" i="10" a="1"/>
  <c r="CA33" i="10" s="1"/>
  <c r="BZ33" i="10" a="1"/>
  <c r="BZ33" i="10" s="1"/>
  <c r="BV33" i="10" a="1"/>
  <c r="BV33" i="10" s="1"/>
  <c r="EB33" i="10" s="1"/>
  <c r="BT33" i="10" a="1"/>
  <c r="BT33" i="10" s="1"/>
  <c r="CJ33" i="10" a="1"/>
  <c r="CJ33" i="10" s="1"/>
  <c r="BR33" i="10" a="1"/>
  <c r="BR33" i="10" s="1"/>
  <c r="CI38" i="10" a="1"/>
  <c r="CI38" i="10" s="1"/>
  <c r="CH38" i="10" a="1"/>
  <c r="CH38" i="10" s="1"/>
  <c r="BC38" i="10"/>
  <c r="CA38" i="10" a="1"/>
  <c r="CA38" i="10" s="1"/>
  <c r="BZ38" i="10" a="1"/>
  <c r="BZ38" i="10" s="1"/>
  <c r="EF38" i="10" s="1"/>
  <c r="BW38" i="10" a="1"/>
  <c r="BW38" i="10" s="1"/>
  <c r="BT38" i="10" a="1"/>
  <c r="BT38" i="10" s="1"/>
  <c r="BS38" i="10" a="1"/>
  <c r="BS38" i="10" s="1"/>
  <c r="BB39" i="10"/>
  <c r="BW39" i="10" a="1"/>
  <c r="BW39" i="10" s="1"/>
  <c r="BV39" i="10" a="1"/>
  <c r="BV39" i="10" s="1"/>
  <c r="BC39" i="10"/>
  <c r="CH39" i="10" a="1"/>
  <c r="CH39" i="10" s="1"/>
  <c r="CE39" i="10" a="1"/>
  <c r="CE39" i="10" s="1"/>
  <c r="CA39" i="10" a="1"/>
  <c r="CA39" i="10" s="1"/>
  <c r="BZ79" i="10"/>
  <c r="EF79" i="10" s="1"/>
  <c r="CE79" i="10"/>
  <c r="BU79" i="10"/>
  <c r="EA79" i="10" s="1"/>
  <c r="BB101" i="4"/>
  <c r="DF101" i="4"/>
  <c r="DQ92" i="5"/>
  <c r="BC22" i="5"/>
  <c r="CD23" i="5" a="1"/>
  <c r="CD23" i="5" s="1"/>
  <c r="CD28" i="5" a="1"/>
  <c r="CD28" i="5" s="1"/>
  <c r="CD41" i="5"/>
  <c r="BX44" i="5"/>
  <c r="ED44" i="5" s="1"/>
  <c r="CB47" i="5" a="1"/>
  <c r="CB47" i="5" s="1"/>
  <c r="DB54" i="5"/>
  <c r="CD60" i="5"/>
  <c r="CG80" i="5"/>
  <c r="BW80" i="5"/>
  <c r="CJ80" i="5"/>
  <c r="CE80" i="5"/>
  <c r="EK80" i="5" s="1"/>
  <c r="BB80" i="5"/>
  <c r="BZ80" i="5"/>
  <c r="CI80" i="5"/>
  <c r="CG86" i="5"/>
  <c r="BY86" i="5"/>
  <c r="AH91" i="5"/>
  <c r="AE91" i="5"/>
  <c r="DM20" i="10" a="1"/>
  <c r="DM20" i="10" s="1"/>
  <c r="DG20" i="10" a="1"/>
  <c r="DG20" i="10" s="1"/>
  <c r="CZ20" i="10" a="1"/>
  <c r="CZ20" i="10" s="1"/>
  <c r="CU20" i="10" a="1"/>
  <c r="CU20" i="10" s="1"/>
  <c r="DL20" i="10" a="1"/>
  <c r="DL20" i="10" s="1"/>
  <c r="DI20" i="10" a="1"/>
  <c r="DI20" i="10" s="1"/>
  <c r="CY20" i="10" a="1"/>
  <c r="CY20" i="10" s="1"/>
  <c r="CD23" i="10" a="1"/>
  <c r="CD23" i="10" s="1"/>
  <c r="EJ23" i="10" s="1"/>
  <c r="CB23" i="10" a="1"/>
  <c r="CB23" i="10" s="1"/>
  <c r="EH23" i="10" s="1"/>
  <c r="BV23" i="10" a="1"/>
  <c r="BV23" i="10" s="1"/>
  <c r="EB23" i="10" s="1"/>
  <c r="BT23" i="10" a="1"/>
  <c r="BT23" i="10" s="1"/>
  <c r="DZ23" i="10" s="1"/>
  <c r="CH23" i="10" a="1"/>
  <c r="CH23" i="10" s="1"/>
  <c r="EN23" i="10" s="1"/>
  <c r="BC23" i="10"/>
  <c r="BC33" i="10"/>
  <c r="DE34" i="10" a="1"/>
  <c r="DE34" i="10" s="1"/>
  <c r="BB38" i="10"/>
  <c r="CJ62" i="10"/>
  <c r="CE62" i="10"/>
  <c r="CD62" i="10"/>
  <c r="BW62" i="10"/>
  <c r="BV62" i="10"/>
  <c r="BR62" i="10"/>
  <c r="CH62" i="10"/>
  <c r="BB62" i="10"/>
  <c r="CJ80" i="10"/>
  <c r="CE80" i="10"/>
  <c r="CD80" i="10"/>
  <c r="CC80" i="10"/>
  <c r="EI80" i="10" s="1"/>
  <c r="BZ80" i="10"/>
  <c r="EF80" i="10" s="1"/>
  <c r="BW80" i="10"/>
  <c r="BV80" i="10"/>
  <c r="BU80" i="10"/>
  <c r="BG80" i="10"/>
  <c r="DG101" i="4"/>
  <c r="DR92" i="5"/>
  <c r="BC23" i="5"/>
  <c r="CE23" i="5" a="1"/>
  <c r="CE23" i="5" s="1"/>
  <c r="BB28" i="5"/>
  <c r="CH41" i="5"/>
  <c r="BZ44" i="5"/>
  <c r="BC47" i="5"/>
  <c r="CD47" i="5" a="1"/>
  <c r="CD47" i="5" s="1"/>
  <c r="BB49" i="5"/>
  <c r="DB50" i="5" a="1"/>
  <c r="DB50" i="5" s="1"/>
  <c r="BB60" i="5"/>
  <c r="CF60" i="5"/>
  <c r="BC64" i="5"/>
  <c r="CE64" i="5"/>
  <c r="DG65" i="5"/>
  <c r="DD68" i="5"/>
  <c r="CX68" i="5"/>
  <c r="CE68" i="5"/>
  <c r="EK68" i="5" s="1"/>
  <c r="BZ69" i="5"/>
  <c r="BG69" i="5"/>
  <c r="BI69" i="5" s="1"/>
  <c r="CE69" i="5"/>
  <c r="EK69" i="5" s="1"/>
  <c r="BC80" i="5"/>
  <c r="AE83" i="5"/>
  <c r="DL86" i="5"/>
  <c r="DM86" i="5"/>
  <c r="DE86" i="5"/>
  <c r="BD101" i="10"/>
  <c r="CX18" i="10" a="1"/>
  <c r="CX18" i="10" s="1"/>
  <c r="DJ18" i="10" a="1"/>
  <c r="DJ18" i="10" s="1"/>
  <c r="DD18" i="10" a="1"/>
  <c r="DD18" i="10" s="1"/>
  <c r="DC18" i="10" a="1"/>
  <c r="DC18" i="10" s="1"/>
  <c r="CZ18" i="10" a="1"/>
  <c r="CZ18" i="10" s="1"/>
  <c r="DA20" i="10" a="1"/>
  <c r="DA20" i="10" s="1"/>
  <c r="DA22" i="10" a="1"/>
  <c r="DA22" i="10" s="1"/>
  <c r="ED22" i="10" s="1"/>
  <c r="DM22" i="10" a="1"/>
  <c r="DM22" i="10" s="1"/>
  <c r="EP22" i="10" s="1"/>
  <c r="CZ22" i="10" a="1"/>
  <c r="CZ22" i="10" s="1"/>
  <c r="DI22" i="10" a="1"/>
  <c r="DI22" i="10" s="1"/>
  <c r="EL22" i="10" s="1"/>
  <c r="CV22" i="10" a="1"/>
  <c r="CV22" i="10" s="1"/>
  <c r="DY22" i="10" s="1"/>
  <c r="DH22" i="10" a="1"/>
  <c r="DH22" i="10" s="1"/>
  <c r="EK22" i="10" s="1"/>
  <c r="CU22" i="10" a="1"/>
  <c r="CU22" i="10" s="1"/>
  <c r="DF22" i="10" a="1"/>
  <c r="DF22" i="10" s="1"/>
  <c r="DE22" i="10" a="1"/>
  <c r="DE22" i="10" s="1"/>
  <c r="EH22" i="10" s="1"/>
  <c r="DC22" i="10" a="1"/>
  <c r="DC22" i="10" s="1"/>
  <c r="EF22" i="10" s="1"/>
  <c r="DK23" i="10" a="1"/>
  <c r="DK23" i="10" s="1"/>
  <c r="DC23" i="10" a="1"/>
  <c r="DC23" i="10" s="1"/>
  <c r="EF23" i="10" s="1"/>
  <c r="DA23" i="10" a="1"/>
  <c r="DA23" i="10" s="1"/>
  <c r="CU23" i="10" a="1"/>
  <c r="CU23" i="10" s="1"/>
  <c r="DI23" i="10" a="1"/>
  <c r="DI23" i="10" s="1"/>
  <c r="DI33" i="10" a="1"/>
  <c r="DI33" i="10" s="1"/>
  <c r="DH33" i="10" a="1"/>
  <c r="DH33" i="10" s="1"/>
  <c r="DD33" i="10" a="1"/>
  <c r="DD33" i="10" s="1"/>
  <c r="DC33" i="10" a="1"/>
  <c r="DC33" i="10" s="1"/>
  <c r="DA33" i="10" a="1"/>
  <c r="DA33" i="10" s="1"/>
  <c r="ED33" i="10" s="1"/>
  <c r="CW33" i="10" a="1"/>
  <c r="CW33" i="10" s="1"/>
  <c r="CV33" i="10" a="1"/>
  <c r="CV33" i="10" s="1"/>
  <c r="DY33" i="10" s="1"/>
  <c r="DL33" i="10" a="1"/>
  <c r="DL33" i="10" s="1"/>
  <c r="EO33" i="10" s="1"/>
  <c r="DG33" i="10" a="1"/>
  <c r="DG33" i="10" s="1"/>
  <c r="EJ33" i="10" s="1"/>
  <c r="DI34" i="10" a="1"/>
  <c r="DI34" i="10" s="1"/>
  <c r="ED35" i="10"/>
  <c r="CU36" i="10" a="1"/>
  <c r="CU36" i="10" s="1"/>
  <c r="DL47" i="10" a="1"/>
  <c r="DL47" i="10" s="1"/>
  <c r="CY47" i="10" a="1"/>
  <c r="CY47" i="10" s="1"/>
  <c r="CW47" i="10" a="1"/>
  <c r="CW47" i="10" s="1"/>
  <c r="DZ47" i="10" s="1"/>
  <c r="DM47" i="10" a="1"/>
  <c r="DM47" i="10" s="1"/>
  <c r="EP47" i="10" s="1"/>
  <c r="DI47" i="10" a="1"/>
  <c r="DI47" i="10" s="1"/>
  <c r="DG47" i="10" a="1"/>
  <c r="DG47" i="10" s="1"/>
  <c r="DC47" i="10" a="1"/>
  <c r="DC47" i="10" s="1"/>
  <c r="DH62" i="10"/>
  <c r="DK62" i="10"/>
  <c r="DJ62" i="10"/>
  <c r="DD62" i="10"/>
  <c r="DC62" i="10"/>
  <c r="DB62" i="10"/>
  <c r="CY62" i="10"/>
  <c r="CW62" i="10"/>
  <c r="CV62" i="10"/>
  <c r="BB80" i="10"/>
  <c r="BE101" i="10"/>
  <c r="DR101" i="10"/>
  <c r="BB19" i="10"/>
  <c r="CF19" i="10" a="1"/>
  <c r="CF19" i="10" s="1"/>
  <c r="BG19" i="10"/>
  <c r="BI19" i="10" s="1"/>
  <c r="CG56" i="10"/>
  <c r="CF56" i="10"/>
  <c r="CB56" i="10"/>
  <c r="BW56" i="10"/>
  <c r="BV56" i="10"/>
  <c r="BT56" i="10"/>
  <c r="BC56" i="10"/>
  <c r="AE65" i="10"/>
  <c r="AH65" i="10"/>
  <c r="CG90" i="10"/>
  <c r="EM90" i="10" s="1"/>
  <c r="CI90" i="10"/>
  <c r="EO90" i="10" s="1"/>
  <c r="CA90" i="10"/>
  <c r="BS90" i="10"/>
  <c r="DY90" i="10" s="1"/>
  <c r="BC90" i="10"/>
  <c r="BF101" i="10"/>
  <c r="BC19" i="10"/>
  <c r="AH21" i="10"/>
  <c r="AE21" i="10"/>
  <c r="BB24" i="10"/>
  <c r="BX24" i="10" a="1"/>
  <c r="BX24" i="10" s="1"/>
  <c r="BT24" i="10" a="1"/>
  <c r="BT24" i="10" s="1"/>
  <c r="BW64" i="10"/>
  <c r="CV68" i="10"/>
  <c r="DY68" i="10" s="1"/>
  <c r="BR69" i="10"/>
  <c r="BC71" i="10"/>
  <c r="CW71" i="10"/>
  <c r="DC75" i="10"/>
  <c r="AH76" i="10"/>
  <c r="BR77" i="10"/>
  <c r="DB80" i="10"/>
  <c r="CC82" i="10"/>
  <c r="EI82" i="10" s="1"/>
  <c r="BB83" i="10"/>
  <c r="CI83" i="10"/>
  <c r="DB84" i="10"/>
  <c r="BX85" i="10"/>
  <c r="ED85" i="10" s="1"/>
  <c r="DE85" i="10"/>
  <c r="CB86" i="10"/>
  <c r="BS87" i="10"/>
  <c r="CV87" i="10"/>
  <c r="CJ89" i="10"/>
  <c r="CY90" i="10"/>
  <c r="BB91" i="10"/>
  <c r="DF91" i="10"/>
  <c r="BT93" i="10"/>
  <c r="CJ93" i="10"/>
  <c r="BT94" i="10"/>
  <c r="CB95" i="10"/>
  <c r="DA96" i="10"/>
  <c r="CA97" i="10"/>
  <c r="BZ98" i="10"/>
  <c r="DM98" i="10"/>
  <c r="DE99" i="10"/>
  <c r="DA74" i="5"/>
  <c r="ED74" i="5" s="1"/>
  <c r="BC76" i="5"/>
  <c r="CE76" i="5"/>
  <c r="CH82" i="5"/>
  <c r="CA84" i="5"/>
  <c r="DU101" i="10"/>
  <c r="BC22" i="10"/>
  <c r="CD22" i="10" a="1"/>
  <c r="CD22" i="10" s="1"/>
  <c r="EJ22" i="10" s="1"/>
  <c r="CB27" i="10" a="1"/>
  <c r="CB27" i="10" s="1"/>
  <c r="BX30" i="10" a="1"/>
  <c r="BX30" i="10" s="1"/>
  <c r="ED30" i="10" s="1"/>
  <c r="CG31" i="10" a="1"/>
  <c r="CG31" i="10" s="1"/>
  <c r="AH32" i="10"/>
  <c r="CA32" i="10" a="1"/>
  <c r="CA32" i="10" s="1"/>
  <c r="CZ41" i="10"/>
  <c r="CC44" i="10"/>
  <c r="EI44" i="10" s="1"/>
  <c r="CE46" i="10" a="1"/>
  <c r="CE46" i="10" s="1"/>
  <c r="DC46" i="10" a="1"/>
  <c r="DC46" i="10" s="1"/>
  <c r="BS52" i="10"/>
  <c r="DY52" i="10" s="1"/>
  <c r="DC63" i="10"/>
  <c r="DF71" i="10"/>
  <c r="CC95" i="10"/>
  <c r="CI98" i="10"/>
  <c r="BB99" i="10"/>
  <c r="DI99" i="10"/>
  <c r="EL99" i="10" s="1"/>
  <c r="AE100" i="10"/>
  <c r="DW101" i="10"/>
  <c r="CE30" i="10" a="1"/>
  <c r="CE30" i="10" s="1"/>
  <c r="EK30" i="10" s="1"/>
  <c r="BV40" i="10" a="1"/>
  <c r="BV40" i="10" s="1"/>
  <c r="DI41" i="10"/>
  <c r="BT42" i="10" a="1"/>
  <c r="BT42" i="10" s="1"/>
  <c r="DL42" i="10" a="1"/>
  <c r="DL42" i="10" s="1"/>
  <c r="EO42" i="10" s="1"/>
  <c r="CE44" i="10"/>
  <c r="EK44" i="10" s="1"/>
  <c r="DL44" i="10"/>
  <c r="BC46" i="10"/>
  <c r="CI46" i="10" a="1"/>
  <c r="CI46" i="10" s="1"/>
  <c r="EO46" i="10" s="1"/>
  <c r="DE46" i="10" a="1"/>
  <c r="DE46" i="10" s="1"/>
  <c r="EH46" i="10" s="1"/>
  <c r="BV47" i="10" a="1"/>
  <c r="BV47" i="10" s="1"/>
  <c r="BW52" i="10"/>
  <c r="DD52" i="10"/>
  <c r="CX53" i="10"/>
  <c r="CD54" i="10"/>
  <c r="CJ55" i="10"/>
  <c r="DI59" i="10"/>
  <c r="CH60" i="10"/>
  <c r="DI63" i="10"/>
  <c r="CI64" i="10"/>
  <c r="BZ69" i="10"/>
  <c r="CX74" i="10"/>
  <c r="EA74" i="10" s="1"/>
  <c r="BG75" i="10"/>
  <c r="CJ76" i="10"/>
  <c r="BV77" i="10"/>
  <c r="DG79" i="10"/>
  <c r="DI80" i="10"/>
  <c r="CI82" i="10"/>
  <c r="EO82" i="10" s="1"/>
  <c r="DF84" i="10"/>
  <c r="DI85" i="10"/>
  <c r="EL85" i="10" s="1"/>
  <c r="DD90" i="10"/>
  <c r="BW93" i="10"/>
  <c r="DF93" i="10"/>
  <c r="BW94" i="10"/>
  <c r="BC95" i="10"/>
  <c r="CH95" i="10"/>
  <c r="DI96" i="10"/>
  <c r="CV98" i="10"/>
  <c r="DY98" i="10" s="1"/>
  <c r="DL99" i="10"/>
  <c r="CI30" i="10" a="1"/>
  <c r="CI30" i="10" s="1"/>
  <c r="CF32" i="10" a="1"/>
  <c r="CF32" i="10" s="1"/>
  <c r="DJ41" i="10"/>
  <c r="EM41" i="10" s="1"/>
  <c r="DH46" i="10" a="1"/>
  <c r="DH46" i="10" s="1"/>
  <c r="BX52" i="10"/>
  <c r="CU55" i="10"/>
  <c r="CJ60" i="10"/>
  <c r="DJ63" i="10"/>
  <c r="BZ77" i="10"/>
  <c r="DG84" i="10"/>
  <c r="DK85" i="10"/>
  <c r="EN85" i="10" s="1"/>
  <c r="DE90" i="10"/>
  <c r="BR91" i="10"/>
  <c r="CI95" i="10"/>
  <c r="CJ97" i="10"/>
  <c r="CW98" i="10"/>
  <c r="DM99" i="10"/>
  <c r="CH69" i="10"/>
  <c r="BY70" i="10"/>
  <c r="BT71" i="10"/>
  <c r="DM73" i="10"/>
  <c r="DB74" i="10"/>
  <c r="BU75" i="10"/>
  <c r="DB76" i="10"/>
  <c r="CA77" i="10"/>
  <c r="DJ79" i="10"/>
  <c r="AE80" i="10"/>
  <c r="DK80" i="10"/>
  <c r="CV82" i="10"/>
  <c r="BR83" i="10"/>
  <c r="DJ84" i="10"/>
  <c r="EM84" i="10" s="1"/>
  <c r="CU85" i="10"/>
  <c r="DL85" i="10"/>
  <c r="BZ87" i="10"/>
  <c r="DF90" i="10"/>
  <c r="BT91" i="10"/>
  <c r="BY92" i="10"/>
  <c r="BZ93" i="10"/>
  <c r="CA94" i="10"/>
  <c r="CJ95" i="10"/>
  <c r="BU96" i="10"/>
  <c r="BB97" i="10"/>
  <c r="CX97" i="10"/>
  <c r="CX98" i="10"/>
  <c r="EH47" i="10"/>
  <c r="CA52" i="10"/>
  <c r="EG52" i="10" s="1"/>
  <c r="DA55" i="10"/>
  <c r="ED55" i="10" s="1"/>
  <c r="DM63" i="10"/>
  <c r="BX67" i="10"/>
  <c r="AH69" i="10"/>
  <c r="DD74" i="10"/>
  <c r="CC77" i="10"/>
  <c r="BS83" i="10"/>
  <c r="CV85" i="10"/>
  <c r="BV91" i="10"/>
  <c r="CA93" i="10"/>
  <c r="CB94" i="10"/>
  <c r="CY95" i="10"/>
  <c r="BC97" i="10"/>
  <c r="CY98" i="10"/>
  <c r="BR99" i="10"/>
  <c r="DB37" i="10" a="1"/>
  <c r="DB37" i="10" s="1"/>
  <c r="DC39" i="10" a="1"/>
  <c r="DC39" i="10" s="1"/>
  <c r="CC40" i="10" a="1"/>
  <c r="CC40" i="10" s="1"/>
  <c r="BG41" i="10"/>
  <c r="BH41" i="10" s="1"/>
  <c r="CA42" i="10" a="1"/>
  <c r="CA42" i="10" s="1"/>
  <c r="BR44" i="10"/>
  <c r="CV44" i="10"/>
  <c r="BG46" i="10"/>
  <c r="CW46" i="10" a="1"/>
  <c r="CW46" i="10" s="1"/>
  <c r="DZ46" i="10" s="1"/>
  <c r="DM46" i="10" a="1"/>
  <c r="DM46" i="10" s="1"/>
  <c r="CD47" i="10" a="1"/>
  <c r="CD47" i="10" s="1"/>
  <c r="BB52" i="10"/>
  <c r="CB52" i="10"/>
  <c r="DF53" i="10"/>
  <c r="EI53" i="10" s="1"/>
  <c r="DA54" i="10"/>
  <c r="BG55" i="10"/>
  <c r="DC55" i="10"/>
  <c r="AE58" i="10"/>
  <c r="BU58" i="10"/>
  <c r="BB60" i="10"/>
  <c r="DD60" i="10"/>
  <c r="BU63" i="10"/>
  <c r="CB67" i="10"/>
  <c r="DL68" i="10"/>
  <c r="EO68" i="10" s="1"/>
  <c r="BX71" i="10"/>
  <c r="DE74" i="10"/>
  <c r="BX75" i="10"/>
  <c r="DJ76" i="10"/>
  <c r="CD77" i="10"/>
  <c r="DL79" i="10"/>
  <c r="BS82" i="10"/>
  <c r="DA82" i="10"/>
  <c r="BT83" i="10"/>
  <c r="CW85" i="10"/>
  <c r="CB87" i="10"/>
  <c r="DI90" i="10"/>
  <c r="BX91" i="10"/>
  <c r="BB93" i="10"/>
  <c r="CB93" i="10"/>
  <c r="BB94" i="10"/>
  <c r="CC94" i="10"/>
  <c r="BR95" i="10"/>
  <c r="CZ95" i="10"/>
  <c r="BB98" i="10"/>
  <c r="DB98" i="10"/>
  <c r="BZ99" i="10"/>
  <c r="DJ73" i="5"/>
  <c r="BZ74" i="5"/>
  <c r="BV76" i="5"/>
  <c r="BT22" i="10" a="1"/>
  <c r="BT22" i="10" s="1"/>
  <c r="DZ22" i="10" s="1"/>
  <c r="BT27" i="10" a="1"/>
  <c r="BT27" i="10" s="1"/>
  <c r="DZ27" i="10" s="1"/>
  <c r="CX30" i="10" a="1"/>
  <c r="CX30" i="10" s="1"/>
  <c r="DF37" i="10" a="1"/>
  <c r="DF37" i="10" s="1"/>
  <c r="CE40" i="10" a="1"/>
  <c r="CE40" i="10" s="1"/>
  <c r="BT44" i="10"/>
  <c r="BR46" i="10" a="1"/>
  <c r="BR46" i="10" s="1"/>
  <c r="CX46" i="10" a="1"/>
  <c r="CX46" i="10" s="1"/>
  <c r="CF47" i="10" a="1"/>
  <c r="CF47" i="10" s="1"/>
  <c r="BC52" i="10"/>
  <c r="CE52" i="10"/>
  <c r="DJ53" i="10"/>
  <c r="DD55" i="10"/>
  <c r="DL60" i="10"/>
  <c r="CF67" i="10"/>
  <c r="BR73" i="10"/>
  <c r="DI74" i="10"/>
  <c r="EL74" i="10" s="1"/>
  <c r="CH77" i="10"/>
  <c r="CX85" i="10"/>
  <c r="BS95" i="10"/>
  <c r="DD98" i="10"/>
  <c r="EG98" i="10" s="1"/>
  <c r="CH99" i="10"/>
  <c r="EN99" i="10" s="1"/>
  <c r="CX35" i="10" a="1"/>
  <c r="CX35" i="10" s="1"/>
  <c r="DM35" i="10" a="1"/>
  <c r="DM35" i="10" s="1"/>
  <c r="EP35" i="10" s="1"/>
  <c r="DJ37" i="10" a="1"/>
  <c r="DJ37" i="10" s="1"/>
  <c r="CF40" i="10" a="1"/>
  <c r="CF40" i="10" s="1"/>
  <c r="BU44" i="10"/>
  <c r="BS46" i="10" a="1"/>
  <c r="BS46" i="10" s="1"/>
  <c r="BC47" i="10"/>
  <c r="CH47" i="10" a="1"/>
  <c r="CH47" i="10" s="1"/>
  <c r="EN47" i="10" s="1"/>
  <c r="CF52" i="10"/>
  <c r="DK53" i="10"/>
  <c r="BS59" i="10"/>
  <c r="CU63" i="10"/>
  <c r="CJ67" i="10"/>
  <c r="AE71" i="10"/>
  <c r="DJ74" i="10"/>
  <c r="AE75" i="10"/>
  <c r="BB77" i="10"/>
  <c r="CI77" i="10"/>
  <c r="CY85" i="10"/>
  <c r="BT95" i="10"/>
  <c r="DE98" i="10"/>
  <c r="BT89" i="10"/>
  <c r="CU90" i="10"/>
  <c r="DM90" i="10"/>
  <c r="CF91" i="10"/>
  <c r="CE93" i="10"/>
  <c r="CI94" i="10"/>
  <c r="AE95" i="10"/>
  <c r="BU95" i="10"/>
  <c r="CH96" i="10"/>
  <c r="BR97" i="10"/>
  <c r="DF98" i="10"/>
  <c r="CW99" i="10"/>
  <c r="DG98" i="10"/>
  <c r="CX99" i="10"/>
  <c r="DJ26" i="10" a="1"/>
  <c r="DJ26" i="10" s="1"/>
  <c r="CY28" i="10" a="1"/>
  <c r="CY28" i="10" s="1"/>
  <c r="BS30" i="10" a="1"/>
  <c r="BS30" i="10" s="1"/>
  <c r="BY31" i="10" a="1"/>
  <c r="BY31" i="10" s="1"/>
  <c r="BT32" i="10" a="1"/>
  <c r="BT32" i="10" s="1"/>
  <c r="CE43" i="10" a="1"/>
  <c r="CE43" i="10" s="1"/>
  <c r="BX44" i="10"/>
  <c r="ED44" i="10" s="1"/>
  <c r="BX46" i="10" a="1"/>
  <c r="BX46" i="10" s="1"/>
  <c r="DA46" i="10" a="1"/>
  <c r="DA46" i="10" s="1"/>
  <c r="BG52" i="10"/>
  <c r="BG53" i="10"/>
  <c r="BI53" i="10" s="1"/>
  <c r="DI54" i="10"/>
  <c r="CC58" i="10"/>
  <c r="CY59" i="10"/>
  <c r="BT60" i="10"/>
  <c r="CX63" i="10"/>
  <c r="CI71" i="10"/>
  <c r="CJ75" i="10"/>
  <c r="CX80" i="10"/>
  <c r="CJ81" i="10"/>
  <c r="EG82" i="10"/>
  <c r="CE83" i="10"/>
  <c r="CX84" i="10"/>
  <c r="DC85" i="10"/>
  <c r="EF85" i="10" s="1"/>
  <c r="CB89" i="10"/>
  <c r="CW90" i="10"/>
  <c r="CX91" i="10"/>
  <c r="BR93" i="10"/>
  <c r="CH93" i="10"/>
  <c r="BZ95" i="10"/>
  <c r="DJ98" i="10"/>
  <c r="EM98" i="10" s="1"/>
  <c r="CB76" i="5"/>
  <c r="CC82" i="5"/>
  <c r="EI82" i="5" s="1"/>
  <c r="BX84" i="5"/>
  <c r="DS101" i="10"/>
  <c r="DC28" i="10" a="1"/>
  <c r="DC28" i="10" s="1"/>
  <c r="BT30" i="10" a="1"/>
  <c r="BT30" i="10" s="1"/>
  <c r="DZ30" i="10" s="1"/>
  <c r="CA31" i="10" a="1"/>
  <c r="CA31" i="10" s="1"/>
  <c r="BW32" i="10" a="1"/>
  <c r="BW32" i="10" s="1"/>
  <c r="BT35" i="10" a="1"/>
  <c r="BT35" i="10" s="1"/>
  <c r="DZ35" i="10" s="1"/>
  <c r="DB35" i="10" a="1"/>
  <c r="DB35" i="10" s="1"/>
  <c r="CU41" i="10"/>
  <c r="CU42" i="10" a="1"/>
  <c r="CU42" i="10" s="1"/>
  <c r="DX42" i="10" s="1"/>
  <c r="BZ44" i="10"/>
  <c r="EF44" i="10" s="1"/>
  <c r="CA46" i="10" a="1"/>
  <c r="CA46" i="10" s="1"/>
  <c r="EG46" i="10" s="1"/>
  <c r="BG47" i="10"/>
  <c r="BH47" i="10" s="1"/>
  <c r="CU52" i="10"/>
  <c r="BW53" i="10"/>
  <c r="DJ54" i="10"/>
  <c r="DA59" i="10"/>
  <c r="BG61" i="10"/>
  <c r="BT64" i="10"/>
  <c r="CJ71" i="10"/>
  <c r="DM81" i="10"/>
  <c r="CH83" i="10"/>
  <c r="DB91" i="10"/>
  <c r="DY93" i="10"/>
  <c r="CA95" i="10"/>
  <c r="DL98" i="10"/>
  <c r="DD99" i="10"/>
  <c r="CH35" i="3" a="1"/>
  <c r="CH35" i="3" s="1"/>
  <c r="EN35" i="3" s="1"/>
  <c r="BX35" i="3" a="1"/>
  <c r="BX35" i="3" s="1"/>
  <c r="ED35" i="3" s="1"/>
  <c r="CJ35" i="3" a="1"/>
  <c r="CJ35" i="3" s="1"/>
  <c r="EP35" i="3" s="1"/>
  <c r="CA35" i="3" a="1"/>
  <c r="CA35" i="3" s="1"/>
  <c r="EG35" i="3" s="1"/>
  <c r="BG35" i="3"/>
  <c r="CI35" i="3" a="1"/>
  <c r="CI35" i="3" s="1"/>
  <c r="EO35" i="3" s="1"/>
  <c r="CF35" i="3" a="1"/>
  <c r="CF35" i="3" s="1"/>
  <c r="EL35" i="3" s="1"/>
  <c r="BW35" i="3" a="1"/>
  <c r="BW35" i="3" s="1"/>
  <c r="EC35" i="3" s="1"/>
  <c r="BT35" i="3" a="1"/>
  <c r="BT35" i="3" s="1"/>
  <c r="DZ35" i="3" s="1"/>
  <c r="BC35" i="3"/>
  <c r="CE35" i="3" a="1"/>
  <c r="CE35" i="3" s="1"/>
  <c r="EK35" i="3" s="1"/>
  <c r="CI72" i="3"/>
  <c r="CH72" i="3"/>
  <c r="BS72" i="3"/>
  <c r="DY72" i="3" s="1"/>
  <c r="BX72" i="3"/>
  <c r="BC72" i="3"/>
  <c r="BV72" i="3"/>
  <c r="BT72" i="3"/>
  <c r="BR72" i="3"/>
  <c r="CJ72" i="3"/>
  <c r="CF72" i="3"/>
  <c r="CD72" i="3"/>
  <c r="CI37" i="3" a="1"/>
  <c r="CI37" i="3" s="1"/>
  <c r="EO37" i="3" s="1"/>
  <c r="BT37" i="3" a="1"/>
  <c r="BT37" i="3" s="1"/>
  <c r="DZ37" i="3" s="1"/>
  <c r="BG37" i="3"/>
  <c r="BI37" i="3" s="1"/>
  <c r="CJ37" i="3" a="1"/>
  <c r="CJ37" i="3" s="1"/>
  <c r="EP37" i="3" s="1"/>
  <c r="CF37" i="3" a="1"/>
  <c r="CF37" i="3" s="1"/>
  <c r="EL37" i="3" s="1"/>
  <c r="BB37" i="3"/>
  <c r="CF20" i="3" a="1"/>
  <c r="CF20" i="3" s="1"/>
  <c r="CE42" i="3" a="1"/>
  <c r="CE42" i="3" s="1"/>
  <c r="EK42" i="3" s="1"/>
  <c r="BR21" i="3" a="1"/>
  <c r="BR21" i="3" s="1"/>
  <c r="DX21" i="3" s="1"/>
  <c r="CH21" i="3" a="1"/>
  <c r="CH21" i="3" s="1"/>
  <c r="EN21" i="3" s="1"/>
  <c r="EJ27" i="3"/>
  <c r="BU28" i="3" a="1"/>
  <c r="BU28" i="3" s="1"/>
  <c r="EA28" i="3" s="1"/>
  <c r="BV46" i="3" a="1"/>
  <c r="BV46" i="3" s="1"/>
  <c r="EB46" i="3" s="1"/>
  <c r="BU70" i="3"/>
  <c r="EA70" i="3" s="1"/>
  <c r="CC71" i="3"/>
  <c r="BY71" i="3"/>
  <c r="BU71" i="3"/>
  <c r="BU76" i="3"/>
  <c r="CE76" i="3"/>
  <c r="EK76" i="3" s="1"/>
  <c r="BZ76" i="3"/>
  <c r="EF76" i="3" s="1"/>
  <c r="CI87" i="3"/>
  <c r="EO87" i="3" s="1"/>
  <c r="BW87" i="3"/>
  <c r="EC87" i="3" s="1"/>
  <c r="BX87" i="3"/>
  <c r="CF87" i="3"/>
  <c r="CB87" i="3"/>
  <c r="BT87" i="3"/>
  <c r="BG87" i="3"/>
  <c r="BS21" i="3" a="1"/>
  <c r="BS21" i="3" s="1"/>
  <c r="DY21" i="3" s="1"/>
  <c r="BX37" i="3" a="1"/>
  <c r="BX37" i="3" s="1"/>
  <c r="ED37" i="3" s="1"/>
  <c r="CB40" i="3" a="1"/>
  <c r="CB40" i="3" s="1"/>
  <c r="BR40" i="3" a="1"/>
  <c r="BR40" i="3" s="1"/>
  <c r="DX40" i="3" s="1"/>
  <c r="CI40" i="3" a="1"/>
  <c r="CI40" i="3" s="1"/>
  <c r="EO40" i="3" s="1"/>
  <c r="CJ40" i="3" a="1"/>
  <c r="CJ40" i="3" s="1"/>
  <c r="CA40" i="3" a="1"/>
  <c r="CA40" i="3" s="1"/>
  <c r="EG40" i="3" s="1"/>
  <c r="BZ40" i="3" a="1"/>
  <c r="BZ40" i="3" s="1"/>
  <c r="EF40" i="3" s="1"/>
  <c r="CH40" i="3" a="1"/>
  <c r="CH40" i="3" s="1"/>
  <c r="EN40" i="3" s="1"/>
  <c r="BX40" i="3" a="1"/>
  <c r="BX40" i="3" s="1"/>
  <c r="BW40" i="3" a="1"/>
  <c r="BW40" i="3" s="1"/>
  <c r="EC40" i="3" s="1"/>
  <c r="CF40" i="3" a="1"/>
  <c r="CF40" i="3" s="1"/>
  <c r="BV40" i="3" a="1"/>
  <c r="BV40" i="3" s="1"/>
  <c r="EB40" i="3" s="1"/>
  <c r="BC40" i="3"/>
  <c r="CE40" i="3" a="1"/>
  <c r="CE40" i="3" s="1"/>
  <c r="BB43" i="3"/>
  <c r="CA43" i="3" a="1"/>
  <c r="CA43" i="3" s="1"/>
  <c r="CE43" i="3" a="1"/>
  <c r="CE43" i="3" s="1"/>
  <c r="BV43" i="3" a="1"/>
  <c r="BV43" i="3" s="1"/>
  <c r="CI43" i="3" a="1"/>
  <c r="CI43" i="3" s="1"/>
  <c r="BS43" i="3" a="1"/>
  <c r="BS43" i="3" s="1"/>
  <c r="CH43" i="3" a="1"/>
  <c r="CH43" i="3" s="1"/>
  <c r="BR43" i="3" a="1"/>
  <c r="BR43" i="3" s="1"/>
  <c r="CD43" i="3" a="1"/>
  <c r="CD43" i="3" s="1"/>
  <c r="CE70" i="3"/>
  <c r="BY28" i="3" a="1"/>
  <c r="BY28" i="3" s="1"/>
  <c r="EE28" i="3" s="1"/>
  <c r="CJ28" i="3" a="1"/>
  <c r="CJ28" i="3" s="1"/>
  <c r="EP28" i="3" s="1"/>
  <c r="BX28" i="3" a="1"/>
  <c r="BX28" i="3" s="1"/>
  <c r="ED28" i="3" s="1"/>
  <c r="BC28" i="3"/>
  <c r="CF28" i="3" a="1"/>
  <c r="CF28" i="3" s="1"/>
  <c r="EL28" i="3" s="1"/>
  <c r="CC28" i="3" a="1"/>
  <c r="CC28" i="3" s="1"/>
  <c r="EI28" i="3" s="1"/>
  <c r="CB37" i="3" a="1"/>
  <c r="CB37" i="3" s="1"/>
  <c r="CI46" i="3" a="1"/>
  <c r="CI46" i="3" s="1"/>
  <c r="EO46" i="3" s="1"/>
  <c r="BS46" i="3" a="1"/>
  <c r="BS46" i="3" s="1"/>
  <c r="CE46" i="3" a="1"/>
  <c r="CE46" i="3" s="1"/>
  <c r="CD46" i="3" a="1"/>
  <c r="CD46" i="3" s="1"/>
  <c r="EJ46" i="3" s="1"/>
  <c r="BR46" i="3" a="1"/>
  <c r="BR46" i="3" s="1"/>
  <c r="DX46" i="3" s="1"/>
  <c r="CA46" i="3" a="1"/>
  <c r="CA46" i="3" s="1"/>
  <c r="EG46" i="3" s="1"/>
  <c r="BZ46" i="3" a="1"/>
  <c r="BZ46" i="3" s="1"/>
  <c r="BX46" i="3" a="1"/>
  <c r="BX46" i="3" s="1"/>
  <c r="BW46" i="3" a="1"/>
  <c r="BW46" i="3" s="1"/>
  <c r="EC46" i="3" s="1"/>
  <c r="BC46" i="3"/>
  <c r="CI21" i="3" a="1"/>
  <c r="CI21" i="3" s="1"/>
  <c r="CG21" i="3" a="1"/>
  <c r="CG21" i="3" s="1"/>
  <c r="BX21" i="3" a="1"/>
  <c r="BX21" i="3" s="1"/>
  <c r="ED21" i="3" s="1"/>
  <c r="CF21" i="3" a="1"/>
  <c r="CF21" i="3" s="1"/>
  <c r="EL21" i="3" s="1"/>
  <c r="BW21" i="3" a="1"/>
  <c r="BW21" i="3" s="1"/>
  <c r="CE21" i="3" a="1"/>
  <c r="CE21" i="3" s="1"/>
  <c r="CB21" i="3" a="1"/>
  <c r="CB21" i="3" s="1"/>
  <c r="BT21" i="3" a="1"/>
  <c r="BT21" i="3" s="1"/>
  <c r="BB21" i="3"/>
  <c r="BB46" i="3"/>
  <c r="CG70" i="3"/>
  <c r="EM70" i="3" s="1"/>
  <c r="CF70" i="3"/>
  <c r="EL70" i="3" s="1"/>
  <c r="BW70" i="3"/>
  <c r="CJ70" i="3"/>
  <c r="CA70" i="3"/>
  <c r="EG70" i="3" s="1"/>
  <c r="BR70" i="3"/>
  <c r="CD70" i="3"/>
  <c r="BS70" i="3"/>
  <c r="DY70" i="3" s="1"/>
  <c r="CC70" i="3"/>
  <c r="EI70" i="3" s="1"/>
  <c r="CB70" i="3"/>
  <c r="BZ70" i="3"/>
  <c r="BX70" i="3"/>
  <c r="BC70" i="3"/>
  <c r="CI70" i="3"/>
  <c r="EO70" i="3" s="1"/>
  <c r="BV70" i="3"/>
  <c r="BB70" i="3"/>
  <c r="BZ72" i="3"/>
  <c r="CE87" i="3"/>
  <c r="EK87" i="3" s="1"/>
  <c r="CG20" i="3" a="1"/>
  <c r="CG20" i="3" s="1"/>
  <c r="EM20" i="3" s="1"/>
  <c r="CH20" i="3" a="1"/>
  <c r="CH20" i="3" s="1"/>
  <c r="BX20" i="3" a="1"/>
  <c r="BX20" i="3" s="1"/>
  <c r="BB35" i="3"/>
  <c r="CI42" i="3" a="1"/>
  <c r="CI42" i="3" s="1"/>
  <c r="EO42" i="3" s="1"/>
  <c r="CA42" i="3" a="1"/>
  <c r="CA42" i="3" s="1"/>
  <c r="EG42" i="3" s="1"/>
  <c r="BS42" i="3" a="1"/>
  <c r="BS42" i="3" s="1"/>
  <c r="DY42" i="3" s="1"/>
  <c r="CB42" i="3" a="1"/>
  <c r="CB42" i="3" s="1"/>
  <c r="BR42" i="3" a="1"/>
  <c r="BR42" i="3" s="1"/>
  <c r="DX42" i="3" s="1"/>
  <c r="CJ42" i="3" a="1"/>
  <c r="CJ42" i="3" s="1"/>
  <c r="BZ42" i="3" a="1"/>
  <c r="BZ42" i="3" s="1"/>
  <c r="EF42" i="3" s="1"/>
  <c r="CH42" i="3" a="1"/>
  <c r="CH42" i="3" s="1"/>
  <c r="EN42" i="3" s="1"/>
  <c r="BX42" i="3" a="1"/>
  <c r="BX42" i="3" s="1"/>
  <c r="CF42" i="3" a="1"/>
  <c r="CF42" i="3" s="1"/>
  <c r="BW42" i="3" a="1"/>
  <c r="BW42" i="3" s="1"/>
  <c r="BV42" i="3" a="1"/>
  <c r="BV42" i="3" s="1"/>
  <c r="BC42" i="3"/>
  <c r="BV21" i="3" a="1"/>
  <c r="BV21" i="3" s="1"/>
  <c r="EH23" i="3"/>
  <c r="BR35" i="3" a="1"/>
  <c r="BR35" i="3" s="1"/>
  <c r="DX35" i="3" s="1"/>
  <c r="BG20" i="3"/>
  <c r="BH20" i="3" s="1"/>
  <c r="BC21" i="3"/>
  <c r="BY21" i="3" a="1"/>
  <c r="BY21" i="3" s="1"/>
  <c r="EE21" i="3" s="1"/>
  <c r="CG28" i="3" a="1"/>
  <c r="CG28" i="3" s="1"/>
  <c r="EM28" i="3" s="1"/>
  <c r="BS35" i="3" a="1"/>
  <c r="BS35" i="3" s="1"/>
  <c r="BT42" i="3" a="1"/>
  <c r="BT42" i="3" s="1"/>
  <c r="EO54" i="3"/>
  <c r="BU55" i="3"/>
  <c r="CC55" i="3"/>
  <c r="BY55" i="3"/>
  <c r="BW61" i="3"/>
  <c r="CI61" i="3"/>
  <c r="BS61" i="3"/>
  <c r="DY61" i="3" s="1"/>
  <c r="BG61" i="3"/>
  <c r="BC61" i="3"/>
  <c r="CC67" i="3"/>
  <c r="EI67" i="3" s="1"/>
  <c r="BY67" i="3"/>
  <c r="EE67" i="3" s="1"/>
  <c r="BU67" i="3"/>
  <c r="EA67" i="3" s="1"/>
  <c r="CB72" i="3"/>
  <c r="CJ87" i="3"/>
  <c r="CJ23" i="4" a="1"/>
  <c r="CJ23" i="4" s="1"/>
  <c r="BT23" i="4" a="1"/>
  <c r="BT23" i="4" s="1"/>
  <c r="DZ23" i="4" s="1"/>
  <c r="BS23" i="4" a="1"/>
  <c r="BS23" i="4" s="1"/>
  <c r="DY23" i="4" s="1"/>
  <c r="CI23" i="4" a="1"/>
  <c r="CI23" i="4" s="1"/>
  <c r="EO23" i="4" s="1"/>
  <c r="BG23" i="4"/>
  <c r="BI23" i="4" s="1"/>
  <c r="CF23" i="4" a="1"/>
  <c r="CF23" i="4" s="1"/>
  <c r="EL23" i="4" s="1"/>
  <c r="CE23" i="4" a="1"/>
  <c r="CE23" i="4" s="1"/>
  <c r="CA23" i="4" a="1"/>
  <c r="CA23" i="4" s="1"/>
  <c r="EG23" i="4" s="1"/>
  <c r="BB23" i="4"/>
  <c r="CB23" i="4" a="1"/>
  <c r="CB23" i="4" s="1"/>
  <c r="EH23" i="4" s="1"/>
  <c r="BX23" i="4" a="1"/>
  <c r="BX23" i="4" s="1"/>
  <c r="ED23" i="4" s="1"/>
  <c r="BW23" i="4" a="1"/>
  <c r="BW23" i="4" s="1"/>
  <c r="EC23" i="4" s="1"/>
  <c r="BW18" i="3" a="1"/>
  <c r="BW18" i="3" s="1"/>
  <c r="CI18" i="3" a="1"/>
  <c r="CI18" i="3" s="1"/>
  <c r="BT23" i="3" a="1"/>
  <c r="BT23" i="3" s="1"/>
  <c r="CG23" i="3" a="1"/>
  <c r="CG23" i="3" s="1"/>
  <c r="BZ24" i="3" a="1"/>
  <c r="BZ24" i="3" s="1"/>
  <c r="CH24" i="3" a="1"/>
  <c r="CH24" i="3" s="1"/>
  <c r="BY26" i="3" a="1"/>
  <c r="BY26" i="3" s="1"/>
  <c r="EN27" i="3"/>
  <c r="BS27" i="3" a="1"/>
  <c r="BS27" i="3" s="1"/>
  <c r="DY27" i="3" s="1"/>
  <c r="CA27" i="3" a="1"/>
  <c r="CA27" i="3" s="1"/>
  <c r="EG27" i="3" s="1"/>
  <c r="CJ27" i="3" a="1"/>
  <c r="CJ27" i="3" s="1"/>
  <c r="EP27" i="3" s="1"/>
  <c r="CG30" i="3" a="1"/>
  <c r="CG30" i="3" s="1"/>
  <c r="EM30" i="3" s="1"/>
  <c r="BT33" i="3" a="1"/>
  <c r="BT33" i="3" s="1"/>
  <c r="CA33" i="3" a="1"/>
  <c r="CA33" i="3" s="1"/>
  <c r="BS34" i="3" a="1"/>
  <c r="BS34" i="3" s="1"/>
  <c r="CI34" i="3" a="1"/>
  <c r="CI34" i="3" s="1"/>
  <c r="EO34" i="3" s="1"/>
  <c r="BS48" i="3" a="1"/>
  <c r="BS48" i="3" s="1"/>
  <c r="DY48" i="3" s="1"/>
  <c r="CC60" i="3"/>
  <c r="BX60" i="3"/>
  <c r="BB60" i="3"/>
  <c r="CD60" i="3"/>
  <c r="BZ60" i="3"/>
  <c r="CG65" i="3"/>
  <c r="BZ65" i="3"/>
  <c r="EF65" i="3" s="1"/>
  <c r="CE65" i="3"/>
  <c r="BG65" i="3"/>
  <c r="BH65" i="3" s="1"/>
  <c r="BU65" i="3"/>
  <c r="EA65" i="3" s="1"/>
  <c r="BR74" i="3"/>
  <c r="CI77" i="3"/>
  <c r="BX77" i="3"/>
  <c r="BB77" i="3"/>
  <c r="CA77" i="3"/>
  <c r="BY77" i="3"/>
  <c r="CJ79" i="3"/>
  <c r="EP79" i="3" s="1"/>
  <c r="BY79" i="3"/>
  <c r="EO80" i="3"/>
  <c r="CG81" i="3"/>
  <c r="EM81" i="3" s="1"/>
  <c r="BZ81" i="3"/>
  <c r="CC81" i="3"/>
  <c r="EI81" i="3" s="1"/>
  <c r="BR81" i="3"/>
  <c r="DX81" i="3" s="1"/>
  <c r="CF81" i="3"/>
  <c r="EL81" i="3" s="1"/>
  <c r="BU81" i="3"/>
  <c r="EA81" i="3" s="1"/>
  <c r="BC81" i="3"/>
  <c r="BV81" i="3"/>
  <c r="CH26" i="4" a="1"/>
  <c r="CH26" i="4" s="1"/>
  <c r="CE26" i="4" a="1"/>
  <c r="CE26" i="4" s="1"/>
  <c r="BS26" i="4" a="1"/>
  <c r="BS26" i="4" s="1"/>
  <c r="DY26" i="4" s="1"/>
  <c r="BB26" i="4"/>
  <c r="BW26" i="4" a="1"/>
  <c r="BW26" i="4" s="1"/>
  <c r="BZ26" i="4" a="1"/>
  <c r="BZ26" i="4" s="1"/>
  <c r="BV26" i="4" a="1"/>
  <c r="BV26" i="4" s="1"/>
  <c r="BC26" i="4"/>
  <c r="BR26" i="4" a="1"/>
  <c r="BR26" i="4" s="1"/>
  <c r="CI26" i="4" a="1"/>
  <c r="CI26" i="4" s="1"/>
  <c r="EO26" i="4" s="1"/>
  <c r="CH45" i="3" a="1"/>
  <c r="CH45" i="3" s="1"/>
  <c r="EN45" i="3" s="1"/>
  <c r="CI45" i="3" a="1"/>
  <c r="CI45" i="3" s="1"/>
  <c r="BU45" i="3" a="1"/>
  <c r="BU45" i="3" s="1"/>
  <c r="EA45" i="3" s="1"/>
  <c r="CA45" i="3" a="1"/>
  <c r="CA45" i="3" s="1"/>
  <c r="CC75" i="3"/>
  <c r="EI75" i="3" s="1"/>
  <c r="BY75" i="3"/>
  <c r="BY82" i="3"/>
  <c r="BT82" i="3"/>
  <c r="EG32" i="3"/>
  <c r="EN38" i="3"/>
  <c r="BB45" i="3"/>
  <c r="CD45" i="3" a="1"/>
  <c r="CD45" i="3" s="1"/>
  <c r="EJ45" i="3" s="1"/>
  <c r="CH48" i="3" a="1"/>
  <c r="CH48" i="3" s="1"/>
  <c r="EN48" i="3" s="1"/>
  <c r="CB48" i="3" a="1"/>
  <c r="CB48" i="3" s="1"/>
  <c r="EH48" i="3" s="1"/>
  <c r="BT48" i="3" a="1"/>
  <c r="BT48" i="3" s="1"/>
  <c r="DZ48" i="3" s="1"/>
  <c r="EP49" i="3"/>
  <c r="DY53" i="3"/>
  <c r="CG66" i="3"/>
  <c r="BT66" i="3"/>
  <c r="CB66" i="3"/>
  <c r="BB66" i="3"/>
  <c r="CH66" i="3"/>
  <c r="CH78" i="3"/>
  <c r="BZ78" i="3"/>
  <c r="EF78" i="3" s="1"/>
  <c r="BX86" i="3"/>
  <c r="ED86" i="3" s="1"/>
  <c r="CC86" i="3"/>
  <c r="EI86" i="3" s="1"/>
  <c r="BU86" i="3"/>
  <c r="EA86" i="3" s="1"/>
  <c r="BB48" i="3"/>
  <c r="BW48" i="3" a="1"/>
  <c r="BW48" i="3" s="1"/>
  <c r="EC48" i="3" s="1"/>
  <c r="CG74" i="3"/>
  <c r="CD74" i="3"/>
  <c r="CJ74" i="3"/>
  <c r="BT74" i="3"/>
  <c r="BZ74" i="3"/>
  <c r="BB78" i="3"/>
  <c r="DX38" i="4"/>
  <c r="CD24" i="3" a="1"/>
  <c r="CD24" i="3" s="1"/>
  <c r="BX34" i="3" a="1"/>
  <c r="BX34" i="3" s="1"/>
  <c r="ED34" i="3" s="1"/>
  <c r="CB18" i="3" a="1"/>
  <c r="CB18" i="3" s="1"/>
  <c r="BZ23" i="3" a="1"/>
  <c r="BZ23" i="3" s="1"/>
  <c r="BB24" i="3"/>
  <c r="BT24" i="3" a="1"/>
  <c r="BT24" i="3" s="1"/>
  <c r="CE24" i="3" a="1"/>
  <c r="CE24" i="3" s="1"/>
  <c r="EK24" i="3" s="1"/>
  <c r="BZ25" i="3" a="1"/>
  <c r="BZ25" i="3" s="1"/>
  <c r="CG26" i="3" a="1"/>
  <c r="CG26" i="3" s="1"/>
  <c r="BW27" i="3" a="1"/>
  <c r="BW27" i="3" s="1"/>
  <c r="EC27" i="3" s="1"/>
  <c r="CE27" i="3" a="1"/>
  <c r="CE27" i="3" s="1"/>
  <c r="EK27" i="3" s="1"/>
  <c r="BY30" i="3" a="1"/>
  <c r="BY30" i="3" s="1"/>
  <c r="BS32" i="3" a="1"/>
  <c r="BS32" i="3" s="1"/>
  <c r="DY32" i="3" s="1"/>
  <c r="CD32" i="3" a="1"/>
  <c r="CD32" i="3" s="1"/>
  <c r="EJ32" i="3" s="1"/>
  <c r="CH33" i="3" a="1"/>
  <c r="CH33" i="3" s="1"/>
  <c r="CA34" i="3" a="1"/>
  <c r="CA34" i="3" s="1"/>
  <c r="BV38" i="3" a="1"/>
  <c r="BV38" i="3" s="1"/>
  <c r="EB38" i="3" s="1"/>
  <c r="BU41" i="3"/>
  <c r="CI41" i="3"/>
  <c r="CJ45" i="3" a="1"/>
  <c r="CJ45" i="3" s="1"/>
  <c r="BX48" i="3" a="1"/>
  <c r="BX48" i="3" s="1"/>
  <c r="EK53" i="3"/>
  <c r="BT54" i="3"/>
  <c r="EF57" i="3"/>
  <c r="BR60" i="3"/>
  <c r="CH60" i="3"/>
  <c r="BU62" i="3"/>
  <c r="EA62" i="3" s="1"/>
  <c r="BT64" i="3"/>
  <c r="CH65" i="3"/>
  <c r="EN65" i="3" s="1"/>
  <c r="BB74" i="3"/>
  <c r="CB74" i="3"/>
  <c r="CG77" i="3"/>
  <c r="CG79" i="3"/>
  <c r="CD81" i="3"/>
  <c r="CJ18" i="4" a="1"/>
  <c r="CJ18" i="4" s="1"/>
  <c r="BT18" i="4" a="1"/>
  <c r="BT18" i="4" s="1"/>
  <c r="BC18" i="4"/>
  <c r="CI18" i="4" a="1"/>
  <c r="CI18" i="4" s="1"/>
  <c r="EO18" i="4" s="1"/>
  <c r="CE18" i="4" a="1"/>
  <c r="CE18" i="4" s="1"/>
  <c r="BR18" i="4" a="1"/>
  <c r="BR18" i="4" s="1"/>
  <c r="BW18" i="4" a="1"/>
  <c r="BW18" i="4" s="1"/>
  <c r="BG26" i="4"/>
  <c r="EJ39" i="4"/>
  <c r="BS18" i="3" a="1"/>
  <c r="BS18" i="3" s="1"/>
  <c r="BG23" i="3"/>
  <c r="BH23" i="3" s="1"/>
  <c r="CA23" i="3" a="1"/>
  <c r="CA23" i="3" s="1"/>
  <c r="BC24" i="3"/>
  <c r="CB25" i="3" a="1"/>
  <c r="CB25" i="3" s="1"/>
  <c r="BS26" i="3" a="1"/>
  <c r="BS26" i="3" s="1"/>
  <c r="CF27" i="3" a="1"/>
  <c r="CF27" i="3" s="1"/>
  <c r="EL27" i="3" s="1"/>
  <c r="BC30" i="3"/>
  <c r="CG31" i="3" a="1"/>
  <c r="CG31" i="3" s="1"/>
  <c r="EM31" i="3" s="1"/>
  <c r="BT32" i="3" a="1"/>
  <c r="BT32" i="3" s="1"/>
  <c r="BR33" i="3" a="1"/>
  <c r="BR33" i="3" s="1"/>
  <c r="DX33" i="3" s="1"/>
  <c r="BX33" i="3" a="1"/>
  <c r="BX33" i="3" s="1"/>
  <c r="CI33" i="3" a="1"/>
  <c r="CI33" i="3" s="1"/>
  <c r="CB34" i="3" a="1"/>
  <c r="CB34" i="3" s="1"/>
  <c r="EH34" i="3" s="1"/>
  <c r="BV41" i="3"/>
  <c r="EB41" i="3" s="1"/>
  <c r="CJ41" i="3"/>
  <c r="CA48" i="3" a="1"/>
  <c r="CA48" i="3" s="1"/>
  <c r="EG48" i="3" s="1"/>
  <c r="CG54" i="3"/>
  <c r="EM54" i="3" s="1"/>
  <c r="CF54" i="3"/>
  <c r="EL54" i="3" s="1"/>
  <c r="BW54" i="3"/>
  <c r="CJ54" i="3"/>
  <c r="CA54" i="3"/>
  <c r="EG54" i="3" s="1"/>
  <c r="BR54" i="3"/>
  <c r="BU54" i="3"/>
  <c r="EA54" i="3" s="1"/>
  <c r="CH54" i="3"/>
  <c r="BY59" i="3"/>
  <c r="EE59" i="3" s="1"/>
  <c r="BT60" i="3"/>
  <c r="CJ60" i="3"/>
  <c r="CG62" i="3"/>
  <c r="EM62" i="3" s="1"/>
  <c r="CB62" i="3"/>
  <c r="BS62" i="3"/>
  <c r="CE62" i="3"/>
  <c r="EK62" i="3" s="1"/>
  <c r="BV62" i="3"/>
  <c r="BC62" i="3"/>
  <c r="BW62" i="3"/>
  <c r="CI62" i="3"/>
  <c r="EO62" i="3" s="1"/>
  <c r="CG64" i="3"/>
  <c r="CI64" i="3"/>
  <c r="EO64" i="3" s="1"/>
  <c r="BV64" i="3"/>
  <c r="BC64" i="3"/>
  <c r="CA64" i="3"/>
  <c r="EG64" i="3" s="1"/>
  <c r="BU64" i="3"/>
  <c r="DY64" i="3"/>
  <c r="CI65" i="3"/>
  <c r="EO65" i="3" s="1"/>
  <c r="CH73" i="3"/>
  <c r="EN73" i="3" s="1"/>
  <c r="CI73" i="3"/>
  <c r="BU73" i="3"/>
  <c r="EA73" i="3" s="1"/>
  <c r="CA73" i="3"/>
  <c r="CF74" i="3"/>
  <c r="BU75" i="3"/>
  <c r="EA75" i="3" s="1"/>
  <c r="BS77" i="3"/>
  <c r="CH77" i="3"/>
  <c r="CH80" i="3"/>
  <c r="EN80" i="3" s="1"/>
  <c r="CF80" i="3"/>
  <c r="BS80" i="3"/>
  <c r="BW80" i="3"/>
  <c r="BC80" i="3"/>
  <c r="CA80" i="3"/>
  <c r="EG80" i="3" s="1"/>
  <c r="BG81" i="3"/>
  <c r="BI81" i="3" s="1"/>
  <c r="CE81" i="3"/>
  <c r="CC82" i="3"/>
  <c r="BB18" i="4"/>
  <c r="CA18" i="4" a="1"/>
  <c r="CA18" i="4" s="1"/>
  <c r="BT26" i="4" a="1"/>
  <c r="BT26" i="4" s="1"/>
  <c r="CI31" i="4" a="1"/>
  <c r="CI31" i="4" s="1"/>
  <c r="CH31" i="4" a="1"/>
  <c r="CH31" i="4" s="1"/>
  <c r="BV31" i="4" a="1"/>
  <c r="BV31" i="4" s="1"/>
  <c r="EG36" i="4"/>
  <c r="CE38" i="4" a="1"/>
  <c r="CE38" i="4" s="1"/>
  <c r="EK38" i="4" s="1"/>
  <c r="BW38" i="4" a="1"/>
  <c r="BW38" i="4" s="1"/>
  <c r="CI38" i="4" a="1"/>
  <c r="CI38" i="4" s="1"/>
  <c r="EO38" i="4" s="1"/>
  <c r="CA38" i="4" a="1"/>
  <c r="CA38" i="4" s="1"/>
  <c r="EG38" i="4" s="1"/>
  <c r="BS38" i="4" a="1"/>
  <c r="BS38" i="4" s="1"/>
  <c r="BB38" i="4"/>
  <c r="BT38" i="4" a="1"/>
  <c r="BT38" i="4" s="1"/>
  <c r="DZ38" i="4" s="1"/>
  <c r="CD38" i="4" a="1"/>
  <c r="CD38" i="4" s="1"/>
  <c r="EJ38" i="4" s="1"/>
  <c r="CF41" i="4"/>
  <c r="EL41" i="4" s="1"/>
  <c r="CH41" i="4"/>
  <c r="EN41" i="4" s="1"/>
  <c r="BV41" i="4"/>
  <c r="CC41" i="4"/>
  <c r="EI41" i="4" s="1"/>
  <c r="CJ43" i="4" a="1"/>
  <c r="CJ43" i="4" s="1"/>
  <c r="EP43" i="4" s="1"/>
  <c r="CI43" i="4" a="1"/>
  <c r="CI43" i="4" s="1"/>
  <c r="BB43" i="4"/>
  <c r="BS43" i="4" a="1"/>
  <c r="BS43" i="4" s="1"/>
  <c r="DY43" i="4" s="1"/>
  <c r="BC46" i="4"/>
  <c r="CH46" i="4" a="1"/>
  <c r="CH46" i="4" s="1"/>
  <c r="EN46" i="4" s="1"/>
  <c r="BG46" i="4"/>
  <c r="BI46" i="4" s="1"/>
  <c r="BZ46" i="4" a="1"/>
  <c r="BZ46" i="4" s="1"/>
  <c r="EF46" i="4" s="1"/>
  <c r="EO100" i="4"/>
  <c r="CE44" i="3"/>
  <c r="EH49" i="3"/>
  <c r="CF50" i="3" a="1"/>
  <c r="CF50" i="3" s="1"/>
  <c r="BX52" i="3"/>
  <c r="CA53" i="3"/>
  <c r="EG53" i="3" s="1"/>
  <c r="BT56" i="3"/>
  <c r="CD56" i="3"/>
  <c r="BS57" i="3"/>
  <c r="CI57" i="3"/>
  <c r="CH58" i="3"/>
  <c r="CD68" i="3"/>
  <c r="CJ84" i="3"/>
  <c r="BT84" i="3"/>
  <c r="BB84" i="3"/>
  <c r="BW84" i="3"/>
  <c r="BG21" i="4"/>
  <c r="BH21" i="4" s="1"/>
  <c r="CA21" i="4" a="1"/>
  <c r="CA21" i="4" s="1"/>
  <c r="EG21" i="4" s="1"/>
  <c r="CI28" i="4" a="1"/>
  <c r="CI28" i="4" s="1"/>
  <c r="EO28" i="4" s="1"/>
  <c r="CA28" i="4" a="1"/>
  <c r="CA28" i="4" s="1"/>
  <c r="BS28" i="4" a="1"/>
  <c r="BS28" i="4" s="1"/>
  <c r="BB28" i="4"/>
  <c r="BT28" i="4" a="1"/>
  <c r="BT28" i="4" s="1"/>
  <c r="DZ28" i="4" s="1"/>
  <c r="BC31" i="4"/>
  <c r="BX31" i="4" a="1"/>
  <c r="BX31" i="4" s="1"/>
  <c r="BC38" i="4"/>
  <c r="CF38" i="4" a="1"/>
  <c r="CF38" i="4" s="1"/>
  <c r="EL38" i="4" s="1"/>
  <c r="BR39" i="4" a="1"/>
  <c r="BR39" i="4" s="1"/>
  <c r="BB41" i="4"/>
  <c r="CD41" i="4"/>
  <c r="CD46" i="4" a="1"/>
  <c r="CD46" i="4" s="1"/>
  <c r="EJ46" i="4" s="1"/>
  <c r="EB50" i="4"/>
  <c r="EO76" i="4"/>
  <c r="CG77" i="4"/>
  <c r="BY77" i="4"/>
  <c r="CJ97" i="4"/>
  <c r="EP97" i="4" s="1"/>
  <c r="BU97" i="4"/>
  <c r="CI97" i="4"/>
  <c r="BS97" i="4"/>
  <c r="CE97" i="4"/>
  <c r="EK97" i="4" s="1"/>
  <c r="BG97" i="4"/>
  <c r="BI97" i="4" s="1"/>
  <c r="CA97" i="4"/>
  <c r="CC97" i="4"/>
  <c r="BW97" i="4"/>
  <c r="BV97" i="4"/>
  <c r="CG100" i="4"/>
  <c r="CF100" i="4"/>
  <c r="BS100" i="4"/>
  <c r="DY100" i="4" s="1"/>
  <c r="CD100" i="4"/>
  <c r="BR100" i="4"/>
  <c r="CB100" i="4"/>
  <c r="BZ100" i="4"/>
  <c r="CJ100" i="4"/>
  <c r="BX100" i="4"/>
  <c r="BC100" i="4"/>
  <c r="CA100" i="4"/>
  <c r="EG100" i="4" s="1"/>
  <c r="BV100" i="4"/>
  <c r="EB100" i="4" s="1"/>
  <c r="BT100" i="4"/>
  <c r="CI20" i="4" a="1"/>
  <c r="CI20" i="4" s="1"/>
  <c r="EO20" i="4" s="1"/>
  <c r="CJ20" i="4" a="1"/>
  <c r="CJ20" i="4" s="1"/>
  <c r="EP20" i="4" s="1"/>
  <c r="BR21" i="4" a="1"/>
  <c r="BR21" i="4" s="1"/>
  <c r="DX21" i="4" s="1"/>
  <c r="DZ29" i="4"/>
  <c r="EA30" i="4"/>
  <c r="CD31" i="4" a="1"/>
  <c r="CD31" i="4" s="1"/>
  <c r="BX38" i="4" a="1"/>
  <c r="BX38" i="4" s="1"/>
  <c r="ED38" i="4" s="1"/>
  <c r="CH38" i="4" a="1"/>
  <c r="CH38" i="4" s="1"/>
  <c r="EN38" i="4" s="1"/>
  <c r="CJ45" i="4" a="1"/>
  <c r="CJ45" i="4" s="1"/>
  <c r="CA45" i="4" a="1"/>
  <c r="CA45" i="4" s="1"/>
  <c r="EG45" i="4" s="1"/>
  <c r="CI45" i="4" a="1"/>
  <c r="CI45" i="4" s="1"/>
  <c r="EO45" i="4" s="1"/>
  <c r="CJ47" i="4" a="1"/>
  <c r="CJ47" i="4" s="1"/>
  <c r="BW47" i="4" a="1"/>
  <c r="BW47" i="4" s="1"/>
  <c r="BC47" i="4"/>
  <c r="CB47" i="4" a="1"/>
  <c r="CB47" i="4" s="1"/>
  <c r="BR47" i="4" a="1"/>
  <c r="BR47" i="4" s="1"/>
  <c r="BX47" i="4" a="1"/>
  <c r="BX47" i="4" s="1"/>
  <c r="CG58" i="4"/>
  <c r="CA58" i="4"/>
  <c r="CH58" i="4"/>
  <c r="BV58" i="4"/>
  <c r="BC58" i="4"/>
  <c r="CI58" i="4"/>
  <c r="BT58" i="4"/>
  <c r="CE58" i="4"/>
  <c r="BS58" i="4"/>
  <c r="CD58" i="4"/>
  <c r="BR58" i="4"/>
  <c r="CC58" i="4"/>
  <c r="CB58" i="4"/>
  <c r="BZ58" i="4"/>
  <c r="CG90" i="4"/>
  <c r="CB90" i="4"/>
  <c r="BR90" i="4"/>
  <c r="CA90" i="4"/>
  <c r="CH90" i="4"/>
  <c r="BV90" i="4"/>
  <c r="BC90" i="4"/>
  <c r="CJ90" i="4"/>
  <c r="BT90" i="4"/>
  <c r="CI90" i="4"/>
  <c r="BS90" i="4"/>
  <c r="CF90" i="4"/>
  <c r="EL90" i="4" s="1"/>
  <c r="CD90" i="4"/>
  <c r="CC90" i="4"/>
  <c r="EI90" i="4" s="1"/>
  <c r="BZ90" i="4"/>
  <c r="BB90" i="4"/>
  <c r="BC97" i="4"/>
  <c r="BB100" i="4"/>
  <c r="CJ21" i="4" a="1"/>
  <c r="CJ21" i="4" s="1"/>
  <c r="BX21" i="4" a="1"/>
  <c r="BX21" i="4" s="1"/>
  <c r="BS21" i="4" a="1"/>
  <c r="BS21" i="4" s="1"/>
  <c r="DY21" i="4" s="1"/>
  <c r="CH21" i="4" a="1"/>
  <c r="CH21" i="4" s="1"/>
  <c r="CJ33" i="4" a="1"/>
  <c r="CJ33" i="4" s="1"/>
  <c r="BS33" i="4" a="1"/>
  <c r="BS33" i="4" s="1"/>
  <c r="CI33" i="4" a="1"/>
  <c r="CI33" i="4" s="1"/>
  <c r="EO33" i="4" s="1"/>
  <c r="BB33" i="4"/>
  <c r="CJ38" i="4" a="1"/>
  <c r="CJ38" i="4" s="1"/>
  <c r="CI39" i="4" a="1"/>
  <c r="CI39" i="4" s="1"/>
  <c r="BX39" i="4" a="1"/>
  <c r="BX39" i="4" s="1"/>
  <c r="CB39" i="4" a="1"/>
  <c r="CB39" i="4" s="1"/>
  <c r="BV39" i="4" a="1"/>
  <c r="BV39" i="4" s="1"/>
  <c r="EB39" i="4" s="1"/>
  <c r="BW43" i="4" a="1"/>
  <c r="BW43" i="4" s="1"/>
  <c r="EC43" i="4" s="1"/>
  <c r="BB45" i="4"/>
  <c r="BR46" i="4" a="1"/>
  <c r="BR46" i="4" s="1"/>
  <c r="BB47" i="4"/>
  <c r="BZ47" i="4" a="1"/>
  <c r="BZ47" i="4" s="1"/>
  <c r="BB58" i="4"/>
  <c r="BC20" i="4"/>
  <c r="BT20" i="4" a="1"/>
  <c r="BT20" i="4" s="1"/>
  <c r="DZ20" i="4" s="1"/>
  <c r="BC21" i="4"/>
  <c r="BT21" i="4" a="1"/>
  <c r="BT21" i="4" s="1"/>
  <c r="DZ21" i="4" s="1"/>
  <c r="CI21" i="4" a="1"/>
  <c r="CI21" i="4" s="1"/>
  <c r="EO21" i="4" s="1"/>
  <c r="CF28" i="4" a="1"/>
  <c r="CF28" i="4" s="1"/>
  <c r="EL28" i="4" s="1"/>
  <c r="BR31" i="4" a="1"/>
  <c r="BR31" i="4" s="1"/>
  <c r="DX31" i="4" s="1"/>
  <c r="BG38" i="4"/>
  <c r="BH38" i="4" s="1"/>
  <c r="BZ38" i="4" a="1"/>
  <c r="BZ38" i="4" s="1"/>
  <c r="EF38" i="4" s="1"/>
  <c r="BC39" i="4"/>
  <c r="BW39" i="4" a="1"/>
  <c r="BW39" i="4" s="1"/>
  <c r="BR41" i="4"/>
  <c r="DX41" i="4" s="1"/>
  <c r="CA43" i="4" a="1"/>
  <c r="CA43" i="4" s="1"/>
  <c r="CG44" i="4"/>
  <c r="EM44" i="4" s="1"/>
  <c r="BV44" i="4"/>
  <c r="BB44" i="4"/>
  <c r="CD44" i="4"/>
  <c r="BW44" i="4"/>
  <c r="BT46" i="4" a="1"/>
  <c r="BT46" i="4" s="1"/>
  <c r="DZ46" i="4" s="1"/>
  <c r="CA47" i="4" a="1"/>
  <c r="CA47" i="4" s="1"/>
  <c r="CB44" i="3"/>
  <c r="BV49" i="3" a="1"/>
  <c r="BV49" i="3" s="1"/>
  <c r="EB49" i="3" s="1"/>
  <c r="BT50" i="3" a="1"/>
  <c r="BT50" i="3" s="1"/>
  <c r="BR52" i="3"/>
  <c r="CA56" i="3"/>
  <c r="EG56" i="3" s="1"/>
  <c r="CC57" i="3"/>
  <c r="EI57" i="3" s="1"/>
  <c r="BZ58" i="3"/>
  <c r="BX68" i="3"/>
  <c r="BG84" i="3"/>
  <c r="BI84" i="3" s="1"/>
  <c r="CH84" i="3"/>
  <c r="EN84" i="3" s="1"/>
  <c r="BX20" i="4" a="1"/>
  <c r="BX20" i="4" s="1"/>
  <c r="ED20" i="4" s="1"/>
  <c r="BV21" i="4" a="1"/>
  <c r="BV21" i="4" s="1"/>
  <c r="EB21" i="4" s="1"/>
  <c r="EN24" i="4"/>
  <c r="BG28" i="4"/>
  <c r="BH28" i="4" s="1"/>
  <c r="CJ28" i="4" a="1"/>
  <c r="CJ28" i="4" s="1"/>
  <c r="EP28" i="4" s="1"/>
  <c r="BS31" i="4" a="1"/>
  <c r="BS31" i="4" s="1"/>
  <c r="EB34" i="4"/>
  <c r="CB38" i="4" a="1"/>
  <c r="CB38" i="4" s="1"/>
  <c r="EH38" i="4" s="1"/>
  <c r="BZ39" i="4" a="1"/>
  <c r="BZ39" i="4" s="1"/>
  <c r="EF39" i="4" s="1"/>
  <c r="BU41" i="4"/>
  <c r="EA41" i="4" s="1"/>
  <c r="CE43" i="4" a="1"/>
  <c r="CE43" i="4" s="1"/>
  <c r="BV46" i="4" a="1"/>
  <c r="BV46" i="4" s="1"/>
  <c r="CD47" i="4" a="1"/>
  <c r="CD47" i="4" s="1"/>
  <c r="BU51" i="4"/>
  <c r="CG51" i="4"/>
  <c r="EB89" i="4"/>
  <c r="BG31" i="4"/>
  <c r="CE32" i="4" a="1"/>
  <c r="CE32" i="4" s="1"/>
  <c r="EH34" i="4"/>
  <c r="BS35" i="4" a="1"/>
  <c r="BS35" i="4" s="1"/>
  <c r="CF35" i="4" a="1"/>
  <c r="CF35" i="4" s="1"/>
  <c r="CI36" i="4" a="1"/>
  <c r="CI36" i="4" s="1"/>
  <c r="EO36" i="4" s="1"/>
  <c r="EA40" i="4"/>
  <c r="BW48" i="4" a="1"/>
  <c r="BW48" i="4" s="1"/>
  <c r="EC48" i="4" s="1"/>
  <c r="BG50" i="4"/>
  <c r="BH50" i="4" s="1"/>
  <c r="CB50" i="4" a="1"/>
  <c r="CB50" i="4" s="1"/>
  <c r="BB51" i="4"/>
  <c r="BV51" i="4"/>
  <c r="CH51" i="4"/>
  <c r="BS53" i="4"/>
  <c r="DX65" i="4"/>
  <c r="CF68" i="4"/>
  <c r="CH68" i="4"/>
  <c r="BS68" i="4"/>
  <c r="CA68" i="4"/>
  <c r="BU68" i="4"/>
  <c r="CG85" i="4"/>
  <c r="BY85" i="4"/>
  <c r="BR92" i="4"/>
  <c r="CI88" i="4"/>
  <c r="CB88" i="4"/>
  <c r="BG88" i="4"/>
  <c r="BZ88" i="4"/>
  <c r="CF88" i="4"/>
  <c r="BV88" i="4"/>
  <c r="BB88" i="4"/>
  <c r="BX88" i="4"/>
  <c r="CJ89" i="4"/>
  <c r="BU89" i="4"/>
  <c r="CI89" i="4"/>
  <c r="BS89" i="4"/>
  <c r="CC89" i="4"/>
  <c r="CA89" i="4"/>
  <c r="BS50" i="4" a="1"/>
  <c r="BS50" i="4" s="1"/>
  <c r="DY50" i="4" s="1"/>
  <c r="CE50" i="4" a="1"/>
  <c r="CE50" i="4" s="1"/>
  <c r="EK50" i="4" s="1"/>
  <c r="BY51" i="4"/>
  <c r="CJ53" i="4"/>
  <c r="BY53" i="4"/>
  <c r="CF53" i="4"/>
  <c r="BV53" i="4"/>
  <c r="BB53" i="4"/>
  <c r="BW53" i="4"/>
  <c r="EB54" i="4"/>
  <c r="CF60" i="4"/>
  <c r="CI60" i="4"/>
  <c r="EO60" i="4" s="1"/>
  <c r="BS60" i="4"/>
  <c r="CB60" i="4"/>
  <c r="BU60" i="4"/>
  <c r="EA60" i="4" s="1"/>
  <c r="ED63" i="4"/>
  <c r="CE76" i="4"/>
  <c r="CF76" i="4"/>
  <c r="EL76" i="4" s="1"/>
  <c r="CC76" i="4"/>
  <c r="EI76" i="4" s="1"/>
  <c r="BX76" i="4"/>
  <c r="ED76" i="4" s="1"/>
  <c r="BB76" i="4"/>
  <c r="BZ76" i="4"/>
  <c r="EL78" i="4"/>
  <c r="CC88" i="4"/>
  <c r="CG98" i="4"/>
  <c r="CJ98" i="4"/>
  <c r="BZ98" i="4"/>
  <c r="CI98" i="4"/>
  <c r="BX98" i="4"/>
  <c r="CH98" i="4"/>
  <c r="BV98" i="4"/>
  <c r="BC98" i="4"/>
  <c r="CC98" i="4"/>
  <c r="EI98" i="4" s="1"/>
  <c r="BS98" i="4"/>
  <c r="CA98" i="4"/>
  <c r="CI48" i="4" a="1"/>
  <c r="CI48" i="4" s="1"/>
  <c r="EO48" i="4" s="1"/>
  <c r="BB50" i="4"/>
  <c r="BT50" i="4" a="1"/>
  <c r="BT50" i="4" s="1"/>
  <c r="CI50" i="4" a="1"/>
  <c r="CI50" i="4" s="1"/>
  <c r="EO50" i="4" s="1"/>
  <c r="BZ51" i="4"/>
  <c r="BC53" i="4"/>
  <c r="BX53" i="4"/>
  <c r="BC76" i="4"/>
  <c r="CA76" i="4"/>
  <c r="EG76" i="4" s="1"/>
  <c r="CD88" i="4"/>
  <c r="CG92" i="4"/>
  <c r="BZ92" i="4"/>
  <c r="CJ92" i="4"/>
  <c r="BX92" i="4"/>
  <c r="BC92" i="4"/>
  <c r="CF92" i="4"/>
  <c r="BS92" i="4"/>
  <c r="CA92" i="4"/>
  <c r="CG93" i="4"/>
  <c r="EM93" i="4" s="1"/>
  <c r="BG93" i="4"/>
  <c r="BI93" i="4" s="1"/>
  <c r="CE93" i="4"/>
  <c r="BB93" i="4"/>
  <c r="BB98" i="4"/>
  <c r="CB98" i="4"/>
  <c r="ED103" i="4"/>
  <c r="BT83" i="3"/>
  <c r="CF83" i="3"/>
  <c r="BZ24" i="4" a="1"/>
  <c r="BZ24" i="4" s="1"/>
  <c r="EF24" i="4" s="1"/>
  <c r="CJ25" i="4" a="1"/>
  <c r="CJ25" i="4" s="1"/>
  <c r="BS29" i="4" a="1"/>
  <c r="BS29" i="4" s="1"/>
  <c r="DY29" i="4" s="1"/>
  <c r="BT34" i="4" a="1"/>
  <c r="BT34" i="4" s="1"/>
  <c r="DZ34" i="4" s="1"/>
  <c r="BS36" i="4" a="1"/>
  <c r="BS36" i="4" s="1"/>
  <c r="DY36" i="4" s="1"/>
  <c r="BY40" i="4" a="1"/>
  <c r="BY40" i="4" s="1"/>
  <c r="EI42" i="4"/>
  <c r="DX44" i="4"/>
  <c r="BC50" i="4"/>
  <c r="CJ50" i="4" a="1"/>
  <c r="CJ50" i="4" s="1"/>
  <c r="EP50" i="4" s="1"/>
  <c r="CB51" i="4"/>
  <c r="EH51" i="4" s="1"/>
  <c r="CA53" i="4"/>
  <c r="EE54" i="4"/>
  <c r="CG59" i="4"/>
  <c r="CJ59" i="4"/>
  <c r="EP59" i="4" s="1"/>
  <c r="BV59" i="4"/>
  <c r="EB59" i="4" s="1"/>
  <c r="BC59" i="4"/>
  <c r="CD59" i="4"/>
  <c r="BS59" i="4"/>
  <c r="BZ59" i="4"/>
  <c r="BC60" i="4"/>
  <c r="CA60" i="4"/>
  <c r="CC63" i="4"/>
  <c r="EI63" i="4" s="1"/>
  <c r="BZ63" i="4"/>
  <c r="EF63" i="4" s="1"/>
  <c r="BB63" i="4"/>
  <c r="BR63" i="4"/>
  <c r="CF63" i="4"/>
  <c r="EL63" i="4" s="1"/>
  <c r="CG65" i="4"/>
  <c r="CH65" i="4"/>
  <c r="BX65" i="4"/>
  <c r="BG65" i="4"/>
  <c r="CD65" i="4"/>
  <c r="BU65" i="4"/>
  <c r="BS65" i="4"/>
  <c r="DY65" i="4" s="1"/>
  <c r="CE65" i="4"/>
  <c r="CG67" i="4"/>
  <c r="CJ67" i="4"/>
  <c r="BT67" i="4"/>
  <c r="CC67" i="4"/>
  <c r="CA67" i="4"/>
  <c r="CC68" i="4"/>
  <c r="CJ72" i="4"/>
  <c r="BW72" i="4"/>
  <c r="BV72" i="4"/>
  <c r="CH76" i="4"/>
  <c r="EN76" i="4" s="1"/>
  <c r="CE88" i="4"/>
  <c r="BB92" i="4"/>
  <c r="CB92" i="4"/>
  <c r="CD98" i="4"/>
  <c r="BZ101" i="4"/>
  <c r="CA103" i="4"/>
  <c r="EG103" i="4" s="1"/>
  <c r="BZ104" i="4"/>
  <c r="EF104" i="4" s="1"/>
  <c r="CA105" i="4"/>
  <c r="EH27" i="5"/>
  <c r="EM40" i="5"/>
  <c r="EH20" i="10"/>
  <c r="EL46" i="10"/>
  <c r="DX72" i="10"/>
  <c r="EJ76" i="10"/>
  <c r="EI85" i="10"/>
  <c r="EM93" i="10"/>
  <c r="CC105" i="4"/>
  <c r="EB31" i="5"/>
  <c r="EN44" i="5"/>
  <c r="EG52" i="5"/>
  <c r="EO55" i="10"/>
  <c r="EI66" i="10"/>
  <c r="EA69" i="10"/>
  <c r="BZ54" i="4"/>
  <c r="EF54" i="4" s="1"/>
  <c r="BS57" i="4"/>
  <c r="CB57" i="4"/>
  <c r="BT66" i="4"/>
  <c r="CD66" i="4"/>
  <c r="BW71" i="4"/>
  <c r="CA73" i="4"/>
  <c r="EG73" i="4" s="1"/>
  <c r="BT74" i="4"/>
  <c r="CD74" i="4"/>
  <c r="EP79" i="4"/>
  <c r="BW79" i="4"/>
  <c r="CE80" i="4"/>
  <c r="EK80" i="4" s="1"/>
  <c r="BT82" i="4"/>
  <c r="CD82" i="4"/>
  <c r="EJ82" i="4" s="1"/>
  <c r="BT83" i="4"/>
  <c r="CF84" i="4"/>
  <c r="CB96" i="4"/>
  <c r="CH101" i="4"/>
  <c r="EN101" i="4" s="1"/>
  <c r="EE102" i="4"/>
  <c r="BG103" i="4"/>
  <c r="BH103" i="4" s="1"/>
  <c r="CE103" i="4"/>
  <c r="BR104" i="4"/>
  <c r="CC104" i="4"/>
  <c r="BC105" i="4"/>
  <c r="CI105" i="4"/>
  <c r="ED49" i="5"/>
  <c r="CF103" i="4"/>
  <c r="EL103" i="4" s="1"/>
  <c r="BT104" i="4"/>
  <c r="CD104" i="4"/>
  <c r="EJ50" i="5"/>
  <c r="EB20" i="10"/>
  <c r="EN62" i="10"/>
  <c r="BU104" i="4"/>
  <c r="CE104" i="4"/>
  <c r="EO47" i="5"/>
  <c r="EC22" i="10"/>
  <c r="DX68" i="10"/>
  <c r="BR54" i="4"/>
  <c r="DX54" i="4" s="1"/>
  <c r="BV57" i="4"/>
  <c r="CE57" i="4"/>
  <c r="CI66" i="4"/>
  <c r="CC71" i="4"/>
  <c r="EI71" i="4" s="1"/>
  <c r="BT73" i="4"/>
  <c r="CD73" i="4"/>
  <c r="EJ73" i="4" s="1"/>
  <c r="BW74" i="4"/>
  <c r="EC74" i="4" s="1"/>
  <c r="CI74" i="4"/>
  <c r="CA75" i="4"/>
  <c r="CC79" i="4"/>
  <c r="EI79" i="4" s="1"/>
  <c r="ED82" i="4"/>
  <c r="EO82" i="4"/>
  <c r="CI83" i="4"/>
  <c r="BT84" i="4"/>
  <c r="CJ84" i="4"/>
  <c r="CC95" i="4"/>
  <c r="BU96" i="4"/>
  <c r="CE96" i="4"/>
  <c r="BG101" i="4"/>
  <c r="BI101" i="4" s="1"/>
  <c r="BU103" i="4"/>
  <c r="BB104" i="4"/>
  <c r="BV104" i="4"/>
  <c r="CF104" i="4"/>
  <c r="ED35" i="5"/>
  <c r="EG64" i="5"/>
  <c r="EI65" i="5"/>
  <c r="EM74" i="5"/>
  <c r="EI77" i="5"/>
  <c r="EP23" i="10"/>
  <c r="EB38" i="10"/>
  <c r="EI65" i="10"/>
  <c r="EM69" i="10"/>
  <c r="CB75" i="4"/>
  <c r="CF95" i="4"/>
  <c r="EL95" i="4" s="1"/>
  <c r="BV96" i="4"/>
  <c r="CF96" i="4"/>
  <c r="BR101" i="4"/>
  <c r="CG102" i="4"/>
  <c r="BC103" i="4"/>
  <c r="BW103" i="4"/>
  <c r="BW104" i="4"/>
  <c r="CH104" i="4"/>
  <c r="EN104" i="4" s="1"/>
  <c r="BS105" i="4"/>
  <c r="EO23" i="5"/>
  <c r="EO64" i="5"/>
  <c r="BB96" i="4"/>
  <c r="BW96" i="4"/>
  <c r="CH96" i="4"/>
  <c r="BT99" i="4"/>
  <c r="BW101" i="4"/>
  <c r="BX104" i="4"/>
  <c r="CJ104" i="4"/>
  <c r="ED46" i="5"/>
  <c r="EG22" i="10"/>
  <c r="EF27" i="3"/>
  <c r="DN31" i="2"/>
  <c r="DO31" i="2" s="1"/>
  <c r="EA57" i="3"/>
  <c r="EF84" i="3"/>
  <c r="EP29" i="4"/>
  <c r="DN38" i="2"/>
  <c r="DO38" i="2" s="1"/>
  <c r="EJ40" i="3"/>
  <c r="EK54" i="3"/>
  <c r="EP66" i="3"/>
  <c r="EJ77" i="3"/>
  <c r="EL78" i="3"/>
  <c r="EF27" i="5"/>
  <c r="EH27" i="3"/>
  <c r="EJ21" i="3"/>
  <c r="ED24" i="3"/>
  <c r="EO48" i="3"/>
  <c r="DY56" i="3"/>
  <c r="EL62" i="3"/>
  <c r="EJ80" i="3"/>
  <c r="DZ49" i="5"/>
  <c r="EM19" i="3"/>
  <c r="EL49" i="3"/>
  <c r="EI59" i="3"/>
  <c r="ED62" i="3"/>
  <c r="EI65" i="3"/>
  <c r="EK68" i="3"/>
  <c r="ED81" i="3"/>
  <c r="EB24" i="4"/>
  <c r="EF29" i="4"/>
  <c r="EC42" i="10"/>
  <c r="EN30" i="3"/>
  <c r="EN49" i="3"/>
  <c r="DY54" i="3"/>
  <c r="EJ21" i="4"/>
  <c r="EG32" i="4"/>
  <c r="EN22" i="10"/>
  <c r="DN44" i="2"/>
  <c r="DO44" i="2" s="1"/>
  <c r="EP24" i="3"/>
  <c r="EF38" i="3"/>
  <c r="DZ49" i="3"/>
  <c r="EO72" i="3"/>
  <c r="EE77" i="3"/>
  <c r="EJ24" i="4"/>
  <c r="ED28" i="4"/>
  <c r="EK33" i="4"/>
  <c r="EF33" i="3"/>
  <c r="DY40" i="3"/>
  <c r="EK48" i="3"/>
  <c r="EO57" i="3"/>
  <c r="ED62" i="4"/>
  <c r="EA79" i="4"/>
  <c r="EM101" i="4"/>
  <c r="EJ40" i="5"/>
  <c r="EG46" i="5"/>
  <c r="EF50" i="5"/>
  <c r="EK57" i="5"/>
  <c r="DY72" i="5"/>
  <c r="EO22" i="10"/>
  <c r="EN26" i="10"/>
  <c r="EL44" i="10"/>
  <c r="DX62" i="10"/>
  <c r="EN72" i="10"/>
  <c r="EL75" i="10"/>
  <c r="EK54" i="4"/>
  <c r="EL62" i="4"/>
  <c r="EB21" i="5"/>
  <c r="EJ27" i="5"/>
  <c r="EH31" i="5"/>
  <c r="EJ35" i="5"/>
  <c r="EN37" i="4"/>
  <c r="EP38" i="4"/>
  <c r="EN48" i="4"/>
  <c r="EI60" i="4"/>
  <c r="EF21" i="5"/>
  <c r="EB22" i="5"/>
  <c r="EL35" i="5"/>
  <c r="DY52" i="5"/>
  <c r="EI68" i="5"/>
  <c r="EJ68" i="5"/>
  <c r="EF69" i="5"/>
  <c r="EB22" i="10"/>
  <c r="EC30" i="10"/>
  <c r="EJ42" i="10"/>
  <c r="EF71" i="4"/>
  <c r="EO84" i="4"/>
  <c r="EN88" i="4"/>
  <c r="EM94" i="4"/>
  <c r="EJ21" i="5"/>
  <c r="EO81" i="5"/>
  <c r="ED23" i="10"/>
  <c r="EC33" i="10"/>
  <c r="EK33" i="10"/>
  <c r="DX47" i="10"/>
  <c r="EG84" i="10"/>
  <c r="EF41" i="4"/>
  <c r="EK89" i="4"/>
  <c r="EO92" i="4"/>
  <c r="EJ97" i="4"/>
  <c r="EA98" i="4"/>
  <c r="EL98" i="4"/>
  <c r="DY103" i="4"/>
  <c r="EO103" i="4"/>
  <c r="DZ27" i="5"/>
  <c r="EN45" i="5"/>
  <c r="EB46" i="5"/>
  <c r="EL46" i="5"/>
  <c r="EC56" i="5"/>
  <c r="DY64" i="5"/>
  <c r="DZ19" i="10"/>
  <c r="ED20" i="10"/>
  <c r="EG30" i="10"/>
  <c r="DZ34" i="10"/>
  <c r="EH35" i="10"/>
  <c r="EO52" i="10"/>
  <c r="EB57" i="10"/>
  <c r="EF62" i="10"/>
  <c r="EB68" i="10"/>
  <c r="EL71" i="10"/>
  <c r="EF72" i="10"/>
  <c r="EO84" i="10"/>
  <c r="EK71" i="4"/>
  <c r="EN22" i="5"/>
  <c r="EC25" i="5"/>
  <c r="EO31" i="5"/>
  <c r="DZ31" i="5"/>
  <c r="EI48" i="5"/>
  <c r="EC68" i="5"/>
  <c r="EA74" i="5"/>
  <c r="DY87" i="5"/>
  <c r="ED19" i="10"/>
  <c r="EL35" i="10"/>
  <c r="EF39" i="10"/>
  <c r="DZ41" i="10"/>
  <c r="EB47" i="10"/>
  <c r="EP54" i="10"/>
  <c r="EA77" i="10"/>
  <c r="EK65" i="5"/>
  <c r="ED47" i="10"/>
  <c r="EG68" i="10"/>
  <c r="BB31" i="2"/>
  <c r="CE31" i="2" a="1"/>
  <c r="CE31" i="2" s="1"/>
  <c r="EK31" i="2" s="1"/>
  <c r="BX31" i="2" a="1"/>
  <c r="BX31" i="2" s="1"/>
  <c r="ED31" i="2" s="1"/>
  <c r="BR31" i="2" a="1"/>
  <c r="BR31" i="2" s="1"/>
  <c r="CJ31" i="2" a="1"/>
  <c r="CJ31" i="2" s="1"/>
  <c r="EP31" i="2" s="1"/>
  <c r="CD31" i="2" a="1"/>
  <c r="CD31" i="2" s="1"/>
  <c r="EJ31" i="2" s="1"/>
  <c r="CC31" i="2" a="1"/>
  <c r="CC31" i="2" s="1"/>
  <c r="EI31" i="2" s="1"/>
  <c r="BW31" i="2" a="1"/>
  <c r="BW31" i="2" s="1"/>
  <c r="EC31" i="2" s="1"/>
  <c r="BG31" i="2"/>
  <c r="CI31" i="2" a="1"/>
  <c r="CI31" i="2" s="1"/>
  <c r="EO31" i="2" s="1"/>
  <c r="CB31" i="2" a="1"/>
  <c r="CB31" i="2" s="1"/>
  <c r="EH31" i="2" s="1"/>
  <c r="BV31" i="2" a="1"/>
  <c r="BV31" i="2" s="1"/>
  <c r="EB31" i="2" s="1"/>
  <c r="CH31" i="2" a="1"/>
  <c r="CH31" i="2" s="1"/>
  <c r="EN31" i="2" s="1"/>
  <c r="BU31" i="2" a="1"/>
  <c r="BU31" i="2" s="1"/>
  <c r="EA31" i="2" s="1"/>
  <c r="CG31" i="2" a="1"/>
  <c r="CG31" i="2" s="1"/>
  <c r="EM31" i="2" s="1"/>
  <c r="CA31" i="2" a="1"/>
  <c r="CA31" i="2" s="1"/>
  <c r="EG31" i="2" s="1"/>
  <c r="BT31" i="2" a="1"/>
  <c r="BT31" i="2" s="1"/>
  <c r="DZ31" i="2" s="1"/>
  <c r="BC31" i="2"/>
  <c r="BZ31" i="2" a="1"/>
  <c r="BZ31" i="2" s="1"/>
  <c r="EF31" i="2" s="1"/>
  <c r="BY31" i="2" a="1"/>
  <c r="BY31" i="2" s="1"/>
  <c r="EE31" i="2" s="1"/>
  <c r="BS31" i="2" a="1"/>
  <c r="BS31" i="2" s="1"/>
  <c r="DY31" i="2" s="1"/>
  <c r="CF31" i="2" a="1"/>
  <c r="CF31" i="2" s="1"/>
  <c r="EL31" i="2" s="1"/>
  <c r="DK23" i="2" a="1"/>
  <c r="DK23" i="2" s="1"/>
  <c r="DB23" i="2" a="1"/>
  <c r="DB23" i="2" s="1"/>
  <c r="CW23" i="2" a="1"/>
  <c r="CW23" i="2" s="1"/>
  <c r="DF23" i="2" a="1"/>
  <c r="DF23" i="2" s="1"/>
  <c r="DA23" i="2" a="1"/>
  <c r="DA23" i="2" s="1"/>
  <c r="DJ23" i="2" a="1"/>
  <c r="DJ23" i="2" s="1"/>
  <c r="DE23" i="2" a="1"/>
  <c r="DE23" i="2" s="1"/>
  <c r="CV23" i="2" a="1"/>
  <c r="CV23" i="2" s="1"/>
  <c r="DI23" i="2" a="1"/>
  <c r="DI23" i="2" s="1"/>
  <c r="CZ23" i="2" a="1"/>
  <c r="CZ23" i="2" s="1"/>
  <c r="DM23" i="2" a="1"/>
  <c r="DM23" i="2" s="1"/>
  <c r="DD23" i="2" a="1"/>
  <c r="DD23" i="2" s="1"/>
  <c r="CU23" i="2" a="1"/>
  <c r="CU23" i="2" s="1"/>
  <c r="DG23" i="2" a="1"/>
  <c r="DG23" i="2" s="1"/>
  <c r="DK29" i="2" a="1"/>
  <c r="DK29" i="2" s="1"/>
  <c r="DG29" i="2" a="1"/>
  <c r="DG29" i="2" s="1"/>
  <c r="DC29" i="2" a="1"/>
  <c r="DC29" i="2" s="1"/>
  <c r="CY29" i="2" a="1"/>
  <c r="CY29" i="2" s="1"/>
  <c r="CU29" i="2" a="1"/>
  <c r="CU29" i="2" s="1"/>
  <c r="DJ29" i="2" a="1"/>
  <c r="DJ29" i="2" s="1"/>
  <c r="DF29" i="2" a="1"/>
  <c r="DF29" i="2" s="1"/>
  <c r="DB29" i="2" a="1"/>
  <c r="DB29" i="2" s="1"/>
  <c r="CX29" i="2" a="1"/>
  <c r="CX29" i="2" s="1"/>
  <c r="DM29" i="2" a="1"/>
  <c r="DM29" i="2" s="1"/>
  <c r="DI29" i="2" a="1"/>
  <c r="DI29" i="2" s="1"/>
  <c r="DE29" i="2" a="1"/>
  <c r="DE29" i="2" s="1"/>
  <c r="DA29" i="2" a="1"/>
  <c r="DA29" i="2" s="1"/>
  <c r="CW29" i="2" a="1"/>
  <c r="CW29" i="2" s="1"/>
  <c r="CV29" i="2" a="1"/>
  <c r="CV29" i="2" s="1"/>
  <c r="DH29" i="2" a="1"/>
  <c r="DH29" i="2" s="1"/>
  <c r="CZ29" i="2" a="1"/>
  <c r="CZ29" i="2" s="1"/>
  <c r="DL29" i="2" a="1"/>
  <c r="DL29" i="2" s="1"/>
  <c r="AE41" i="2"/>
  <c r="AH41" i="2"/>
  <c r="DA46" i="2" a="1"/>
  <c r="DA46" i="2" s="1"/>
  <c r="DF50" i="2"/>
  <c r="CX50" i="2"/>
  <c r="DM50" i="2"/>
  <c r="DE50" i="2"/>
  <c r="CW50" i="2"/>
  <c r="DL50" i="2"/>
  <c r="DD50" i="2"/>
  <c r="CV50" i="2"/>
  <c r="DJ50" i="2"/>
  <c r="DB50" i="2"/>
  <c r="DI50" i="2"/>
  <c r="DA50" i="2"/>
  <c r="DG50" i="2"/>
  <c r="DC50" i="2"/>
  <c r="CZ50" i="2"/>
  <c r="CY50" i="2"/>
  <c r="CU50" i="2"/>
  <c r="DX27" i="3"/>
  <c r="BI28" i="3"/>
  <c r="CI36" i="3" a="1"/>
  <c r="CI36" i="3" s="1"/>
  <c r="EO36" i="3" s="1"/>
  <c r="CE36" i="3" a="1"/>
  <c r="CE36" i="3" s="1"/>
  <c r="CA36" i="3" a="1"/>
  <c r="CA36" i="3" s="1"/>
  <c r="BW36" i="3" a="1"/>
  <c r="BW36" i="3" s="1"/>
  <c r="BS36" i="3" a="1"/>
  <c r="BS36" i="3" s="1"/>
  <c r="CH36" i="3" a="1"/>
  <c r="CH36" i="3" s="1"/>
  <c r="EN36" i="3" s="1"/>
  <c r="CD36" i="3" a="1"/>
  <c r="CD36" i="3" s="1"/>
  <c r="EJ36" i="3" s="1"/>
  <c r="BZ36" i="3" a="1"/>
  <c r="BZ36" i="3" s="1"/>
  <c r="EF36" i="3" s="1"/>
  <c r="BV36" i="3" a="1"/>
  <c r="BV36" i="3" s="1"/>
  <c r="EB36" i="3" s="1"/>
  <c r="BR36" i="3" a="1"/>
  <c r="BR36" i="3" s="1"/>
  <c r="BC36" i="3"/>
  <c r="BB36" i="3"/>
  <c r="CC36" i="3" a="1"/>
  <c r="CC36" i="3" s="1"/>
  <c r="EI36" i="3" s="1"/>
  <c r="CB36" i="3" a="1"/>
  <c r="CB36" i="3" s="1"/>
  <c r="EH36" i="3" s="1"/>
  <c r="BG36" i="3"/>
  <c r="CJ36" i="3" a="1"/>
  <c r="CJ36" i="3" s="1"/>
  <c r="EP36" i="3" s="1"/>
  <c r="BY36" i="3" a="1"/>
  <c r="BY36" i="3" s="1"/>
  <c r="EE36" i="3" s="1"/>
  <c r="BX36" i="3" a="1"/>
  <c r="BX36" i="3" s="1"/>
  <c r="ED36" i="3" s="1"/>
  <c r="CG36" i="3" a="1"/>
  <c r="CG36" i="3" s="1"/>
  <c r="EM36" i="3" s="1"/>
  <c r="BU36" i="3" a="1"/>
  <c r="BU36" i="3" s="1"/>
  <c r="EA36" i="3" s="1"/>
  <c r="BT36" i="3" a="1"/>
  <c r="BT36" i="3" s="1"/>
  <c r="DZ36" i="3" s="1"/>
  <c r="DM44" i="3"/>
  <c r="EP44" i="3" s="1"/>
  <c r="DE44" i="3"/>
  <c r="EH44" i="3" s="1"/>
  <c r="DH44" i="3"/>
  <c r="CY44" i="3"/>
  <c r="EB44" i="3" s="1"/>
  <c r="DG44" i="3"/>
  <c r="EJ44" i="3" s="1"/>
  <c r="CX44" i="3"/>
  <c r="EA44" i="3" s="1"/>
  <c r="DF44" i="3"/>
  <c r="EI44" i="3" s="1"/>
  <c r="CW44" i="3"/>
  <c r="DZ44" i="3" s="1"/>
  <c r="DD44" i="3"/>
  <c r="CV44" i="3"/>
  <c r="DL44" i="3"/>
  <c r="EO44" i="3" s="1"/>
  <c r="DC44" i="3"/>
  <c r="CU44" i="3"/>
  <c r="BG44" i="3"/>
  <c r="DK44" i="3"/>
  <c r="DB44" i="3"/>
  <c r="DI44" i="3"/>
  <c r="DA44" i="3"/>
  <c r="CZ44" i="3"/>
  <c r="EC44" i="3" s="1"/>
  <c r="DJ44" i="3"/>
  <c r="DT51" i="2"/>
  <c r="DM22" i="2" a="1"/>
  <c r="DM22" i="2" s="1"/>
  <c r="DI22" i="2" a="1"/>
  <c r="DI22" i="2" s="1"/>
  <c r="DE22" i="2" a="1"/>
  <c r="DE22" i="2" s="1"/>
  <c r="DA22" i="2" a="1"/>
  <c r="DA22" i="2" s="1"/>
  <c r="CW22" i="2" a="1"/>
  <c r="CW22" i="2" s="1"/>
  <c r="DL22" i="2" a="1"/>
  <c r="DL22" i="2" s="1"/>
  <c r="DC22" i="2" a="1"/>
  <c r="DC22" i="2" s="1"/>
  <c r="DG22" i="2" a="1"/>
  <c r="DG22" i="2" s="1"/>
  <c r="CX22" i="2" a="1"/>
  <c r="CX22" i="2" s="1"/>
  <c r="DK22" i="2" a="1"/>
  <c r="DK22" i="2" s="1"/>
  <c r="DB22" i="2" a="1"/>
  <c r="DB22" i="2" s="1"/>
  <c r="DF22" i="2" a="1"/>
  <c r="DF22" i="2" s="1"/>
  <c r="DJ22" i="2" a="1"/>
  <c r="DJ22" i="2" s="1"/>
  <c r="CV22" i="2" a="1"/>
  <c r="CV22" i="2" s="1"/>
  <c r="CU22" i="2" a="1"/>
  <c r="CU22" i="2" s="1"/>
  <c r="DH22" i="2" a="1"/>
  <c r="DH22" i="2" s="1"/>
  <c r="AE23" i="2"/>
  <c r="CX23" i="2" a="1"/>
  <c r="CX23" i="2" s="1"/>
  <c r="DH23" i="2" a="1"/>
  <c r="DH23" i="2" s="1"/>
  <c r="DN33" i="2"/>
  <c r="DO33" i="2" s="1"/>
  <c r="CC85" i="3"/>
  <c r="EI85" i="3" s="1"/>
  <c r="BU85" i="3"/>
  <c r="EA85" i="3" s="1"/>
  <c r="CJ85" i="3"/>
  <c r="EP85" i="3" s="1"/>
  <c r="CB85" i="3"/>
  <c r="EH85" i="3" s="1"/>
  <c r="BT85" i="3"/>
  <c r="DZ85" i="3" s="1"/>
  <c r="CI85" i="3"/>
  <c r="CA85" i="3"/>
  <c r="BS85" i="3"/>
  <c r="DY85" i="3" s="1"/>
  <c r="BC85" i="3"/>
  <c r="CF85" i="3"/>
  <c r="EL85" i="3" s="1"/>
  <c r="BX85" i="3"/>
  <c r="CE85" i="3"/>
  <c r="BW85" i="3"/>
  <c r="BG85" i="3"/>
  <c r="BV85" i="3"/>
  <c r="EB85" i="3" s="1"/>
  <c r="BR85" i="3"/>
  <c r="CG85" i="3"/>
  <c r="EM85" i="3" s="1"/>
  <c r="CD85" i="3"/>
  <c r="EJ85" i="3" s="1"/>
  <c r="BZ85" i="3"/>
  <c r="BB85" i="3"/>
  <c r="CH85" i="3"/>
  <c r="BY85" i="3"/>
  <c r="EE85" i="3" s="1"/>
  <c r="BA20" i="2"/>
  <c r="DL32" i="2" a="1"/>
  <c r="DL32" i="2" s="1"/>
  <c r="DH32" i="2" a="1"/>
  <c r="DH32" i="2" s="1"/>
  <c r="DD32" i="2" a="1"/>
  <c r="DD32" i="2" s="1"/>
  <c r="CZ32" i="2" a="1"/>
  <c r="CZ32" i="2" s="1"/>
  <c r="CV32" i="2" a="1"/>
  <c r="CV32" i="2" s="1"/>
  <c r="DK32" i="2" a="1"/>
  <c r="DK32" i="2" s="1"/>
  <c r="DG32" i="2" a="1"/>
  <c r="DG32" i="2" s="1"/>
  <c r="DC32" i="2" a="1"/>
  <c r="DC32" i="2" s="1"/>
  <c r="CY32" i="2" a="1"/>
  <c r="CY32" i="2" s="1"/>
  <c r="CU32" i="2" a="1"/>
  <c r="CU32" i="2" s="1"/>
  <c r="DJ32" i="2" a="1"/>
  <c r="DJ32" i="2" s="1"/>
  <c r="DF32" i="2" a="1"/>
  <c r="DF32" i="2" s="1"/>
  <c r="DB32" i="2" a="1"/>
  <c r="DB32" i="2" s="1"/>
  <c r="CX32" i="2" a="1"/>
  <c r="CX32" i="2" s="1"/>
  <c r="DA32" i="2" a="1"/>
  <c r="DA32" i="2" s="1"/>
  <c r="DM32" i="2" a="1"/>
  <c r="DM32" i="2" s="1"/>
  <c r="DE32" i="2" a="1"/>
  <c r="DE32" i="2" s="1"/>
  <c r="DN34" i="2"/>
  <c r="DO34" i="2" s="1"/>
  <c r="BA40" i="2"/>
  <c r="BD88" i="3"/>
  <c r="DK18" i="3" a="1"/>
  <c r="DK18" i="3" s="1"/>
  <c r="DG18" i="3" a="1"/>
  <c r="DG18" i="3" s="1"/>
  <c r="DC18" i="3" a="1"/>
  <c r="DC18" i="3" s="1"/>
  <c r="CY18" i="3" a="1"/>
  <c r="CY18" i="3" s="1"/>
  <c r="CU18" i="3" a="1"/>
  <c r="CU18" i="3" s="1"/>
  <c r="DJ18" i="3" a="1"/>
  <c r="DJ18" i="3" s="1"/>
  <c r="DF18" i="3" a="1"/>
  <c r="DF18" i="3" s="1"/>
  <c r="DB18" i="3" a="1"/>
  <c r="DB18" i="3" s="1"/>
  <c r="CX18" i="3" a="1"/>
  <c r="CX18" i="3" s="1"/>
  <c r="DM18" i="3" a="1"/>
  <c r="DM18" i="3" s="1"/>
  <c r="EP18" i="3" s="1"/>
  <c r="DI18" i="3" a="1"/>
  <c r="DI18" i="3" s="1"/>
  <c r="EL18" i="3" s="1"/>
  <c r="DE18" i="3" a="1"/>
  <c r="DE18" i="3" s="1"/>
  <c r="DA18" i="3" a="1"/>
  <c r="DA18" i="3" s="1"/>
  <c r="ED18" i="3" s="1"/>
  <c r="CW18" i="3" a="1"/>
  <c r="CW18" i="3" s="1"/>
  <c r="DZ18" i="3" s="1"/>
  <c r="BG18" i="3"/>
  <c r="DL18" i="3" a="1"/>
  <c r="DL18" i="3" s="1"/>
  <c r="CZ18" i="3" a="1"/>
  <c r="CZ18" i="3" s="1"/>
  <c r="EC18" i="3" s="1"/>
  <c r="DH18" i="3" a="1"/>
  <c r="DH18" i="3" s="1"/>
  <c r="EK18" i="3" s="1"/>
  <c r="CV18" i="3" a="1"/>
  <c r="CV18" i="3" s="1"/>
  <c r="EO19" i="3"/>
  <c r="DV51" i="2"/>
  <c r="CY22" i="2" a="1"/>
  <c r="CY22" i="2" s="1"/>
  <c r="CY23" i="2" a="1"/>
  <c r="CY23" i="2" s="1"/>
  <c r="DL23" i="2" a="1"/>
  <c r="DL23" i="2" s="1"/>
  <c r="DK26" i="2" a="1"/>
  <c r="DK26" i="2" s="1"/>
  <c r="DG26" i="2" a="1"/>
  <c r="DG26" i="2" s="1"/>
  <c r="DC26" i="2" a="1"/>
  <c r="DC26" i="2" s="1"/>
  <c r="CY26" i="2" a="1"/>
  <c r="CY26" i="2" s="1"/>
  <c r="CU26" i="2" a="1"/>
  <c r="CU26" i="2" s="1"/>
  <c r="DJ26" i="2" a="1"/>
  <c r="DJ26" i="2" s="1"/>
  <c r="DF26" i="2" a="1"/>
  <c r="DF26" i="2" s="1"/>
  <c r="DB26" i="2" a="1"/>
  <c r="DB26" i="2" s="1"/>
  <c r="CX26" i="2" a="1"/>
  <c r="CX26" i="2" s="1"/>
  <c r="DM26" i="2" a="1"/>
  <c r="DM26" i="2" s="1"/>
  <c r="DI26" i="2" a="1"/>
  <c r="DI26" i="2" s="1"/>
  <c r="DE26" i="2" a="1"/>
  <c r="DE26" i="2" s="1"/>
  <c r="DA26" i="2" a="1"/>
  <c r="DA26" i="2" s="1"/>
  <c r="CW26" i="2" a="1"/>
  <c r="CW26" i="2" s="1"/>
  <c r="DH26" i="2" a="1"/>
  <c r="DH26" i="2" s="1"/>
  <c r="CZ26" i="2" a="1"/>
  <c r="CZ26" i="2" s="1"/>
  <c r="DL26" i="2" a="1"/>
  <c r="DL26" i="2" s="1"/>
  <c r="DD26" i="2" a="1"/>
  <c r="DD26" i="2" s="1"/>
  <c r="DD29" i="2" a="1"/>
  <c r="DD29" i="2" s="1"/>
  <c r="DH50" i="2"/>
  <c r="BE88" i="3"/>
  <c r="CH19" i="3" a="1"/>
  <c r="CH19" i="3" s="1"/>
  <c r="EN19" i="3" s="1"/>
  <c r="CD19" i="3" a="1"/>
  <c r="CD19" i="3" s="1"/>
  <c r="EJ19" i="3" s="1"/>
  <c r="BZ19" i="3" a="1"/>
  <c r="BZ19" i="3" s="1"/>
  <c r="EF19" i="3" s="1"/>
  <c r="BV19" i="3" a="1"/>
  <c r="BV19" i="3" s="1"/>
  <c r="EB19" i="3" s="1"/>
  <c r="BR19" i="3" a="1"/>
  <c r="BR19" i="3" s="1"/>
  <c r="BC19" i="3"/>
  <c r="BB19" i="3"/>
  <c r="CJ19" i="3" a="1"/>
  <c r="CJ19" i="3" s="1"/>
  <c r="EP19" i="3" s="1"/>
  <c r="CF19" i="3" a="1"/>
  <c r="CF19" i="3" s="1"/>
  <c r="EL19" i="3" s="1"/>
  <c r="CB19" i="3" a="1"/>
  <c r="CB19" i="3" s="1"/>
  <c r="EH19" i="3" s="1"/>
  <c r="BX19" i="3" a="1"/>
  <c r="BX19" i="3" s="1"/>
  <c r="ED19" i="3" s="1"/>
  <c r="BT19" i="3" a="1"/>
  <c r="BT19" i="3" s="1"/>
  <c r="DZ19" i="3" s="1"/>
  <c r="BG19" i="3"/>
  <c r="BU19" i="3" a="1"/>
  <c r="BU19" i="3" s="1"/>
  <c r="EA19" i="3" s="1"/>
  <c r="CE19" i="3" a="1"/>
  <c r="CE19" i="3" s="1"/>
  <c r="EK19" i="3" s="1"/>
  <c r="CC19" i="3" a="1"/>
  <c r="CC19" i="3" s="1"/>
  <c r="EI19" i="3" s="1"/>
  <c r="BS19" i="3" a="1"/>
  <c r="BS19" i="3" s="1"/>
  <c r="DY19" i="3" s="1"/>
  <c r="CA19" i="3" a="1"/>
  <c r="CA19" i="3" s="1"/>
  <c r="EG19" i="3" s="1"/>
  <c r="BY19" i="3" a="1"/>
  <c r="BY19" i="3" s="1"/>
  <c r="EE19" i="3" s="1"/>
  <c r="EA21" i="3"/>
  <c r="DY23" i="3"/>
  <c r="DJ25" i="3" a="1"/>
  <c r="DJ25" i="3" s="1"/>
  <c r="EM25" i="3" s="1"/>
  <c r="DM25" i="3" a="1"/>
  <c r="DM25" i="3" s="1"/>
  <c r="DI25" i="3" a="1"/>
  <c r="DI25" i="3" s="1"/>
  <c r="DE25" i="3" a="1"/>
  <c r="DE25" i="3" s="1"/>
  <c r="DA25" i="3" a="1"/>
  <c r="DA25" i="3" s="1"/>
  <c r="ED25" i="3" s="1"/>
  <c r="CW25" i="3" a="1"/>
  <c r="CW25" i="3" s="1"/>
  <c r="DD25" i="3" a="1"/>
  <c r="DD25" i="3" s="1"/>
  <c r="CY25" i="3" a="1"/>
  <c r="CY25" i="3" s="1"/>
  <c r="CX25" i="3" a="1"/>
  <c r="CX25" i="3" s="1"/>
  <c r="EA25" i="3" s="1"/>
  <c r="DH25" i="3" a="1"/>
  <c r="DH25" i="3" s="1"/>
  <c r="DC25" i="3" a="1"/>
  <c r="DC25" i="3" s="1"/>
  <c r="EF25" i="3" s="1"/>
  <c r="DG25" i="3" a="1"/>
  <c r="DG25" i="3" s="1"/>
  <c r="CV25" i="3" a="1"/>
  <c r="CV25" i="3" s="1"/>
  <c r="DY25" i="3" s="1"/>
  <c r="DL25" i="3" a="1"/>
  <c r="DL25" i="3" s="1"/>
  <c r="EO25" i="3" s="1"/>
  <c r="DF25" i="3" a="1"/>
  <c r="DF25" i="3" s="1"/>
  <c r="DB25" i="3" a="1"/>
  <c r="DB25" i="3" s="1"/>
  <c r="CZ25" i="3" a="1"/>
  <c r="CZ25" i="3" s="1"/>
  <c r="DK25" i="3" a="1"/>
  <c r="DK25" i="3" s="1"/>
  <c r="CU25" i="3" a="1"/>
  <c r="CU25" i="3" s="1"/>
  <c r="CF36" i="3" a="1"/>
  <c r="CF36" i="3" s="1"/>
  <c r="EL36" i="3" s="1"/>
  <c r="BF51" i="2"/>
  <c r="DW51" i="2"/>
  <c r="CW32" i="2" a="1"/>
  <c r="CW32" i="2" s="1"/>
  <c r="AB34" i="2"/>
  <c r="BE34" i="2"/>
  <c r="Z34" i="2"/>
  <c r="DN35" i="2"/>
  <c r="DO35" i="2" s="1"/>
  <c r="DK50" i="2"/>
  <c r="CJ22" i="3" a="1"/>
  <c r="CJ22" i="3" s="1"/>
  <c r="CF22" i="3" a="1"/>
  <c r="CF22" i="3" s="1"/>
  <c r="CB22" i="3" a="1"/>
  <c r="CB22" i="3" s="1"/>
  <c r="BX22" i="3" a="1"/>
  <c r="BX22" i="3" s="1"/>
  <c r="BT22" i="3" a="1"/>
  <c r="BT22" i="3" s="1"/>
  <c r="BG22" i="3"/>
  <c r="CD22" i="3" a="1"/>
  <c r="CD22" i="3" s="1"/>
  <c r="BU22" i="3" a="1"/>
  <c r="BU22" i="3" s="1"/>
  <c r="CH22" i="3" a="1"/>
  <c r="CH22" i="3" s="1"/>
  <c r="BY22" i="3" a="1"/>
  <c r="BY22" i="3" s="1"/>
  <c r="EE22" i="3" s="1"/>
  <c r="CC22" i="3" a="1"/>
  <c r="CC22" i="3" s="1"/>
  <c r="BW22" i="3" a="1"/>
  <c r="BW22" i="3" s="1"/>
  <c r="BC22" i="3"/>
  <c r="CA22" i="3" a="1"/>
  <c r="CA22" i="3" s="1"/>
  <c r="BR22" i="3" a="1"/>
  <c r="BR22" i="3" s="1"/>
  <c r="BB22" i="3"/>
  <c r="CE22" i="3" a="1"/>
  <c r="CE22" i="3" s="1"/>
  <c r="BS22" i="3" a="1"/>
  <c r="BS22" i="3" s="1"/>
  <c r="BZ22" i="3" a="1"/>
  <c r="BZ22" i="3" s="1"/>
  <c r="BE18" i="2"/>
  <c r="AE18" i="2"/>
  <c r="AB18" i="2"/>
  <c r="Z18" i="2"/>
  <c r="BA19" i="2"/>
  <c r="CZ22" i="2" a="1"/>
  <c r="CZ22" i="2" s="1"/>
  <c r="DC23" i="2" a="1"/>
  <c r="DC23" i="2" s="1"/>
  <c r="DM36" i="2" a="1"/>
  <c r="DM36" i="2" s="1"/>
  <c r="DI36" i="2" a="1"/>
  <c r="DI36" i="2" s="1"/>
  <c r="DE36" i="2" a="1"/>
  <c r="DE36" i="2" s="1"/>
  <c r="DA36" i="2" a="1"/>
  <c r="DA36" i="2" s="1"/>
  <c r="CW36" i="2" a="1"/>
  <c r="CW36" i="2" s="1"/>
  <c r="DL36" i="2" a="1"/>
  <c r="DL36" i="2" s="1"/>
  <c r="DH36" i="2" a="1"/>
  <c r="DH36" i="2" s="1"/>
  <c r="DD36" i="2" a="1"/>
  <c r="DD36" i="2" s="1"/>
  <c r="CZ36" i="2" a="1"/>
  <c r="CZ36" i="2" s="1"/>
  <c r="CV36" i="2" a="1"/>
  <c r="CV36" i="2" s="1"/>
  <c r="DK36" i="2" a="1"/>
  <c r="DK36" i="2" s="1"/>
  <c r="DG36" i="2" a="1"/>
  <c r="DG36" i="2" s="1"/>
  <c r="DC36" i="2" a="1"/>
  <c r="DC36" i="2" s="1"/>
  <c r="CY36" i="2" a="1"/>
  <c r="CY36" i="2" s="1"/>
  <c r="CU36" i="2" a="1"/>
  <c r="CU36" i="2" s="1"/>
  <c r="DB36" i="2" a="1"/>
  <c r="DB36" i="2" s="1"/>
  <c r="DJ36" i="2" a="1"/>
  <c r="DJ36" i="2" s="1"/>
  <c r="CX36" i="2" a="1"/>
  <c r="CX36" i="2" s="1"/>
  <c r="BV22" i="3" a="1"/>
  <c r="BV22" i="3" s="1"/>
  <c r="BA41" i="2"/>
  <c r="BA24" i="2"/>
  <c r="BA50" i="2"/>
  <c r="BA49" i="2"/>
  <c r="BA48" i="2"/>
  <c r="BA47" i="2"/>
  <c r="BA46" i="2"/>
  <c r="BA42" i="2"/>
  <c r="BA43" i="2"/>
  <c r="BA30" i="2"/>
  <c r="BA29" i="2"/>
  <c r="BA28" i="2"/>
  <c r="BA27" i="2"/>
  <c r="BA26" i="2"/>
  <c r="BA32" i="2"/>
  <c r="BA36" i="2"/>
  <c r="BA34" i="2"/>
  <c r="BA37" i="2"/>
  <c r="BA23" i="2"/>
  <c r="BA44" i="2"/>
  <c r="BA38" i="2"/>
  <c r="BA35" i="2"/>
  <c r="BA22" i="2"/>
  <c r="BA25" i="2"/>
  <c r="BA45" i="2"/>
  <c r="BA39" i="2"/>
  <c r="BA33" i="2"/>
  <c r="BA21" i="2"/>
  <c r="BA18" i="2"/>
  <c r="AV9" i="2"/>
  <c r="AV14" i="2" s="1"/>
  <c r="DJ46" i="2" a="1"/>
  <c r="DJ46" i="2" s="1"/>
  <c r="DF46" i="2" a="1"/>
  <c r="DF46" i="2" s="1"/>
  <c r="DB46" i="2" a="1"/>
  <c r="DB46" i="2" s="1"/>
  <c r="CX46" i="2" a="1"/>
  <c r="CX46" i="2" s="1"/>
  <c r="DL46" i="2" a="1"/>
  <c r="DL46" i="2" s="1"/>
  <c r="DH46" i="2" a="1"/>
  <c r="DH46" i="2" s="1"/>
  <c r="DD46" i="2" a="1"/>
  <c r="DD46" i="2" s="1"/>
  <c r="CZ46" i="2" a="1"/>
  <c r="CZ46" i="2" s="1"/>
  <c r="CV46" i="2" a="1"/>
  <c r="CV46" i="2" s="1"/>
  <c r="DK46" i="2" a="1"/>
  <c r="DK46" i="2" s="1"/>
  <c r="DI46" i="2" a="1"/>
  <c r="DI46" i="2" s="1"/>
  <c r="CY46" i="2" a="1"/>
  <c r="CY46" i="2" s="1"/>
  <c r="CW46" i="2" a="1"/>
  <c r="CW46" i="2" s="1"/>
  <c r="DG46" i="2" a="1"/>
  <c r="DG46" i="2" s="1"/>
  <c r="DE46" i="2" a="1"/>
  <c r="DE46" i="2" s="1"/>
  <c r="CU46" i="2" a="1"/>
  <c r="CU46" i="2" s="1"/>
  <c r="AH35" i="2"/>
  <c r="AE35" i="2"/>
  <c r="AE49" i="2"/>
  <c r="CG22" i="3" a="1"/>
  <c r="CG22" i="3" s="1"/>
  <c r="DJ24" i="2" a="1"/>
  <c r="DJ24" i="2" s="1"/>
  <c r="DF24" i="2" a="1"/>
  <c r="DF24" i="2" s="1"/>
  <c r="DB24" i="2" a="1"/>
  <c r="DB24" i="2" s="1"/>
  <c r="CX24" i="2" a="1"/>
  <c r="CX24" i="2" s="1"/>
  <c r="DM24" i="2" a="1"/>
  <c r="DM24" i="2" s="1"/>
  <c r="DI24" i="2" a="1"/>
  <c r="DI24" i="2" s="1"/>
  <c r="DE24" i="2" a="1"/>
  <c r="DE24" i="2" s="1"/>
  <c r="DA24" i="2" a="1"/>
  <c r="DA24" i="2" s="1"/>
  <c r="CW24" i="2" a="1"/>
  <c r="CW24" i="2" s="1"/>
  <c r="AE29" i="2"/>
  <c r="DJ42" i="2" a="1"/>
  <c r="DJ42" i="2" s="1"/>
  <c r="DF42" i="2" a="1"/>
  <c r="DF42" i="2" s="1"/>
  <c r="DB42" i="2" a="1"/>
  <c r="DB42" i="2" s="1"/>
  <c r="CX42" i="2" a="1"/>
  <c r="CX42" i="2" s="1"/>
  <c r="DL42" i="2" a="1"/>
  <c r="DL42" i="2" s="1"/>
  <c r="DH42" i="2" a="1"/>
  <c r="DH42" i="2" s="1"/>
  <c r="DD42" i="2" a="1"/>
  <c r="DD42" i="2" s="1"/>
  <c r="CZ42" i="2" a="1"/>
  <c r="CZ42" i="2" s="1"/>
  <c r="CV42" i="2" a="1"/>
  <c r="CV42" i="2" s="1"/>
  <c r="DA42" i="2" a="1"/>
  <c r="DA42" i="2" s="1"/>
  <c r="DJ47" i="2" a="1"/>
  <c r="DJ47" i="2" s="1"/>
  <c r="DF47" i="2" a="1"/>
  <c r="DF47" i="2" s="1"/>
  <c r="DB47" i="2" a="1"/>
  <c r="DB47" i="2" s="1"/>
  <c r="CX47" i="2" a="1"/>
  <c r="CX47" i="2" s="1"/>
  <c r="DL47" i="2" a="1"/>
  <c r="DL47" i="2" s="1"/>
  <c r="DH47" i="2" a="1"/>
  <c r="DH47" i="2" s="1"/>
  <c r="DD47" i="2" a="1"/>
  <c r="DD47" i="2" s="1"/>
  <c r="CZ47" i="2" a="1"/>
  <c r="CZ47" i="2" s="1"/>
  <c r="CV47" i="2" a="1"/>
  <c r="CV47" i="2" s="1"/>
  <c r="DA47" i="2" a="1"/>
  <c r="DA47" i="2" s="1"/>
  <c r="EI21" i="3"/>
  <c r="DM22" i="3" a="1"/>
  <c r="DM22" i="3" s="1"/>
  <c r="DI22" i="3" a="1"/>
  <c r="DI22" i="3" s="1"/>
  <c r="DE22" i="3" a="1"/>
  <c r="DE22" i="3" s="1"/>
  <c r="DA22" i="3" a="1"/>
  <c r="DA22" i="3" s="1"/>
  <c r="CW22" i="3" a="1"/>
  <c r="CW22" i="3" s="1"/>
  <c r="DJ22" i="3" a="1"/>
  <c r="DJ22" i="3" s="1"/>
  <c r="CV22" i="3" a="1"/>
  <c r="CV22" i="3" s="1"/>
  <c r="CZ22" i="3" a="1"/>
  <c r="CZ22" i="3" s="1"/>
  <c r="DD22" i="3" a="1"/>
  <c r="DD22" i="3" s="1"/>
  <c r="CU22" i="3" a="1"/>
  <c r="CU22" i="3" s="1"/>
  <c r="DL22" i="3" a="1"/>
  <c r="DL22" i="3" s="1"/>
  <c r="EO22" i="3" s="1"/>
  <c r="DC22" i="3" a="1"/>
  <c r="DC22" i="3" s="1"/>
  <c r="DG22" i="3" a="1"/>
  <c r="DG22" i="3" s="1"/>
  <c r="CX22" i="3" a="1"/>
  <c r="CX22" i="3" s="1"/>
  <c r="DF22" i="3" a="1"/>
  <c r="DF22" i="3" s="1"/>
  <c r="DZ28" i="3"/>
  <c r="ED29" i="3"/>
  <c r="DX84" i="3"/>
  <c r="CU19" i="2" a="1"/>
  <c r="CU19" i="2" s="1"/>
  <c r="CY19" i="2" a="1"/>
  <c r="CY19" i="2" s="1"/>
  <c r="DC19" i="2" a="1"/>
  <c r="DC19" i="2" s="1"/>
  <c r="DG19" i="2" a="1"/>
  <c r="DG19" i="2" s="1"/>
  <c r="DK19" i="2" a="1"/>
  <c r="DK19" i="2" s="1"/>
  <c r="AE20" i="2"/>
  <c r="DL20" i="2" a="1"/>
  <c r="DL20" i="2" s="1"/>
  <c r="DH20" i="2" a="1"/>
  <c r="DH20" i="2" s="1"/>
  <c r="DD20" i="2" a="1"/>
  <c r="DD20" i="2" s="1"/>
  <c r="CZ20" i="2" a="1"/>
  <c r="CZ20" i="2" s="1"/>
  <c r="CV20" i="2" a="1"/>
  <c r="CV20" i="2" s="1"/>
  <c r="CX20" i="2" a="1"/>
  <c r="CX20" i="2" s="1"/>
  <c r="DG20" i="2" a="1"/>
  <c r="DG20" i="2" s="1"/>
  <c r="DB21" i="2" a="1"/>
  <c r="DB21" i="2" s="1"/>
  <c r="DK21" i="2" a="1"/>
  <c r="DK21" i="2" s="1"/>
  <c r="AE24" i="2"/>
  <c r="CY24" i="2" a="1"/>
  <c r="CY24" i="2" s="1"/>
  <c r="DD24" i="2" a="1"/>
  <c r="DD24" i="2" s="1"/>
  <c r="DB25" i="2" a="1"/>
  <c r="DB25" i="2" s="1"/>
  <c r="AB28" i="2"/>
  <c r="DK28" i="2" a="1"/>
  <c r="DK28" i="2" s="1"/>
  <c r="DG28" i="2" a="1"/>
  <c r="DG28" i="2" s="1"/>
  <c r="DC28" i="2" a="1"/>
  <c r="DC28" i="2" s="1"/>
  <c r="CY28" i="2" a="1"/>
  <c r="CY28" i="2" s="1"/>
  <c r="CU28" i="2" a="1"/>
  <c r="CU28" i="2" s="1"/>
  <c r="DJ28" i="2" a="1"/>
  <c r="DJ28" i="2" s="1"/>
  <c r="DF28" i="2" a="1"/>
  <c r="DF28" i="2" s="1"/>
  <c r="DB28" i="2" a="1"/>
  <c r="DB28" i="2" s="1"/>
  <c r="CX28" i="2" a="1"/>
  <c r="CX28" i="2" s="1"/>
  <c r="DM28" i="2" a="1"/>
  <c r="DM28" i="2" s="1"/>
  <c r="DI28" i="2" a="1"/>
  <c r="DI28" i="2" s="1"/>
  <c r="DE28" i="2" a="1"/>
  <c r="DE28" i="2" s="1"/>
  <c r="DA28" i="2" a="1"/>
  <c r="DA28" i="2" s="1"/>
  <c r="CW28" i="2" a="1"/>
  <c r="CW28" i="2" s="1"/>
  <c r="DH30" i="2" a="1"/>
  <c r="DH30" i="2" s="1"/>
  <c r="AH34" i="2"/>
  <c r="AE34" i="2"/>
  <c r="DN37" i="2"/>
  <c r="DO37" i="2" s="1"/>
  <c r="DC42" i="2" a="1"/>
  <c r="DC42" i="2" s="1"/>
  <c r="DM42" i="2" a="1"/>
  <c r="DM42" i="2" s="1"/>
  <c r="AE46" i="2"/>
  <c r="DC47" i="2" a="1"/>
  <c r="DC47" i="2" s="1"/>
  <c r="DM47" i="2" a="1"/>
  <c r="DM47" i="2" s="1"/>
  <c r="CW49" i="2" a="1"/>
  <c r="CW49" i="2" s="1"/>
  <c r="AE50" i="2"/>
  <c r="DT88" i="3"/>
  <c r="BI20" i="3"/>
  <c r="DD24" i="3" a="1"/>
  <c r="DD24" i="3" s="1"/>
  <c r="EG24" i="3" s="1"/>
  <c r="EA30" i="3"/>
  <c r="EN32" i="3"/>
  <c r="CU18" i="2" a="1"/>
  <c r="CU18" i="2" s="1"/>
  <c r="CY18" i="2" a="1"/>
  <c r="CY18" i="2" s="1"/>
  <c r="DC18" i="2" a="1"/>
  <c r="DC18" i="2" s="1"/>
  <c r="DG18" i="2" a="1"/>
  <c r="DG18" i="2" s="1"/>
  <c r="DR51" i="2"/>
  <c r="DG21" i="2" a="1"/>
  <c r="DG21" i="2" s="1"/>
  <c r="DH25" i="2" a="1"/>
  <c r="DH25" i="2" s="1"/>
  <c r="DM25" i="2" a="1"/>
  <c r="DM25" i="2" s="1"/>
  <c r="DH27" i="2" a="1"/>
  <c r="DH27" i="2" s="1"/>
  <c r="BE28" i="2"/>
  <c r="DK43" i="2" a="1"/>
  <c r="DK43" i="2" s="1"/>
  <c r="DG43" i="2" a="1"/>
  <c r="DG43" i="2" s="1"/>
  <c r="DC43" i="2" a="1"/>
  <c r="DC43" i="2" s="1"/>
  <c r="CY43" i="2" a="1"/>
  <c r="CY43" i="2" s="1"/>
  <c r="CU43" i="2" a="1"/>
  <c r="CU43" i="2" s="1"/>
  <c r="DJ43" i="2" a="1"/>
  <c r="DJ43" i="2" s="1"/>
  <c r="DF43" i="2" a="1"/>
  <c r="DF43" i="2" s="1"/>
  <c r="DB43" i="2" a="1"/>
  <c r="DB43" i="2" s="1"/>
  <c r="CX43" i="2" a="1"/>
  <c r="CX43" i="2" s="1"/>
  <c r="DM43" i="2" a="1"/>
  <c r="DM43" i="2" s="1"/>
  <c r="DI43" i="2" a="1"/>
  <c r="DI43" i="2" s="1"/>
  <c r="DE43" i="2" a="1"/>
  <c r="DE43" i="2" s="1"/>
  <c r="DA43" i="2" a="1"/>
  <c r="DA43" i="2" s="1"/>
  <c r="CW43" i="2" a="1"/>
  <c r="CW43" i="2" s="1"/>
  <c r="DL43" i="2" a="1"/>
  <c r="DL43" i="2" s="1"/>
  <c r="DJ48" i="2" a="1"/>
  <c r="DJ48" i="2" s="1"/>
  <c r="DF48" i="2" a="1"/>
  <c r="DF48" i="2" s="1"/>
  <c r="DB48" i="2" a="1"/>
  <c r="DB48" i="2" s="1"/>
  <c r="CX48" i="2" a="1"/>
  <c r="CX48" i="2" s="1"/>
  <c r="DL48" i="2" a="1"/>
  <c r="DL48" i="2" s="1"/>
  <c r="DH48" i="2" a="1"/>
  <c r="DH48" i="2" s="1"/>
  <c r="DD48" i="2" a="1"/>
  <c r="DD48" i="2" s="1"/>
  <c r="CZ48" i="2" a="1"/>
  <c r="CZ48" i="2" s="1"/>
  <c r="CV48" i="2" a="1"/>
  <c r="CV48" i="2" s="1"/>
  <c r="DA48" i="2" a="1"/>
  <c r="DA48" i="2" s="1"/>
  <c r="CY49" i="2" a="1"/>
  <c r="CY49" i="2" s="1"/>
  <c r="DI49" i="2" a="1"/>
  <c r="DI49" i="2" s="1"/>
  <c r="EG18" i="3"/>
  <c r="DN19" i="3"/>
  <c r="DO19" i="3" s="1"/>
  <c r="DH22" i="3" a="1"/>
  <c r="DH22" i="3" s="1"/>
  <c r="DK26" i="3" a="1"/>
  <c r="DK26" i="3" s="1"/>
  <c r="DG26" i="3" a="1"/>
  <c r="DG26" i="3" s="1"/>
  <c r="DC26" i="3" a="1"/>
  <c r="DC26" i="3" s="1"/>
  <c r="CY26" i="3" a="1"/>
  <c r="CY26" i="3" s="1"/>
  <c r="CU26" i="3" a="1"/>
  <c r="CU26" i="3" s="1"/>
  <c r="DL26" i="3" a="1"/>
  <c r="DL26" i="3" s="1"/>
  <c r="EO26" i="3" s="1"/>
  <c r="DE26" i="3" a="1"/>
  <c r="DE26" i="3" s="1"/>
  <c r="EH26" i="3" s="1"/>
  <c r="CX26" i="3" a="1"/>
  <c r="CX26" i="3" s="1"/>
  <c r="DJ26" i="3" a="1"/>
  <c r="DJ26" i="3" s="1"/>
  <c r="DD26" i="3" a="1"/>
  <c r="DD26" i="3" s="1"/>
  <c r="EG26" i="3" s="1"/>
  <c r="CW26" i="3" a="1"/>
  <c r="CW26" i="3" s="1"/>
  <c r="DZ26" i="3" s="1"/>
  <c r="DB26" i="3" a="1"/>
  <c r="DB26" i="3" s="1"/>
  <c r="CV26" i="3" a="1"/>
  <c r="CV26" i="3" s="1"/>
  <c r="DY26" i="3" s="1"/>
  <c r="DH26" i="3" a="1"/>
  <c r="DH26" i="3" s="1"/>
  <c r="EK26" i="3" s="1"/>
  <c r="DA26" i="3" a="1"/>
  <c r="DA26" i="3" s="1"/>
  <c r="ED26" i="3" s="1"/>
  <c r="DI26" i="3" a="1"/>
  <c r="DI26" i="3" s="1"/>
  <c r="DZ27" i="3"/>
  <c r="CI29" i="3" a="1"/>
  <c r="CI29" i="3" s="1"/>
  <c r="EO29" i="3" s="1"/>
  <c r="CE29" i="3" a="1"/>
  <c r="CE29" i="3" s="1"/>
  <c r="CA29" i="3" a="1"/>
  <c r="CA29" i="3" s="1"/>
  <c r="BW29" i="3" a="1"/>
  <c r="BW29" i="3" s="1"/>
  <c r="BS29" i="3" a="1"/>
  <c r="BS29" i="3" s="1"/>
  <c r="CH29" i="3" a="1"/>
  <c r="CH29" i="3" s="1"/>
  <c r="CD29" i="3" a="1"/>
  <c r="CD29" i="3" s="1"/>
  <c r="BZ29" i="3" a="1"/>
  <c r="BZ29" i="3" s="1"/>
  <c r="BV29" i="3" a="1"/>
  <c r="BV29" i="3" s="1"/>
  <c r="BR29" i="3" a="1"/>
  <c r="BR29" i="3" s="1"/>
  <c r="BC29" i="3"/>
  <c r="CG29" i="3" a="1"/>
  <c r="CG29" i="3" s="1"/>
  <c r="EM29" i="3" s="1"/>
  <c r="CC29" i="3" a="1"/>
  <c r="CC29" i="3" s="1"/>
  <c r="EI29" i="3" s="1"/>
  <c r="BY29" i="3" a="1"/>
  <c r="BY29" i="3" s="1"/>
  <c r="EE29" i="3" s="1"/>
  <c r="BU29" i="3" a="1"/>
  <c r="BU29" i="3" s="1"/>
  <c r="EA29" i="3" s="1"/>
  <c r="CB29" i="3" a="1"/>
  <c r="CB29" i="3" s="1"/>
  <c r="EH29" i="3" s="1"/>
  <c r="BG29" i="3"/>
  <c r="CJ29" i="3" a="1"/>
  <c r="CJ29" i="3" s="1"/>
  <c r="EP29" i="3" s="1"/>
  <c r="CF29" i="3" a="1"/>
  <c r="CF29" i="3" s="1"/>
  <c r="EL29" i="3" s="1"/>
  <c r="BB29" i="3"/>
  <c r="EB30" i="3"/>
  <c r="DK34" i="3" a="1"/>
  <c r="DK34" i="3" s="1"/>
  <c r="EN34" i="3" s="1"/>
  <c r="DG34" i="3" a="1"/>
  <c r="DG34" i="3" s="1"/>
  <c r="DC34" i="3" a="1"/>
  <c r="DC34" i="3" s="1"/>
  <c r="CY34" i="3" a="1"/>
  <c r="CY34" i="3" s="1"/>
  <c r="CU34" i="3" a="1"/>
  <c r="CU34" i="3" s="1"/>
  <c r="DJ34" i="3" a="1"/>
  <c r="DJ34" i="3" s="1"/>
  <c r="DF34" i="3" a="1"/>
  <c r="DF34" i="3" s="1"/>
  <c r="DB34" i="3" a="1"/>
  <c r="DB34" i="3" s="1"/>
  <c r="CX34" i="3" a="1"/>
  <c r="CX34" i="3" s="1"/>
  <c r="DI34" i="3" a="1"/>
  <c r="DI34" i="3" s="1"/>
  <c r="EL34" i="3" s="1"/>
  <c r="DH34" i="3" a="1"/>
  <c r="DH34" i="3" s="1"/>
  <c r="EK34" i="3" s="1"/>
  <c r="CW34" i="3" a="1"/>
  <c r="CW34" i="3" s="1"/>
  <c r="DZ34" i="3" s="1"/>
  <c r="CV34" i="3" a="1"/>
  <c r="CV34" i="3" s="1"/>
  <c r="DY34" i="3" s="1"/>
  <c r="DD34" i="3" a="1"/>
  <c r="DD34" i="3" s="1"/>
  <c r="DM34" i="3" a="1"/>
  <c r="DM34" i="3" s="1"/>
  <c r="EP34" i="3" s="1"/>
  <c r="EE38" i="3"/>
  <c r="CJ39" i="3" a="1"/>
  <c r="CJ39" i="3" s="1"/>
  <c r="CF39" i="3" a="1"/>
  <c r="CF39" i="3" s="1"/>
  <c r="CB39" i="3" a="1"/>
  <c r="CB39" i="3" s="1"/>
  <c r="BX39" i="3" a="1"/>
  <c r="BX39" i="3" s="1"/>
  <c r="BT39" i="3" a="1"/>
  <c r="BT39" i="3" s="1"/>
  <c r="BG39" i="3"/>
  <c r="CI39" i="3" a="1"/>
  <c r="CI39" i="3" s="1"/>
  <c r="CE39" i="3" a="1"/>
  <c r="CE39" i="3" s="1"/>
  <c r="CA39" i="3" a="1"/>
  <c r="CA39" i="3" s="1"/>
  <c r="BW39" i="3" a="1"/>
  <c r="BW39" i="3" s="1"/>
  <c r="BS39" i="3" a="1"/>
  <c r="BS39" i="3" s="1"/>
  <c r="CH39" i="3" a="1"/>
  <c r="CH39" i="3" s="1"/>
  <c r="CD39" i="3" a="1"/>
  <c r="CD39" i="3" s="1"/>
  <c r="BZ39" i="3" a="1"/>
  <c r="BZ39" i="3" s="1"/>
  <c r="BV39" i="3" a="1"/>
  <c r="BV39" i="3" s="1"/>
  <c r="BR39" i="3" a="1"/>
  <c r="BR39" i="3" s="1"/>
  <c r="BC39" i="3"/>
  <c r="CC39" i="3" a="1"/>
  <c r="CC39" i="3" s="1"/>
  <c r="BY39" i="3" a="1"/>
  <c r="BY39" i="3" s="1"/>
  <c r="CG39" i="3" a="1"/>
  <c r="CG39" i="3" s="1"/>
  <c r="EM39" i="3" s="1"/>
  <c r="BD51" i="2"/>
  <c r="DS51" i="2"/>
  <c r="DH19" i="2" a="1"/>
  <c r="DH19" i="2" s="1"/>
  <c r="DC21" i="2" a="1"/>
  <c r="DC21" i="2" s="1"/>
  <c r="CU24" i="2" a="1"/>
  <c r="CU24" i="2" s="1"/>
  <c r="CZ24" i="2" a="1"/>
  <c r="CZ24" i="2" s="1"/>
  <c r="DK24" i="2" a="1"/>
  <c r="DK24" i="2" s="1"/>
  <c r="CX25" i="2" a="1"/>
  <c r="CX25" i="2" s="1"/>
  <c r="AE28" i="2"/>
  <c r="DK30" i="2" a="1"/>
  <c r="DK30" i="2" s="1"/>
  <c r="DG30" i="2" a="1"/>
  <c r="DG30" i="2" s="1"/>
  <c r="DC30" i="2" a="1"/>
  <c r="DC30" i="2" s="1"/>
  <c r="CY30" i="2" a="1"/>
  <c r="CY30" i="2" s="1"/>
  <c r="CU30" i="2" a="1"/>
  <c r="CU30" i="2" s="1"/>
  <c r="DJ30" i="2" a="1"/>
  <c r="DJ30" i="2" s="1"/>
  <c r="DF30" i="2" a="1"/>
  <c r="DF30" i="2" s="1"/>
  <c r="DB30" i="2" a="1"/>
  <c r="DB30" i="2" s="1"/>
  <c r="CX30" i="2" a="1"/>
  <c r="CX30" i="2" s="1"/>
  <c r="DM30" i="2" a="1"/>
  <c r="DM30" i="2" s="1"/>
  <c r="DI30" i="2" a="1"/>
  <c r="DI30" i="2" s="1"/>
  <c r="DE30" i="2" a="1"/>
  <c r="DE30" i="2" s="1"/>
  <c r="DA30" i="2" a="1"/>
  <c r="DA30" i="2" s="1"/>
  <c r="CW30" i="2" a="1"/>
  <c r="CW30" i="2" s="1"/>
  <c r="DN40" i="2"/>
  <c r="DO40" i="2" s="1"/>
  <c r="CU42" i="2" a="1"/>
  <c r="CU42" i="2" s="1"/>
  <c r="DE42" i="2" a="1"/>
  <c r="DE42" i="2" s="1"/>
  <c r="CU47" i="2" a="1"/>
  <c r="CU47" i="2" s="1"/>
  <c r="DE47" i="2" a="1"/>
  <c r="DE47" i="2" s="1"/>
  <c r="DM48" i="2" a="1"/>
  <c r="DM48" i="2" s="1"/>
  <c r="CU24" i="3" a="1"/>
  <c r="CU24" i="3" s="1"/>
  <c r="DX24" i="3" s="1"/>
  <c r="EB27" i="3"/>
  <c r="EE30" i="3"/>
  <c r="DX32" i="3"/>
  <c r="EN33" i="3"/>
  <c r="DK27" i="2" a="1"/>
  <c r="DK27" i="2" s="1"/>
  <c r="DG27" i="2" a="1"/>
  <c r="DG27" i="2" s="1"/>
  <c r="DC27" i="2" a="1"/>
  <c r="DC27" i="2" s="1"/>
  <c r="CY27" i="2" a="1"/>
  <c r="CY27" i="2" s="1"/>
  <c r="CU27" i="2" a="1"/>
  <c r="CU27" i="2" s="1"/>
  <c r="DJ27" i="2" a="1"/>
  <c r="DJ27" i="2" s="1"/>
  <c r="DF27" i="2" a="1"/>
  <c r="DF27" i="2" s="1"/>
  <c r="DB27" i="2" a="1"/>
  <c r="DB27" i="2" s="1"/>
  <c r="CX27" i="2" a="1"/>
  <c r="CX27" i="2" s="1"/>
  <c r="DM27" i="2" a="1"/>
  <c r="DM27" i="2" s="1"/>
  <c r="DI27" i="2" a="1"/>
  <c r="DI27" i="2" s="1"/>
  <c r="DE27" i="2" a="1"/>
  <c r="DE27" i="2" s="1"/>
  <c r="DA27" i="2" a="1"/>
  <c r="DA27" i="2" s="1"/>
  <c r="CW27" i="2" a="1"/>
  <c r="CW27" i="2" s="1"/>
  <c r="AH33" i="2"/>
  <c r="AE33" i="2"/>
  <c r="DG42" i="2" a="1"/>
  <c r="DG42" i="2" s="1"/>
  <c r="DG47" i="2" a="1"/>
  <c r="DG47" i="2" s="1"/>
  <c r="DJ49" i="2" a="1"/>
  <c r="DJ49" i="2" s="1"/>
  <c r="DF49" i="2" a="1"/>
  <c r="DF49" i="2" s="1"/>
  <c r="DB49" i="2" a="1"/>
  <c r="DB49" i="2" s="1"/>
  <c r="CX49" i="2" a="1"/>
  <c r="CX49" i="2" s="1"/>
  <c r="DL49" i="2" a="1"/>
  <c r="DL49" i="2" s="1"/>
  <c r="DH49" i="2" a="1"/>
  <c r="DH49" i="2" s="1"/>
  <c r="DD49" i="2" a="1"/>
  <c r="DD49" i="2" s="1"/>
  <c r="CZ49" i="2" a="1"/>
  <c r="CZ49" i="2" s="1"/>
  <c r="CV49" i="2" a="1"/>
  <c r="CV49" i="2" s="1"/>
  <c r="DA49" i="2" a="1"/>
  <c r="DA49" i="2" s="1"/>
  <c r="DW88" i="3"/>
  <c r="EM21" i="3"/>
  <c r="CY22" i="3" a="1"/>
  <c r="CY22" i="3" s="1"/>
  <c r="DK22" i="3" a="1"/>
  <c r="DK22" i="3" s="1"/>
  <c r="DM26" i="3" a="1"/>
  <c r="DM26" i="3" s="1"/>
  <c r="EP26" i="3" s="1"/>
  <c r="CJ31" i="3" a="1"/>
  <c r="CJ31" i="3" s="1"/>
  <c r="CF31" i="3" a="1"/>
  <c r="CF31" i="3" s="1"/>
  <c r="CB31" i="3" a="1"/>
  <c r="CB31" i="3" s="1"/>
  <c r="BX31" i="3" a="1"/>
  <c r="BX31" i="3" s="1"/>
  <c r="BT31" i="3" a="1"/>
  <c r="BT31" i="3" s="1"/>
  <c r="BG31" i="3"/>
  <c r="CI31" i="3" a="1"/>
  <c r="CI31" i="3" s="1"/>
  <c r="CE31" i="3" a="1"/>
  <c r="CE31" i="3" s="1"/>
  <c r="CA31" i="3" a="1"/>
  <c r="CA31" i="3" s="1"/>
  <c r="BW31" i="3" a="1"/>
  <c r="BW31" i="3" s="1"/>
  <c r="BS31" i="3" a="1"/>
  <c r="BS31" i="3" s="1"/>
  <c r="CH31" i="3" a="1"/>
  <c r="CH31" i="3" s="1"/>
  <c r="CD31" i="3" a="1"/>
  <c r="CD31" i="3" s="1"/>
  <c r="BZ31" i="3" a="1"/>
  <c r="BZ31" i="3" s="1"/>
  <c r="BV31" i="3" a="1"/>
  <c r="BV31" i="3" s="1"/>
  <c r="BR31" i="3" a="1"/>
  <c r="BR31" i="3" s="1"/>
  <c r="BC31" i="3"/>
  <c r="CC31" i="3" a="1"/>
  <c r="CC31" i="3" s="1"/>
  <c r="BY31" i="3" a="1"/>
  <c r="BY31" i="3" s="1"/>
  <c r="DN39" i="2"/>
  <c r="DO39" i="2" s="1"/>
  <c r="CW47" i="2" a="1"/>
  <c r="CW47" i="2" s="1"/>
  <c r="DJ24" i="3" a="1"/>
  <c r="DJ24" i="3" s="1"/>
  <c r="DF24" i="3" a="1"/>
  <c r="DF24" i="3" s="1"/>
  <c r="DB24" i="3" a="1"/>
  <c r="DB24" i="3" s="1"/>
  <c r="CX24" i="3" a="1"/>
  <c r="CX24" i="3" s="1"/>
  <c r="DL24" i="3" a="1"/>
  <c r="DL24" i="3" s="1"/>
  <c r="EO24" i="3" s="1"/>
  <c r="DC24" i="3" a="1"/>
  <c r="DC24" i="3" s="1"/>
  <c r="DG24" i="3" a="1"/>
  <c r="DG24" i="3" s="1"/>
  <c r="EJ24" i="3" s="1"/>
  <c r="DK24" i="3" a="1"/>
  <c r="DK24" i="3" s="1"/>
  <c r="EN24" i="3" s="1"/>
  <c r="CW24" i="3" a="1"/>
  <c r="CW24" i="3" s="1"/>
  <c r="DE24" i="3" a="1"/>
  <c r="DE24" i="3" s="1"/>
  <c r="EH24" i="3" s="1"/>
  <c r="CV24" i="3" a="1"/>
  <c r="CV24" i="3" s="1"/>
  <c r="DY24" i="3" s="1"/>
  <c r="BG24" i="3"/>
  <c r="DI24" i="3" a="1"/>
  <c r="DI24" i="3" s="1"/>
  <c r="EL24" i="3" s="1"/>
  <c r="CZ24" i="3" a="1"/>
  <c r="CZ24" i="3" s="1"/>
  <c r="EC24" i="3" s="1"/>
  <c r="CY24" i="3" a="1"/>
  <c r="CY24" i="3" s="1"/>
  <c r="EB24" i="3" s="1"/>
  <c r="BI34" i="3"/>
  <c r="BH34" i="3"/>
  <c r="DY35" i="3"/>
  <c r="BE50" i="2"/>
  <c r="BF88" i="3"/>
  <c r="DU88" i="3"/>
  <c r="CY20" i="3" a="1"/>
  <c r="CY20" i="3" s="1"/>
  <c r="DM20" i="3" a="1"/>
  <c r="DM20" i="3" s="1"/>
  <c r="DC21" i="3" a="1"/>
  <c r="DC21" i="3" s="1"/>
  <c r="DL21" i="3" a="1"/>
  <c r="DL21" i="3" s="1"/>
  <c r="EO21" i="3" s="1"/>
  <c r="CI23" i="3" a="1"/>
  <c r="CI23" i="3" s="1"/>
  <c r="DA23" i="3" a="1"/>
  <c r="DA23" i="3" s="1"/>
  <c r="DF23" i="3" a="1"/>
  <c r="DF23" i="3" s="1"/>
  <c r="EI23" i="3" s="1"/>
  <c r="BT25" i="3" a="1"/>
  <c r="BT25" i="3" s="1"/>
  <c r="CC25" i="3" a="1"/>
  <c r="CC25" i="3" s="1"/>
  <c r="CH25" i="3" a="1"/>
  <c r="CH25" i="3" s="1"/>
  <c r="DM31" i="3" a="1"/>
  <c r="DM31" i="3" s="1"/>
  <c r="DI31" i="3" a="1"/>
  <c r="DI31" i="3" s="1"/>
  <c r="DE31" i="3" a="1"/>
  <c r="DE31" i="3" s="1"/>
  <c r="DA31" i="3" a="1"/>
  <c r="DA31" i="3" s="1"/>
  <c r="CW31" i="3" a="1"/>
  <c r="CW31" i="3" s="1"/>
  <c r="DL31" i="3" a="1"/>
  <c r="DL31" i="3" s="1"/>
  <c r="DH31" i="3" a="1"/>
  <c r="DH31" i="3" s="1"/>
  <c r="DD31" i="3" a="1"/>
  <c r="DD31" i="3" s="1"/>
  <c r="CZ31" i="3" a="1"/>
  <c r="CZ31" i="3" s="1"/>
  <c r="CV31" i="3" a="1"/>
  <c r="CV31" i="3" s="1"/>
  <c r="DK31" i="3" a="1"/>
  <c r="DK31" i="3" s="1"/>
  <c r="DG31" i="3" a="1"/>
  <c r="DG31" i="3" s="1"/>
  <c r="DC31" i="3" a="1"/>
  <c r="DC31" i="3" s="1"/>
  <c r="CY31" i="3" a="1"/>
  <c r="CY31" i="3" s="1"/>
  <c r="CU31" i="3" a="1"/>
  <c r="CU31" i="3" s="1"/>
  <c r="DB31" i="3" a="1"/>
  <c r="DB31" i="3" s="1"/>
  <c r="DM39" i="3" a="1"/>
  <c r="DM39" i="3" s="1"/>
  <c r="DI39" i="3" a="1"/>
  <c r="DI39" i="3" s="1"/>
  <c r="DE39" i="3" a="1"/>
  <c r="DE39" i="3" s="1"/>
  <c r="DA39" i="3" a="1"/>
  <c r="DA39" i="3" s="1"/>
  <c r="CW39" i="3" a="1"/>
  <c r="CW39" i="3" s="1"/>
  <c r="DL39" i="3" a="1"/>
  <c r="DL39" i="3" s="1"/>
  <c r="DH39" i="3" a="1"/>
  <c r="DH39" i="3" s="1"/>
  <c r="DD39" i="3" a="1"/>
  <c r="DD39" i="3" s="1"/>
  <c r="CZ39" i="3" a="1"/>
  <c r="CZ39" i="3" s="1"/>
  <c r="CV39" i="3" a="1"/>
  <c r="CV39" i="3" s="1"/>
  <c r="DK39" i="3" a="1"/>
  <c r="DK39" i="3" s="1"/>
  <c r="DG39" i="3" a="1"/>
  <c r="DG39" i="3" s="1"/>
  <c r="DC39" i="3" a="1"/>
  <c r="DC39" i="3" s="1"/>
  <c r="CY39" i="3" a="1"/>
  <c r="CY39" i="3" s="1"/>
  <c r="CU39" i="3" a="1"/>
  <c r="CU39" i="3" s="1"/>
  <c r="DB39" i="3" a="1"/>
  <c r="DB39" i="3" s="1"/>
  <c r="BH45" i="3"/>
  <c r="BI57" i="3"/>
  <c r="BH57" i="3"/>
  <c r="AE37" i="2"/>
  <c r="AE38" i="2"/>
  <c r="AE39" i="2"/>
  <c r="AE40" i="2"/>
  <c r="CV41" i="2" a="1"/>
  <c r="CV41" i="2" s="1"/>
  <c r="CZ41" i="2" a="1"/>
  <c r="CZ41" i="2" s="1"/>
  <c r="DD41" i="2" a="1"/>
  <c r="DD41" i="2" s="1"/>
  <c r="DH41" i="2" a="1"/>
  <c r="DH41" i="2" s="1"/>
  <c r="DL41" i="2" a="1"/>
  <c r="DL41" i="2" s="1"/>
  <c r="DV88" i="3"/>
  <c r="CI20" i="3" a="1"/>
  <c r="CI20" i="3" s="1"/>
  <c r="CE20" i="3" a="1"/>
  <c r="CE20" i="3" s="1"/>
  <c r="BU20" i="3" a="1"/>
  <c r="BU20" i="3" s="1"/>
  <c r="EA20" i="3" s="1"/>
  <c r="BY20" i="3" a="1"/>
  <c r="BY20" i="3" s="1"/>
  <c r="CC20" i="3" a="1"/>
  <c r="CC20" i="3" s="1"/>
  <c r="CU20" i="3" a="1"/>
  <c r="CU20" i="3" s="1"/>
  <c r="DI20" i="3" a="1"/>
  <c r="DI20" i="3" s="1"/>
  <c r="CY21" i="3" a="1"/>
  <c r="CY21" i="3" s="1"/>
  <c r="EB21" i="3" s="1"/>
  <c r="DH21" i="3" a="1"/>
  <c r="DH21" i="3" s="1"/>
  <c r="EK21" i="3" s="1"/>
  <c r="DM21" i="3" a="1"/>
  <c r="DM21" i="3" s="1"/>
  <c r="EP21" i="3" s="1"/>
  <c r="BV23" i="3" a="1"/>
  <c r="BV23" i="3" s="1"/>
  <c r="CE23" i="3" a="1"/>
  <c r="CE23" i="3" s="1"/>
  <c r="CW23" i="3" a="1"/>
  <c r="CW23" i="3" s="1"/>
  <c r="DB23" i="3" a="1"/>
  <c r="DB23" i="3" s="1"/>
  <c r="EE23" i="3" s="1"/>
  <c r="DK23" i="3" a="1"/>
  <c r="DK23" i="3" s="1"/>
  <c r="EN23" i="3" s="1"/>
  <c r="BG25" i="3"/>
  <c r="BY25" i="3" a="1"/>
  <c r="BY25" i="3" s="1"/>
  <c r="CD25" i="3" a="1"/>
  <c r="CD25" i="3" s="1"/>
  <c r="CH26" i="3" a="1"/>
  <c r="CH26" i="3" s="1"/>
  <c r="CD26" i="3" a="1"/>
  <c r="CD26" i="3" s="1"/>
  <c r="BZ26" i="3" a="1"/>
  <c r="BZ26" i="3" s="1"/>
  <c r="BV26" i="3" a="1"/>
  <c r="BV26" i="3" s="1"/>
  <c r="BR26" i="3" a="1"/>
  <c r="BR26" i="3" s="1"/>
  <c r="BC26" i="3"/>
  <c r="BB26" i="3"/>
  <c r="CF26" i="3" a="1"/>
  <c r="CF26" i="3" s="1"/>
  <c r="CI28" i="3" a="1"/>
  <c r="CI28" i="3" s="1"/>
  <c r="EO28" i="3" s="1"/>
  <c r="CE28" i="3" a="1"/>
  <c r="CE28" i="3" s="1"/>
  <c r="CA28" i="3" a="1"/>
  <c r="CA28" i="3" s="1"/>
  <c r="BW28" i="3" a="1"/>
  <c r="BW28" i="3" s="1"/>
  <c r="BS28" i="3" a="1"/>
  <c r="BS28" i="3" s="1"/>
  <c r="CH28" i="3" a="1"/>
  <c r="CH28" i="3" s="1"/>
  <c r="EN28" i="3" s="1"/>
  <c r="CD28" i="3" a="1"/>
  <c r="CD28" i="3" s="1"/>
  <c r="EJ28" i="3" s="1"/>
  <c r="BZ28" i="3" a="1"/>
  <c r="BZ28" i="3" s="1"/>
  <c r="EF28" i="3" s="1"/>
  <c r="BV28" i="3" a="1"/>
  <c r="BV28" i="3" s="1"/>
  <c r="EB28" i="3" s="1"/>
  <c r="BR28" i="3" a="1"/>
  <c r="BR28" i="3" s="1"/>
  <c r="BB28" i="3"/>
  <c r="AH30" i="3"/>
  <c r="AE30" i="3"/>
  <c r="AH38" i="3"/>
  <c r="AE38" i="3"/>
  <c r="DF41" i="3"/>
  <c r="EI41" i="3" s="1"/>
  <c r="CX41" i="3"/>
  <c r="DM41" i="3"/>
  <c r="DE41" i="3"/>
  <c r="EH41" i="3" s="1"/>
  <c r="CW41" i="3"/>
  <c r="DZ41" i="3" s="1"/>
  <c r="DL41" i="3"/>
  <c r="DD41" i="3"/>
  <c r="EG41" i="3" s="1"/>
  <c r="CV41" i="3"/>
  <c r="DY41" i="3" s="1"/>
  <c r="DK41" i="3"/>
  <c r="EN41" i="3" s="1"/>
  <c r="DC41" i="3"/>
  <c r="CU41" i="3"/>
  <c r="DJ41" i="3"/>
  <c r="DB41" i="3"/>
  <c r="DI41" i="3"/>
  <c r="EL41" i="3" s="1"/>
  <c r="DA41" i="3"/>
  <c r="ED41" i="3" s="1"/>
  <c r="CZ41" i="3"/>
  <c r="EB43" i="3"/>
  <c r="BI45" i="3"/>
  <c r="CW41" i="2" a="1"/>
  <c r="CW41" i="2" s="1"/>
  <c r="DA41" i="2" a="1"/>
  <c r="DA41" i="2" s="1"/>
  <c r="DE41" i="2" a="1"/>
  <c r="DE41" i="2" s="1"/>
  <c r="DI41" i="2" a="1"/>
  <c r="DI41" i="2" s="1"/>
  <c r="DM41" i="2" a="1"/>
  <c r="DM41" i="2" s="1"/>
  <c r="BA88" i="3"/>
  <c r="BU18" i="3" a="1"/>
  <c r="BU18" i="3" s="1"/>
  <c r="BY18" i="3" a="1"/>
  <c r="BY18" i="3" s="1"/>
  <c r="CC18" i="3" a="1"/>
  <c r="CC18" i="3" s="1"/>
  <c r="CG18" i="3" a="1"/>
  <c r="CG18" i="3" s="1"/>
  <c r="BC20" i="3"/>
  <c r="BR20" i="3" a="1"/>
  <c r="BR20" i="3" s="1"/>
  <c r="BV20" i="3" a="1"/>
  <c r="BV20" i="3" s="1"/>
  <c r="BZ20" i="3" a="1"/>
  <c r="BZ20" i="3" s="1"/>
  <c r="EF20" i="3" s="1"/>
  <c r="CD20" i="3" a="1"/>
  <c r="CD20" i="3" s="1"/>
  <c r="EJ20" i="3" s="1"/>
  <c r="DA20" i="3" a="1"/>
  <c r="DA20" i="3" s="1"/>
  <c r="BG21" i="3"/>
  <c r="CZ21" i="3" a="1"/>
  <c r="CZ21" i="3" s="1"/>
  <c r="EC21" i="3" s="1"/>
  <c r="DE21" i="3" a="1"/>
  <c r="DE21" i="3" s="1"/>
  <c r="EH21" i="3" s="1"/>
  <c r="BC23" i="3"/>
  <c r="BW23" i="3" a="1"/>
  <c r="BW23" i="3" s="1"/>
  <c r="EC23" i="3" s="1"/>
  <c r="CF23" i="3" a="1"/>
  <c r="CF23" i="3" s="1"/>
  <c r="EL23" i="3" s="1"/>
  <c r="DC23" i="3" a="1"/>
  <c r="DC23" i="3" s="1"/>
  <c r="DL23" i="3" a="1"/>
  <c r="DL23" i="3" s="1"/>
  <c r="BV25" i="3" a="1"/>
  <c r="BV25" i="3" s="1"/>
  <c r="CE25" i="3" a="1"/>
  <c r="CE25" i="3" s="1"/>
  <c r="BU26" i="3" a="1"/>
  <c r="BU26" i="3" s="1"/>
  <c r="DF31" i="3" a="1"/>
  <c r="DF31" i="3" s="1"/>
  <c r="EH35" i="3"/>
  <c r="DF39" i="3" a="1"/>
  <c r="DF39" i="3" s="1"/>
  <c r="AE41" i="3"/>
  <c r="EB42" i="3"/>
  <c r="EJ42" i="3"/>
  <c r="DJ43" i="3" a="1"/>
  <c r="DJ43" i="3" s="1"/>
  <c r="DF43" i="3" a="1"/>
  <c r="DF43" i="3" s="1"/>
  <c r="DB43" i="3" a="1"/>
  <c r="DB43" i="3" s="1"/>
  <c r="CX43" i="3" a="1"/>
  <c r="CX43" i="3" s="1"/>
  <c r="DM43" i="3" a="1"/>
  <c r="DM43" i="3" s="1"/>
  <c r="DI43" i="3" a="1"/>
  <c r="DI43" i="3" s="1"/>
  <c r="DE43" i="3" a="1"/>
  <c r="DE43" i="3" s="1"/>
  <c r="DA43" i="3" a="1"/>
  <c r="DA43" i="3" s="1"/>
  <c r="CW43" i="3" a="1"/>
  <c r="CW43" i="3" s="1"/>
  <c r="DL43" i="3" a="1"/>
  <c r="DL43" i="3" s="1"/>
  <c r="EO43" i="3" s="1"/>
  <c r="DH43" i="3" a="1"/>
  <c r="DH43" i="3" s="1"/>
  <c r="DD43" i="3" a="1"/>
  <c r="DD43" i="3" s="1"/>
  <c r="EG43" i="3" s="1"/>
  <c r="CZ43" i="3" a="1"/>
  <c r="CZ43" i="3" s="1"/>
  <c r="EC43" i="3" s="1"/>
  <c r="CV43" i="3" a="1"/>
  <c r="CV43" i="3" s="1"/>
  <c r="DG43" i="3" a="1"/>
  <c r="DG43" i="3" s="1"/>
  <c r="DX49" i="3"/>
  <c r="AH53" i="3"/>
  <c r="AE53" i="3"/>
  <c r="AH69" i="3"/>
  <c r="AE69" i="3"/>
  <c r="EI73" i="3"/>
  <c r="DQ88" i="3"/>
  <c r="DL20" i="3" a="1"/>
  <c r="DL20" i="3" s="1"/>
  <c r="DH20" i="3" a="1"/>
  <c r="DH20" i="3" s="1"/>
  <c r="DD20" i="3" a="1"/>
  <c r="DD20" i="3" s="1"/>
  <c r="CZ20" i="3" a="1"/>
  <c r="CZ20" i="3" s="1"/>
  <c r="CV20" i="3" a="1"/>
  <c r="CV20" i="3" s="1"/>
  <c r="CW20" i="3" a="1"/>
  <c r="CW20" i="3" s="1"/>
  <c r="DZ20" i="3" s="1"/>
  <c r="DF20" i="3" a="1"/>
  <c r="DF20" i="3" s="1"/>
  <c r="EM23" i="3"/>
  <c r="CY23" i="3" a="1"/>
  <c r="CY23" i="3" s="1"/>
  <c r="DH23" i="3" a="1"/>
  <c r="DH23" i="3" s="1"/>
  <c r="BR25" i="3" a="1"/>
  <c r="BR25" i="3" s="1"/>
  <c r="CA25" i="3" a="1"/>
  <c r="CA25" i="3" s="1"/>
  <c r="CJ25" i="3" a="1"/>
  <c r="CJ25" i="3" s="1"/>
  <c r="EJ41" i="3"/>
  <c r="EF43" i="3"/>
  <c r="BI69" i="3"/>
  <c r="BH69" i="3"/>
  <c r="EM74" i="3"/>
  <c r="BI80" i="3"/>
  <c r="BH80" i="3"/>
  <c r="CX41" i="2" a="1"/>
  <c r="CX41" i="2" s="1"/>
  <c r="DB41" i="2" a="1"/>
  <c r="DB41" i="2" s="1"/>
  <c r="DF41" i="2" a="1"/>
  <c r="DF41" i="2" s="1"/>
  <c r="DJ41" i="2" a="1"/>
  <c r="DJ41" i="2" s="1"/>
  <c r="CZ45" i="2"/>
  <c r="DN45" i="2" s="1"/>
  <c r="DO45" i="2" s="1"/>
  <c r="BC18" i="3"/>
  <c r="BR18" i="3" a="1"/>
  <c r="BR18" i="3" s="1"/>
  <c r="BV18" i="3" a="1"/>
  <c r="BV18" i="3" s="1"/>
  <c r="BZ18" i="3" a="1"/>
  <c r="BZ18" i="3" s="1"/>
  <c r="CD18" i="3" a="1"/>
  <c r="CD18" i="3" s="1"/>
  <c r="CH18" i="3" a="1"/>
  <c r="CH18" i="3" s="1"/>
  <c r="DR88" i="3"/>
  <c r="BS20" i="3" a="1"/>
  <c r="BS20" i="3" s="1"/>
  <c r="BW20" i="3" a="1"/>
  <c r="BW20" i="3" s="1"/>
  <c r="CA20" i="3" a="1"/>
  <c r="CA20" i="3" s="1"/>
  <c r="CJ20" i="3" a="1"/>
  <c r="CJ20" i="3" s="1"/>
  <c r="EP20" i="3" s="1"/>
  <c r="DB20" i="3" a="1"/>
  <c r="DB20" i="3" s="1"/>
  <c r="DK20" i="3" a="1"/>
  <c r="DK20" i="3" s="1"/>
  <c r="BZ21" i="3" a="1"/>
  <c r="BZ21" i="3" s="1"/>
  <c r="CW21" i="3" a="1"/>
  <c r="CW21" i="3" s="1"/>
  <c r="BX23" i="3" a="1"/>
  <c r="BX23" i="3" s="1"/>
  <c r="CU23" i="3" a="1"/>
  <c r="CU23" i="3" s="1"/>
  <c r="DX23" i="3" s="1"/>
  <c r="DD23" i="3" a="1"/>
  <c r="DD23" i="3" s="1"/>
  <c r="BC25" i="3"/>
  <c r="BW25" i="3" a="1"/>
  <c r="BW25" i="3" s="1"/>
  <c r="CF25" i="3" a="1"/>
  <c r="CF25" i="3" s="1"/>
  <c r="BG26" i="3"/>
  <c r="BW26" i="3" a="1"/>
  <c r="BW26" i="3" s="1"/>
  <c r="EC26" i="3" s="1"/>
  <c r="CC26" i="3" a="1"/>
  <c r="CC26" i="3" s="1"/>
  <c r="EI26" i="3" s="1"/>
  <c r="BH27" i="3"/>
  <c r="CJ30" i="3" a="1"/>
  <c r="CJ30" i="3" s="1"/>
  <c r="EP30" i="3" s="1"/>
  <c r="CF30" i="3" a="1"/>
  <c r="CF30" i="3" s="1"/>
  <c r="CB30" i="3" a="1"/>
  <c r="CB30" i="3" s="1"/>
  <c r="BX30" i="3" a="1"/>
  <c r="BX30" i="3" s="1"/>
  <c r="BT30" i="3" a="1"/>
  <c r="BT30" i="3" s="1"/>
  <c r="BG30" i="3"/>
  <c r="CI30" i="3" a="1"/>
  <c r="CI30" i="3" s="1"/>
  <c r="EO30" i="3" s="1"/>
  <c r="CE30" i="3" a="1"/>
  <c r="CE30" i="3" s="1"/>
  <c r="EK30" i="3" s="1"/>
  <c r="CA30" i="3" a="1"/>
  <c r="CA30" i="3" s="1"/>
  <c r="EG30" i="3" s="1"/>
  <c r="BW30" i="3" a="1"/>
  <c r="BW30" i="3" s="1"/>
  <c r="EC30" i="3" s="1"/>
  <c r="BS30" i="3" a="1"/>
  <c r="BS30" i="3" s="1"/>
  <c r="DY30" i="3" s="1"/>
  <c r="BB30" i="3"/>
  <c r="CD30" i="3" a="1"/>
  <c r="CD30" i="3" s="1"/>
  <c r="EJ30" i="3" s="1"/>
  <c r="CX31" i="3" a="1"/>
  <c r="CX31" i="3" s="1"/>
  <c r="EA31" i="3" s="1"/>
  <c r="AH32" i="3"/>
  <c r="AE32" i="3"/>
  <c r="EC32" i="3"/>
  <c r="EK32" i="3"/>
  <c r="DJ33" i="3" a="1"/>
  <c r="DJ33" i="3" s="1"/>
  <c r="DF33" i="3" a="1"/>
  <c r="DF33" i="3" s="1"/>
  <c r="DB33" i="3" a="1"/>
  <c r="DB33" i="3" s="1"/>
  <c r="CX33" i="3" a="1"/>
  <c r="CX33" i="3" s="1"/>
  <c r="DM33" i="3" a="1"/>
  <c r="DM33" i="3" s="1"/>
  <c r="DI33" i="3" a="1"/>
  <c r="DI33" i="3" s="1"/>
  <c r="DE33" i="3" a="1"/>
  <c r="DE33" i="3" s="1"/>
  <c r="DA33" i="3" a="1"/>
  <c r="DA33" i="3" s="1"/>
  <c r="CW33" i="3" a="1"/>
  <c r="CW33" i="3" s="1"/>
  <c r="BG33" i="3"/>
  <c r="DL33" i="3" a="1"/>
  <c r="DL33" i="3" s="1"/>
  <c r="EO33" i="3" s="1"/>
  <c r="DH33" i="3" a="1"/>
  <c r="DH33" i="3" s="1"/>
  <c r="EK33" i="3" s="1"/>
  <c r="DD33" i="3" a="1"/>
  <c r="DD33" i="3" s="1"/>
  <c r="EG33" i="3" s="1"/>
  <c r="CZ33" i="3" a="1"/>
  <c r="CZ33" i="3" s="1"/>
  <c r="EC33" i="3" s="1"/>
  <c r="CV33" i="3" a="1"/>
  <c r="CV33" i="3" s="1"/>
  <c r="DY33" i="3" s="1"/>
  <c r="EB33" i="3"/>
  <c r="EH37" i="3"/>
  <c r="CJ38" i="3" a="1"/>
  <c r="CJ38" i="3" s="1"/>
  <c r="EP38" i="3" s="1"/>
  <c r="CF38" i="3" a="1"/>
  <c r="CF38" i="3" s="1"/>
  <c r="CB38" i="3" a="1"/>
  <c r="CB38" i="3" s="1"/>
  <c r="BX38" i="3" a="1"/>
  <c r="BX38" i="3" s="1"/>
  <c r="BT38" i="3" a="1"/>
  <c r="BT38" i="3" s="1"/>
  <c r="BG38" i="3"/>
  <c r="CI38" i="3" a="1"/>
  <c r="CI38" i="3" s="1"/>
  <c r="EO38" i="3" s="1"/>
  <c r="CE38" i="3" a="1"/>
  <c r="CE38" i="3" s="1"/>
  <c r="EK38" i="3" s="1"/>
  <c r="CA38" i="3" a="1"/>
  <c r="CA38" i="3" s="1"/>
  <c r="EG38" i="3" s="1"/>
  <c r="BW38" i="3" a="1"/>
  <c r="BW38" i="3" s="1"/>
  <c r="EC38" i="3" s="1"/>
  <c r="BS38" i="3" a="1"/>
  <c r="BS38" i="3" s="1"/>
  <c r="DY38" i="3" s="1"/>
  <c r="BB38" i="3"/>
  <c r="CD38" i="3" a="1"/>
  <c r="CD38" i="3" s="1"/>
  <c r="EJ38" i="3" s="1"/>
  <c r="CX39" i="3" a="1"/>
  <c r="CX39" i="3" s="1"/>
  <c r="EA39" i="3" s="1"/>
  <c r="AH40" i="3"/>
  <c r="AE40" i="3"/>
  <c r="EK40" i="3"/>
  <c r="AH42" i="3"/>
  <c r="AE42" i="3"/>
  <c r="EC42" i="3"/>
  <c r="AE43" i="3"/>
  <c r="CU43" i="3" a="1"/>
  <c r="CU43" i="3" s="1"/>
  <c r="DK43" i="3" a="1"/>
  <c r="DK43" i="3" s="1"/>
  <c r="BU37" i="3" a="1"/>
  <c r="BU37" i="3" s="1"/>
  <c r="EA37" i="3" s="1"/>
  <c r="BY37" i="3" a="1"/>
  <c r="BY37" i="3" s="1"/>
  <c r="EE37" i="3" s="1"/>
  <c r="CC37" i="3" a="1"/>
  <c r="CC37" i="3" s="1"/>
  <c r="EI37" i="3" s="1"/>
  <c r="CG37" i="3" a="1"/>
  <c r="CG37" i="3" s="1"/>
  <c r="EM37" i="3" s="1"/>
  <c r="BV45" i="3" a="1"/>
  <c r="BV45" i="3" s="1"/>
  <c r="CE45" i="3" a="1"/>
  <c r="CE45" i="3" s="1"/>
  <c r="CH47" i="3" a="1"/>
  <c r="CH47" i="3" s="1"/>
  <c r="CD47" i="3" a="1"/>
  <c r="CD47" i="3" s="1"/>
  <c r="BZ47" i="3" a="1"/>
  <c r="BZ47" i="3" s="1"/>
  <c r="BV47" i="3" a="1"/>
  <c r="BV47" i="3" s="1"/>
  <c r="BR47" i="3" a="1"/>
  <c r="BR47" i="3" s="1"/>
  <c r="BC47" i="3"/>
  <c r="BB47" i="3"/>
  <c r="BT47" i="3" a="1"/>
  <c r="BT47" i="3" s="1"/>
  <c r="CB47" i="3" a="1"/>
  <c r="CB47" i="3" s="1"/>
  <c r="CJ47" i="3" a="1"/>
  <c r="CJ47" i="3" s="1"/>
  <c r="DA47" i="3" a="1"/>
  <c r="DA47" i="3" s="1"/>
  <c r="EO49" i="3"/>
  <c r="DN49" i="3"/>
  <c r="DO49" i="3" s="1"/>
  <c r="BI53" i="3"/>
  <c r="BH53" i="3"/>
  <c r="EP58" i="3"/>
  <c r="DK47" i="3" a="1"/>
  <c r="DK47" i="3" s="1"/>
  <c r="DG47" i="3" a="1"/>
  <c r="DG47" i="3" s="1"/>
  <c r="DC47" i="3" a="1"/>
  <c r="DC47" i="3" s="1"/>
  <c r="CY47" i="3" a="1"/>
  <c r="CY47" i="3" s="1"/>
  <c r="CU47" i="3" a="1"/>
  <c r="CU47" i="3" s="1"/>
  <c r="DB47" i="3" a="1"/>
  <c r="DB47" i="3" s="1"/>
  <c r="DJ47" i="3" a="1"/>
  <c r="DJ47" i="3" s="1"/>
  <c r="AH61" i="3"/>
  <c r="AE61" i="3"/>
  <c r="CF67" i="3"/>
  <c r="EL67" i="3" s="1"/>
  <c r="BX67" i="3"/>
  <c r="ED67" i="3" s="1"/>
  <c r="CE67" i="3"/>
  <c r="EK67" i="3" s="1"/>
  <c r="BW67" i="3"/>
  <c r="BG67" i="3"/>
  <c r="CD67" i="3"/>
  <c r="EJ67" i="3" s="1"/>
  <c r="BV67" i="3"/>
  <c r="EB67" i="3" s="1"/>
  <c r="CJ67" i="3"/>
  <c r="EP67" i="3" s="1"/>
  <c r="CB67" i="3"/>
  <c r="EH67" i="3" s="1"/>
  <c r="BT67" i="3"/>
  <c r="DZ67" i="3" s="1"/>
  <c r="CI67" i="3"/>
  <c r="EO67" i="3" s="1"/>
  <c r="CA67" i="3"/>
  <c r="EG67" i="3" s="1"/>
  <c r="BS67" i="3"/>
  <c r="DY67" i="3" s="1"/>
  <c r="BC67" i="3"/>
  <c r="CH67" i="3"/>
  <c r="EN67" i="3" s="1"/>
  <c r="BZ67" i="3"/>
  <c r="EF67" i="3" s="1"/>
  <c r="BR67" i="3"/>
  <c r="BB67" i="3"/>
  <c r="CG67" i="3"/>
  <c r="EM67" i="3" s="1"/>
  <c r="CJ71" i="3"/>
  <c r="EP71" i="3" s="1"/>
  <c r="CB71" i="3"/>
  <c r="EH71" i="3" s="1"/>
  <c r="BT71" i="3"/>
  <c r="DZ71" i="3" s="1"/>
  <c r="CI71" i="3"/>
  <c r="CA71" i="3"/>
  <c r="BS71" i="3"/>
  <c r="BC71" i="3"/>
  <c r="CH71" i="3"/>
  <c r="EN71" i="3" s="1"/>
  <c r="BZ71" i="3"/>
  <c r="EF71" i="3" s="1"/>
  <c r="BR71" i="3"/>
  <c r="BB71" i="3"/>
  <c r="CF71" i="3"/>
  <c r="EL71" i="3" s="1"/>
  <c r="BX71" i="3"/>
  <c r="ED71" i="3" s="1"/>
  <c r="CE71" i="3"/>
  <c r="EK71" i="3" s="1"/>
  <c r="BW71" i="3"/>
  <c r="BG71" i="3"/>
  <c r="CD71" i="3"/>
  <c r="EJ71" i="3" s="1"/>
  <c r="BV71" i="3"/>
  <c r="EB71" i="3" s="1"/>
  <c r="CG71" i="3"/>
  <c r="AH73" i="3"/>
  <c r="AE73" i="3"/>
  <c r="DL82" i="3"/>
  <c r="DD82" i="3"/>
  <c r="CV82" i="3"/>
  <c r="DK82" i="3"/>
  <c r="DC82" i="3"/>
  <c r="CU82" i="3"/>
  <c r="DJ82" i="3"/>
  <c r="DB82" i="3"/>
  <c r="DG82" i="3"/>
  <c r="CY82" i="3"/>
  <c r="DF82" i="3"/>
  <c r="EI82" i="3" s="1"/>
  <c r="CX82" i="3"/>
  <c r="DE82" i="3"/>
  <c r="DA82" i="3"/>
  <c r="CZ82" i="3"/>
  <c r="DM82" i="3"/>
  <c r="EP82" i="3" s="1"/>
  <c r="DI82" i="3"/>
  <c r="BU27" i="3" a="1"/>
  <c r="BU27" i="3" s="1"/>
  <c r="EA27" i="3" s="1"/>
  <c r="BY27" i="3" a="1"/>
  <c r="BY27" i="3" s="1"/>
  <c r="EE27" i="3" s="1"/>
  <c r="CC27" i="3" a="1"/>
  <c r="CC27" i="3" s="1"/>
  <c r="EI27" i="3" s="1"/>
  <c r="CG27" i="3" a="1"/>
  <c r="CG27" i="3" s="1"/>
  <c r="EM27" i="3" s="1"/>
  <c r="CU29" i="3" a="1"/>
  <c r="CU29" i="3" s="1"/>
  <c r="CY29" i="3" a="1"/>
  <c r="CY29" i="3" s="1"/>
  <c r="DC29" i="3" a="1"/>
  <c r="DC29" i="3" s="1"/>
  <c r="DG29" i="3" a="1"/>
  <c r="DG29" i="3" s="1"/>
  <c r="DK29" i="3" a="1"/>
  <c r="DK29" i="3" s="1"/>
  <c r="CB33" i="3" a="1"/>
  <c r="CB33" i="3" s="1"/>
  <c r="CF33" i="3" a="1"/>
  <c r="CF33" i="3" s="1"/>
  <c r="CJ33" i="3" a="1"/>
  <c r="CJ33" i="3" s="1"/>
  <c r="BU35" i="3" a="1"/>
  <c r="BU35" i="3" s="1"/>
  <c r="EA35" i="3" s="1"/>
  <c r="BY35" i="3" a="1"/>
  <c r="BY35" i="3" s="1"/>
  <c r="EE35" i="3" s="1"/>
  <c r="CC35" i="3" a="1"/>
  <c r="CC35" i="3" s="1"/>
  <c r="EI35" i="3" s="1"/>
  <c r="CG35" i="3" a="1"/>
  <c r="CG35" i="3" s="1"/>
  <c r="EM35" i="3" s="1"/>
  <c r="BC37" i="3"/>
  <c r="BR37" i="3" a="1"/>
  <c r="BR37" i="3" s="1"/>
  <c r="BV37" i="3" a="1"/>
  <c r="BV37" i="3" s="1"/>
  <c r="BZ37" i="3" a="1"/>
  <c r="BZ37" i="3" s="1"/>
  <c r="CD37" i="3" a="1"/>
  <c r="CD37" i="3" s="1"/>
  <c r="CH37" i="3" a="1"/>
  <c r="CH37" i="3" s="1"/>
  <c r="CU37" i="3" a="1"/>
  <c r="CU37" i="3" s="1"/>
  <c r="CY37" i="3" a="1"/>
  <c r="CY37" i="3" s="1"/>
  <c r="DC37" i="3" a="1"/>
  <c r="DC37" i="3" s="1"/>
  <c r="DG37" i="3" a="1"/>
  <c r="DG37" i="3" s="1"/>
  <c r="DK37" i="3" a="1"/>
  <c r="DK37" i="3" s="1"/>
  <c r="BG41" i="3"/>
  <c r="BW41" i="3"/>
  <c r="CE41" i="3"/>
  <c r="EK41" i="3" s="1"/>
  <c r="BG43" i="3"/>
  <c r="BT43" i="3" a="1"/>
  <c r="BT43" i="3" s="1"/>
  <c r="BX43" i="3" a="1"/>
  <c r="BX43" i="3" s="1"/>
  <c r="CB43" i="3" a="1"/>
  <c r="CB43" i="3" s="1"/>
  <c r="CF43" i="3" a="1"/>
  <c r="CF43" i="3" s="1"/>
  <c r="CJ43" i="3" a="1"/>
  <c r="CJ43" i="3" s="1"/>
  <c r="BX44" i="3"/>
  <c r="CF44" i="3"/>
  <c r="BC45" i="3"/>
  <c r="BW45" i="3" a="1"/>
  <c r="BW45" i="3" s="1"/>
  <c r="CF45" i="3" a="1"/>
  <c r="CF45" i="3" s="1"/>
  <c r="DC45" i="3" a="1"/>
  <c r="DC45" i="3" s="1"/>
  <c r="EF45" i="3" s="1"/>
  <c r="DL45" i="3" a="1"/>
  <c r="DL45" i="3" s="1"/>
  <c r="EF49" i="3"/>
  <c r="DM50" i="3" a="1"/>
  <c r="DM50" i="3" s="1"/>
  <c r="EP50" i="3" s="1"/>
  <c r="DI50" i="3" a="1"/>
  <c r="DI50" i="3" s="1"/>
  <c r="DE50" i="3" a="1"/>
  <c r="DE50" i="3" s="1"/>
  <c r="EH50" i="3" s="1"/>
  <c r="DA50" i="3" a="1"/>
  <c r="DA50" i="3" s="1"/>
  <c r="ED50" i="3" s="1"/>
  <c r="CW50" i="3" a="1"/>
  <c r="CW50" i="3" s="1"/>
  <c r="BG50" i="3"/>
  <c r="DL50" i="3" a="1"/>
  <c r="DL50" i="3" s="1"/>
  <c r="EO50" i="3" s="1"/>
  <c r="DH50" i="3" a="1"/>
  <c r="DH50" i="3" s="1"/>
  <c r="DD50" i="3" a="1"/>
  <c r="DD50" i="3" s="1"/>
  <c r="CZ50" i="3" a="1"/>
  <c r="CZ50" i="3" s="1"/>
  <c r="CV50" i="3" a="1"/>
  <c r="CV50" i="3" s="1"/>
  <c r="DK50" i="3" a="1"/>
  <c r="DK50" i="3" s="1"/>
  <c r="DG50" i="3" a="1"/>
  <c r="DG50" i="3" s="1"/>
  <c r="DC50" i="3" a="1"/>
  <c r="DC50" i="3" s="1"/>
  <c r="CY50" i="3" a="1"/>
  <c r="CY50" i="3" s="1"/>
  <c r="CU50" i="3" a="1"/>
  <c r="CU50" i="3" s="1"/>
  <c r="DJ50" i="3" a="1"/>
  <c r="DJ50" i="3" s="1"/>
  <c r="DF50" i="3" a="1"/>
  <c r="DF50" i="3" s="1"/>
  <c r="DB50" i="3" a="1"/>
  <c r="DB50" i="3" s="1"/>
  <c r="CX50" i="3" a="1"/>
  <c r="CX50" i="3" s="1"/>
  <c r="CF51" i="3"/>
  <c r="EL51" i="3" s="1"/>
  <c r="BX51" i="3"/>
  <c r="ED51" i="3" s="1"/>
  <c r="CE51" i="3"/>
  <c r="EK51" i="3" s="1"/>
  <c r="BW51" i="3"/>
  <c r="BG51" i="3"/>
  <c r="CD51" i="3"/>
  <c r="EJ51" i="3" s="1"/>
  <c r="BV51" i="3"/>
  <c r="EB51" i="3" s="1"/>
  <c r="CJ51" i="3"/>
  <c r="EP51" i="3" s="1"/>
  <c r="CB51" i="3"/>
  <c r="EH51" i="3" s="1"/>
  <c r="BT51" i="3"/>
  <c r="DZ51" i="3" s="1"/>
  <c r="CI51" i="3"/>
  <c r="EO51" i="3" s="1"/>
  <c r="CA51" i="3"/>
  <c r="EG51" i="3" s="1"/>
  <c r="BS51" i="3"/>
  <c r="DY51" i="3" s="1"/>
  <c r="BC51" i="3"/>
  <c r="CH51" i="3"/>
  <c r="EN51" i="3" s="1"/>
  <c r="BZ51" i="3"/>
  <c r="EF51" i="3" s="1"/>
  <c r="BR51" i="3"/>
  <c r="BB51" i="3"/>
  <c r="CG51" i="3"/>
  <c r="EM51" i="3" s="1"/>
  <c r="CJ55" i="3"/>
  <c r="EP55" i="3" s="1"/>
  <c r="CB55" i="3"/>
  <c r="EH55" i="3" s="1"/>
  <c r="BT55" i="3"/>
  <c r="DZ55" i="3" s="1"/>
  <c r="CI55" i="3"/>
  <c r="CA55" i="3"/>
  <c r="BS55" i="3"/>
  <c r="BC55" i="3"/>
  <c r="CH55" i="3"/>
  <c r="EN55" i="3" s="1"/>
  <c r="BZ55" i="3"/>
  <c r="EF55" i="3" s="1"/>
  <c r="BR55" i="3"/>
  <c r="BB55" i="3"/>
  <c r="CF55" i="3"/>
  <c r="EL55" i="3" s="1"/>
  <c r="BX55" i="3"/>
  <c r="ED55" i="3" s="1"/>
  <c r="CE55" i="3"/>
  <c r="EK55" i="3" s="1"/>
  <c r="BW55" i="3"/>
  <c r="BG55" i="3"/>
  <c r="CD55" i="3"/>
  <c r="BV55" i="3"/>
  <c r="CG55" i="3"/>
  <c r="CF59" i="3"/>
  <c r="EL59" i="3" s="1"/>
  <c r="BX59" i="3"/>
  <c r="ED59" i="3" s="1"/>
  <c r="CE59" i="3"/>
  <c r="EK59" i="3" s="1"/>
  <c r="BW59" i="3"/>
  <c r="BG59" i="3"/>
  <c r="CD59" i="3"/>
  <c r="EJ59" i="3" s="1"/>
  <c r="BV59" i="3"/>
  <c r="EB59" i="3" s="1"/>
  <c r="CJ59" i="3"/>
  <c r="EP59" i="3" s="1"/>
  <c r="CB59" i="3"/>
  <c r="EH59" i="3" s="1"/>
  <c r="BT59" i="3"/>
  <c r="DZ59" i="3" s="1"/>
  <c r="CI59" i="3"/>
  <c r="EO59" i="3" s="1"/>
  <c r="CA59" i="3"/>
  <c r="EG59" i="3" s="1"/>
  <c r="BS59" i="3"/>
  <c r="DY59" i="3" s="1"/>
  <c r="BC59" i="3"/>
  <c r="CH59" i="3"/>
  <c r="EN59" i="3" s="1"/>
  <c r="BZ59" i="3"/>
  <c r="EF59" i="3" s="1"/>
  <c r="BR59" i="3"/>
  <c r="BB59" i="3"/>
  <c r="CG59" i="3"/>
  <c r="EM59" i="3" s="1"/>
  <c r="BI61" i="3"/>
  <c r="BH61" i="3"/>
  <c r="CJ63" i="3"/>
  <c r="EP63" i="3" s="1"/>
  <c r="CB63" i="3"/>
  <c r="EH63" i="3" s="1"/>
  <c r="BT63" i="3"/>
  <c r="DZ63" i="3" s="1"/>
  <c r="CI63" i="3"/>
  <c r="CA63" i="3"/>
  <c r="BS63" i="3"/>
  <c r="BC63" i="3"/>
  <c r="CH63" i="3"/>
  <c r="EN63" i="3" s="1"/>
  <c r="BZ63" i="3"/>
  <c r="EF63" i="3" s="1"/>
  <c r="BR63" i="3"/>
  <c r="BB63" i="3"/>
  <c r="CF63" i="3"/>
  <c r="EL63" i="3" s="1"/>
  <c r="BX63" i="3"/>
  <c r="ED63" i="3" s="1"/>
  <c r="CE63" i="3"/>
  <c r="EK63" i="3" s="1"/>
  <c r="BW63" i="3"/>
  <c r="BG63" i="3"/>
  <c r="CD63" i="3"/>
  <c r="BV63" i="3"/>
  <c r="CG63" i="3"/>
  <c r="BI73" i="3"/>
  <c r="BH73" i="3"/>
  <c r="EP74" i="3"/>
  <c r="EB80" i="3"/>
  <c r="BH84" i="3"/>
  <c r="EC18" i="4"/>
  <c r="BG32" i="3"/>
  <c r="CW32" i="3" a="1"/>
  <c r="CW32" i="3" s="1"/>
  <c r="DA32" i="3" a="1"/>
  <c r="DA32" i="3" s="1"/>
  <c r="ED32" i="3" s="1"/>
  <c r="DE32" i="3" a="1"/>
  <c r="DE32" i="3" s="1"/>
  <c r="EH32" i="3" s="1"/>
  <c r="DI32" i="3" a="1"/>
  <c r="DI32" i="3" s="1"/>
  <c r="EL32" i="3" s="1"/>
  <c r="DM32" i="3" a="1"/>
  <c r="DM32" i="3" s="1"/>
  <c r="EP32" i="3" s="1"/>
  <c r="BU34" i="3" a="1"/>
  <c r="BU34" i="3" s="1"/>
  <c r="BY34" i="3" a="1"/>
  <c r="BY34" i="3" s="1"/>
  <c r="CC34" i="3" a="1"/>
  <c r="CC34" i="3" s="1"/>
  <c r="CG34" i="3" a="1"/>
  <c r="CG34" i="3" s="1"/>
  <c r="BG40" i="3"/>
  <c r="CW40" i="3" a="1"/>
  <c r="CW40" i="3" s="1"/>
  <c r="DA40" i="3" a="1"/>
  <c r="DA40" i="3" s="1"/>
  <c r="DE40" i="3" a="1"/>
  <c r="DE40" i="3" s="1"/>
  <c r="EH40" i="3" s="1"/>
  <c r="DI40" i="3" a="1"/>
  <c r="DI40" i="3" s="1"/>
  <c r="EL40" i="3" s="1"/>
  <c r="DM40" i="3" a="1"/>
  <c r="DM40" i="3" s="1"/>
  <c r="EP40" i="3" s="1"/>
  <c r="BG42" i="3"/>
  <c r="CW42" i="3" a="1"/>
  <c r="CW42" i="3" s="1"/>
  <c r="DZ42" i="3" s="1"/>
  <c r="DA42" i="3" a="1"/>
  <c r="DA42" i="3" s="1"/>
  <c r="ED42" i="3" s="1"/>
  <c r="DE42" i="3" a="1"/>
  <c r="DE42" i="3" s="1"/>
  <c r="DI42" i="3" a="1"/>
  <c r="DI42" i="3" s="1"/>
  <c r="EL42" i="3" s="1"/>
  <c r="DM42" i="3" a="1"/>
  <c r="DM42" i="3" s="1"/>
  <c r="BY44" i="3"/>
  <c r="CG44" i="3"/>
  <c r="BS45" i="3" a="1"/>
  <c r="BS45" i="3" s="1"/>
  <c r="DY45" i="3" s="1"/>
  <c r="CB45" i="3" a="1"/>
  <c r="CB45" i="3" s="1"/>
  <c r="EH45" i="3" s="1"/>
  <c r="CG45" i="3" a="1"/>
  <c r="CG45" i="3" s="1"/>
  <c r="EM45" i="3" s="1"/>
  <c r="CY45" i="3" a="1"/>
  <c r="CY45" i="3" s="1"/>
  <c r="DH45" i="3" a="1"/>
  <c r="DH45" i="3" s="1"/>
  <c r="DJ46" i="3" a="1"/>
  <c r="DJ46" i="3" s="1"/>
  <c r="DF46" i="3" a="1"/>
  <c r="DF46" i="3" s="1"/>
  <c r="DB46" i="3" a="1"/>
  <c r="DB46" i="3" s="1"/>
  <c r="CX46" i="3" a="1"/>
  <c r="CX46" i="3" s="1"/>
  <c r="DM46" i="3" a="1"/>
  <c r="DM46" i="3" s="1"/>
  <c r="DI46" i="3" a="1"/>
  <c r="DI46" i="3" s="1"/>
  <c r="DE46" i="3" a="1"/>
  <c r="DE46" i="3" s="1"/>
  <c r="DA46" i="3" a="1"/>
  <c r="DA46" i="3" s="1"/>
  <c r="ED46" i="3" s="1"/>
  <c r="CW46" i="3" a="1"/>
  <c r="CW46" i="3" s="1"/>
  <c r="DZ46" i="3" s="1"/>
  <c r="BG46" i="3"/>
  <c r="DH46" i="3" a="1"/>
  <c r="DH46" i="3" s="1"/>
  <c r="BW47" i="3" a="1"/>
  <c r="BW47" i="3" s="1"/>
  <c r="EC47" i="3" s="1"/>
  <c r="CE47" i="3" a="1"/>
  <c r="CE47" i="3" s="1"/>
  <c r="EK47" i="3" s="1"/>
  <c r="CV47" i="3" a="1"/>
  <c r="CV47" i="3" s="1"/>
  <c r="DY47" i="3" s="1"/>
  <c r="DD47" i="3" a="1"/>
  <c r="DD47" i="3" s="1"/>
  <c r="EG47" i="3" s="1"/>
  <c r="DL47" i="3" a="1"/>
  <c r="DL47" i="3" s="1"/>
  <c r="EO47" i="3" s="1"/>
  <c r="AH65" i="3"/>
  <c r="AE65" i="3"/>
  <c r="DK68" i="3"/>
  <c r="EN68" i="3" s="1"/>
  <c r="DC68" i="3"/>
  <c r="EF68" i="3" s="1"/>
  <c r="CU68" i="3"/>
  <c r="DX68" i="3" s="1"/>
  <c r="DJ68" i="3"/>
  <c r="DB68" i="3"/>
  <c r="DI68" i="3"/>
  <c r="EL68" i="3" s="1"/>
  <c r="DA68" i="3"/>
  <c r="DG68" i="3"/>
  <c r="CY68" i="3"/>
  <c r="EB68" i="3" s="1"/>
  <c r="DF68" i="3"/>
  <c r="CX68" i="3"/>
  <c r="DM68" i="3"/>
  <c r="EP68" i="3" s="1"/>
  <c r="DE68" i="3"/>
  <c r="EH68" i="3" s="1"/>
  <c r="CW68" i="3"/>
  <c r="DZ68" i="3" s="1"/>
  <c r="DD68" i="3"/>
  <c r="CD76" i="3"/>
  <c r="EJ76" i="3" s="1"/>
  <c r="BV76" i="3"/>
  <c r="EB76" i="3" s="1"/>
  <c r="CH76" i="3"/>
  <c r="EN76" i="3" s="1"/>
  <c r="BY76" i="3"/>
  <c r="CG76" i="3"/>
  <c r="BX76" i="3"/>
  <c r="ED76" i="3" s="1"/>
  <c r="BG76" i="3"/>
  <c r="CF76" i="3"/>
  <c r="EL76" i="3" s="1"/>
  <c r="BW76" i="3"/>
  <c r="EC76" i="3" s="1"/>
  <c r="CC76" i="3"/>
  <c r="BT76" i="3"/>
  <c r="DZ76" i="3" s="1"/>
  <c r="CB76" i="3"/>
  <c r="EH76" i="3" s="1"/>
  <c r="BS76" i="3"/>
  <c r="BC76" i="3"/>
  <c r="CJ76" i="3"/>
  <c r="EP76" i="3" s="1"/>
  <c r="CA76" i="3"/>
  <c r="BR76" i="3"/>
  <c r="BB76" i="3"/>
  <c r="CI76" i="3"/>
  <c r="CV29" i="3" a="1"/>
  <c r="CV29" i="3" s="1"/>
  <c r="CZ29" i="3" a="1"/>
  <c r="CZ29" i="3" s="1"/>
  <c r="DD29" i="3" a="1"/>
  <c r="DD29" i="3" s="1"/>
  <c r="DH29" i="3" a="1"/>
  <c r="DH29" i="3" s="1"/>
  <c r="BU33" i="3" a="1"/>
  <c r="BU33" i="3" s="1"/>
  <c r="BY33" i="3" a="1"/>
  <c r="BY33" i="3" s="1"/>
  <c r="CC33" i="3" a="1"/>
  <c r="CC33" i="3" s="1"/>
  <c r="CG33" i="3" a="1"/>
  <c r="CG33" i="3" s="1"/>
  <c r="BB34" i="3"/>
  <c r="BV35" i="3" a="1"/>
  <c r="BV35" i="3" s="1"/>
  <c r="EB35" i="3" s="1"/>
  <c r="BZ35" i="3" a="1"/>
  <c r="BZ35" i="3" s="1"/>
  <c r="EF35" i="3" s="1"/>
  <c r="CD35" i="3" a="1"/>
  <c r="CD35" i="3" s="1"/>
  <c r="EJ35" i="3" s="1"/>
  <c r="BS37" i="3" a="1"/>
  <c r="BS37" i="3" s="1"/>
  <c r="BW37" i="3" a="1"/>
  <c r="BW37" i="3" s="1"/>
  <c r="CA37" i="3" a="1"/>
  <c r="CA37" i="3" s="1"/>
  <c r="CE37" i="3" a="1"/>
  <c r="CE37" i="3" s="1"/>
  <c r="CV37" i="3" a="1"/>
  <c r="CV37" i="3" s="1"/>
  <c r="CZ37" i="3" a="1"/>
  <c r="CZ37" i="3" s="1"/>
  <c r="DD37" i="3" a="1"/>
  <c r="DD37" i="3" s="1"/>
  <c r="DH37" i="3" a="1"/>
  <c r="DH37" i="3" s="1"/>
  <c r="BY41" i="3"/>
  <c r="CG41" i="3"/>
  <c r="BU43" i="3" a="1"/>
  <c r="BU43" i="3" s="1"/>
  <c r="BY43" i="3" a="1"/>
  <c r="BY43" i="3" s="1"/>
  <c r="CC43" i="3" a="1"/>
  <c r="CC43" i="3" s="1"/>
  <c r="CG43" i="3" a="1"/>
  <c r="CG43" i="3" s="1"/>
  <c r="BB44" i="3"/>
  <c r="BR44" i="3"/>
  <c r="BZ44" i="3"/>
  <c r="CH44" i="3"/>
  <c r="BX45" i="3" a="1"/>
  <c r="BX45" i="3" s="1"/>
  <c r="ED45" i="3" s="1"/>
  <c r="CC45" i="3" a="1"/>
  <c r="CC45" i="3" s="1"/>
  <c r="EI45" i="3" s="1"/>
  <c r="CU45" i="3" a="1"/>
  <c r="CU45" i="3" s="1"/>
  <c r="DD45" i="3" a="1"/>
  <c r="DD45" i="3" s="1"/>
  <c r="EG45" i="3" s="1"/>
  <c r="DM45" i="3" a="1"/>
  <c r="DM45" i="3" s="1"/>
  <c r="CV46" i="3" a="1"/>
  <c r="CV46" i="3" s="1"/>
  <c r="DY46" i="3" s="1"/>
  <c r="DC46" i="3" a="1"/>
  <c r="DC46" i="3" s="1"/>
  <c r="BG47" i="3"/>
  <c r="BX47" i="3" a="1"/>
  <c r="BX47" i="3" s="1"/>
  <c r="CF47" i="3" a="1"/>
  <c r="CF47" i="3" s="1"/>
  <c r="EL47" i="3" s="1"/>
  <c r="CW47" i="3" a="1"/>
  <c r="CW47" i="3" s="1"/>
  <c r="DE47" i="3" a="1"/>
  <c r="DE47" i="3" s="1"/>
  <c r="DM47" i="3" a="1"/>
  <c r="DM47" i="3" s="1"/>
  <c r="ED48" i="3"/>
  <c r="AH49" i="3"/>
  <c r="AE49" i="3"/>
  <c r="DK52" i="3"/>
  <c r="EN52" i="3" s="1"/>
  <c r="DC52" i="3"/>
  <c r="EF52" i="3" s="1"/>
  <c r="CU52" i="3"/>
  <c r="BG52" i="3"/>
  <c r="DJ52" i="3"/>
  <c r="DB52" i="3"/>
  <c r="DI52" i="3"/>
  <c r="EL52" i="3" s="1"/>
  <c r="DA52" i="3"/>
  <c r="ED52" i="3" s="1"/>
  <c r="DG52" i="3"/>
  <c r="CY52" i="3"/>
  <c r="DF52" i="3"/>
  <c r="CX52" i="3"/>
  <c r="DM52" i="3"/>
  <c r="EP52" i="3" s="1"/>
  <c r="DE52" i="3"/>
  <c r="EH52" i="3" s="1"/>
  <c r="CW52" i="3"/>
  <c r="DZ52" i="3" s="1"/>
  <c r="DD52" i="3"/>
  <c r="DG56" i="3"/>
  <c r="CY56" i="3"/>
  <c r="EB56" i="3" s="1"/>
  <c r="DF56" i="3"/>
  <c r="EI56" i="3" s="1"/>
  <c r="CX56" i="3"/>
  <c r="EA56" i="3" s="1"/>
  <c r="DM56" i="3"/>
  <c r="EP56" i="3" s="1"/>
  <c r="DE56" i="3"/>
  <c r="EH56" i="3" s="1"/>
  <c r="CW56" i="3"/>
  <c r="DZ56" i="3" s="1"/>
  <c r="DK56" i="3"/>
  <c r="EN56" i="3" s="1"/>
  <c r="DC56" i="3"/>
  <c r="EF56" i="3" s="1"/>
  <c r="CU56" i="3"/>
  <c r="DJ56" i="3"/>
  <c r="EM56" i="3" s="1"/>
  <c r="DB56" i="3"/>
  <c r="DI56" i="3"/>
  <c r="EL56" i="3" s="1"/>
  <c r="DA56" i="3"/>
  <c r="ED56" i="3" s="1"/>
  <c r="AH57" i="3"/>
  <c r="AE57" i="3"/>
  <c r="DK60" i="3"/>
  <c r="DC60" i="3"/>
  <c r="CU60" i="3"/>
  <c r="DX60" i="3" s="1"/>
  <c r="BG60" i="3"/>
  <c r="DJ60" i="3"/>
  <c r="DB60" i="3"/>
  <c r="DI60" i="3"/>
  <c r="EL60" i="3" s="1"/>
  <c r="DA60" i="3"/>
  <c r="ED60" i="3" s="1"/>
  <c r="DG60" i="3"/>
  <c r="EJ60" i="3" s="1"/>
  <c r="CY60" i="3"/>
  <c r="EB60" i="3" s="1"/>
  <c r="DF60" i="3"/>
  <c r="EI60" i="3" s="1"/>
  <c r="CX60" i="3"/>
  <c r="DM60" i="3"/>
  <c r="DE60" i="3"/>
  <c r="EH60" i="3" s="1"/>
  <c r="CW60" i="3"/>
  <c r="CV60" i="3"/>
  <c r="DG64" i="3"/>
  <c r="EJ64" i="3" s="1"/>
  <c r="CY64" i="3"/>
  <c r="EB64" i="3" s="1"/>
  <c r="DF64" i="3"/>
  <c r="CX64" i="3"/>
  <c r="EA64" i="3" s="1"/>
  <c r="DM64" i="3"/>
  <c r="EP64" i="3" s="1"/>
  <c r="DE64" i="3"/>
  <c r="EH64" i="3" s="1"/>
  <c r="CW64" i="3"/>
  <c r="DZ64" i="3" s="1"/>
  <c r="DK64" i="3"/>
  <c r="EN64" i="3" s="1"/>
  <c r="DC64" i="3"/>
  <c r="EF64" i="3" s="1"/>
  <c r="CU64" i="3"/>
  <c r="DJ64" i="3"/>
  <c r="DB64" i="3"/>
  <c r="DI64" i="3"/>
  <c r="EL64" i="3" s="1"/>
  <c r="DA64" i="3"/>
  <c r="ED64" i="3" s="1"/>
  <c r="DX65" i="3"/>
  <c r="CF75" i="3"/>
  <c r="EL75" i="3" s="1"/>
  <c r="BX75" i="3"/>
  <c r="ED75" i="3" s="1"/>
  <c r="CE75" i="3"/>
  <c r="EK75" i="3" s="1"/>
  <c r="BW75" i="3"/>
  <c r="BG75" i="3"/>
  <c r="CD75" i="3"/>
  <c r="EJ75" i="3" s="1"/>
  <c r="BV75" i="3"/>
  <c r="EB75" i="3" s="1"/>
  <c r="CJ75" i="3"/>
  <c r="EP75" i="3" s="1"/>
  <c r="CB75" i="3"/>
  <c r="EH75" i="3" s="1"/>
  <c r="BT75" i="3"/>
  <c r="DZ75" i="3" s="1"/>
  <c r="CI75" i="3"/>
  <c r="EO75" i="3" s="1"/>
  <c r="CA75" i="3"/>
  <c r="EG75" i="3" s="1"/>
  <c r="BS75" i="3"/>
  <c r="DY75" i="3" s="1"/>
  <c r="BC75" i="3"/>
  <c r="CH75" i="3"/>
  <c r="EN75" i="3" s="1"/>
  <c r="BZ75" i="3"/>
  <c r="EF75" i="3" s="1"/>
  <c r="BR75" i="3"/>
  <c r="BB75" i="3"/>
  <c r="CG75" i="3"/>
  <c r="EM75" i="3" s="1"/>
  <c r="DZ82" i="3"/>
  <c r="EK18" i="4"/>
  <c r="BU24" i="3" a="1"/>
  <c r="BU24" i="3" s="1"/>
  <c r="BY24" i="3" a="1"/>
  <c r="BY24" i="3" s="1"/>
  <c r="CC24" i="3" a="1"/>
  <c r="CC24" i="3" s="1"/>
  <c r="CG24" i="3" a="1"/>
  <c r="CG24" i="3" s="1"/>
  <c r="CV28" i="3" a="1"/>
  <c r="CV28" i="3" s="1"/>
  <c r="CZ28" i="3" a="1"/>
  <c r="CZ28" i="3" s="1"/>
  <c r="DD28" i="3" a="1"/>
  <c r="DD28" i="3" s="1"/>
  <c r="DH28" i="3" a="1"/>
  <c r="DH28" i="3" s="1"/>
  <c r="CW30" i="3" a="1"/>
  <c r="CW30" i="3" s="1"/>
  <c r="DA30" i="3" a="1"/>
  <c r="DA30" i="3" s="1"/>
  <c r="DE30" i="3" a="1"/>
  <c r="DE30" i="3" s="1"/>
  <c r="DI30" i="3" a="1"/>
  <c r="DI30" i="3" s="1"/>
  <c r="BU32" i="3" a="1"/>
  <c r="BU32" i="3" s="1"/>
  <c r="BY32" i="3" a="1"/>
  <c r="BY32" i="3" s="1"/>
  <c r="CC32" i="3" a="1"/>
  <c r="CC32" i="3" s="1"/>
  <c r="CG32" i="3" a="1"/>
  <c r="CG32" i="3" s="1"/>
  <c r="CX32" i="3" a="1"/>
  <c r="CX32" i="3" s="1"/>
  <c r="DB32" i="3" a="1"/>
  <c r="DB32" i="3" s="1"/>
  <c r="DF32" i="3" a="1"/>
  <c r="DF32" i="3" s="1"/>
  <c r="DJ32" i="3" a="1"/>
  <c r="DJ32" i="3" s="1"/>
  <c r="BC34" i="3"/>
  <c r="BR34" i="3" a="1"/>
  <c r="BR34" i="3" s="1"/>
  <c r="BV34" i="3" a="1"/>
  <c r="BV34" i="3" s="1"/>
  <c r="BZ34" i="3" a="1"/>
  <c r="BZ34" i="3" s="1"/>
  <c r="CD34" i="3" a="1"/>
  <c r="CD34" i="3" s="1"/>
  <c r="CV36" i="3" a="1"/>
  <c r="CV36" i="3" s="1"/>
  <c r="CZ36" i="3" a="1"/>
  <c r="CZ36" i="3" s="1"/>
  <c r="DD36" i="3" a="1"/>
  <c r="DD36" i="3" s="1"/>
  <c r="DH36" i="3" a="1"/>
  <c r="DH36" i="3" s="1"/>
  <c r="CW38" i="3" a="1"/>
  <c r="CW38" i="3" s="1"/>
  <c r="DA38" i="3" a="1"/>
  <c r="DA38" i="3" s="1"/>
  <c r="DE38" i="3" a="1"/>
  <c r="DE38" i="3" s="1"/>
  <c r="DI38" i="3" a="1"/>
  <c r="DI38" i="3" s="1"/>
  <c r="BU40" i="3" a="1"/>
  <c r="BU40" i="3" s="1"/>
  <c r="BY40" i="3" a="1"/>
  <c r="BY40" i="3" s="1"/>
  <c r="CC40" i="3" a="1"/>
  <c r="CC40" i="3" s="1"/>
  <c r="CG40" i="3" a="1"/>
  <c r="CG40" i="3" s="1"/>
  <c r="CX40" i="3" a="1"/>
  <c r="CX40" i="3" s="1"/>
  <c r="DB40" i="3" a="1"/>
  <c r="DB40" i="3" s="1"/>
  <c r="DF40" i="3" a="1"/>
  <c r="DF40" i="3" s="1"/>
  <c r="DJ40" i="3" a="1"/>
  <c r="DJ40" i="3" s="1"/>
  <c r="BB41" i="3"/>
  <c r="BR41" i="3"/>
  <c r="BZ41" i="3"/>
  <c r="BU42" i="3" a="1"/>
  <c r="BU42" i="3" s="1"/>
  <c r="BY42" i="3" a="1"/>
  <c r="BY42" i="3" s="1"/>
  <c r="CC42" i="3" a="1"/>
  <c r="CC42" i="3" s="1"/>
  <c r="CG42" i="3" a="1"/>
  <c r="CG42" i="3" s="1"/>
  <c r="CX42" i="3" a="1"/>
  <c r="CX42" i="3" s="1"/>
  <c r="DB42" i="3" a="1"/>
  <c r="DB42" i="3" s="1"/>
  <c r="DF42" i="3" a="1"/>
  <c r="DF42" i="3" s="1"/>
  <c r="DJ42" i="3" a="1"/>
  <c r="DJ42" i="3" s="1"/>
  <c r="BC44" i="3"/>
  <c r="BS44" i="3"/>
  <c r="CA44" i="3"/>
  <c r="EG44" i="3" s="1"/>
  <c r="BT45" i="3" a="1"/>
  <c r="BT45" i="3" s="1"/>
  <c r="DZ45" i="3" s="1"/>
  <c r="BY45" i="3" a="1"/>
  <c r="BY45" i="3" s="1"/>
  <c r="EE45" i="3" s="1"/>
  <c r="CZ45" i="3" a="1"/>
  <c r="CZ45" i="3" s="1"/>
  <c r="DI45" i="3" a="1"/>
  <c r="DI45" i="3" s="1"/>
  <c r="EN46" i="3"/>
  <c r="BY47" i="3" a="1"/>
  <c r="BY47" i="3" s="1"/>
  <c r="CG47" i="3" a="1"/>
  <c r="CG47" i="3" s="1"/>
  <c r="CX47" i="3" a="1"/>
  <c r="CX47" i="3" s="1"/>
  <c r="EA47" i="3" s="1"/>
  <c r="DF47" i="3" a="1"/>
  <c r="DF47" i="3" s="1"/>
  <c r="EI47" i="3" s="1"/>
  <c r="BI49" i="3"/>
  <c r="BH49" i="3"/>
  <c r="DH52" i="3"/>
  <c r="EK52" i="3" s="1"/>
  <c r="DX57" i="3"/>
  <c r="CZ60" i="3"/>
  <c r="EC60" i="3" s="1"/>
  <c r="DL68" i="3"/>
  <c r="DG72" i="3"/>
  <c r="EJ72" i="3" s="1"/>
  <c r="CY72" i="3"/>
  <c r="EB72" i="3" s="1"/>
  <c r="DF72" i="3"/>
  <c r="CX72" i="3"/>
  <c r="DM72" i="3"/>
  <c r="EP72" i="3" s="1"/>
  <c r="DE72" i="3"/>
  <c r="EH72" i="3" s="1"/>
  <c r="CW72" i="3"/>
  <c r="DK72" i="3"/>
  <c r="EN72" i="3" s="1"/>
  <c r="DC72" i="3"/>
  <c r="EF72" i="3" s="1"/>
  <c r="CU72" i="3"/>
  <c r="DJ72" i="3"/>
  <c r="DB72" i="3"/>
  <c r="DI72" i="3"/>
  <c r="DA72" i="3"/>
  <c r="CZ72" i="3"/>
  <c r="EK21" i="4"/>
  <c r="DI48" i="3" a="1"/>
  <c r="DI48" i="3" s="1"/>
  <c r="EL48" i="3" s="1"/>
  <c r="DM48" i="3" a="1"/>
  <c r="DM48" i="3" s="1"/>
  <c r="EP48" i="3" s="1"/>
  <c r="BU50" i="3" a="1"/>
  <c r="BU50" i="3" s="1"/>
  <c r="BY50" i="3" a="1"/>
  <c r="BY50" i="3" s="1"/>
  <c r="CC50" i="3" a="1"/>
  <c r="CC50" i="3" s="1"/>
  <c r="CG50" i="3" a="1"/>
  <c r="CG50" i="3" s="1"/>
  <c r="BY52" i="3"/>
  <c r="CG52" i="3"/>
  <c r="BX53" i="3"/>
  <c r="ED53" i="3" s="1"/>
  <c r="CF53" i="3"/>
  <c r="EL53" i="3" s="1"/>
  <c r="BG54" i="3"/>
  <c r="CU54" i="3"/>
  <c r="DC54" i="3"/>
  <c r="EF54" i="3" s="1"/>
  <c r="DK54" i="3"/>
  <c r="EN54" i="3" s="1"/>
  <c r="DB55" i="3"/>
  <c r="DJ55" i="3"/>
  <c r="BT57" i="3"/>
  <c r="DZ57" i="3" s="1"/>
  <c r="CB57" i="3"/>
  <c r="EH57" i="3" s="1"/>
  <c r="CJ57" i="3"/>
  <c r="EP57" i="3" s="1"/>
  <c r="CZ57" i="3"/>
  <c r="EC57" i="3" s="1"/>
  <c r="DH57" i="3"/>
  <c r="EK57" i="3" s="1"/>
  <c r="BC58" i="3"/>
  <c r="BS58" i="3"/>
  <c r="CA58" i="3"/>
  <c r="CI58" i="3"/>
  <c r="CY58" i="3"/>
  <c r="EB58" i="3" s="1"/>
  <c r="DG58" i="3"/>
  <c r="EJ58" i="3" s="1"/>
  <c r="BY60" i="3"/>
  <c r="CG60" i="3"/>
  <c r="BX61" i="3"/>
  <c r="ED61" i="3" s="1"/>
  <c r="CF61" i="3"/>
  <c r="EL61" i="3" s="1"/>
  <c r="DD61" i="3"/>
  <c r="EG61" i="3" s="1"/>
  <c r="DL61" i="3"/>
  <c r="EO61" i="3" s="1"/>
  <c r="BG62" i="3"/>
  <c r="CU62" i="3"/>
  <c r="DC62" i="3"/>
  <c r="EF62" i="3" s="1"/>
  <c r="DK62" i="3"/>
  <c r="EN62" i="3" s="1"/>
  <c r="DB63" i="3"/>
  <c r="EE63" i="3" s="1"/>
  <c r="DJ63" i="3"/>
  <c r="CC64" i="3"/>
  <c r="BT65" i="3"/>
  <c r="DZ65" i="3" s="1"/>
  <c r="CB65" i="3"/>
  <c r="EH65" i="3" s="1"/>
  <c r="CJ65" i="3"/>
  <c r="EP65" i="3" s="1"/>
  <c r="CZ65" i="3"/>
  <c r="EC65" i="3" s="1"/>
  <c r="DH65" i="3"/>
  <c r="BC66" i="3"/>
  <c r="BS66" i="3"/>
  <c r="CA66" i="3"/>
  <c r="CI66" i="3"/>
  <c r="CY66" i="3"/>
  <c r="EB66" i="3" s="1"/>
  <c r="DG66" i="3"/>
  <c r="EJ66" i="3" s="1"/>
  <c r="BY68" i="3"/>
  <c r="CG68" i="3"/>
  <c r="BX69" i="3"/>
  <c r="ED69" i="3" s="1"/>
  <c r="CF69" i="3"/>
  <c r="EL69" i="3" s="1"/>
  <c r="CV69" i="3"/>
  <c r="DY69" i="3" s="1"/>
  <c r="DD69" i="3"/>
  <c r="EG69" i="3" s="1"/>
  <c r="DL69" i="3"/>
  <c r="EO69" i="3" s="1"/>
  <c r="BG70" i="3"/>
  <c r="CU70" i="3"/>
  <c r="DC70" i="3"/>
  <c r="EF70" i="3" s="1"/>
  <c r="DK70" i="3"/>
  <c r="EN70" i="3" s="1"/>
  <c r="AH71" i="3"/>
  <c r="DB71" i="3"/>
  <c r="EE71" i="3" s="1"/>
  <c r="DJ71" i="3"/>
  <c r="BU72" i="3"/>
  <c r="CC72" i="3"/>
  <c r="BT73" i="3"/>
  <c r="DZ73" i="3" s="1"/>
  <c r="CB73" i="3"/>
  <c r="EH73" i="3" s="1"/>
  <c r="CJ73" i="3"/>
  <c r="EP73" i="3" s="1"/>
  <c r="CZ73" i="3"/>
  <c r="EC73" i="3" s="1"/>
  <c r="DH73" i="3"/>
  <c r="EK73" i="3" s="1"/>
  <c r="BC74" i="3"/>
  <c r="BS74" i="3"/>
  <c r="CA74" i="3"/>
  <c r="CI74" i="3"/>
  <c r="CY74" i="3"/>
  <c r="EB74" i="3" s="1"/>
  <c r="DG74" i="3"/>
  <c r="EP77" i="3"/>
  <c r="DD77" i="3"/>
  <c r="EG77" i="3" s="1"/>
  <c r="BY78" i="3"/>
  <c r="BT79" i="3"/>
  <c r="DZ79" i="3" s="1"/>
  <c r="CG82" i="3"/>
  <c r="CG86" i="3"/>
  <c r="CC19" i="4" a="1"/>
  <c r="CC19" i="4" s="1"/>
  <c r="EI19" i="4" s="1"/>
  <c r="AH21" i="4"/>
  <c r="AE21" i="4"/>
  <c r="EC21" i="4"/>
  <c r="DX24" i="4"/>
  <c r="EP25" i="4"/>
  <c r="DI25" i="4" a="1"/>
  <c r="DI25" i="4" s="1"/>
  <c r="EL25" i="4" s="1"/>
  <c r="DX29" i="4"/>
  <c r="EG29" i="4"/>
  <c r="DH30" i="4" a="1"/>
  <c r="DH30" i="4" s="1"/>
  <c r="BI35" i="4"/>
  <c r="BH35" i="4"/>
  <c r="AH46" i="4"/>
  <c r="AE46" i="4"/>
  <c r="BU49" i="3" a="1"/>
  <c r="BU49" i="3" s="1"/>
  <c r="EA49" i="3" s="1"/>
  <c r="BY49" i="3" a="1"/>
  <c r="BY49" i="3" s="1"/>
  <c r="EE49" i="3" s="1"/>
  <c r="CC49" i="3" a="1"/>
  <c r="CC49" i="3" s="1"/>
  <c r="EI49" i="3" s="1"/>
  <c r="CG49" i="3" a="1"/>
  <c r="CG49" i="3" s="1"/>
  <c r="EM49" i="3" s="1"/>
  <c r="BY53" i="3"/>
  <c r="EE53" i="3" s="1"/>
  <c r="CG53" i="3"/>
  <c r="EM53" i="3" s="1"/>
  <c r="CZ58" i="3"/>
  <c r="DH58" i="3"/>
  <c r="BY61" i="3"/>
  <c r="EE61" i="3" s="1"/>
  <c r="CG61" i="3"/>
  <c r="EM61" i="3" s="1"/>
  <c r="CZ66" i="3"/>
  <c r="DH66" i="3"/>
  <c r="BY69" i="3"/>
  <c r="CG69" i="3"/>
  <c r="EM69" i="3" s="1"/>
  <c r="CZ74" i="3"/>
  <c r="DH74" i="3"/>
  <c r="CI79" i="3"/>
  <c r="CA79" i="3"/>
  <c r="EG79" i="3" s="1"/>
  <c r="BS79" i="3"/>
  <c r="BC79" i="3"/>
  <c r="CH79" i="3"/>
  <c r="EN79" i="3" s="1"/>
  <c r="BZ79" i="3"/>
  <c r="EF79" i="3" s="1"/>
  <c r="BR79" i="3"/>
  <c r="BB79" i="3"/>
  <c r="CD79" i="3"/>
  <c r="BV79" i="3"/>
  <c r="CC79" i="3"/>
  <c r="BU79" i="3"/>
  <c r="BW79" i="3"/>
  <c r="EC79" i="3" s="1"/>
  <c r="AH84" i="3"/>
  <c r="AE84" i="3"/>
  <c r="EG18" i="4"/>
  <c r="BI20" i="4"/>
  <c r="BH20" i="4"/>
  <c r="CJ22" i="4" a="1"/>
  <c r="CJ22" i="4" s="1"/>
  <c r="CF22" i="4" a="1"/>
  <c r="CF22" i="4" s="1"/>
  <c r="CB22" i="4" a="1"/>
  <c r="CB22" i="4" s="1"/>
  <c r="BX22" i="4" a="1"/>
  <c r="BX22" i="4" s="1"/>
  <c r="BT22" i="4" a="1"/>
  <c r="BT22" i="4" s="1"/>
  <c r="BG22" i="4"/>
  <c r="CI22" i="4" a="1"/>
  <c r="CI22" i="4" s="1"/>
  <c r="CE22" i="4" a="1"/>
  <c r="CE22" i="4" s="1"/>
  <c r="CA22" i="4" a="1"/>
  <c r="CA22" i="4" s="1"/>
  <c r="BW22" i="4" a="1"/>
  <c r="BW22" i="4" s="1"/>
  <c r="BS22" i="4" a="1"/>
  <c r="BS22" i="4" s="1"/>
  <c r="CH22" i="4" a="1"/>
  <c r="CH22" i="4" s="1"/>
  <c r="CD22" i="4" a="1"/>
  <c r="CD22" i="4" s="1"/>
  <c r="BZ22" i="4" a="1"/>
  <c r="BZ22" i="4" s="1"/>
  <c r="BV22" i="4" a="1"/>
  <c r="BV22" i="4" s="1"/>
  <c r="BR22" i="4" a="1"/>
  <c r="BR22" i="4" s="1"/>
  <c r="BC22" i="4"/>
  <c r="BB22" i="4"/>
  <c r="BY22" i="4" a="1"/>
  <c r="BY22" i="4" s="1"/>
  <c r="EE22" i="4" s="1"/>
  <c r="EG26" i="4"/>
  <c r="BI31" i="4"/>
  <c r="CB46" i="3" a="1"/>
  <c r="CB46" i="3" s="1"/>
  <c r="CF46" i="3" a="1"/>
  <c r="CF46" i="3" s="1"/>
  <c r="CJ46" i="3" a="1"/>
  <c r="CJ46" i="3" s="1"/>
  <c r="BI48" i="3"/>
  <c r="BU48" i="3" a="1"/>
  <c r="BU48" i="3" s="1"/>
  <c r="BY48" i="3" a="1"/>
  <c r="BY48" i="3" s="1"/>
  <c r="CC48" i="3" a="1"/>
  <c r="CC48" i="3" s="1"/>
  <c r="CG48" i="3" a="1"/>
  <c r="CG48" i="3" s="1"/>
  <c r="CX48" i="3" a="1"/>
  <c r="CX48" i="3" s="1"/>
  <c r="DB48" i="3" a="1"/>
  <c r="DB48" i="3" s="1"/>
  <c r="DF48" i="3" a="1"/>
  <c r="DF48" i="3" s="1"/>
  <c r="DJ48" i="3" a="1"/>
  <c r="DJ48" i="3" s="1"/>
  <c r="BB49" i="3"/>
  <c r="BC50" i="3"/>
  <c r="BR50" i="3" a="1"/>
  <c r="BR50" i="3" s="1"/>
  <c r="BV50" i="3" a="1"/>
  <c r="BV50" i="3" s="1"/>
  <c r="BZ50" i="3" a="1"/>
  <c r="BZ50" i="3" s="1"/>
  <c r="CD50" i="3" a="1"/>
  <c r="CD50" i="3" s="1"/>
  <c r="CH50" i="3" a="1"/>
  <c r="CH50" i="3" s="1"/>
  <c r="AE51" i="3"/>
  <c r="CZ51" i="3"/>
  <c r="BC52" i="3"/>
  <c r="BS52" i="3"/>
  <c r="DY52" i="3" s="1"/>
  <c r="CA52" i="3"/>
  <c r="CI52" i="3"/>
  <c r="EO52" i="3" s="1"/>
  <c r="BB53" i="3"/>
  <c r="BR53" i="3"/>
  <c r="BZ53" i="3"/>
  <c r="EF53" i="3" s="1"/>
  <c r="CH53" i="3"/>
  <c r="EN53" i="3" s="1"/>
  <c r="CX53" i="3"/>
  <c r="DF53" i="3"/>
  <c r="BY54" i="3"/>
  <c r="EE54" i="3" s="1"/>
  <c r="CW54" i="3"/>
  <c r="DZ54" i="3" s="1"/>
  <c r="DE54" i="3"/>
  <c r="EH54" i="3" s="1"/>
  <c r="DM54" i="3"/>
  <c r="CV55" i="3"/>
  <c r="DD55" i="3"/>
  <c r="DL55" i="3"/>
  <c r="BG56" i="3"/>
  <c r="BW56" i="3"/>
  <c r="EC56" i="3" s="1"/>
  <c r="CE56" i="3"/>
  <c r="EK56" i="3" s="1"/>
  <c r="BV57" i="3"/>
  <c r="EB57" i="3" s="1"/>
  <c r="CD57" i="3"/>
  <c r="EJ57" i="3" s="1"/>
  <c r="DB57" i="3"/>
  <c r="DJ57" i="3"/>
  <c r="EM57" i="3" s="1"/>
  <c r="BU58" i="3"/>
  <c r="EA58" i="3" s="1"/>
  <c r="CC58" i="3"/>
  <c r="EI58" i="3" s="1"/>
  <c r="DA58" i="3"/>
  <c r="DI58" i="3"/>
  <c r="AE59" i="3"/>
  <c r="CZ59" i="3"/>
  <c r="DN59" i="3" s="1"/>
  <c r="DO59" i="3" s="1"/>
  <c r="BC60" i="3"/>
  <c r="BS60" i="3"/>
  <c r="CA60" i="3"/>
  <c r="EG60" i="3" s="1"/>
  <c r="CI60" i="3"/>
  <c r="EO60" i="3" s="1"/>
  <c r="BB61" i="3"/>
  <c r="BR61" i="3"/>
  <c r="BZ61" i="3"/>
  <c r="EF61" i="3" s="1"/>
  <c r="CH61" i="3"/>
  <c r="EN61" i="3" s="1"/>
  <c r="CX61" i="3"/>
  <c r="DF61" i="3"/>
  <c r="BY62" i="3"/>
  <c r="EE62" i="3" s="1"/>
  <c r="CW62" i="3"/>
  <c r="DZ62" i="3" s="1"/>
  <c r="DE62" i="3"/>
  <c r="EH62" i="3" s="1"/>
  <c r="DM62" i="3"/>
  <c r="EP62" i="3" s="1"/>
  <c r="CV63" i="3"/>
  <c r="DD63" i="3"/>
  <c r="DL63" i="3"/>
  <c r="BG64" i="3"/>
  <c r="BW64" i="3"/>
  <c r="EC64" i="3" s="1"/>
  <c r="CE64" i="3"/>
  <c r="EK64" i="3" s="1"/>
  <c r="BV65" i="3"/>
  <c r="EB65" i="3" s="1"/>
  <c r="CD65" i="3"/>
  <c r="EJ65" i="3" s="1"/>
  <c r="DB65" i="3"/>
  <c r="DJ65" i="3"/>
  <c r="BU66" i="3"/>
  <c r="EA66" i="3" s="1"/>
  <c r="CC66" i="3"/>
  <c r="EI66" i="3" s="1"/>
  <c r="DA66" i="3"/>
  <c r="DI66" i="3"/>
  <c r="AE67" i="3"/>
  <c r="CZ67" i="3"/>
  <c r="DN67" i="3" s="1"/>
  <c r="DO67" i="3" s="1"/>
  <c r="BC68" i="3"/>
  <c r="BS68" i="3"/>
  <c r="DY68" i="3" s="1"/>
  <c r="CA68" i="3"/>
  <c r="CI68" i="3"/>
  <c r="BB69" i="3"/>
  <c r="BR69" i="3"/>
  <c r="BZ69" i="3"/>
  <c r="EF69" i="3" s="1"/>
  <c r="CH69" i="3"/>
  <c r="EN69" i="3" s="1"/>
  <c r="CX69" i="3"/>
  <c r="DF69" i="3"/>
  <c r="BY70" i="3"/>
  <c r="EE70" i="3" s="1"/>
  <c r="CW70" i="3"/>
  <c r="DZ70" i="3" s="1"/>
  <c r="DE70" i="3"/>
  <c r="DM70" i="3"/>
  <c r="EP70" i="3" s="1"/>
  <c r="CV71" i="3"/>
  <c r="DD71" i="3"/>
  <c r="DL71" i="3"/>
  <c r="BG72" i="3"/>
  <c r="BW72" i="3"/>
  <c r="EC72" i="3" s="1"/>
  <c r="CE72" i="3"/>
  <c r="EK72" i="3" s="1"/>
  <c r="BV73" i="3"/>
  <c r="EB73" i="3" s="1"/>
  <c r="CD73" i="3"/>
  <c r="EJ73" i="3" s="1"/>
  <c r="DB73" i="3"/>
  <c r="DJ73" i="3"/>
  <c r="BU74" i="3"/>
  <c r="EA74" i="3" s="1"/>
  <c r="CC74" i="3"/>
  <c r="EI74" i="3" s="1"/>
  <c r="DA74" i="3"/>
  <c r="ED74" i="3" s="1"/>
  <c r="DI74" i="3"/>
  <c r="EL74" i="3" s="1"/>
  <c r="AE75" i="3"/>
  <c r="CZ75" i="3"/>
  <c r="DN75" i="3" s="1"/>
  <c r="DO75" i="3" s="1"/>
  <c r="DJ76" i="3"/>
  <c r="DB76" i="3"/>
  <c r="DL76" i="3"/>
  <c r="DD76" i="3"/>
  <c r="CV76" i="3"/>
  <c r="CU76" i="3"/>
  <c r="DF76" i="3"/>
  <c r="CC77" i="3"/>
  <c r="BU77" i="3"/>
  <c r="CE77" i="3"/>
  <c r="EK77" i="3" s="1"/>
  <c r="BW77" i="3"/>
  <c r="BG77" i="3"/>
  <c r="BR77" i="3"/>
  <c r="CB77" i="3"/>
  <c r="EH77" i="3" s="1"/>
  <c r="CV77" i="3"/>
  <c r="DF77" i="3"/>
  <c r="CC78" i="3"/>
  <c r="EI78" i="3" s="1"/>
  <c r="DG79" i="3"/>
  <c r="CY79" i="3"/>
  <c r="DF79" i="3"/>
  <c r="CX79" i="3"/>
  <c r="DJ79" i="3"/>
  <c r="EM79" i="3" s="1"/>
  <c r="DB79" i="3"/>
  <c r="EE79" i="3" s="1"/>
  <c r="DI79" i="3"/>
  <c r="DA79" i="3"/>
  <c r="BX79" i="3"/>
  <c r="CV79" i="3"/>
  <c r="DL79" i="3"/>
  <c r="DG87" i="3"/>
  <c r="CY87" i="3"/>
  <c r="DF87" i="3"/>
  <c r="CX87" i="3"/>
  <c r="DM87" i="3"/>
  <c r="EP87" i="3" s="1"/>
  <c r="DE87" i="3"/>
  <c r="CW87" i="3"/>
  <c r="DJ87" i="3"/>
  <c r="DB87" i="3"/>
  <c r="DI87" i="3"/>
  <c r="DA87" i="3"/>
  <c r="ED87" i="3" s="1"/>
  <c r="DD87" i="3"/>
  <c r="CG19" i="4" a="1"/>
  <c r="CG19" i="4" s="1"/>
  <c r="EM19" i="4" s="1"/>
  <c r="EH20" i="4"/>
  <c r="DM22" i="4" a="1"/>
  <c r="DM22" i="4" s="1"/>
  <c r="DI22" i="4" a="1"/>
  <c r="DI22" i="4" s="1"/>
  <c r="DE22" i="4" a="1"/>
  <c r="DE22" i="4" s="1"/>
  <c r="DA22" i="4" a="1"/>
  <c r="DA22" i="4" s="1"/>
  <c r="CW22" i="4" a="1"/>
  <c r="CW22" i="4" s="1"/>
  <c r="DL22" i="4" a="1"/>
  <c r="DL22" i="4" s="1"/>
  <c r="DH22" i="4" a="1"/>
  <c r="DH22" i="4" s="1"/>
  <c r="DD22" i="4" a="1"/>
  <c r="DD22" i="4" s="1"/>
  <c r="CZ22" i="4" a="1"/>
  <c r="CZ22" i="4" s="1"/>
  <c r="CV22" i="4" a="1"/>
  <c r="CV22" i="4" s="1"/>
  <c r="DK22" i="4" a="1"/>
  <c r="DK22" i="4" s="1"/>
  <c r="DG22" i="4" a="1"/>
  <c r="DG22" i="4" s="1"/>
  <c r="DC22" i="4" a="1"/>
  <c r="DC22" i="4" s="1"/>
  <c r="CY22" i="4" a="1"/>
  <c r="CY22" i="4" s="1"/>
  <c r="CU22" i="4" a="1"/>
  <c r="CU22" i="4" s="1"/>
  <c r="EP23" i="4"/>
  <c r="CW25" i="4" a="1"/>
  <c r="CW25" i="4" s="1"/>
  <c r="DZ25" i="4" s="1"/>
  <c r="EJ29" i="4"/>
  <c r="AE34" i="4"/>
  <c r="AH34" i="4"/>
  <c r="EA42" i="4"/>
  <c r="CC22" i="4" a="1"/>
  <c r="CC22" i="4" s="1"/>
  <c r="EI22" i="4" s="1"/>
  <c r="DK25" i="4" a="1"/>
  <c r="DK25" i="4" s="1"/>
  <c r="EN25" i="4" s="1"/>
  <c r="DG25" i="4" a="1"/>
  <c r="DG25" i="4" s="1"/>
  <c r="DC25" i="4" a="1"/>
  <c r="DC25" i="4" s="1"/>
  <c r="CY25" i="4" a="1"/>
  <c r="CY25" i="4" s="1"/>
  <c r="CU25" i="4" a="1"/>
  <c r="CU25" i="4" s="1"/>
  <c r="DJ25" i="4" a="1"/>
  <c r="DJ25" i="4" s="1"/>
  <c r="DF25" i="4" a="1"/>
  <c r="DF25" i="4" s="1"/>
  <c r="DB25" i="4" a="1"/>
  <c r="DB25" i="4" s="1"/>
  <c r="CX25" i="4" a="1"/>
  <c r="CX25" i="4" s="1"/>
  <c r="DL25" i="4" a="1"/>
  <c r="DL25" i="4" s="1"/>
  <c r="DH25" i="4" a="1"/>
  <c r="DH25" i="4" s="1"/>
  <c r="DD25" i="4" a="1"/>
  <c r="DD25" i="4" s="1"/>
  <c r="CZ25" i="4" a="1"/>
  <c r="CZ25" i="4" s="1"/>
  <c r="CV25" i="4" a="1"/>
  <c r="CV25" i="4" s="1"/>
  <c r="CJ30" i="4" a="1"/>
  <c r="CJ30" i="4" s="1"/>
  <c r="EP30" i="4" s="1"/>
  <c r="CF30" i="4" a="1"/>
  <c r="CF30" i="4" s="1"/>
  <c r="CB30" i="4" a="1"/>
  <c r="CB30" i="4" s="1"/>
  <c r="BX30" i="4" a="1"/>
  <c r="BX30" i="4" s="1"/>
  <c r="BT30" i="4" a="1"/>
  <c r="BT30" i="4" s="1"/>
  <c r="BG30" i="4"/>
  <c r="CI30" i="4" a="1"/>
  <c r="CI30" i="4" s="1"/>
  <c r="CE30" i="4" a="1"/>
  <c r="CE30" i="4" s="1"/>
  <c r="CA30" i="4" a="1"/>
  <c r="CA30" i="4" s="1"/>
  <c r="BW30" i="4" a="1"/>
  <c r="BW30" i="4" s="1"/>
  <c r="BS30" i="4" a="1"/>
  <c r="BS30" i="4" s="1"/>
  <c r="CH30" i="4" a="1"/>
  <c r="CH30" i="4" s="1"/>
  <c r="CD30" i="4" a="1"/>
  <c r="CD30" i="4" s="1"/>
  <c r="BZ30" i="4" a="1"/>
  <c r="BZ30" i="4" s="1"/>
  <c r="BV30" i="4" a="1"/>
  <c r="BV30" i="4" s="1"/>
  <c r="BR30" i="4" a="1"/>
  <c r="BR30" i="4" s="1"/>
  <c r="BC30" i="4"/>
  <c r="BB30" i="4"/>
  <c r="BY30" i="4" a="1"/>
  <c r="BY30" i="4" s="1"/>
  <c r="BU46" i="3" a="1"/>
  <c r="BU46" i="3" s="1"/>
  <c r="BY46" i="3" a="1"/>
  <c r="BY46" i="3" s="1"/>
  <c r="CC46" i="3" a="1"/>
  <c r="CC46" i="3" s="1"/>
  <c r="CG46" i="3" a="1"/>
  <c r="CG46" i="3" s="1"/>
  <c r="BC48" i="3"/>
  <c r="BR48" i="3" a="1"/>
  <c r="BR48" i="3" s="1"/>
  <c r="BV48" i="3" a="1"/>
  <c r="BV48" i="3" s="1"/>
  <c r="BZ48" i="3" a="1"/>
  <c r="BZ48" i="3" s="1"/>
  <c r="CD48" i="3" a="1"/>
  <c r="CD48" i="3" s="1"/>
  <c r="CU48" i="3" a="1"/>
  <c r="CU48" i="3" s="1"/>
  <c r="CY48" i="3" a="1"/>
  <c r="CY48" i="3" s="1"/>
  <c r="DC48" i="3" a="1"/>
  <c r="DC48" i="3" s="1"/>
  <c r="DG48" i="3" a="1"/>
  <c r="DG48" i="3" s="1"/>
  <c r="BS50" i="3" a="1"/>
  <c r="BS50" i="3" s="1"/>
  <c r="BW50" i="3" a="1"/>
  <c r="BW50" i="3" s="1"/>
  <c r="CA50" i="3" a="1"/>
  <c r="CA50" i="3" s="1"/>
  <c r="CE50" i="3" a="1"/>
  <c r="CE50" i="3" s="1"/>
  <c r="BU52" i="3"/>
  <c r="CC52" i="3"/>
  <c r="BT53" i="3"/>
  <c r="DZ53" i="3" s="1"/>
  <c r="CB53" i="3"/>
  <c r="EH53" i="3" s="1"/>
  <c r="CJ53" i="3"/>
  <c r="EP53" i="3" s="1"/>
  <c r="CZ53" i="3"/>
  <c r="EC53" i="3" s="1"/>
  <c r="CY54" i="3"/>
  <c r="EB54" i="3" s="1"/>
  <c r="DG54" i="3"/>
  <c r="EJ54" i="3" s="1"/>
  <c r="CX55" i="3"/>
  <c r="EA55" i="3" s="1"/>
  <c r="DF55" i="3"/>
  <c r="EI55" i="3" s="1"/>
  <c r="BY56" i="3"/>
  <c r="BX57" i="3"/>
  <c r="ED57" i="3" s="1"/>
  <c r="CF57" i="3"/>
  <c r="EL57" i="3" s="1"/>
  <c r="CV57" i="3"/>
  <c r="DD57" i="3"/>
  <c r="EG57" i="3" s="1"/>
  <c r="BG58" i="3"/>
  <c r="BW58" i="3"/>
  <c r="CE58" i="3"/>
  <c r="CU58" i="3"/>
  <c r="DX58" i="3" s="1"/>
  <c r="DC58" i="3"/>
  <c r="EF58" i="3" s="1"/>
  <c r="DK58" i="3"/>
  <c r="BU60" i="3"/>
  <c r="EA60" i="3" s="1"/>
  <c r="BT61" i="3"/>
  <c r="DZ61" i="3" s="1"/>
  <c r="CB61" i="3"/>
  <c r="EH61" i="3" s="1"/>
  <c r="CJ61" i="3"/>
  <c r="EP61" i="3" s="1"/>
  <c r="CZ61" i="3"/>
  <c r="CY62" i="3"/>
  <c r="EB62" i="3" s="1"/>
  <c r="DG62" i="3"/>
  <c r="EJ62" i="3" s="1"/>
  <c r="CX63" i="3"/>
  <c r="EA63" i="3" s="1"/>
  <c r="DF63" i="3"/>
  <c r="EI63" i="3" s="1"/>
  <c r="BY64" i="3"/>
  <c r="BX65" i="3"/>
  <c r="ED65" i="3" s="1"/>
  <c r="CF65" i="3"/>
  <c r="EL65" i="3" s="1"/>
  <c r="CV65" i="3"/>
  <c r="DY65" i="3" s="1"/>
  <c r="DD65" i="3"/>
  <c r="EG65" i="3" s="1"/>
  <c r="BG66" i="3"/>
  <c r="BW66" i="3"/>
  <c r="CE66" i="3"/>
  <c r="CU66" i="3"/>
  <c r="DX66" i="3" s="1"/>
  <c r="DC66" i="3"/>
  <c r="EF66" i="3" s="1"/>
  <c r="DK66" i="3"/>
  <c r="EN66" i="3" s="1"/>
  <c r="BU68" i="3"/>
  <c r="CC68" i="3"/>
  <c r="BT69" i="3"/>
  <c r="DZ69" i="3" s="1"/>
  <c r="CB69" i="3"/>
  <c r="EH69" i="3" s="1"/>
  <c r="CJ69" i="3"/>
  <c r="CZ69" i="3"/>
  <c r="EC69" i="3" s="1"/>
  <c r="DH69" i="3"/>
  <c r="EK69" i="3" s="1"/>
  <c r="CY70" i="3"/>
  <c r="DG70" i="3"/>
  <c r="CX71" i="3"/>
  <c r="EA71" i="3" s="1"/>
  <c r="DF71" i="3"/>
  <c r="EI71" i="3" s="1"/>
  <c r="BY72" i="3"/>
  <c r="CG72" i="3"/>
  <c r="BX73" i="3"/>
  <c r="ED73" i="3" s="1"/>
  <c r="CF73" i="3"/>
  <c r="EL73" i="3" s="1"/>
  <c r="CV73" i="3"/>
  <c r="DY73" i="3" s="1"/>
  <c r="DD73" i="3"/>
  <c r="DL73" i="3"/>
  <c r="BG74" i="3"/>
  <c r="BW74" i="3"/>
  <c r="CE74" i="3"/>
  <c r="CU74" i="3"/>
  <c r="DC74" i="3"/>
  <c r="EF74" i="3" s="1"/>
  <c r="DK74" i="3"/>
  <c r="EN74" i="3" s="1"/>
  <c r="DZ77" i="3"/>
  <c r="CX77" i="3"/>
  <c r="CG78" i="3"/>
  <c r="CB79" i="3"/>
  <c r="EH79" i="3" s="1"/>
  <c r="BU82" i="3"/>
  <c r="DK83" i="3"/>
  <c r="EN83" i="3" s="1"/>
  <c r="DC83" i="3"/>
  <c r="EF83" i="3" s="1"/>
  <c r="CU83" i="3"/>
  <c r="DJ83" i="3"/>
  <c r="DB83" i="3"/>
  <c r="DI83" i="3"/>
  <c r="EL83" i="3" s="1"/>
  <c r="DA83" i="3"/>
  <c r="ED83" i="3" s="1"/>
  <c r="DF83" i="3"/>
  <c r="EI83" i="3" s="1"/>
  <c r="CX83" i="3"/>
  <c r="EA83" i="3" s="1"/>
  <c r="DM83" i="3"/>
  <c r="EP83" i="3" s="1"/>
  <c r="DE83" i="3"/>
  <c r="EH83" i="3" s="1"/>
  <c r="CW83" i="3"/>
  <c r="EB83" i="3"/>
  <c r="DL83" i="3"/>
  <c r="EO83" i="3" s="1"/>
  <c r="DY18" i="4"/>
  <c r="DT106" i="4"/>
  <c r="BU19" i="4" a="1"/>
  <c r="BU19" i="4" s="1"/>
  <c r="EA19" i="4" s="1"/>
  <c r="DA25" i="4" a="1"/>
  <c r="DA25" i="4" s="1"/>
  <c r="ED25" i="4" s="1"/>
  <c r="EB29" i="4"/>
  <c r="EN29" i="4"/>
  <c r="DJ30" i="4" a="1"/>
  <c r="DJ30" i="4" s="1"/>
  <c r="EM30" i="4" s="1"/>
  <c r="DF30" i="4" a="1"/>
  <c r="DF30" i="4" s="1"/>
  <c r="DK30" i="4" a="1"/>
  <c r="DK30" i="4" s="1"/>
  <c r="DE30" i="4" a="1"/>
  <c r="DE30" i="4" s="1"/>
  <c r="DA30" i="4" a="1"/>
  <c r="DA30" i="4" s="1"/>
  <c r="CW30" i="4" a="1"/>
  <c r="CW30" i="4" s="1"/>
  <c r="DI30" i="4" a="1"/>
  <c r="DI30" i="4" s="1"/>
  <c r="DD30" i="4" a="1"/>
  <c r="DD30" i="4" s="1"/>
  <c r="CZ30" i="4" a="1"/>
  <c r="CZ30" i="4" s="1"/>
  <c r="CV30" i="4" a="1"/>
  <c r="CV30" i="4" s="1"/>
  <c r="DC30" i="4" a="1"/>
  <c r="DC30" i="4" s="1"/>
  <c r="CY30" i="4" a="1"/>
  <c r="CY30" i="4" s="1"/>
  <c r="CU30" i="4" a="1"/>
  <c r="CU30" i="4" s="1"/>
  <c r="DL30" i="4" a="1"/>
  <c r="DL30" i="4" s="1"/>
  <c r="DG30" i="4" a="1"/>
  <c r="DG30" i="4" s="1"/>
  <c r="BH31" i="4"/>
  <c r="DX34" i="4"/>
  <c r="BS49" i="3" a="1"/>
  <c r="BS49" i="3" s="1"/>
  <c r="DY49" i="3" s="1"/>
  <c r="BW49" i="3" a="1"/>
  <c r="BW49" i="3" s="1"/>
  <c r="EC49" i="3" s="1"/>
  <c r="CA49" i="3" a="1"/>
  <c r="CA49" i="3" s="1"/>
  <c r="EG49" i="3" s="1"/>
  <c r="CE49" i="3" a="1"/>
  <c r="CE49" i="3" s="1"/>
  <c r="EK49" i="3" s="1"/>
  <c r="BV52" i="3"/>
  <c r="CD52" i="3"/>
  <c r="BU53" i="3"/>
  <c r="CC53" i="3"/>
  <c r="CZ54" i="3"/>
  <c r="CY55" i="3"/>
  <c r="DG55" i="3"/>
  <c r="BY57" i="3"/>
  <c r="BX58" i="3"/>
  <c r="CF58" i="3"/>
  <c r="CV58" i="3"/>
  <c r="DD58" i="3"/>
  <c r="DL58" i="3"/>
  <c r="BU61" i="3"/>
  <c r="CC61" i="3"/>
  <c r="CZ62" i="3"/>
  <c r="EC62" i="3" s="1"/>
  <c r="CY63" i="3"/>
  <c r="DG63" i="3"/>
  <c r="BY65" i="3"/>
  <c r="BX66" i="3"/>
  <c r="CF66" i="3"/>
  <c r="CV66" i="3"/>
  <c r="DD66" i="3"/>
  <c r="DL66" i="3"/>
  <c r="BU69" i="3"/>
  <c r="CC69" i="3"/>
  <c r="CZ70" i="3"/>
  <c r="EC70" i="3" s="1"/>
  <c r="DH70" i="3"/>
  <c r="BY73" i="3"/>
  <c r="CG73" i="3"/>
  <c r="CV74" i="3"/>
  <c r="DD74" i="3"/>
  <c r="DL74" i="3"/>
  <c r="DI77" i="3"/>
  <c r="EL77" i="3" s="1"/>
  <c r="DA77" i="3"/>
  <c r="ED77" i="3" s="1"/>
  <c r="DK77" i="3"/>
  <c r="EN77" i="3" s="1"/>
  <c r="DC77" i="3"/>
  <c r="EF77" i="3" s="1"/>
  <c r="CU77" i="3"/>
  <c r="CY77" i="3"/>
  <c r="EB77" i="3" s="1"/>
  <c r="DJ77" i="3"/>
  <c r="BR78" i="3"/>
  <c r="BG79" i="3"/>
  <c r="CE79" i="3"/>
  <c r="EK79" i="3" s="1"/>
  <c r="DY80" i="3"/>
  <c r="CJ86" i="3"/>
  <c r="EP86" i="3" s="1"/>
  <c r="CB86" i="3"/>
  <c r="EH86" i="3" s="1"/>
  <c r="BT86" i="3"/>
  <c r="DZ86" i="3" s="1"/>
  <c r="CI86" i="3"/>
  <c r="EO86" i="3" s="1"/>
  <c r="CA86" i="3"/>
  <c r="EG86" i="3" s="1"/>
  <c r="BS86" i="3"/>
  <c r="DY86" i="3" s="1"/>
  <c r="BC86" i="3"/>
  <c r="CH86" i="3"/>
  <c r="EN86" i="3" s="1"/>
  <c r="BZ86" i="3"/>
  <c r="EF86" i="3" s="1"/>
  <c r="BR86" i="3"/>
  <c r="BB86" i="3"/>
  <c r="CE86" i="3"/>
  <c r="EK86" i="3" s="1"/>
  <c r="BW86" i="3"/>
  <c r="BG86" i="3"/>
  <c r="CD86" i="3"/>
  <c r="EJ86" i="3" s="1"/>
  <c r="BV86" i="3"/>
  <c r="EB86" i="3" s="1"/>
  <c r="BY86" i="3"/>
  <c r="CG22" i="4" a="1"/>
  <c r="CG22" i="4" s="1"/>
  <c r="EM22" i="4" s="1"/>
  <c r="EC26" i="4"/>
  <c r="CI27" i="4" a="1"/>
  <c r="CI27" i="4" s="1"/>
  <c r="EO27" i="4" s="1"/>
  <c r="CE27" i="4" a="1"/>
  <c r="CE27" i="4" s="1"/>
  <c r="CA27" i="4" a="1"/>
  <c r="CA27" i="4" s="1"/>
  <c r="EG27" i="4" s="1"/>
  <c r="BW27" i="4" a="1"/>
  <c r="BW27" i="4" s="1"/>
  <c r="EC27" i="4" s="1"/>
  <c r="BS27" i="4" a="1"/>
  <c r="BS27" i="4" s="1"/>
  <c r="DY27" i="4" s="1"/>
  <c r="CH27" i="4" a="1"/>
  <c r="CH27" i="4" s="1"/>
  <c r="EN27" i="4" s="1"/>
  <c r="CD27" i="4" a="1"/>
  <c r="CD27" i="4" s="1"/>
  <c r="EJ27" i="4" s="1"/>
  <c r="BZ27" i="4" a="1"/>
  <c r="BZ27" i="4" s="1"/>
  <c r="EF27" i="4" s="1"/>
  <c r="BV27" i="4" a="1"/>
  <c r="BV27" i="4" s="1"/>
  <c r="EB27" i="4" s="1"/>
  <c r="BR27" i="4" a="1"/>
  <c r="BR27" i="4" s="1"/>
  <c r="BC27" i="4"/>
  <c r="BB27" i="4"/>
  <c r="CJ27" i="4" a="1"/>
  <c r="CJ27" i="4" s="1"/>
  <c r="CF27" i="4" a="1"/>
  <c r="CF27" i="4" s="1"/>
  <c r="CB27" i="4" a="1"/>
  <c r="CB27" i="4" s="1"/>
  <c r="BX27" i="4" a="1"/>
  <c r="BX27" i="4" s="1"/>
  <c r="BT27" i="4" a="1"/>
  <c r="BT27" i="4" s="1"/>
  <c r="DZ27" i="4" s="1"/>
  <c r="BG27" i="4"/>
  <c r="BY27" i="4" a="1"/>
  <c r="BY27" i="4" s="1"/>
  <c r="EE27" i="4" s="1"/>
  <c r="AH29" i="4"/>
  <c r="AE29" i="4"/>
  <c r="EC29" i="4"/>
  <c r="CC30" i="4" a="1"/>
  <c r="CC30" i="4" s="1"/>
  <c r="DB30" i="4" a="1"/>
  <c r="DB30" i="4" s="1"/>
  <c r="EG33" i="4"/>
  <c r="DJ35" i="4" a="1"/>
  <c r="DJ35" i="4" s="1"/>
  <c r="DF35" i="4" a="1"/>
  <c r="DF35" i="4" s="1"/>
  <c r="DB35" i="4" a="1"/>
  <c r="DB35" i="4" s="1"/>
  <c r="CX35" i="4" a="1"/>
  <c r="CX35" i="4" s="1"/>
  <c r="DM35" i="4" a="1"/>
  <c r="DM35" i="4" s="1"/>
  <c r="EP35" i="4" s="1"/>
  <c r="DI35" i="4" a="1"/>
  <c r="DI35" i="4" s="1"/>
  <c r="EL35" i="4" s="1"/>
  <c r="DE35" i="4" a="1"/>
  <c r="DE35" i="4" s="1"/>
  <c r="EH35" i="4" s="1"/>
  <c r="DA35" i="4" a="1"/>
  <c r="DA35" i="4" s="1"/>
  <c r="ED35" i="4" s="1"/>
  <c r="CW35" i="4" a="1"/>
  <c r="CW35" i="4" s="1"/>
  <c r="DZ35" i="4" s="1"/>
  <c r="DL35" i="4" a="1"/>
  <c r="DL35" i="4" s="1"/>
  <c r="DH35" i="4" a="1"/>
  <c r="DH35" i="4" s="1"/>
  <c r="DD35" i="4" a="1"/>
  <c r="DD35" i="4" s="1"/>
  <c r="CZ35" i="4" a="1"/>
  <c r="CZ35" i="4" s="1"/>
  <c r="CV35" i="4" a="1"/>
  <c r="CV35" i="4" s="1"/>
  <c r="DK35" i="4" a="1"/>
  <c r="DK35" i="4" s="1"/>
  <c r="DG35" i="4" a="1"/>
  <c r="DG35" i="4" s="1"/>
  <c r="EJ35" i="4" s="1"/>
  <c r="DC35" i="4" a="1"/>
  <c r="DC35" i="4" s="1"/>
  <c r="EF35" i="4" s="1"/>
  <c r="CY35" i="4" a="1"/>
  <c r="CY35" i="4" s="1"/>
  <c r="EB35" i="4" s="1"/>
  <c r="CU35" i="4" a="1"/>
  <c r="CU35" i="4" s="1"/>
  <c r="DX35" i="4" s="1"/>
  <c r="EG43" i="4"/>
  <c r="BV53" i="3"/>
  <c r="EB53" i="3" s="1"/>
  <c r="CD53" i="3"/>
  <c r="EJ53" i="3" s="1"/>
  <c r="CZ55" i="3"/>
  <c r="BY58" i="3"/>
  <c r="EE58" i="3" s="1"/>
  <c r="CW58" i="3"/>
  <c r="DZ58" i="3" s="1"/>
  <c r="DE58" i="3"/>
  <c r="EH58" i="3" s="1"/>
  <c r="BV61" i="3"/>
  <c r="EB61" i="3" s="1"/>
  <c r="CD61" i="3"/>
  <c r="EJ61" i="3" s="1"/>
  <c r="CZ63" i="3"/>
  <c r="BY66" i="3"/>
  <c r="EE66" i="3" s="1"/>
  <c r="CW66" i="3"/>
  <c r="DZ66" i="3" s="1"/>
  <c r="DE66" i="3"/>
  <c r="EH66" i="3" s="1"/>
  <c r="BG68" i="3"/>
  <c r="BW68" i="3"/>
  <c r="EC68" i="3" s="1"/>
  <c r="BV69" i="3"/>
  <c r="EB69" i="3" s="1"/>
  <c r="CD69" i="3"/>
  <c r="EJ69" i="3" s="1"/>
  <c r="DB69" i="3"/>
  <c r="DA70" i="3"/>
  <c r="CZ71" i="3"/>
  <c r="CA72" i="3"/>
  <c r="EG72" i="3" s="1"/>
  <c r="BB73" i="3"/>
  <c r="BR73" i="3"/>
  <c r="BZ73" i="3"/>
  <c r="EF73" i="3" s="1"/>
  <c r="BY74" i="3"/>
  <c r="EE74" i="3" s="1"/>
  <c r="CW74" i="3"/>
  <c r="DZ74" i="3" s="1"/>
  <c r="DE74" i="3"/>
  <c r="CZ77" i="3"/>
  <c r="DL77" i="3"/>
  <c r="EO77" i="3" s="1"/>
  <c r="CJ78" i="3"/>
  <c r="EP78" i="3" s="1"/>
  <c r="CB78" i="3"/>
  <c r="EH78" i="3" s="1"/>
  <c r="BT78" i="3"/>
  <c r="DZ78" i="3" s="1"/>
  <c r="CI78" i="3"/>
  <c r="EO78" i="3" s="1"/>
  <c r="CA78" i="3"/>
  <c r="EG78" i="3" s="1"/>
  <c r="BS78" i="3"/>
  <c r="DY78" i="3" s="1"/>
  <c r="BC78" i="3"/>
  <c r="CE78" i="3"/>
  <c r="EK78" i="3" s="1"/>
  <c r="BW78" i="3"/>
  <c r="BG78" i="3"/>
  <c r="CD78" i="3"/>
  <c r="EJ78" i="3" s="1"/>
  <c r="BV78" i="3"/>
  <c r="EB78" i="3" s="1"/>
  <c r="BU78" i="3"/>
  <c r="EA78" i="3" s="1"/>
  <c r="CF79" i="3"/>
  <c r="CF82" i="3"/>
  <c r="BX82" i="3"/>
  <c r="CE82" i="3"/>
  <c r="EK82" i="3" s="1"/>
  <c r="BW82" i="3"/>
  <c r="BG82" i="3"/>
  <c r="CD82" i="3"/>
  <c r="BV82" i="3"/>
  <c r="CI82" i="3"/>
  <c r="CA82" i="3"/>
  <c r="BS82" i="3"/>
  <c r="BC82" i="3"/>
  <c r="CH82" i="3"/>
  <c r="BZ82" i="3"/>
  <c r="BR82" i="3"/>
  <c r="BB82" i="3"/>
  <c r="CB82" i="3"/>
  <c r="DY83" i="3"/>
  <c r="CI19" i="4" a="1"/>
  <c r="CI19" i="4" s="1"/>
  <c r="EO19" i="4" s="1"/>
  <c r="CE19" i="4" a="1"/>
  <c r="CE19" i="4" s="1"/>
  <c r="CA19" i="4" a="1"/>
  <c r="CA19" i="4" s="1"/>
  <c r="BW19" i="4" a="1"/>
  <c r="BW19" i="4" s="1"/>
  <c r="EC19" i="4" s="1"/>
  <c r="BS19" i="4" a="1"/>
  <c r="BS19" i="4" s="1"/>
  <c r="DY19" i="4" s="1"/>
  <c r="CH19" i="4" a="1"/>
  <c r="CH19" i="4" s="1"/>
  <c r="EN19" i="4" s="1"/>
  <c r="CD19" i="4" a="1"/>
  <c r="CD19" i="4" s="1"/>
  <c r="EJ19" i="4" s="1"/>
  <c r="BZ19" i="4" a="1"/>
  <c r="BZ19" i="4" s="1"/>
  <c r="EF19" i="4" s="1"/>
  <c r="BV19" i="4" a="1"/>
  <c r="BV19" i="4" s="1"/>
  <c r="EB19" i="4" s="1"/>
  <c r="BR19" i="4" a="1"/>
  <c r="BR19" i="4" s="1"/>
  <c r="BC19" i="4"/>
  <c r="BB19" i="4"/>
  <c r="CJ19" i="4" a="1"/>
  <c r="CJ19" i="4" s="1"/>
  <c r="CF19" i="4" a="1"/>
  <c r="CF19" i="4" s="1"/>
  <c r="CB19" i="4" a="1"/>
  <c r="CB19" i="4" s="1"/>
  <c r="BX19" i="4" a="1"/>
  <c r="BX19" i="4" s="1"/>
  <c r="BT19" i="4" a="1"/>
  <c r="BT19" i="4" s="1"/>
  <c r="BG19" i="4"/>
  <c r="BY19" i="4" a="1"/>
  <c r="BY19" i="4" s="1"/>
  <c r="EE19" i="4" s="1"/>
  <c r="EK23" i="4"/>
  <c r="BG25" i="4"/>
  <c r="DE25" i="4" a="1"/>
  <c r="DE25" i="4" s="1"/>
  <c r="EH25" i="4" s="1"/>
  <c r="EN26" i="4"/>
  <c r="DY32" i="4"/>
  <c r="AH78" i="3"/>
  <c r="DB78" i="3"/>
  <c r="DJ78" i="3"/>
  <c r="BT80" i="3"/>
  <c r="DZ80" i="3" s="1"/>
  <c r="CB80" i="3"/>
  <c r="EH80" i="3" s="1"/>
  <c r="CJ80" i="3"/>
  <c r="EP80" i="3" s="1"/>
  <c r="CZ80" i="3"/>
  <c r="EC80" i="3" s="1"/>
  <c r="DH80" i="3"/>
  <c r="EK80" i="3" s="1"/>
  <c r="CA81" i="3"/>
  <c r="CI81" i="3"/>
  <c r="CY81" i="3"/>
  <c r="EB81" i="3" s="1"/>
  <c r="DG81" i="3"/>
  <c r="EJ81" i="3" s="1"/>
  <c r="BY83" i="3"/>
  <c r="CG83" i="3"/>
  <c r="BX84" i="3"/>
  <c r="CF84" i="3"/>
  <c r="CV84" i="3"/>
  <c r="DD84" i="3"/>
  <c r="EG84" i="3" s="1"/>
  <c r="DL84" i="3"/>
  <c r="EO84" i="3" s="1"/>
  <c r="CU85" i="3"/>
  <c r="DC85" i="3"/>
  <c r="DK85" i="3"/>
  <c r="AH86" i="3"/>
  <c r="DB86" i="3"/>
  <c r="DJ86" i="3"/>
  <c r="BU87" i="3"/>
  <c r="CC87" i="3"/>
  <c r="AH18" i="4"/>
  <c r="BF106" i="4"/>
  <c r="DU106" i="4"/>
  <c r="CW19" i="4" a="1"/>
  <c r="CW19" i="4" s="1"/>
  <c r="DA19" i="4" a="1"/>
  <c r="DA19" i="4" s="1"/>
  <c r="DE19" i="4" a="1"/>
  <c r="DE19" i="4" s="1"/>
  <c r="DI19" i="4" a="1"/>
  <c r="DI19" i="4" s="1"/>
  <c r="DM19" i="4" a="1"/>
  <c r="DM19" i="4" s="1"/>
  <c r="BU21" i="4" a="1"/>
  <c r="BU21" i="4" s="1"/>
  <c r="BY21" i="4" a="1"/>
  <c r="BY21" i="4" s="1"/>
  <c r="CC21" i="4" a="1"/>
  <c r="CC21" i="4" s="1"/>
  <c r="CG21" i="4" a="1"/>
  <c r="CG21" i="4" s="1"/>
  <c r="CX21" i="4" a="1"/>
  <c r="CX21" i="4" s="1"/>
  <c r="DB21" i="4" a="1"/>
  <c r="DB21" i="4" s="1"/>
  <c r="DF21" i="4" a="1"/>
  <c r="DF21" i="4" s="1"/>
  <c r="DJ21" i="4" a="1"/>
  <c r="DJ21" i="4" s="1"/>
  <c r="BC23" i="4"/>
  <c r="BR23" i="4" a="1"/>
  <c r="BR23" i="4" s="1"/>
  <c r="BV23" i="4" a="1"/>
  <c r="BV23" i="4" s="1"/>
  <c r="EB23" i="4" s="1"/>
  <c r="BZ23" i="4" a="1"/>
  <c r="BZ23" i="4" s="1"/>
  <c r="CD23" i="4" a="1"/>
  <c r="CD23" i="4" s="1"/>
  <c r="CH23" i="4" a="1"/>
  <c r="CH23" i="4" s="1"/>
  <c r="DC23" i="4" a="1"/>
  <c r="DC23" i="4" s="1"/>
  <c r="DG23" i="4" a="1"/>
  <c r="DG23" i="4" s="1"/>
  <c r="DK23" i="4" a="1"/>
  <c r="DK23" i="4" s="1"/>
  <c r="BS25" i="4" a="1"/>
  <c r="BS25" i="4" s="1"/>
  <c r="BW25" i="4" a="1"/>
  <c r="BW25" i="4" s="1"/>
  <c r="CA25" i="4" a="1"/>
  <c r="CA25" i="4" s="1"/>
  <c r="CE25" i="4" a="1"/>
  <c r="CE25" i="4" s="1"/>
  <c r="CI25" i="4" a="1"/>
  <c r="CI25" i="4" s="1"/>
  <c r="AH26" i="4"/>
  <c r="DA27" i="4" a="1"/>
  <c r="DA27" i="4" s="1"/>
  <c r="DE27" i="4" a="1"/>
  <c r="DE27" i="4" s="1"/>
  <c r="DI27" i="4" a="1"/>
  <c r="DI27" i="4" s="1"/>
  <c r="DM27" i="4" a="1"/>
  <c r="DM27" i="4" s="1"/>
  <c r="BI29" i="4"/>
  <c r="BU29" i="4" a="1"/>
  <c r="BU29" i="4" s="1"/>
  <c r="EA29" i="4" s="1"/>
  <c r="BY29" i="4" a="1"/>
  <c r="BY29" i="4" s="1"/>
  <c r="EE29" i="4" s="1"/>
  <c r="CC29" i="4" a="1"/>
  <c r="CC29" i="4" s="1"/>
  <c r="EI29" i="4" s="1"/>
  <c r="CG29" i="4" a="1"/>
  <c r="CG29" i="4" s="1"/>
  <c r="DJ29" i="4" a="1"/>
  <c r="DJ29" i="4" s="1"/>
  <c r="DN29" i="4" s="1"/>
  <c r="DO29" i="4" s="1"/>
  <c r="CJ32" i="4" a="1"/>
  <c r="CJ32" i="4" s="1"/>
  <c r="CF32" i="4" a="1"/>
  <c r="CF32" i="4" s="1"/>
  <c r="CB32" i="4" a="1"/>
  <c r="CB32" i="4" s="1"/>
  <c r="CH32" i="4" a="1"/>
  <c r="CH32" i="4" s="1"/>
  <c r="CD32" i="4" a="1"/>
  <c r="CD32" i="4" s="1"/>
  <c r="BZ32" i="4" a="1"/>
  <c r="BZ32" i="4" s="1"/>
  <c r="BV32" i="4" a="1"/>
  <c r="BV32" i="4" s="1"/>
  <c r="BR32" i="4" a="1"/>
  <c r="BR32" i="4" s="1"/>
  <c r="BC32" i="4"/>
  <c r="BB32" i="4"/>
  <c r="BT32" i="4" a="1"/>
  <c r="BT32" i="4" s="1"/>
  <c r="CC32" i="4" a="1"/>
  <c r="CC32" i="4" s="1"/>
  <c r="EI32" i="4" s="1"/>
  <c r="CJ56" i="4"/>
  <c r="EP56" i="4" s="1"/>
  <c r="CB56" i="4"/>
  <c r="EH56" i="4" s="1"/>
  <c r="BT56" i="4"/>
  <c r="DZ56" i="4" s="1"/>
  <c r="CI56" i="4"/>
  <c r="EO56" i="4" s="1"/>
  <c r="CA56" i="4"/>
  <c r="EG56" i="4" s="1"/>
  <c r="BS56" i="4"/>
  <c r="DY56" i="4" s="1"/>
  <c r="BC56" i="4"/>
  <c r="CH56" i="4"/>
  <c r="EN56" i="4" s="1"/>
  <c r="BZ56" i="4"/>
  <c r="EF56" i="4" s="1"/>
  <c r="BR56" i="4"/>
  <c r="BB56" i="4"/>
  <c r="CE56" i="4"/>
  <c r="EK56" i="4" s="1"/>
  <c r="CD56" i="4"/>
  <c r="CC56" i="4"/>
  <c r="BG56" i="4"/>
  <c r="BY56" i="4"/>
  <c r="EE56" i="4" s="1"/>
  <c r="BX56" i="4"/>
  <c r="ED56" i="4" s="1"/>
  <c r="BW56" i="4"/>
  <c r="CF56" i="4"/>
  <c r="EL56" i="4" s="1"/>
  <c r="BU56" i="4"/>
  <c r="EG18" i="5"/>
  <c r="DX21" i="5"/>
  <c r="CC80" i="3"/>
  <c r="EI80" i="3" s="1"/>
  <c r="CZ81" i="3"/>
  <c r="EC81" i="3" s="1"/>
  <c r="DH81" i="3"/>
  <c r="BY84" i="3"/>
  <c r="CG84" i="3"/>
  <c r="EM84" i="3" s="1"/>
  <c r="CW84" i="3"/>
  <c r="DE84" i="3"/>
  <c r="EH84" i="3" s="1"/>
  <c r="DM84" i="3"/>
  <c r="EP84" i="3" s="1"/>
  <c r="DD85" i="3"/>
  <c r="DL85" i="3"/>
  <c r="BV87" i="3"/>
  <c r="CD87" i="3"/>
  <c r="BX18" i="4" a="1"/>
  <c r="BX18" i="4" s="1"/>
  <c r="CB18" i="4" a="1"/>
  <c r="CB18" i="4" s="1"/>
  <c r="CF18" i="4" a="1"/>
  <c r="CF18" i="4" s="1"/>
  <c r="CW18" i="4" a="1"/>
  <c r="CW18" i="4" s="1"/>
  <c r="DA18" i="4" a="1"/>
  <c r="DA18" i="4" s="1"/>
  <c r="DE18" i="4" a="1"/>
  <c r="DE18" i="4" s="1"/>
  <c r="DI18" i="4" a="1"/>
  <c r="DI18" i="4" s="1"/>
  <c r="DM18" i="4" a="1"/>
  <c r="DM18" i="4" s="1"/>
  <c r="DV106" i="4"/>
  <c r="BU20" i="4" a="1"/>
  <c r="BU20" i="4" s="1"/>
  <c r="BY20" i="4" a="1"/>
  <c r="BY20" i="4" s="1"/>
  <c r="CC20" i="4" a="1"/>
  <c r="CC20" i="4" s="1"/>
  <c r="CG20" i="4" a="1"/>
  <c r="CG20" i="4" s="1"/>
  <c r="CX20" i="4" a="1"/>
  <c r="CX20" i="4" s="1"/>
  <c r="DB20" i="4" a="1"/>
  <c r="DB20" i="4" s="1"/>
  <c r="DF20" i="4" a="1"/>
  <c r="DF20" i="4" s="1"/>
  <c r="DJ20" i="4" a="1"/>
  <c r="DJ20" i="4" s="1"/>
  <c r="BB21" i="4"/>
  <c r="AE23" i="4"/>
  <c r="BW24" i="4" a="1"/>
  <c r="BW24" i="4" s="1"/>
  <c r="CA24" i="4" a="1"/>
  <c r="CA24" i="4" s="1"/>
  <c r="CE24" i="4" a="1"/>
  <c r="CE24" i="4" s="1"/>
  <c r="CI24" i="4" a="1"/>
  <c r="CI24" i="4" s="1"/>
  <c r="CV24" i="4" a="1"/>
  <c r="CV24" i="4" s="1"/>
  <c r="DY24" i="4" s="1"/>
  <c r="CZ24" i="4" a="1"/>
  <c r="CZ24" i="4" s="1"/>
  <c r="DD24" i="4" a="1"/>
  <c r="DD24" i="4" s="1"/>
  <c r="DH24" i="4" a="1"/>
  <c r="DH24" i="4" s="1"/>
  <c r="DL24" i="4" a="1"/>
  <c r="DL24" i="4" s="1"/>
  <c r="BX26" i="4" a="1"/>
  <c r="BX26" i="4" s="1"/>
  <c r="CB26" i="4" a="1"/>
  <c r="CB26" i="4" s="1"/>
  <c r="CF26" i="4" a="1"/>
  <c r="CF26" i="4" s="1"/>
  <c r="CJ26" i="4" a="1"/>
  <c r="CJ26" i="4" s="1"/>
  <c r="CW26" i="4" a="1"/>
  <c r="CW26" i="4" s="1"/>
  <c r="DZ26" i="4" s="1"/>
  <c r="DA26" i="4" a="1"/>
  <c r="DA26" i="4" s="1"/>
  <c r="DE26" i="4" a="1"/>
  <c r="DE26" i="4" s="1"/>
  <c r="DI26" i="4" a="1"/>
  <c r="DI26" i="4" s="1"/>
  <c r="DM26" i="4" a="1"/>
  <c r="DM26" i="4" s="1"/>
  <c r="BU28" i="4" a="1"/>
  <c r="BU28" i="4" s="1"/>
  <c r="BY28" i="4" a="1"/>
  <c r="BY28" i="4" s="1"/>
  <c r="CC28" i="4" a="1"/>
  <c r="CC28" i="4" s="1"/>
  <c r="CG28" i="4" a="1"/>
  <c r="CG28" i="4" s="1"/>
  <c r="CX28" i="4" a="1"/>
  <c r="CX28" i="4" s="1"/>
  <c r="DB28" i="4" a="1"/>
  <c r="DB28" i="4" s="1"/>
  <c r="DF28" i="4" a="1"/>
  <c r="DF28" i="4" s="1"/>
  <c r="DJ28" i="4" a="1"/>
  <c r="DJ28" i="4" s="1"/>
  <c r="BB29" i="4"/>
  <c r="DM32" i="4" a="1"/>
  <c r="DM32" i="4" s="1"/>
  <c r="DI32" i="4" a="1"/>
  <c r="DI32" i="4" s="1"/>
  <c r="DE32" i="4" a="1"/>
  <c r="DE32" i="4" s="1"/>
  <c r="DA32" i="4" a="1"/>
  <c r="DA32" i="4" s="1"/>
  <c r="ED32" i="4" s="1"/>
  <c r="CW32" i="4" a="1"/>
  <c r="CW32" i="4" s="1"/>
  <c r="DK32" i="4" a="1"/>
  <c r="DK32" i="4" s="1"/>
  <c r="DG32" i="4" a="1"/>
  <c r="DG32" i="4" s="1"/>
  <c r="DC32" i="4" a="1"/>
  <c r="DC32" i="4" s="1"/>
  <c r="CY32" i="4" a="1"/>
  <c r="CY32" i="4" s="1"/>
  <c r="CU32" i="4" a="1"/>
  <c r="CU32" i="4" s="1"/>
  <c r="BU32" i="4" a="1"/>
  <c r="BU32" i="4" s="1"/>
  <c r="CX32" i="4" a="1"/>
  <c r="CX32" i="4" s="1"/>
  <c r="DH32" i="4" a="1"/>
  <c r="DH32" i="4" s="1"/>
  <c r="EK32" i="4" s="1"/>
  <c r="EC36" i="4"/>
  <c r="DX46" i="4"/>
  <c r="EL50" i="4"/>
  <c r="DK51" i="4"/>
  <c r="EN51" i="4" s="1"/>
  <c r="DC51" i="4"/>
  <c r="CU51" i="4"/>
  <c r="DL51" i="4"/>
  <c r="EO51" i="4" s="1"/>
  <c r="DB51" i="4"/>
  <c r="DJ51" i="4"/>
  <c r="DA51" i="4"/>
  <c r="ED51" i="4" s="1"/>
  <c r="DI51" i="4"/>
  <c r="EL51" i="4" s="1"/>
  <c r="CZ51" i="4"/>
  <c r="DH51" i="4"/>
  <c r="CY51" i="4"/>
  <c r="EB51" i="4" s="1"/>
  <c r="DG51" i="4"/>
  <c r="EJ51" i="4" s="1"/>
  <c r="CX51" i="4"/>
  <c r="DF51" i="4"/>
  <c r="EI51" i="4" s="1"/>
  <c r="CW51" i="4"/>
  <c r="DZ51" i="4" s="1"/>
  <c r="DM51" i="4"/>
  <c r="DD51" i="4"/>
  <c r="BA106" i="4"/>
  <c r="BI18" i="4"/>
  <c r="BU18" i="4" a="1"/>
  <c r="BU18" i="4" s="1"/>
  <c r="BY18" i="4" a="1"/>
  <c r="BY18" i="4" s="1"/>
  <c r="CC18" i="4" a="1"/>
  <c r="CC18" i="4" s="1"/>
  <c r="CG18" i="4" a="1"/>
  <c r="CG18" i="4" s="1"/>
  <c r="CX18" i="4" a="1"/>
  <c r="CX18" i="4" s="1"/>
  <c r="DB18" i="4" a="1"/>
  <c r="DB18" i="4" s="1"/>
  <c r="DF18" i="4" a="1"/>
  <c r="DF18" i="4" s="1"/>
  <c r="DJ18" i="4" a="1"/>
  <c r="DJ18" i="4" s="1"/>
  <c r="BV20" i="4" a="1"/>
  <c r="BV20" i="4" s="1"/>
  <c r="BZ20" i="4" a="1"/>
  <c r="BZ20" i="4" s="1"/>
  <c r="CD20" i="4" a="1"/>
  <c r="CD20" i="4" s="1"/>
  <c r="CH20" i="4" a="1"/>
  <c r="CH20" i="4" s="1"/>
  <c r="CU20" i="4" a="1"/>
  <c r="CU20" i="4" s="1"/>
  <c r="CY20" i="4" a="1"/>
  <c r="CY20" i="4" s="1"/>
  <c r="DC20" i="4" a="1"/>
  <c r="DC20" i="4" s="1"/>
  <c r="DG20" i="4" a="1"/>
  <c r="DG20" i="4" s="1"/>
  <c r="DK20" i="4" a="1"/>
  <c r="DK20" i="4" s="1"/>
  <c r="BG24" i="4"/>
  <c r="BT24" i="4" a="1"/>
  <c r="BT24" i="4" s="1"/>
  <c r="BX24" i="4" a="1"/>
  <c r="BX24" i="4" s="1"/>
  <c r="CB24" i="4" a="1"/>
  <c r="CB24" i="4" s="1"/>
  <c r="CF24" i="4" a="1"/>
  <c r="CF24" i="4" s="1"/>
  <c r="CJ24" i="4" a="1"/>
  <c r="CJ24" i="4" s="1"/>
  <c r="CW24" i="4" a="1"/>
  <c r="CW24" i="4" s="1"/>
  <c r="DA24" i="4" a="1"/>
  <c r="DA24" i="4" s="1"/>
  <c r="DE24" i="4" a="1"/>
  <c r="DE24" i="4" s="1"/>
  <c r="DI24" i="4" a="1"/>
  <c r="DI24" i="4" s="1"/>
  <c r="DM24" i="4" a="1"/>
  <c r="DM24" i="4" s="1"/>
  <c r="BU26" i="4" a="1"/>
  <c r="BU26" i="4" s="1"/>
  <c r="BY26" i="4" a="1"/>
  <c r="BY26" i="4" s="1"/>
  <c r="CC26" i="4" a="1"/>
  <c r="CC26" i="4" s="1"/>
  <c r="CG26" i="4" a="1"/>
  <c r="CG26" i="4" s="1"/>
  <c r="CX26" i="4" a="1"/>
  <c r="CX26" i="4" s="1"/>
  <c r="DB26" i="4" a="1"/>
  <c r="DB26" i="4" s="1"/>
  <c r="DF26" i="4" a="1"/>
  <c r="DF26" i="4" s="1"/>
  <c r="DJ26" i="4" a="1"/>
  <c r="DJ26" i="4" s="1"/>
  <c r="BV28" i="4" a="1"/>
  <c r="BV28" i="4" s="1"/>
  <c r="BZ28" i="4" a="1"/>
  <c r="BZ28" i="4" s="1"/>
  <c r="CD28" i="4" a="1"/>
  <c r="CD28" i="4" s="1"/>
  <c r="CH28" i="4" a="1"/>
  <c r="CH28" i="4" s="1"/>
  <c r="CU28" i="4" a="1"/>
  <c r="CU28" i="4" s="1"/>
  <c r="DX28" i="4" s="1"/>
  <c r="CY28" i="4" a="1"/>
  <c r="CY28" i="4" s="1"/>
  <c r="DC28" i="4" a="1"/>
  <c r="DC28" i="4" s="1"/>
  <c r="DG28" i="4" a="1"/>
  <c r="DG28" i="4" s="1"/>
  <c r="DK28" i="4" a="1"/>
  <c r="DK28" i="4" s="1"/>
  <c r="BW32" i="4" a="1"/>
  <c r="BW32" i="4" s="1"/>
  <c r="CG32" i="4" a="1"/>
  <c r="CG32" i="4" s="1"/>
  <c r="EM32" i="4" s="1"/>
  <c r="CZ32" i="4" a="1"/>
  <c r="CZ32" i="4" s="1"/>
  <c r="EJ34" i="4"/>
  <c r="EK36" i="4"/>
  <c r="BY42" i="4" a="1"/>
  <c r="BY42" i="4" s="1"/>
  <c r="EE42" i="4" s="1"/>
  <c r="EB44" i="4"/>
  <c r="EK45" i="4"/>
  <c r="DJ53" i="4"/>
  <c r="EM53" i="4" s="1"/>
  <c r="DI53" i="4"/>
  <c r="EL53" i="4" s="1"/>
  <c r="DA53" i="4"/>
  <c r="ED53" i="4" s="1"/>
  <c r="DL53" i="4"/>
  <c r="DB53" i="4"/>
  <c r="EE53" i="4" s="1"/>
  <c r="DK53" i="4"/>
  <c r="EN53" i="4" s="1"/>
  <c r="CZ53" i="4"/>
  <c r="EC53" i="4" s="1"/>
  <c r="DH53" i="4"/>
  <c r="EK53" i="4" s="1"/>
  <c r="CY53" i="4"/>
  <c r="EB53" i="4" s="1"/>
  <c r="DG53" i="4"/>
  <c r="EJ53" i="4" s="1"/>
  <c r="CX53" i="4"/>
  <c r="BG53" i="4"/>
  <c r="DF53" i="4"/>
  <c r="CW53" i="4"/>
  <c r="DZ53" i="4" s="1"/>
  <c r="DE53" i="4"/>
  <c r="EH53" i="4" s="1"/>
  <c r="CV53" i="4"/>
  <c r="DY53" i="4" s="1"/>
  <c r="DM53" i="4"/>
  <c r="EP53" i="4" s="1"/>
  <c r="DC53" i="4"/>
  <c r="CZ84" i="3"/>
  <c r="DH84" i="3"/>
  <c r="EK84" i="3" s="1"/>
  <c r="BY87" i="3"/>
  <c r="CG87" i="3"/>
  <c r="DQ106" i="4"/>
  <c r="BU25" i="4" a="1"/>
  <c r="BU25" i="4" s="1"/>
  <c r="BY25" i="4" a="1"/>
  <c r="BY25" i="4" s="1"/>
  <c r="CC25" i="4" a="1"/>
  <c r="CC25" i="4" s="1"/>
  <c r="CG25" i="4" a="1"/>
  <c r="CG25" i="4" s="1"/>
  <c r="CE29" i="4" a="1"/>
  <c r="CE29" i="4" s="1"/>
  <c r="EK29" i="4" s="1"/>
  <c r="CI29" i="4" a="1"/>
  <c r="CI29" i="4" s="1"/>
  <c r="EO29" i="4" s="1"/>
  <c r="EN36" i="4"/>
  <c r="EE40" i="4"/>
  <c r="DN43" i="4"/>
  <c r="DO43" i="4" s="1"/>
  <c r="EB46" i="4"/>
  <c r="DY48" i="4"/>
  <c r="DY51" i="4"/>
  <c r="BV56" i="4"/>
  <c r="AH59" i="4"/>
  <c r="AE59" i="4"/>
  <c r="BY80" i="3"/>
  <c r="EE80" i="3" s="1"/>
  <c r="CG80" i="3"/>
  <c r="EM80" i="3" s="1"/>
  <c r="BH81" i="3"/>
  <c r="CV81" i="3"/>
  <c r="DD81" i="3"/>
  <c r="DL81" i="3"/>
  <c r="CD83" i="3"/>
  <c r="EJ83" i="3" s="1"/>
  <c r="BU84" i="3"/>
  <c r="EA84" i="3" s="1"/>
  <c r="CC84" i="3"/>
  <c r="EI84" i="3" s="1"/>
  <c r="DA84" i="3"/>
  <c r="DI84" i="3"/>
  <c r="CZ85" i="3"/>
  <c r="DH85" i="3"/>
  <c r="BB87" i="3"/>
  <c r="BR87" i="3"/>
  <c r="BZ87" i="3"/>
  <c r="EF87" i="3" s="1"/>
  <c r="CH87" i="3"/>
  <c r="EN87" i="3" s="1"/>
  <c r="BV18" i="4" a="1"/>
  <c r="BV18" i="4" s="1"/>
  <c r="BZ18" i="4" a="1"/>
  <c r="BZ18" i="4" s="1"/>
  <c r="CD18" i="4" a="1"/>
  <c r="CD18" i="4" s="1"/>
  <c r="CH18" i="4" a="1"/>
  <c r="CH18" i="4" s="1"/>
  <c r="CU18" i="4" a="1"/>
  <c r="CU18" i="4" s="1"/>
  <c r="DX18" i="4" s="1"/>
  <c r="CY18" i="4" a="1"/>
  <c r="CY18" i="4" s="1"/>
  <c r="DC18" i="4" a="1"/>
  <c r="DC18" i="4" s="1"/>
  <c r="DG18" i="4" a="1"/>
  <c r="DG18" i="4" s="1"/>
  <c r="DR106" i="4"/>
  <c r="BW20" i="4" a="1"/>
  <c r="BW20" i="4" s="1"/>
  <c r="CA20" i="4" a="1"/>
  <c r="CA20" i="4" s="1"/>
  <c r="CE20" i="4" a="1"/>
  <c r="CE20" i="4" s="1"/>
  <c r="CV20" i="4" a="1"/>
  <c r="CV20" i="4" s="1"/>
  <c r="DY20" i="4" s="1"/>
  <c r="CZ20" i="4" a="1"/>
  <c r="CZ20" i="4" s="1"/>
  <c r="DD20" i="4" a="1"/>
  <c r="DD20" i="4" s="1"/>
  <c r="DH20" i="4" a="1"/>
  <c r="DH20" i="4" s="1"/>
  <c r="BH23" i="4"/>
  <c r="BU24" i="4" a="1"/>
  <c r="BU24" i="4" s="1"/>
  <c r="BY24" i="4" a="1"/>
  <c r="BY24" i="4" s="1"/>
  <c r="CC24" i="4" a="1"/>
  <c r="CC24" i="4" s="1"/>
  <c r="CG24" i="4" a="1"/>
  <c r="CG24" i="4" s="1"/>
  <c r="CX24" i="4" a="1"/>
  <c r="CX24" i="4" s="1"/>
  <c r="DB24" i="4" a="1"/>
  <c r="DB24" i="4" s="1"/>
  <c r="DF24" i="4" a="1"/>
  <c r="DF24" i="4" s="1"/>
  <c r="DJ24" i="4" a="1"/>
  <c r="DJ24" i="4" s="1"/>
  <c r="BB25" i="4"/>
  <c r="CD26" i="4" a="1"/>
  <c r="CD26" i="4" s="1"/>
  <c r="CU26" i="4" a="1"/>
  <c r="CU26" i="4" s="1"/>
  <c r="DX26" i="4" s="1"/>
  <c r="CY26" i="4" a="1"/>
  <c r="CY26" i="4" s="1"/>
  <c r="EB26" i="4" s="1"/>
  <c r="DC26" i="4" a="1"/>
  <c r="DC26" i="4" s="1"/>
  <c r="EF26" i="4" s="1"/>
  <c r="DG26" i="4" a="1"/>
  <c r="DG26" i="4" s="1"/>
  <c r="CE28" i="4" a="1"/>
  <c r="CE28" i="4" s="1"/>
  <c r="CV28" i="4" a="1"/>
  <c r="CV28" i="4" s="1"/>
  <c r="DY28" i="4" s="1"/>
  <c r="CZ28" i="4" a="1"/>
  <c r="CZ28" i="4" s="1"/>
  <c r="EC28" i="4" s="1"/>
  <c r="DD28" i="4" a="1"/>
  <c r="DD28" i="4" s="1"/>
  <c r="EG28" i="4" s="1"/>
  <c r="DH28" i="4" a="1"/>
  <c r="DH28" i="4" s="1"/>
  <c r="BI32" i="4"/>
  <c r="BY32" i="4" a="1"/>
  <c r="BY32" i="4" s="1"/>
  <c r="EE32" i="4" s="1"/>
  <c r="CI32" i="4" a="1"/>
  <c r="CI32" i="4" s="1"/>
  <c r="EO32" i="4" s="1"/>
  <c r="EO39" i="4"/>
  <c r="EI40" i="4"/>
  <c r="CJ42" i="4" a="1"/>
  <c r="CJ42" i="4" s="1"/>
  <c r="EP42" i="4" s="1"/>
  <c r="CF42" i="4" a="1"/>
  <c r="CF42" i="4" s="1"/>
  <c r="CB42" i="4" a="1"/>
  <c r="CB42" i="4" s="1"/>
  <c r="BX42" i="4" a="1"/>
  <c r="BX42" i="4" s="1"/>
  <c r="BT42" i="4" a="1"/>
  <c r="BT42" i="4" s="1"/>
  <c r="BG42" i="4"/>
  <c r="CI42" i="4" a="1"/>
  <c r="CI42" i="4" s="1"/>
  <c r="CE42" i="4" a="1"/>
  <c r="CE42" i="4" s="1"/>
  <c r="CA42" i="4" a="1"/>
  <c r="CA42" i="4" s="1"/>
  <c r="BW42" i="4" a="1"/>
  <c r="BW42" i="4" s="1"/>
  <c r="BS42" i="4" a="1"/>
  <c r="BS42" i="4" s="1"/>
  <c r="CH42" i="4" a="1"/>
  <c r="CH42" i="4" s="1"/>
  <c r="CD42" i="4" a="1"/>
  <c r="CD42" i="4" s="1"/>
  <c r="BZ42" i="4" a="1"/>
  <c r="BZ42" i="4" s="1"/>
  <c r="BV42" i="4" a="1"/>
  <c r="BV42" i="4" s="1"/>
  <c r="BR42" i="4" a="1"/>
  <c r="BR42" i="4" s="1"/>
  <c r="BC42" i="4"/>
  <c r="BB42" i="4"/>
  <c r="CG42" i="4" a="1"/>
  <c r="CG42" i="4" s="1"/>
  <c r="EM42" i="4" s="1"/>
  <c r="DJ47" i="4" a="1"/>
  <c r="DJ47" i="4" s="1"/>
  <c r="DF47" i="4" a="1"/>
  <c r="DF47" i="4" s="1"/>
  <c r="DB47" i="4" a="1"/>
  <c r="DB47" i="4" s="1"/>
  <c r="CX47" i="4" a="1"/>
  <c r="CX47" i="4" s="1"/>
  <c r="DM47" i="4" a="1"/>
  <c r="DM47" i="4" s="1"/>
  <c r="DI47" i="4" a="1"/>
  <c r="DI47" i="4" s="1"/>
  <c r="EL47" i="4" s="1"/>
  <c r="DE47" i="4" a="1"/>
  <c r="DE47" i="4" s="1"/>
  <c r="EH47" i="4" s="1"/>
  <c r="DA47" i="4" a="1"/>
  <c r="DA47" i="4" s="1"/>
  <c r="ED47" i="4" s="1"/>
  <c r="CW47" i="4" a="1"/>
  <c r="CW47" i="4" s="1"/>
  <c r="DZ47" i="4" s="1"/>
  <c r="BG47" i="4"/>
  <c r="DL47" i="4" a="1"/>
  <c r="DL47" i="4" s="1"/>
  <c r="DH47" i="4" a="1"/>
  <c r="DH47" i="4" s="1"/>
  <c r="DD47" i="4" a="1"/>
  <c r="DD47" i="4" s="1"/>
  <c r="EG47" i="4" s="1"/>
  <c r="CZ47" i="4" a="1"/>
  <c r="CZ47" i="4" s="1"/>
  <c r="EC47" i="4" s="1"/>
  <c r="CV47" i="4" a="1"/>
  <c r="CV47" i="4" s="1"/>
  <c r="DY47" i="4" s="1"/>
  <c r="DK47" i="4" a="1"/>
  <c r="DK47" i="4" s="1"/>
  <c r="EN47" i="4" s="1"/>
  <c r="DG47" i="4" a="1"/>
  <c r="DG47" i="4" s="1"/>
  <c r="EJ47" i="4" s="1"/>
  <c r="DC47" i="4" a="1"/>
  <c r="DC47" i="4" s="1"/>
  <c r="EF47" i="4" s="1"/>
  <c r="CY47" i="4" a="1"/>
  <c r="CY47" i="4" s="1"/>
  <c r="EB47" i="4" s="1"/>
  <c r="CU47" i="4" a="1"/>
  <c r="CU47" i="4" s="1"/>
  <c r="CE61" i="4"/>
  <c r="BW61" i="4"/>
  <c r="BG61" i="4"/>
  <c r="CD61" i="4"/>
  <c r="BV61" i="4"/>
  <c r="CC61" i="4"/>
  <c r="BU61" i="4"/>
  <c r="CJ61" i="4"/>
  <c r="EP61" i="4" s="1"/>
  <c r="CB61" i="4"/>
  <c r="EH61" i="4" s="1"/>
  <c r="BT61" i="4"/>
  <c r="DZ61" i="4" s="1"/>
  <c r="CI61" i="4"/>
  <c r="CA61" i="4"/>
  <c r="BS61" i="4"/>
  <c r="BC61" i="4"/>
  <c r="CH61" i="4"/>
  <c r="EN61" i="4" s="1"/>
  <c r="BZ61" i="4"/>
  <c r="BR61" i="4"/>
  <c r="BB61" i="4"/>
  <c r="CF61" i="4"/>
  <c r="BX61" i="4"/>
  <c r="CG61" i="4"/>
  <c r="BY61" i="4"/>
  <c r="CH81" i="4"/>
  <c r="EN81" i="4" s="1"/>
  <c r="BZ81" i="4"/>
  <c r="BR81" i="4"/>
  <c r="BB81" i="4"/>
  <c r="CF81" i="4"/>
  <c r="EL81" i="4" s="1"/>
  <c r="BX81" i="4"/>
  <c r="ED81" i="4" s="1"/>
  <c r="CB81" i="4"/>
  <c r="EH81" i="4" s="1"/>
  <c r="CA81" i="4"/>
  <c r="BG81" i="4"/>
  <c r="CJ81" i="4"/>
  <c r="BY81" i="4"/>
  <c r="EE81" i="4" s="1"/>
  <c r="CI81" i="4"/>
  <c r="BW81" i="4"/>
  <c r="CG81" i="4"/>
  <c r="BV81" i="4"/>
  <c r="EB81" i="4" s="1"/>
  <c r="CE81" i="4"/>
  <c r="EK81" i="4" s="1"/>
  <c r="BU81" i="4"/>
  <c r="BC81" i="4"/>
  <c r="CC81" i="4"/>
  <c r="BS81" i="4"/>
  <c r="CD81" i="4"/>
  <c r="EJ81" i="4" s="1"/>
  <c r="BT81" i="4"/>
  <c r="DZ81" i="4" s="1"/>
  <c r="CZ78" i="3"/>
  <c r="BB80" i="3"/>
  <c r="BR80" i="3"/>
  <c r="BZ80" i="3"/>
  <c r="EF80" i="3" s="1"/>
  <c r="CX80" i="3"/>
  <c r="EA80" i="3" s="1"/>
  <c r="BY81" i="3"/>
  <c r="EE81" i="3" s="1"/>
  <c r="CW81" i="3"/>
  <c r="DZ81" i="3" s="1"/>
  <c r="DE81" i="3"/>
  <c r="EH81" i="3" s="1"/>
  <c r="BG83" i="3"/>
  <c r="BW83" i="3"/>
  <c r="EC83" i="3" s="1"/>
  <c r="BV84" i="3"/>
  <c r="EB84" i="3" s="1"/>
  <c r="CD84" i="3"/>
  <c r="EJ84" i="3" s="1"/>
  <c r="DB84" i="3"/>
  <c r="DA85" i="3"/>
  <c r="CZ86" i="3"/>
  <c r="BC87" i="3"/>
  <c r="BS87" i="3"/>
  <c r="DY87" i="3" s="1"/>
  <c r="CA87" i="3"/>
  <c r="BD106" i="4"/>
  <c r="DS106" i="4"/>
  <c r="DD19" i="4" a="1"/>
  <c r="DD19" i="4" s="1"/>
  <c r="DH19" i="4" a="1"/>
  <c r="DH19" i="4" s="1"/>
  <c r="CB21" i="4" a="1"/>
  <c r="CB21" i="4" s="1"/>
  <c r="CF21" i="4" a="1"/>
  <c r="CF21" i="4" s="1"/>
  <c r="DA21" i="4" a="1"/>
  <c r="DA21" i="4" s="1"/>
  <c r="ED21" i="4" s="1"/>
  <c r="DE21" i="4" a="1"/>
  <c r="DE21" i="4" s="1"/>
  <c r="DI21" i="4" a="1"/>
  <c r="DI21" i="4" s="1"/>
  <c r="BU23" i="4" a="1"/>
  <c r="BU23" i="4" s="1"/>
  <c r="EA23" i="4" s="1"/>
  <c r="BY23" i="4" a="1"/>
  <c r="BY23" i="4" s="1"/>
  <c r="EE23" i="4" s="1"/>
  <c r="CC23" i="4" a="1"/>
  <c r="CC23" i="4" s="1"/>
  <c r="CG23" i="4" a="1"/>
  <c r="CG23" i="4" s="1"/>
  <c r="DF23" i="4" a="1"/>
  <c r="DF23" i="4" s="1"/>
  <c r="DJ23" i="4" a="1"/>
  <c r="DJ23" i="4" s="1"/>
  <c r="BC25" i="4"/>
  <c r="BR25" i="4" a="1"/>
  <c r="BR25" i="4" s="1"/>
  <c r="BV25" i="4" a="1"/>
  <c r="BV25" i="4" s="1"/>
  <c r="BZ25" i="4" a="1"/>
  <c r="BZ25" i="4" s="1"/>
  <c r="CD25" i="4" a="1"/>
  <c r="CD25" i="4" s="1"/>
  <c r="DH27" i="4" a="1"/>
  <c r="DH27" i="4" s="1"/>
  <c r="BX29" i="4" a="1"/>
  <c r="BX29" i="4" s="1"/>
  <c r="ED29" i="4" s="1"/>
  <c r="CB29" i="4" a="1"/>
  <c r="CB29" i="4" s="1"/>
  <c r="EH29" i="4" s="1"/>
  <c r="CF29" i="4" a="1"/>
  <c r="CF29" i="4" s="1"/>
  <c r="EL29" i="4" s="1"/>
  <c r="DL31" i="4" a="1"/>
  <c r="DL31" i="4" s="1"/>
  <c r="EO31" i="4" s="1"/>
  <c r="DH31" i="4" a="1"/>
  <c r="DH31" i="4" s="1"/>
  <c r="DD31" i="4" a="1"/>
  <c r="DD31" i="4" s="1"/>
  <c r="CZ31" i="4" a="1"/>
  <c r="CZ31" i="4" s="1"/>
  <c r="CV31" i="4" a="1"/>
  <c r="CV31" i="4" s="1"/>
  <c r="DJ31" i="4" a="1"/>
  <c r="DJ31" i="4" s="1"/>
  <c r="DF31" i="4" a="1"/>
  <c r="DF31" i="4" s="1"/>
  <c r="DB31" i="4" a="1"/>
  <c r="DB31" i="4" s="1"/>
  <c r="CX31" i="4" a="1"/>
  <c r="CX31" i="4" s="1"/>
  <c r="DM31" i="4" a="1"/>
  <c r="DM31" i="4" s="1"/>
  <c r="DI31" i="4" a="1"/>
  <c r="DI31" i="4" s="1"/>
  <c r="DE31" i="4" a="1"/>
  <c r="DE31" i="4" s="1"/>
  <c r="DA31" i="4" a="1"/>
  <c r="DA31" i="4" s="1"/>
  <c r="CW31" i="4" a="1"/>
  <c r="CW31" i="4" s="1"/>
  <c r="DZ31" i="4" s="1"/>
  <c r="EF31" i="4"/>
  <c r="EN31" i="4"/>
  <c r="CY31" i="4" a="1"/>
  <c r="CY31" i="4" s="1"/>
  <c r="EB31" i="4" s="1"/>
  <c r="DG31" i="4" a="1"/>
  <c r="DG31" i="4" s="1"/>
  <c r="EJ31" i="4" s="1"/>
  <c r="EP33" i="4"/>
  <c r="EC33" i="4"/>
  <c r="ED34" i="4"/>
  <c r="EN34" i="4"/>
  <c r="DY38" i="4"/>
  <c r="CJ40" i="4" a="1"/>
  <c r="CJ40" i="4" s="1"/>
  <c r="EP40" i="4" s="1"/>
  <c r="CF40" i="4" a="1"/>
  <c r="CF40" i="4" s="1"/>
  <c r="CB40" i="4" a="1"/>
  <c r="CB40" i="4" s="1"/>
  <c r="BX40" i="4" a="1"/>
  <c r="BX40" i="4" s="1"/>
  <c r="BT40" i="4" a="1"/>
  <c r="BT40" i="4" s="1"/>
  <c r="BG40" i="4"/>
  <c r="CI40" i="4" a="1"/>
  <c r="CI40" i="4" s="1"/>
  <c r="CE40" i="4" a="1"/>
  <c r="CE40" i="4" s="1"/>
  <c r="CA40" i="4" a="1"/>
  <c r="CA40" i="4" s="1"/>
  <c r="BW40" i="4" a="1"/>
  <c r="BW40" i="4" s="1"/>
  <c r="BS40" i="4" a="1"/>
  <c r="BS40" i="4" s="1"/>
  <c r="CH40" i="4" a="1"/>
  <c r="CH40" i="4" s="1"/>
  <c r="CD40" i="4" a="1"/>
  <c r="CD40" i="4" s="1"/>
  <c r="BZ40" i="4" a="1"/>
  <c r="BZ40" i="4" s="1"/>
  <c r="BV40" i="4" a="1"/>
  <c r="BV40" i="4" s="1"/>
  <c r="BR40" i="4" a="1"/>
  <c r="BR40" i="4" s="1"/>
  <c r="BC40" i="4"/>
  <c r="BB40" i="4"/>
  <c r="CG40" i="4" a="1"/>
  <c r="CG40" i="4" s="1"/>
  <c r="EM40" i="4" s="1"/>
  <c r="AH44" i="4"/>
  <c r="AE44" i="4"/>
  <c r="EG48" i="4"/>
  <c r="EN49" i="4"/>
  <c r="DX53" i="4"/>
  <c r="DD53" i="4"/>
  <c r="EG53" i="4" s="1"/>
  <c r="CB31" i="4" a="1"/>
  <c r="CB31" i="4" s="1"/>
  <c r="CF31" i="4" a="1"/>
  <c r="CF31" i="4" s="1"/>
  <c r="CJ31" i="4" a="1"/>
  <c r="CJ31" i="4" s="1"/>
  <c r="BU33" i="4" a="1"/>
  <c r="BU33" i="4" s="1"/>
  <c r="BY33" i="4" a="1"/>
  <c r="BY33" i="4" s="1"/>
  <c r="CC33" i="4" a="1"/>
  <c r="CC33" i="4" s="1"/>
  <c r="CG33" i="4" a="1"/>
  <c r="CG33" i="4" s="1"/>
  <c r="CX33" i="4" a="1"/>
  <c r="CX33" i="4" s="1"/>
  <c r="DB33" i="4" a="1"/>
  <c r="DB33" i="4" s="1"/>
  <c r="DF33" i="4" a="1"/>
  <c r="DF33" i="4" s="1"/>
  <c r="DJ33" i="4" a="1"/>
  <c r="DJ33" i="4" s="1"/>
  <c r="BB34" i="4"/>
  <c r="CH35" i="4" a="1"/>
  <c r="CH35" i="4" s="1"/>
  <c r="AE36" i="4"/>
  <c r="BS37" i="4" a="1"/>
  <c r="BS37" i="4" s="1"/>
  <c r="BW37" i="4" a="1"/>
  <c r="BW37" i="4" s="1"/>
  <c r="CA37" i="4" a="1"/>
  <c r="CA37" i="4" s="1"/>
  <c r="CE37" i="4" a="1"/>
  <c r="CE37" i="4" s="1"/>
  <c r="CI37" i="4" a="1"/>
  <c r="CI37" i="4" s="1"/>
  <c r="CV37" i="4" a="1"/>
  <c r="CV37" i="4" s="1"/>
  <c r="CZ37" i="4" a="1"/>
  <c r="CZ37" i="4" s="1"/>
  <c r="DD37" i="4" a="1"/>
  <c r="DD37" i="4" s="1"/>
  <c r="DH37" i="4" a="1"/>
  <c r="DH37" i="4" s="1"/>
  <c r="DL37" i="4" a="1"/>
  <c r="DL37" i="4" s="1"/>
  <c r="AH38" i="4"/>
  <c r="BG39" i="4"/>
  <c r="CJ39" i="4" a="1"/>
  <c r="CJ39" i="4" s="1"/>
  <c r="CW39" i="4" a="1"/>
  <c r="CW39" i="4" s="1"/>
  <c r="DZ39" i="4" s="1"/>
  <c r="DA39" i="4" a="1"/>
  <c r="DA39" i="4" s="1"/>
  <c r="ED39" i="4" s="1"/>
  <c r="DE39" i="4" a="1"/>
  <c r="DE39" i="4" s="1"/>
  <c r="EH39" i="4" s="1"/>
  <c r="DI39" i="4" a="1"/>
  <c r="DI39" i="4" s="1"/>
  <c r="EL39" i="4" s="1"/>
  <c r="DM39" i="4" a="1"/>
  <c r="DM39" i="4" s="1"/>
  <c r="BY41" i="4"/>
  <c r="EE41" i="4" s="1"/>
  <c r="CG41" i="4"/>
  <c r="EM41" i="4" s="1"/>
  <c r="BU43" i="4" a="1"/>
  <c r="BU43" i="4" s="1"/>
  <c r="EA43" i="4" s="1"/>
  <c r="BY43" i="4" a="1"/>
  <c r="BY43" i="4" s="1"/>
  <c r="EE43" i="4" s="1"/>
  <c r="CC43" i="4" a="1"/>
  <c r="CC43" i="4" s="1"/>
  <c r="EI43" i="4" s="1"/>
  <c r="CG43" i="4" a="1"/>
  <c r="CG43" i="4" s="1"/>
  <c r="EM43" i="4" s="1"/>
  <c r="BU45" i="4" a="1"/>
  <c r="BU45" i="4" s="1"/>
  <c r="EA45" i="4" s="1"/>
  <c r="BY45" i="4" a="1"/>
  <c r="BY45" i="4" s="1"/>
  <c r="CC45" i="4" a="1"/>
  <c r="CC45" i="4" s="1"/>
  <c r="CG45" i="4" a="1"/>
  <c r="CG45" i="4" s="1"/>
  <c r="DB45" i="4" a="1"/>
  <c r="DB45" i="4" s="1"/>
  <c r="DF45" i="4" a="1"/>
  <c r="DF45" i="4" s="1"/>
  <c r="DJ45" i="4" a="1"/>
  <c r="DJ45" i="4" s="1"/>
  <c r="BB46" i="4"/>
  <c r="AE48" i="4"/>
  <c r="BS49" i="4" a="1"/>
  <c r="BS49" i="4" s="1"/>
  <c r="BW49" i="4" a="1"/>
  <c r="BW49" i="4" s="1"/>
  <c r="CA49" i="4" a="1"/>
  <c r="CA49" i="4" s="1"/>
  <c r="CE49" i="4" a="1"/>
  <c r="CE49" i="4" s="1"/>
  <c r="CI49" i="4" a="1"/>
  <c r="CI49" i="4" s="1"/>
  <c r="CV49" i="4" a="1"/>
  <c r="CV49" i="4" s="1"/>
  <c r="CZ49" i="4" a="1"/>
  <c r="CZ49" i="4" s="1"/>
  <c r="DD49" i="4" a="1"/>
  <c r="DD49" i="4" s="1"/>
  <c r="DH49" i="4" a="1"/>
  <c r="DH49" i="4" s="1"/>
  <c r="DL49" i="4" a="1"/>
  <c r="DL49" i="4" s="1"/>
  <c r="AH50" i="4"/>
  <c r="BX50" i="4" a="1"/>
  <c r="BX50" i="4" s="1"/>
  <c r="ED50" i="4" s="1"/>
  <c r="CG50" i="4" a="1"/>
  <c r="CG50" i="4" s="1"/>
  <c r="EM50" i="4" s="1"/>
  <c r="DJ52" i="4"/>
  <c r="EM52" i="4" s="1"/>
  <c r="DB52" i="4"/>
  <c r="EE52" i="4" s="1"/>
  <c r="BT52" i="4"/>
  <c r="CC52" i="4"/>
  <c r="CU52" i="4"/>
  <c r="DD52" i="4"/>
  <c r="DM52" i="4"/>
  <c r="EO54" i="4"/>
  <c r="BW55" i="4"/>
  <c r="CG55" i="4"/>
  <c r="EM55" i="4" s="1"/>
  <c r="DF58" i="4"/>
  <c r="EI58" i="4" s="1"/>
  <c r="CX58" i="4"/>
  <c r="EA58" i="4" s="1"/>
  <c r="DM58" i="4"/>
  <c r="EP58" i="4" s="1"/>
  <c r="DE58" i="4"/>
  <c r="EH58" i="4" s="1"/>
  <c r="CW58" i="4"/>
  <c r="DL58" i="4"/>
  <c r="DD58" i="4"/>
  <c r="EG58" i="4" s="1"/>
  <c r="CV58" i="4"/>
  <c r="DY58" i="4" s="1"/>
  <c r="DK58" i="4"/>
  <c r="EN58" i="4" s="1"/>
  <c r="DC58" i="4"/>
  <c r="EF58" i="4" s="1"/>
  <c r="CU58" i="4"/>
  <c r="BG58" i="4"/>
  <c r="DJ58" i="4"/>
  <c r="EM58" i="4" s="1"/>
  <c r="DB58" i="4"/>
  <c r="DI58" i="4"/>
  <c r="DA58" i="4"/>
  <c r="DG58" i="4"/>
  <c r="EJ58" i="4" s="1"/>
  <c r="CY58" i="4"/>
  <c r="EB58" i="4" s="1"/>
  <c r="EK63" i="4"/>
  <c r="EK66" i="4"/>
  <c r="EI68" i="4"/>
  <c r="AH75" i="4"/>
  <c r="AE75" i="4"/>
  <c r="EF79" i="4"/>
  <c r="BU31" i="4" a="1"/>
  <c r="BU31" i="4" s="1"/>
  <c r="BY31" i="4" a="1"/>
  <c r="BY31" i="4" s="1"/>
  <c r="CC31" i="4" a="1"/>
  <c r="CC31" i="4" s="1"/>
  <c r="CG31" i="4" a="1"/>
  <c r="CG31" i="4" s="1"/>
  <c r="EM31" i="4" s="1"/>
  <c r="BC33" i="4"/>
  <c r="BR33" i="4" a="1"/>
  <c r="BR33" i="4" s="1"/>
  <c r="BV33" i="4" a="1"/>
  <c r="BV33" i="4" s="1"/>
  <c r="BZ33" i="4" a="1"/>
  <c r="BZ33" i="4" s="1"/>
  <c r="CD33" i="4" a="1"/>
  <c r="CD33" i="4" s="1"/>
  <c r="CH33" i="4" a="1"/>
  <c r="CH33" i="4" s="1"/>
  <c r="CU33" i="4" a="1"/>
  <c r="CU33" i="4" s="1"/>
  <c r="CY33" i="4" a="1"/>
  <c r="CY33" i="4" s="1"/>
  <c r="DC33" i="4" a="1"/>
  <c r="DC33" i="4" s="1"/>
  <c r="DG33" i="4" a="1"/>
  <c r="DG33" i="4" s="1"/>
  <c r="DK33" i="4" a="1"/>
  <c r="DK33" i="4" s="1"/>
  <c r="BW35" i="4" a="1"/>
  <c r="BW35" i="4" s="1"/>
  <c r="CA35" i="4" a="1"/>
  <c r="CA35" i="4" s="1"/>
  <c r="CE35" i="4" a="1"/>
  <c r="CE35" i="4" s="1"/>
  <c r="CI35" i="4" a="1"/>
  <c r="CI35" i="4" s="1"/>
  <c r="BG37" i="4"/>
  <c r="BT37" i="4" a="1"/>
  <c r="BT37" i="4" s="1"/>
  <c r="BX37" i="4" a="1"/>
  <c r="BX37" i="4" s="1"/>
  <c r="CB37" i="4" a="1"/>
  <c r="CB37" i="4" s="1"/>
  <c r="CF37" i="4" a="1"/>
  <c r="CF37" i="4" s="1"/>
  <c r="CJ37" i="4" a="1"/>
  <c r="CJ37" i="4" s="1"/>
  <c r="CW37" i="4" a="1"/>
  <c r="CW37" i="4" s="1"/>
  <c r="DA37" i="4" a="1"/>
  <c r="DA37" i="4" s="1"/>
  <c r="DE37" i="4" a="1"/>
  <c r="DE37" i="4" s="1"/>
  <c r="DI37" i="4" a="1"/>
  <c r="DI37" i="4" s="1"/>
  <c r="DM37" i="4" a="1"/>
  <c r="DM37" i="4" s="1"/>
  <c r="BU39" i="4" a="1"/>
  <c r="BU39" i="4" s="1"/>
  <c r="BY39" i="4" a="1"/>
  <c r="BY39" i="4" s="1"/>
  <c r="CC39" i="4" a="1"/>
  <c r="CC39" i="4" s="1"/>
  <c r="CG39" i="4" a="1"/>
  <c r="CG39" i="4" s="1"/>
  <c r="CX39" i="4" a="1"/>
  <c r="CX39" i="4" s="1"/>
  <c r="DB39" i="4" a="1"/>
  <c r="DB39" i="4" s="1"/>
  <c r="DF39" i="4" a="1"/>
  <c r="DF39" i="4" s="1"/>
  <c r="DJ39" i="4" a="1"/>
  <c r="DJ39" i="4" s="1"/>
  <c r="BC41" i="4"/>
  <c r="BS41" i="4"/>
  <c r="DY41" i="4" s="1"/>
  <c r="CA41" i="4"/>
  <c r="EG41" i="4" s="1"/>
  <c r="CI41" i="4"/>
  <c r="EO41" i="4" s="1"/>
  <c r="CY41" i="4"/>
  <c r="EB41" i="4" s="1"/>
  <c r="DG41" i="4"/>
  <c r="EJ41" i="4" s="1"/>
  <c r="BC43" i="4"/>
  <c r="BR43" i="4" a="1"/>
  <c r="BR43" i="4" s="1"/>
  <c r="BV43" i="4" a="1"/>
  <c r="BV43" i="4" s="1"/>
  <c r="EB43" i="4" s="1"/>
  <c r="BZ43" i="4" a="1"/>
  <c r="BZ43" i="4" s="1"/>
  <c r="EF43" i="4" s="1"/>
  <c r="CD43" i="4" a="1"/>
  <c r="CD43" i="4" s="1"/>
  <c r="EJ43" i="4" s="1"/>
  <c r="CH43" i="4" a="1"/>
  <c r="CH43" i="4" s="1"/>
  <c r="EN43" i="4" s="1"/>
  <c r="BT44" i="4"/>
  <c r="CB44" i="4"/>
  <c r="CJ44" i="4"/>
  <c r="EP44" i="4" s="1"/>
  <c r="CZ44" i="4"/>
  <c r="EC44" i="4" s="1"/>
  <c r="DH44" i="4"/>
  <c r="EK44" i="4" s="1"/>
  <c r="BC45" i="4"/>
  <c r="BR45" i="4" a="1"/>
  <c r="BR45" i="4" s="1"/>
  <c r="BV45" i="4" a="1"/>
  <c r="BV45" i="4" s="1"/>
  <c r="BZ45" i="4" a="1"/>
  <c r="BZ45" i="4" s="1"/>
  <c r="CD45" i="4" a="1"/>
  <c r="CD45" i="4" s="1"/>
  <c r="CH45" i="4" a="1"/>
  <c r="CH45" i="4" s="1"/>
  <c r="CU45" i="4" a="1"/>
  <c r="CU45" i="4" s="1"/>
  <c r="CY45" i="4" a="1"/>
  <c r="CY45" i="4" s="1"/>
  <c r="DC45" i="4" a="1"/>
  <c r="DC45" i="4" s="1"/>
  <c r="DG45" i="4" a="1"/>
  <c r="DG45" i="4" s="1"/>
  <c r="DK45" i="4" a="1"/>
  <c r="DK45" i="4" s="1"/>
  <c r="CE47" i="4" a="1"/>
  <c r="CE47" i="4" s="1"/>
  <c r="CI47" i="4" a="1"/>
  <c r="CI47" i="4" s="1"/>
  <c r="BG49" i="4"/>
  <c r="BT49" i="4" a="1"/>
  <c r="BT49" i="4" s="1"/>
  <c r="BX49" i="4" a="1"/>
  <c r="BX49" i="4" s="1"/>
  <c r="CB49" i="4" a="1"/>
  <c r="CB49" i="4" s="1"/>
  <c r="CF49" i="4" a="1"/>
  <c r="CF49" i="4" s="1"/>
  <c r="CJ49" i="4" a="1"/>
  <c r="CJ49" i="4" s="1"/>
  <c r="CW49" i="4" a="1"/>
  <c r="CW49" i="4" s="1"/>
  <c r="DA49" i="4" a="1"/>
  <c r="DA49" i="4" s="1"/>
  <c r="DE49" i="4" a="1"/>
  <c r="DE49" i="4" s="1"/>
  <c r="DI49" i="4" a="1"/>
  <c r="DI49" i="4" s="1"/>
  <c r="DM49" i="4" a="1"/>
  <c r="DM49" i="4" s="1"/>
  <c r="BY50" i="4" a="1"/>
  <c r="BY50" i="4" s="1"/>
  <c r="EE50" i="4" s="1"/>
  <c r="CH50" i="4" a="1"/>
  <c r="CH50" i="4" s="1"/>
  <c r="EN50" i="4" s="1"/>
  <c r="CZ50" i="4" a="1"/>
  <c r="CZ50" i="4" s="1"/>
  <c r="EC50" i="4" s="1"/>
  <c r="DE50" i="4" a="1"/>
  <c r="DE50" i="4" s="1"/>
  <c r="EH50" i="4" s="1"/>
  <c r="DX50" i="4"/>
  <c r="BW52" i="4"/>
  <c r="EC52" i="4" s="1"/>
  <c r="CF52" i="4"/>
  <c r="EL52" i="4" s="1"/>
  <c r="CW52" i="4"/>
  <c r="DF52" i="4"/>
  <c r="CC54" i="4"/>
  <c r="EI54" i="4" s="1"/>
  <c r="BU54" i="4"/>
  <c r="EA54" i="4" s="1"/>
  <c r="CJ54" i="4"/>
  <c r="EP54" i="4" s="1"/>
  <c r="CB54" i="4"/>
  <c r="EH54" i="4" s="1"/>
  <c r="BT54" i="4"/>
  <c r="DZ54" i="4" s="1"/>
  <c r="BI54" i="4"/>
  <c r="CA54" i="4"/>
  <c r="EG54" i="4" s="1"/>
  <c r="BG55" i="4"/>
  <c r="BY55" i="4"/>
  <c r="EE55" i="4" s="1"/>
  <c r="DG57" i="4"/>
  <c r="EJ57" i="4" s="1"/>
  <c r="CY57" i="4"/>
  <c r="EB57" i="4" s="1"/>
  <c r="DF57" i="4"/>
  <c r="EI57" i="4" s="1"/>
  <c r="CX57" i="4"/>
  <c r="EA57" i="4" s="1"/>
  <c r="DM57" i="4"/>
  <c r="EP57" i="4" s="1"/>
  <c r="DE57" i="4"/>
  <c r="EH57" i="4" s="1"/>
  <c r="CW57" i="4"/>
  <c r="DZ57" i="4" s="1"/>
  <c r="DH57" i="4"/>
  <c r="EK57" i="4" s="1"/>
  <c r="CZ57" i="4"/>
  <c r="EC57" i="4" s="1"/>
  <c r="CU57" i="4"/>
  <c r="DK57" i="4"/>
  <c r="EN57" i="4" s="1"/>
  <c r="CZ58" i="4"/>
  <c r="EC58" i="4" s="1"/>
  <c r="DF66" i="4"/>
  <c r="EI66" i="4" s="1"/>
  <c r="CX66" i="4"/>
  <c r="EA66" i="4" s="1"/>
  <c r="DM66" i="4"/>
  <c r="EP66" i="4" s="1"/>
  <c r="DE66" i="4"/>
  <c r="EH66" i="4" s="1"/>
  <c r="CW66" i="4"/>
  <c r="DZ66" i="4" s="1"/>
  <c r="DL66" i="4"/>
  <c r="EO66" i="4" s="1"/>
  <c r="DD66" i="4"/>
  <c r="EG66" i="4" s="1"/>
  <c r="CV66" i="4"/>
  <c r="DY66" i="4" s="1"/>
  <c r="DK66" i="4"/>
  <c r="EN66" i="4" s="1"/>
  <c r="DC66" i="4"/>
  <c r="EF66" i="4" s="1"/>
  <c r="CU66" i="4"/>
  <c r="BG66" i="4"/>
  <c r="DJ66" i="4"/>
  <c r="EM66" i="4" s="1"/>
  <c r="DB66" i="4"/>
  <c r="DI66" i="4"/>
  <c r="DA66" i="4"/>
  <c r="DG66" i="4"/>
  <c r="EJ66" i="4" s="1"/>
  <c r="CY66" i="4"/>
  <c r="EB66" i="4" s="1"/>
  <c r="EC66" i="4"/>
  <c r="EO68" i="4"/>
  <c r="EK72" i="4"/>
  <c r="EK79" i="4"/>
  <c r="BB31" i="4"/>
  <c r="BS34" i="4" a="1"/>
  <c r="BS34" i="4" s="1"/>
  <c r="DY34" i="4" s="1"/>
  <c r="BW34" i="4" a="1"/>
  <c r="BW34" i="4" s="1"/>
  <c r="EC34" i="4" s="1"/>
  <c r="CA34" i="4" a="1"/>
  <c r="CA34" i="4" s="1"/>
  <c r="EG34" i="4" s="1"/>
  <c r="CE34" i="4" a="1"/>
  <c r="CE34" i="4" s="1"/>
  <c r="CI34" i="4" a="1"/>
  <c r="CI34" i="4" s="1"/>
  <c r="EO34" i="4" s="1"/>
  <c r="DH34" i="4" a="1"/>
  <c r="DH34" i="4" s="1"/>
  <c r="DN34" i="4" s="1"/>
  <c r="DO34" i="4" s="1"/>
  <c r="BG36" i="4"/>
  <c r="BT36" i="4" a="1"/>
  <c r="BT36" i="4" s="1"/>
  <c r="BX36" i="4" a="1"/>
  <c r="BX36" i="4" s="1"/>
  <c r="CB36" i="4" a="1"/>
  <c r="CB36" i="4" s="1"/>
  <c r="CF36" i="4" a="1"/>
  <c r="CF36" i="4" s="1"/>
  <c r="CJ36" i="4" a="1"/>
  <c r="CJ36" i="4" s="1"/>
  <c r="EP36" i="4" s="1"/>
  <c r="CW36" i="4" a="1"/>
  <c r="CW36" i="4" s="1"/>
  <c r="DA36" i="4" a="1"/>
  <c r="DA36" i="4" s="1"/>
  <c r="DE36" i="4" a="1"/>
  <c r="DE36" i="4" s="1"/>
  <c r="DI36" i="4" a="1"/>
  <c r="DI36" i="4" s="1"/>
  <c r="BU38" i="4" a="1"/>
  <c r="BU38" i="4" s="1"/>
  <c r="EA38" i="4" s="1"/>
  <c r="BY38" i="4" a="1"/>
  <c r="BY38" i="4" s="1"/>
  <c r="CC38" i="4" a="1"/>
  <c r="CC38" i="4" s="1"/>
  <c r="CG38" i="4" a="1"/>
  <c r="CG38" i="4" s="1"/>
  <c r="DB38" i="4" a="1"/>
  <c r="DB38" i="4" s="1"/>
  <c r="DF38" i="4" a="1"/>
  <c r="DF38" i="4" s="1"/>
  <c r="DJ38" i="4" a="1"/>
  <c r="DJ38" i="4" s="1"/>
  <c r="BB39" i="4"/>
  <c r="CU40" i="4" a="1"/>
  <c r="CU40" i="4" s="1"/>
  <c r="CY40" i="4" a="1"/>
  <c r="CY40" i="4" s="1"/>
  <c r="DC40" i="4" a="1"/>
  <c r="DC40" i="4" s="1"/>
  <c r="DG40" i="4" a="1"/>
  <c r="DG40" i="4" s="1"/>
  <c r="DK40" i="4" a="1"/>
  <c r="DK40" i="4" s="1"/>
  <c r="BT41" i="4"/>
  <c r="DZ41" i="4" s="1"/>
  <c r="CB41" i="4"/>
  <c r="EH41" i="4" s="1"/>
  <c r="CJ41" i="4"/>
  <c r="EP41" i="4" s="1"/>
  <c r="CZ41" i="4"/>
  <c r="CU42" i="4" a="1"/>
  <c r="CU42" i="4" s="1"/>
  <c r="CY42" i="4" a="1"/>
  <c r="CY42" i="4" s="1"/>
  <c r="DC42" i="4" a="1"/>
  <c r="DC42" i="4" s="1"/>
  <c r="DG42" i="4" a="1"/>
  <c r="DG42" i="4" s="1"/>
  <c r="DK42" i="4" a="1"/>
  <c r="DK42" i="4" s="1"/>
  <c r="AE43" i="4"/>
  <c r="BU44" i="4"/>
  <c r="EA44" i="4" s="1"/>
  <c r="CC44" i="4"/>
  <c r="EI44" i="4" s="1"/>
  <c r="DA44" i="4"/>
  <c r="DI44" i="4"/>
  <c r="BS46" i="4" a="1"/>
  <c r="BS46" i="4" s="1"/>
  <c r="DY46" i="4" s="1"/>
  <c r="BW46" i="4" a="1"/>
  <c r="BW46" i="4" s="1"/>
  <c r="EC46" i="4" s="1"/>
  <c r="CA46" i="4" a="1"/>
  <c r="CA46" i="4" s="1"/>
  <c r="EG46" i="4" s="1"/>
  <c r="CE46" i="4" a="1"/>
  <c r="CE46" i="4" s="1"/>
  <c r="CI46" i="4" a="1"/>
  <c r="CI46" i="4" s="1"/>
  <c r="EO46" i="4" s="1"/>
  <c r="DH46" i="4" a="1"/>
  <c r="DH46" i="4" s="1"/>
  <c r="DN46" i="4" s="1"/>
  <c r="DO46" i="4" s="1"/>
  <c r="BG48" i="4"/>
  <c r="BT48" i="4" a="1"/>
  <c r="BT48" i="4" s="1"/>
  <c r="BX48" i="4" a="1"/>
  <c r="BX48" i="4" s="1"/>
  <c r="CB48" i="4" a="1"/>
  <c r="CB48" i="4" s="1"/>
  <c r="CF48" i="4" a="1"/>
  <c r="CF48" i="4" s="1"/>
  <c r="CJ48" i="4" a="1"/>
  <c r="CJ48" i="4" s="1"/>
  <c r="CW48" i="4" a="1"/>
  <c r="CW48" i="4" s="1"/>
  <c r="DA48" i="4" a="1"/>
  <c r="DA48" i="4" s="1"/>
  <c r="DE48" i="4" a="1"/>
  <c r="DE48" i="4" s="1"/>
  <c r="DI48" i="4" a="1"/>
  <c r="DI48" i="4" s="1"/>
  <c r="DM48" i="4" a="1"/>
  <c r="DM48" i="4" s="1"/>
  <c r="BU50" i="4" a="1"/>
  <c r="BU50" i="4" s="1"/>
  <c r="CD50" i="4" a="1"/>
  <c r="CD50" i="4" s="1"/>
  <c r="EJ50" i="4" s="1"/>
  <c r="BG52" i="4"/>
  <c r="BX52" i="4"/>
  <c r="CX52" i="4"/>
  <c r="EA52" i="4" s="1"/>
  <c r="DG52" i="4"/>
  <c r="BZ55" i="4"/>
  <c r="EF55" i="4" s="1"/>
  <c r="DL57" i="4"/>
  <c r="EO57" i="4" s="1"/>
  <c r="DH58" i="4"/>
  <c r="EK58" i="4" s="1"/>
  <c r="BI63" i="4"/>
  <c r="BH63" i="4"/>
  <c r="AH67" i="4"/>
  <c r="AE67" i="4"/>
  <c r="EJ67" i="4"/>
  <c r="EA68" i="4"/>
  <c r="EA76" i="4"/>
  <c r="BI79" i="4"/>
  <c r="BH79" i="4"/>
  <c r="BI88" i="4"/>
  <c r="BH88" i="4"/>
  <c r="BU37" i="4" a="1"/>
  <c r="BU37" i="4" s="1"/>
  <c r="EA37" i="4" s="1"/>
  <c r="BY37" i="4" a="1"/>
  <c r="BY37" i="4" s="1"/>
  <c r="EE37" i="4" s="1"/>
  <c r="CC37" i="4" a="1"/>
  <c r="CC37" i="4" s="1"/>
  <c r="EI37" i="4" s="1"/>
  <c r="CG37" i="4" a="1"/>
  <c r="CG37" i="4" s="1"/>
  <c r="EM37" i="4" s="1"/>
  <c r="BU49" i="4" a="1"/>
  <c r="BU49" i="4" s="1"/>
  <c r="EA49" i="4" s="1"/>
  <c r="BY49" i="4" a="1"/>
  <c r="BY49" i="4" s="1"/>
  <c r="EE49" i="4" s="1"/>
  <c r="CC49" i="4" a="1"/>
  <c r="CC49" i="4" s="1"/>
  <c r="EI49" i="4" s="1"/>
  <c r="CG49" i="4" a="1"/>
  <c r="CG49" i="4" s="1"/>
  <c r="EM49" i="4" s="1"/>
  <c r="EJ59" i="4"/>
  <c r="CE69" i="4"/>
  <c r="BW69" i="4"/>
  <c r="BG69" i="4"/>
  <c r="CD69" i="4"/>
  <c r="BV69" i="4"/>
  <c r="CC69" i="4"/>
  <c r="EI69" i="4" s="1"/>
  <c r="BU69" i="4"/>
  <c r="EA69" i="4" s="1"/>
  <c r="CJ69" i="4"/>
  <c r="EP69" i="4" s="1"/>
  <c r="CB69" i="4"/>
  <c r="EH69" i="4" s="1"/>
  <c r="BT69" i="4"/>
  <c r="DZ69" i="4" s="1"/>
  <c r="CI69" i="4"/>
  <c r="CA69" i="4"/>
  <c r="BS69" i="4"/>
  <c r="BC69" i="4"/>
  <c r="CH69" i="4"/>
  <c r="EN69" i="4" s="1"/>
  <c r="BZ69" i="4"/>
  <c r="BR69" i="4"/>
  <c r="BB69" i="4"/>
  <c r="CF69" i="4"/>
  <c r="BX69" i="4"/>
  <c r="CF94" i="4"/>
  <c r="BX94" i="4"/>
  <c r="CE94" i="4"/>
  <c r="BW94" i="4"/>
  <c r="BG94" i="4"/>
  <c r="CC94" i="4"/>
  <c r="EI94" i="4" s="1"/>
  <c r="BU94" i="4"/>
  <c r="EA94" i="4" s="1"/>
  <c r="CJ94" i="4"/>
  <c r="EP94" i="4" s="1"/>
  <c r="CB94" i="4"/>
  <c r="EH94" i="4" s="1"/>
  <c r="BT94" i="4"/>
  <c r="DZ94" i="4" s="1"/>
  <c r="CI94" i="4"/>
  <c r="EO94" i="4" s="1"/>
  <c r="CA94" i="4"/>
  <c r="EG94" i="4" s="1"/>
  <c r="BS94" i="4"/>
  <c r="DY94" i="4" s="1"/>
  <c r="BC94" i="4"/>
  <c r="CH94" i="4"/>
  <c r="EN94" i="4" s="1"/>
  <c r="BZ94" i="4"/>
  <c r="BR94" i="4"/>
  <c r="BB94" i="4"/>
  <c r="BY94" i="4"/>
  <c r="EE94" i="4" s="1"/>
  <c r="BV94" i="4"/>
  <c r="CD94" i="4"/>
  <c r="DJ96" i="4"/>
  <c r="DB96" i="4"/>
  <c r="DI96" i="4"/>
  <c r="DA96" i="4"/>
  <c r="ED96" i="4" s="1"/>
  <c r="DG96" i="4"/>
  <c r="EJ96" i="4" s="1"/>
  <c r="CY96" i="4"/>
  <c r="EB96" i="4" s="1"/>
  <c r="DF96" i="4"/>
  <c r="EI96" i="4" s="1"/>
  <c r="CX96" i="4"/>
  <c r="EA96" i="4" s="1"/>
  <c r="DM96" i="4"/>
  <c r="EP96" i="4" s="1"/>
  <c r="DE96" i="4"/>
  <c r="EH96" i="4" s="1"/>
  <c r="CW96" i="4"/>
  <c r="DZ96" i="4" s="1"/>
  <c r="DL96" i="4"/>
  <c r="EO96" i="4" s="1"/>
  <c r="DD96" i="4"/>
  <c r="CV96" i="4"/>
  <c r="DK96" i="4"/>
  <c r="DH96" i="4"/>
  <c r="EK96" i="4" s="1"/>
  <c r="DC96" i="4"/>
  <c r="EF96" i="4" s="1"/>
  <c r="CZ96" i="4"/>
  <c r="BG96" i="4"/>
  <c r="CU96" i="4"/>
  <c r="DX96" i="4" s="1"/>
  <c r="BU36" i="4" a="1"/>
  <c r="BU36" i="4" s="1"/>
  <c r="EA36" i="4" s="1"/>
  <c r="BY36" i="4" a="1"/>
  <c r="BY36" i="4" s="1"/>
  <c r="EE36" i="4" s="1"/>
  <c r="CC36" i="4" a="1"/>
  <c r="CC36" i="4" s="1"/>
  <c r="EI36" i="4" s="1"/>
  <c r="CG36" i="4" a="1"/>
  <c r="CG36" i="4" s="1"/>
  <c r="EM36" i="4" s="1"/>
  <c r="BB37" i="4"/>
  <c r="AE39" i="4"/>
  <c r="CV40" i="4" a="1"/>
  <c r="CV40" i="4" s="1"/>
  <c r="CZ40" i="4" a="1"/>
  <c r="CZ40" i="4" s="1"/>
  <c r="DD40" i="4" a="1"/>
  <c r="DD40" i="4" s="1"/>
  <c r="DH40" i="4" a="1"/>
  <c r="DH40" i="4" s="1"/>
  <c r="DL40" i="4" a="1"/>
  <c r="DL40" i="4" s="1"/>
  <c r="CV42" i="4" a="1"/>
  <c r="CV42" i="4" s="1"/>
  <c r="CZ42" i="4" a="1"/>
  <c r="CZ42" i="4" s="1"/>
  <c r="DD42" i="4" a="1"/>
  <c r="DD42" i="4" s="1"/>
  <c r="DH42" i="4" a="1"/>
  <c r="DH42" i="4" s="1"/>
  <c r="DL42" i="4" a="1"/>
  <c r="DL42" i="4" s="1"/>
  <c r="CB46" i="4" a="1"/>
  <c r="CB46" i="4" s="1"/>
  <c r="EH46" i="4" s="1"/>
  <c r="CF46" i="4" a="1"/>
  <c r="CF46" i="4" s="1"/>
  <c r="EL46" i="4" s="1"/>
  <c r="CJ46" i="4" a="1"/>
  <c r="CJ46" i="4" s="1"/>
  <c r="EP46" i="4" s="1"/>
  <c r="BU48" i="4" a="1"/>
  <c r="BU48" i="4" s="1"/>
  <c r="EA48" i="4" s="1"/>
  <c r="BY48" i="4" a="1"/>
  <c r="BY48" i="4" s="1"/>
  <c r="EE48" i="4" s="1"/>
  <c r="CC48" i="4" a="1"/>
  <c r="CC48" i="4" s="1"/>
  <c r="CG48" i="4" a="1"/>
  <c r="CG48" i="4" s="1"/>
  <c r="DF48" i="4" a="1"/>
  <c r="DF48" i="4" s="1"/>
  <c r="DJ48" i="4" a="1"/>
  <c r="DJ48" i="4" s="1"/>
  <c r="BB49" i="4"/>
  <c r="CD52" i="4"/>
  <c r="BV52" i="4"/>
  <c r="EB52" i="4" s="1"/>
  <c r="BZ52" i="4"/>
  <c r="EF52" i="4" s="1"/>
  <c r="CI52" i="4"/>
  <c r="EO52" i="4" s="1"/>
  <c r="CJ55" i="4"/>
  <c r="EP55" i="4" s="1"/>
  <c r="CB55" i="4"/>
  <c r="EH55" i="4" s="1"/>
  <c r="BT55" i="4"/>
  <c r="DZ55" i="4" s="1"/>
  <c r="CI55" i="4"/>
  <c r="EO55" i="4" s="1"/>
  <c r="CA55" i="4"/>
  <c r="EG55" i="4" s="1"/>
  <c r="BS55" i="4"/>
  <c r="DY55" i="4" s="1"/>
  <c r="BC55" i="4"/>
  <c r="BR55" i="4"/>
  <c r="CD55" i="4"/>
  <c r="BI57" i="4"/>
  <c r="ED57" i="4"/>
  <c r="EP67" i="4"/>
  <c r="EL73" i="4"/>
  <c r="EK74" i="4"/>
  <c r="BW31" i="4" a="1"/>
  <c r="BW31" i="4" s="1"/>
  <c r="CA31" i="4" a="1"/>
  <c r="CA31" i="4" s="1"/>
  <c r="CE31" i="4" a="1"/>
  <c r="CE31" i="4" s="1"/>
  <c r="BG33" i="4"/>
  <c r="BT33" i="4" a="1"/>
  <c r="BT33" i="4" s="1"/>
  <c r="BX33" i="4" a="1"/>
  <c r="BX33" i="4" s="1"/>
  <c r="CB33" i="4" a="1"/>
  <c r="CB33" i="4" s="1"/>
  <c r="CF33" i="4" a="1"/>
  <c r="CF33" i="4" s="1"/>
  <c r="CW33" i="4" a="1"/>
  <c r="CW33" i="4" s="1"/>
  <c r="DA33" i="4" a="1"/>
  <c r="DA33" i="4" s="1"/>
  <c r="DE33" i="4" a="1"/>
  <c r="DE33" i="4" s="1"/>
  <c r="DI33" i="4" a="1"/>
  <c r="DI33" i="4" s="1"/>
  <c r="BH34" i="4"/>
  <c r="BU35" i="4" a="1"/>
  <c r="BU35" i="4" s="1"/>
  <c r="BY35" i="4" a="1"/>
  <c r="BY35" i="4" s="1"/>
  <c r="CC35" i="4" a="1"/>
  <c r="CC35" i="4" s="1"/>
  <c r="CG35" i="4" a="1"/>
  <c r="CG35" i="4" s="1"/>
  <c r="EM35" i="4" s="1"/>
  <c r="BB36" i="4"/>
  <c r="BC37" i="4"/>
  <c r="BR37" i="4" a="1"/>
  <c r="BR37" i="4" s="1"/>
  <c r="BV37" i="4" a="1"/>
  <c r="BV37" i="4" s="1"/>
  <c r="BZ37" i="4" a="1"/>
  <c r="BZ37" i="4" s="1"/>
  <c r="CD37" i="4" a="1"/>
  <c r="CD37" i="4" s="1"/>
  <c r="CU37" i="4" a="1"/>
  <c r="CU37" i="4" s="1"/>
  <c r="CY37" i="4" a="1"/>
  <c r="CY37" i="4" s="1"/>
  <c r="DC37" i="4" a="1"/>
  <c r="DC37" i="4" s="1"/>
  <c r="DG37" i="4" a="1"/>
  <c r="DG37" i="4" s="1"/>
  <c r="CE39" i="4" a="1"/>
  <c r="CE39" i="4" s="1"/>
  <c r="CV39" i="4" a="1"/>
  <c r="CV39" i="4" s="1"/>
  <c r="DY39" i="4" s="1"/>
  <c r="CZ39" i="4" a="1"/>
  <c r="CZ39" i="4" s="1"/>
  <c r="EC39" i="4" s="1"/>
  <c r="DD39" i="4" a="1"/>
  <c r="DD39" i="4" s="1"/>
  <c r="EG39" i="4" s="1"/>
  <c r="DH39" i="4" a="1"/>
  <c r="DH39" i="4" s="1"/>
  <c r="BG41" i="4"/>
  <c r="BW41" i="4"/>
  <c r="CE41" i="4"/>
  <c r="EK41" i="4" s="1"/>
  <c r="BG43" i="4"/>
  <c r="BT43" i="4" a="1"/>
  <c r="BT43" i="4" s="1"/>
  <c r="DZ43" i="4" s="1"/>
  <c r="BX43" i="4" a="1"/>
  <c r="BX43" i="4" s="1"/>
  <c r="ED43" i="4" s="1"/>
  <c r="CB43" i="4" a="1"/>
  <c r="CB43" i="4" s="1"/>
  <c r="EH43" i="4" s="1"/>
  <c r="CF43" i="4" a="1"/>
  <c r="CF43" i="4" s="1"/>
  <c r="EL43" i="4" s="1"/>
  <c r="BH44" i="4"/>
  <c r="BX44" i="4"/>
  <c r="CF44" i="4"/>
  <c r="CV44" i="4"/>
  <c r="DY44" i="4" s="1"/>
  <c r="DD44" i="4"/>
  <c r="EG44" i="4" s="1"/>
  <c r="DL44" i="4"/>
  <c r="EO44" i="4" s="1"/>
  <c r="BG45" i="4"/>
  <c r="BT45" i="4" a="1"/>
  <c r="BT45" i="4" s="1"/>
  <c r="BX45" i="4" a="1"/>
  <c r="BX45" i="4" s="1"/>
  <c r="CB45" i="4" a="1"/>
  <c r="CB45" i="4" s="1"/>
  <c r="CF45" i="4" a="1"/>
  <c r="CF45" i="4" s="1"/>
  <c r="CW45" i="4" a="1"/>
  <c r="CW45" i="4" s="1"/>
  <c r="DA45" i="4" a="1"/>
  <c r="DA45" i="4" s="1"/>
  <c r="DE45" i="4" a="1"/>
  <c r="DE45" i="4" s="1"/>
  <c r="DI45" i="4" a="1"/>
  <c r="DI45" i="4" s="1"/>
  <c r="BU47" i="4" a="1"/>
  <c r="BU47" i="4" s="1"/>
  <c r="BY47" i="4" a="1"/>
  <c r="BY47" i="4" s="1"/>
  <c r="CC47" i="4" a="1"/>
  <c r="CC47" i="4" s="1"/>
  <c r="CG47" i="4" a="1"/>
  <c r="CG47" i="4" s="1"/>
  <c r="BB48" i="4"/>
  <c r="BC49" i="4"/>
  <c r="BR49" i="4" a="1"/>
  <c r="BR49" i="4" s="1"/>
  <c r="BV49" i="4" a="1"/>
  <c r="BV49" i="4" s="1"/>
  <c r="BZ49" i="4" a="1"/>
  <c r="BZ49" i="4" s="1"/>
  <c r="CD49" i="4" a="1"/>
  <c r="CD49" i="4" s="1"/>
  <c r="CU49" i="4" a="1"/>
  <c r="CU49" i="4" s="1"/>
  <c r="CY49" i="4" a="1"/>
  <c r="CY49" i="4" s="1"/>
  <c r="DC49" i="4" a="1"/>
  <c r="DC49" i="4" s="1"/>
  <c r="DG49" i="4" a="1"/>
  <c r="DG49" i="4" s="1"/>
  <c r="CA50" i="4" a="1"/>
  <c r="CA50" i="4" s="1"/>
  <c r="EG50" i="4" s="1"/>
  <c r="CX50" i="4" a="1"/>
  <c r="CX50" i="4" s="1"/>
  <c r="CE51" i="4"/>
  <c r="BW51" i="4"/>
  <c r="BG51" i="4"/>
  <c r="BR51" i="4"/>
  <c r="CA51" i="4"/>
  <c r="CJ51" i="4"/>
  <c r="BB52" i="4"/>
  <c r="BR52" i="4"/>
  <c r="CA52" i="4"/>
  <c r="CJ52" i="4"/>
  <c r="DA52" i="4"/>
  <c r="DK52" i="4"/>
  <c r="EN52" i="4" s="1"/>
  <c r="CC53" i="4"/>
  <c r="BU53" i="4"/>
  <c r="BZ53" i="4"/>
  <c r="CI53" i="4"/>
  <c r="BW54" i="4"/>
  <c r="CG54" i="4"/>
  <c r="EM54" i="4" s="1"/>
  <c r="BB55" i="4"/>
  <c r="BU55" i="4"/>
  <c r="EA55" i="4" s="1"/>
  <c r="CE55" i="4"/>
  <c r="EK55" i="4" s="1"/>
  <c r="BH57" i="4"/>
  <c r="DC57" i="4"/>
  <c r="EF57" i="4" s="1"/>
  <c r="ED65" i="4"/>
  <c r="EL70" i="4"/>
  <c r="BI71" i="4"/>
  <c r="BH71" i="4"/>
  <c r="EP75" i="4"/>
  <c r="CE77" i="4"/>
  <c r="BW77" i="4"/>
  <c r="BG77" i="4"/>
  <c r="CD77" i="4"/>
  <c r="BV77" i="4"/>
  <c r="CC77" i="4"/>
  <c r="EI77" i="4" s="1"/>
  <c r="BU77" i="4"/>
  <c r="EA77" i="4" s="1"/>
  <c r="CJ77" i="4"/>
  <c r="EP77" i="4" s="1"/>
  <c r="CB77" i="4"/>
  <c r="EH77" i="4" s="1"/>
  <c r="BT77" i="4"/>
  <c r="DZ77" i="4" s="1"/>
  <c r="CI77" i="4"/>
  <c r="CA77" i="4"/>
  <c r="BS77" i="4"/>
  <c r="BC77" i="4"/>
  <c r="CH77" i="4"/>
  <c r="EN77" i="4" s="1"/>
  <c r="BZ77" i="4"/>
  <c r="BR77" i="4"/>
  <c r="BB77" i="4"/>
  <c r="CF77" i="4"/>
  <c r="BX77" i="4"/>
  <c r="CI91" i="4"/>
  <c r="CA91" i="4"/>
  <c r="BS91" i="4"/>
  <c r="BC91" i="4"/>
  <c r="CH91" i="4"/>
  <c r="BZ91" i="4"/>
  <c r="BR91" i="4"/>
  <c r="BB91" i="4"/>
  <c r="CF91" i="4"/>
  <c r="BX91" i="4"/>
  <c r="CE91" i="4"/>
  <c r="BW91" i="4"/>
  <c r="BG91" i="4"/>
  <c r="CD91" i="4"/>
  <c r="BV91" i="4"/>
  <c r="CC91" i="4"/>
  <c r="BU91" i="4"/>
  <c r="BY91" i="4"/>
  <c r="BT91" i="4"/>
  <c r="CJ91" i="4"/>
  <c r="CB91" i="4"/>
  <c r="BU34" i="4" a="1"/>
  <c r="BU34" i="4" s="1"/>
  <c r="EA34" i="4" s="1"/>
  <c r="BY34" i="4" a="1"/>
  <c r="BY34" i="4" s="1"/>
  <c r="EE34" i="4" s="1"/>
  <c r="CC34" i="4" a="1"/>
  <c r="CC34" i="4" s="1"/>
  <c r="EI34" i="4" s="1"/>
  <c r="CG34" i="4" a="1"/>
  <c r="CG34" i="4" s="1"/>
  <c r="EM34" i="4" s="1"/>
  <c r="BC36" i="4"/>
  <c r="BR36" i="4" a="1"/>
  <c r="BR36" i="4" s="1"/>
  <c r="BV36" i="4" a="1"/>
  <c r="BV36" i="4" s="1"/>
  <c r="EB36" i="4" s="1"/>
  <c r="BZ36" i="4" a="1"/>
  <c r="BZ36" i="4" s="1"/>
  <c r="EF36" i="4" s="1"/>
  <c r="CD36" i="4" a="1"/>
  <c r="CD36" i="4" s="1"/>
  <c r="EJ36" i="4" s="1"/>
  <c r="CW40" i="4" a="1"/>
  <c r="CW40" i="4" s="1"/>
  <c r="DA40" i="4" a="1"/>
  <c r="DA40" i="4" s="1"/>
  <c r="DE40" i="4" a="1"/>
  <c r="DE40" i="4" s="1"/>
  <c r="DI40" i="4" a="1"/>
  <c r="DI40" i="4" s="1"/>
  <c r="BX41" i="4"/>
  <c r="ED41" i="4" s="1"/>
  <c r="CW42" i="4" a="1"/>
  <c r="CW42" i="4" s="1"/>
  <c r="DA42" i="4" a="1"/>
  <c r="DA42" i="4" s="1"/>
  <c r="DE42" i="4" a="1"/>
  <c r="DE42" i="4" s="1"/>
  <c r="DI42" i="4" a="1"/>
  <c r="DI42" i="4" s="1"/>
  <c r="BY44" i="4"/>
  <c r="EE44" i="4" s="1"/>
  <c r="CW44" i="4"/>
  <c r="DE44" i="4"/>
  <c r="BU46" i="4" a="1"/>
  <c r="BU46" i="4" s="1"/>
  <c r="EA46" i="4" s="1"/>
  <c r="BY46" i="4" a="1"/>
  <c r="BY46" i="4" s="1"/>
  <c r="EE46" i="4" s="1"/>
  <c r="CC46" i="4" a="1"/>
  <c r="CC46" i="4" s="1"/>
  <c r="EI46" i="4" s="1"/>
  <c r="CG46" i="4" a="1"/>
  <c r="CG46" i="4" s="1"/>
  <c r="EM46" i="4" s="1"/>
  <c r="BC48" i="4"/>
  <c r="BR48" i="4" a="1"/>
  <c r="BR48" i="4" s="1"/>
  <c r="BV48" i="4" a="1"/>
  <c r="BV48" i="4" s="1"/>
  <c r="BZ48" i="4" a="1"/>
  <c r="BZ48" i="4" s="1"/>
  <c r="CD48" i="4" a="1"/>
  <c r="CD48" i="4" s="1"/>
  <c r="CY48" i="4" a="1"/>
  <c r="CY48" i="4" s="1"/>
  <c r="DC48" i="4" a="1"/>
  <c r="DC48" i="4" s="1"/>
  <c r="DG48" i="4" a="1"/>
  <c r="DG48" i="4" s="1"/>
  <c r="BC52" i="4"/>
  <c r="BS52" i="4"/>
  <c r="DY52" i="4" s="1"/>
  <c r="CB52" i="4"/>
  <c r="EH52" i="4" s="1"/>
  <c r="AH54" i="4"/>
  <c r="BV55" i="4"/>
  <c r="CF55" i="4"/>
  <c r="EL55" i="4" s="1"/>
  <c r="EM57" i="4"/>
  <c r="EN71" i="4"/>
  <c r="DF74" i="4"/>
  <c r="EI74" i="4" s="1"/>
  <c r="CX74" i="4"/>
  <c r="EA74" i="4" s="1"/>
  <c r="DM74" i="4"/>
  <c r="DE74" i="4"/>
  <c r="EH74" i="4" s="1"/>
  <c r="CW74" i="4"/>
  <c r="DL74" i="4"/>
  <c r="EO74" i="4" s="1"/>
  <c r="DD74" i="4"/>
  <c r="EG74" i="4" s="1"/>
  <c r="CV74" i="4"/>
  <c r="DY74" i="4" s="1"/>
  <c r="DK74" i="4"/>
  <c r="EN74" i="4" s="1"/>
  <c r="DC74" i="4"/>
  <c r="EF74" i="4" s="1"/>
  <c r="CU74" i="4"/>
  <c r="DX74" i="4" s="1"/>
  <c r="BG74" i="4"/>
  <c r="DJ74" i="4"/>
  <c r="EM74" i="4" s="1"/>
  <c r="DB74" i="4"/>
  <c r="DI74" i="4"/>
  <c r="DA74" i="4"/>
  <c r="DG74" i="4"/>
  <c r="EJ74" i="4" s="1"/>
  <c r="CY74" i="4"/>
  <c r="EB74" i="4" s="1"/>
  <c r="CX59" i="4"/>
  <c r="EA59" i="4" s="1"/>
  <c r="DF59" i="4"/>
  <c r="EI59" i="4" s="1"/>
  <c r="BY60" i="4"/>
  <c r="CG60" i="4"/>
  <c r="CW60" i="4"/>
  <c r="DZ60" i="4" s="1"/>
  <c r="DE60" i="4"/>
  <c r="EH60" i="4" s="1"/>
  <c r="DM60" i="4"/>
  <c r="EP60" i="4" s="1"/>
  <c r="CV61" i="4"/>
  <c r="DD61" i="4"/>
  <c r="DL61" i="4"/>
  <c r="BG62" i="4"/>
  <c r="BW62" i="4"/>
  <c r="CE62" i="4"/>
  <c r="EK62" i="4" s="1"/>
  <c r="BV63" i="4"/>
  <c r="CD63" i="4"/>
  <c r="BU64" i="4"/>
  <c r="CC64" i="4"/>
  <c r="DA64" i="4"/>
  <c r="DI64" i="4"/>
  <c r="CZ65" i="4"/>
  <c r="EC65" i="4" s="1"/>
  <c r="DH65" i="4"/>
  <c r="EK65" i="4" s="1"/>
  <c r="BB67" i="4"/>
  <c r="BR67" i="4"/>
  <c r="BZ67" i="4"/>
  <c r="CH67" i="4"/>
  <c r="CX67" i="4"/>
  <c r="EA67" i="4" s="1"/>
  <c r="DF67" i="4"/>
  <c r="EI67" i="4" s="1"/>
  <c r="BY68" i="4"/>
  <c r="CG68" i="4"/>
  <c r="CW68" i="4"/>
  <c r="DZ68" i="4" s="1"/>
  <c r="DE68" i="4"/>
  <c r="EH68" i="4" s="1"/>
  <c r="DM68" i="4"/>
  <c r="EP68" i="4" s="1"/>
  <c r="CV69" i="4"/>
  <c r="DD69" i="4"/>
  <c r="DL69" i="4"/>
  <c r="BG70" i="4"/>
  <c r="BW70" i="4"/>
  <c r="CE70" i="4"/>
  <c r="BV71" i="4"/>
  <c r="CD71" i="4"/>
  <c r="BU72" i="4"/>
  <c r="CC72" i="4"/>
  <c r="DA72" i="4"/>
  <c r="DI72" i="4"/>
  <c r="CZ73" i="4"/>
  <c r="EC73" i="4" s="1"/>
  <c r="DH73" i="4"/>
  <c r="EK73" i="4" s="1"/>
  <c r="BB75" i="4"/>
  <c r="BR75" i="4"/>
  <c r="BZ75" i="4"/>
  <c r="CH75" i="4"/>
  <c r="CX75" i="4"/>
  <c r="DF75" i="4"/>
  <c r="BY76" i="4"/>
  <c r="CG76" i="4"/>
  <c r="CW76" i="4"/>
  <c r="DE76" i="4"/>
  <c r="DM76" i="4"/>
  <c r="CV77" i="4"/>
  <c r="DD77" i="4"/>
  <c r="DL77" i="4"/>
  <c r="BG78" i="4"/>
  <c r="BW78" i="4"/>
  <c r="CE78" i="4"/>
  <c r="CU78" i="4"/>
  <c r="DC78" i="4"/>
  <c r="DK78" i="4"/>
  <c r="AH79" i="4"/>
  <c r="BV79" i="4"/>
  <c r="EB79" i="4" s="1"/>
  <c r="CD79" i="4"/>
  <c r="EJ79" i="4" s="1"/>
  <c r="BU80" i="4"/>
  <c r="CC80" i="4"/>
  <c r="DA80" i="4"/>
  <c r="DI80" i="4"/>
  <c r="CU81" i="4"/>
  <c r="CV82" i="4"/>
  <c r="DY82" i="4" s="1"/>
  <c r="BB83" i="4"/>
  <c r="BS83" i="4"/>
  <c r="CC83" i="4"/>
  <c r="DF84" i="4"/>
  <c r="BB85" i="4"/>
  <c r="BS85" i="4"/>
  <c r="DY85" i="4" s="1"/>
  <c r="CI85" i="4"/>
  <c r="EO85" i="4" s="1"/>
  <c r="CE87" i="4"/>
  <c r="EK87" i="4" s="1"/>
  <c r="BW87" i="4"/>
  <c r="BG87" i="4"/>
  <c r="CD87" i="4"/>
  <c r="EJ87" i="4" s="1"/>
  <c r="BV87" i="4"/>
  <c r="EB87" i="4" s="1"/>
  <c r="CJ87" i="4"/>
  <c r="EP87" i="4" s="1"/>
  <c r="CB87" i="4"/>
  <c r="EH87" i="4" s="1"/>
  <c r="BT87" i="4"/>
  <c r="DZ87" i="4" s="1"/>
  <c r="CI87" i="4"/>
  <c r="EO87" i="4" s="1"/>
  <c r="CA87" i="4"/>
  <c r="EG87" i="4" s="1"/>
  <c r="BS87" i="4"/>
  <c r="DY87" i="4" s="1"/>
  <c r="BC87" i="4"/>
  <c r="CH87" i="4"/>
  <c r="EN87" i="4" s="1"/>
  <c r="BZ87" i="4"/>
  <c r="EF87" i="4" s="1"/>
  <c r="BR87" i="4"/>
  <c r="BB87" i="4"/>
  <c r="BY87" i="4"/>
  <c r="EE87" i="4" s="1"/>
  <c r="DL88" i="4"/>
  <c r="EO88" i="4" s="1"/>
  <c r="EG92" i="4"/>
  <c r="EP100" i="4"/>
  <c r="DX101" i="4"/>
  <c r="EF18" i="5"/>
  <c r="EP18" i="5"/>
  <c r="CZ59" i="4"/>
  <c r="DH59" i="4"/>
  <c r="CY60" i="4"/>
  <c r="DG60" i="4"/>
  <c r="CX61" i="4"/>
  <c r="DF61" i="4"/>
  <c r="BY62" i="4"/>
  <c r="EE62" i="4" s="1"/>
  <c r="CG62" i="4"/>
  <c r="EM62" i="4" s="1"/>
  <c r="BG64" i="4"/>
  <c r="BW64" i="4"/>
  <c r="CE64" i="4"/>
  <c r="EK64" i="4" s="1"/>
  <c r="CZ67" i="4"/>
  <c r="DH67" i="4"/>
  <c r="BY70" i="4"/>
  <c r="EE70" i="4" s="1"/>
  <c r="CG70" i="4"/>
  <c r="EM70" i="4" s="1"/>
  <c r="CZ75" i="4"/>
  <c r="DH75" i="4"/>
  <c r="BY78" i="4"/>
  <c r="EE78" i="4" s="1"/>
  <c r="CG78" i="4"/>
  <c r="EM78" i="4" s="1"/>
  <c r="DF83" i="4"/>
  <c r="CX83" i="4"/>
  <c r="EA83" i="4" s="1"/>
  <c r="DL83" i="4"/>
  <c r="EO83" i="4" s="1"/>
  <c r="DD83" i="4"/>
  <c r="EG83" i="4" s="1"/>
  <c r="CV83" i="4"/>
  <c r="DK83" i="4"/>
  <c r="DC83" i="4"/>
  <c r="CU83" i="4"/>
  <c r="DJ83" i="4"/>
  <c r="EM83" i="4" s="1"/>
  <c r="DB83" i="4"/>
  <c r="DG83" i="4"/>
  <c r="CF86" i="4"/>
  <c r="BX86" i="4"/>
  <c r="CE86" i="4"/>
  <c r="BW86" i="4"/>
  <c r="BG86" i="4"/>
  <c r="CC86" i="4"/>
  <c r="EI86" i="4" s="1"/>
  <c r="BU86" i="4"/>
  <c r="EA86" i="4" s="1"/>
  <c r="CJ86" i="4"/>
  <c r="EP86" i="4" s="1"/>
  <c r="CB86" i="4"/>
  <c r="EH86" i="4" s="1"/>
  <c r="BT86" i="4"/>
  <c r="DZ86" i="4" s="1"/>
  <c r="CI86" i="4"/>
  <c r="EO86" i="4" s="1"/>
  <c r="CA86" i="4"/>
  <c r="EG86" i="4" s="1"/>
  <c r="BS86" i="4"/>
  <c r="DY86" i="4" s="1"/>
  <c r="BC86" i="4"/>
  <c r="BY86" i="4"/>
  <c r="EE86" i="4" s="1"/>
  <c r="DG91" i="4"/>
  <c r="CY91" i="4"/>
  <c r="DF91" i="4"/>
  <c r="CX91" i="4"/>
  <c r="DL91" i="4"/>
  <c r="DD91" i="4"/>
  <c r="CV91" i="4"/>
  <c r="DK91" i="4"/>
  <c r="DC91" i="4"/>
  <c r="CU91" i="4"/>
  <c r="DJ91" i="4"/>
  <c r="EM91" i="4" s="1"/>
  <c r="DB91" i="4"/>
  <c r="DI91" i="4"/>
  <c r="DA91" i="4"/>
  <c r="AH100" i="4"/>
  <c r="AE100" i="4"/>
  <c r="DX18" i="5"/>
  <c r="EH18" i="5"/>
  <c r="EP24" i="5"/>
  <c r="DA59" i="4"/>
  <c r="DI59" i="4"/>
  <c r="AE60" i="4"/>
  <c r="CZ60" i="4"/>
  <c r="DH60" i="4"/>
  <c r="CY61" i="4"/>
  <c r="DG61" i="4"/>
  <c r="BB62" i="4"/>
  <c r="BR62" i="4"/>
  <c r="BZ62" i="4"/>
  <c r="EF62" i="4" s="1"/>
  <c r="CH62" i="4"/>
  <c r="EN62" i="4" s="1"/>
  <c r="BY63" i="4"/>
  <c r="EE63" i="4" s="1"/>
  <c r="CG63" i="4"/>
  <c r="EM63" i="4" s="1"/>
  <c r="BX64" i="4"/>
  <c r="CF64" i="4"/>
  <c r="DA67" i="4"/>
  <c r="DI67" i="4"/>
  <c r="AE68" i="4"/>
  <c r="CZ68" i="4"/>
  <c r="DH68" i="4"/>
  <c r="CY69" i="4"/>
  <c r="DG69" i="4"/>
  <c r="BB70" i="4"/>
  <c r="BR70" i="4"/>
  <c r="BZ70" i="4"/>
  <c r="EF70" i="4" s="1"/>
  <c r="CH70" i="4"/>
  <c r="EN70" i="4" s="1"/>
  <c r="BY71" i="4"/>
  <c r="EE71" i="4" s="1"/>
  <c r="CG71" i="4"/>
  <c r="EM71" i="4" s="1"/>
  <c r="BH72" i="4"/>
  <c r="BX72" i="4"/>
  <c r="CF72" i="4"/>
  <c r="CV72" i="4"/>
  <c r="DD72" i="4"/>
  <c r="DL72" i="4"/>
  <c r="BG73" i="4"/>
  <c r="CU73" i="4"/>
  <c r="DC73" i="4"/>
  <c r="DK73" i="4"/>
  <c r="EN73" i="4" s="1"/>
  <c r="BU75" i="4"/>
  <c r="CC75" i="4"/>
  <c r="DA75" i="4"/>
  <c r="DI75" i="4"/>
  <c r="AE76" i="4"/>
  <c r="BT76" i="4"/>
  <c r="CB76" i="4"/>
  <c r="CJ76" i="4"/>
  <c r="EP76" i="4" s="1"/>
  <c r="CZ76" i="4"/>
  <c r="DH76" i="4"/>
  <c r="EK76" i="4" s="1"/>
  <c r="CY77" i="4"/>
  <c r="DG77" i="4"/>
  <c r="BB78" i="4"/>
  <c r="BR78" i="4"/>
  <c r="BZ78" i="4"/>
  <c r="CH78" i="4"/>
  <c r="BY79" i="4"/>
  <c r="EE79" i="4" s="1"/>
  <c r="CG79" i="4"/>
  <c r="EM79" i="4" s="1"/>
  <c r="BH80" i="4"/>
  <c r="BX80" i="4"/>
  <c r="CF80" i="4"/>
  <c r="CV80" i="4"/>
  <c r="DD80" i="4"/>
  <c r="DL80" i="4"/>
  <c r="DF81" i="4"/>
  <c r="CX81" i="4"/>
  <c r="DL81" i="4"/>
  <c r="DD81" i="4"/>
  <c r="CV81" i="4"/>
  <c r="CZ81" i="4"/>
  <c r="DJ81" i="4"/>
  <c r="AE82" i="4"/>
  <c r="DM82" i="4"/>
  <c r="EP82" i="4" s="1"/>
  <c r="DE82" i="4"/>
  <c r="EH82" i="4" s="1"/>
  <c r="CW82" i="4"/>
  <c r="DZ82" i="4" s="1"/>
  <c r="DK82" i="4"/>
  <c r="EN82" i="4" s="1"/>
  <c r="DC82" i="4"/>
  <c r="EF82" i="4" s="1"/>
  <c r="CU82" i="4"/>
  <c r="EB82" i="4"/>
  <c r="CZ82" i="4"/>
  <c r="DJ82" i="4"/>
  <c r="EM82" i="4" s="1"/>
  <c r="AE83" i="4"/>
  <c r="BW83" i="4"/>
  <c r="CJ83" i="4"/>
  <c r="DH83" i="4"/>
  <c r="CV84" i="4"/>
  <c r="DY84" i="4" s="1"/>
  <c r="AH85" i="4"/>
  <c r="AE85" i="4"/>
  <c r="BZ85" i="4"/>
  <c r="EF85" i="4" s="1"/>
  <c r="BB86" i="4"/>
  <c r="BZ86" i="4"/>
  <c r="CG87" i="4"/>
  <c r="EM87" i="4" s="1"/>
  <c r="CZ88" i="4"/>
  <c r="EC88" i="4" s="1"/>
  <c r="EA90" i="4"/>
  <c r="CW91" i="4"/>
  <c r="DY92" i="4"/>
  <c r="EN93" i="4"/>
  <c r="ED98" i="4"/>
  <c r="CZ99" i="4"/>
  <c r="DY18" i="5"/>
  <c r="DB59" i="4"/>
  <c r="DJ59" i="4"/>
  <c r="EM59" i="4" s="1"/>
  <c r="DA60" i="4"/>
  <c r="DI60" i="4"/>
  <c r="EL60" i="4" s="1"/>
  <c r="CZ61" i="4"/>
  <c r="DH61" i="4"/>
  <c r="BC62" i="4"/>
  <c r="BS62" i="4"/>
  <c r="DY62" i="4" s="1"/>
  <c r="CA62" i="4"/>
  <c r="EG62" i="4" s="1"/>
  <c r="CI62" i="4"/>
  <c r="EO62" i="4" s="1"/>
  <c r="CH63" i="4"/>
  <c r="EN63" i="4" s="1"/>
  <c r="BY64" i="4"/>
  <c r="EE64" i="4" s="1"/>
  <c r="CG64" i="4"/>
  <c r="EM64" i="4" s="1"/>
  <c r="DB67" i="4"/>
  <c r="DJ67" i="4"/>
  <c r="EM67" i="4" s="1"/>
  <c r="CZ69" i="4"/>
  <c r="DH69" i="4"/>
  <c r="BC70" i="4"/>
  <c r="BS70" i="4"/>
  <c r="DY70" i="4" s="1"/>
  <c r="CA70" i="4"/>
  <c r="EG70" i="4" s="1"/>
  <c r="CI70" i="4"/>
  <c r="EO70" i="4" s="1"/>
  <c r="BY72" i="4"/>
  <c r="EE72" i="4" s="1"/>
  <c r="CG72" i="4"/>
  <c r="EM72" i="4" s="1"/>
  <c r="CW72" i="4"/>
  <c r="DE72" i="4"/>
  <c r="DM72" i="4"/>
  <c r="EP72" i="4" s="1"/>
  <c r="BV75" i="4"/>
  <c r="EB75" i="4" s="1"/>
  <c r="CD75" i="4"/>
  <c r="EJ75" i="4" s="1"/>
  <c r="DB75" i="4"/>
  <c r="DJ75" i="4"/>
  <c r="CZ77" i="4"/>
  <c r="DH77" i="4"/>
  <c r="BC78" i="4"/>
  <c r="BS78" i="4"/>
  <c r="DY78" i="4" s="1"/>
  <c r="CA78" i="4"/>
  <c r="EG78" i="4" s="1"/>
  <c r="CI78" i="4"/>
  <c r="EO78" i="4" s="1"/>
  <c r="BI80" i="4"/>
  <c r="BY80" i="4"/>
  <c r="EE80" i="4" s="1"/>
  <c r="CG80" i="4"/>
  <c r="EM80" i="4" s="1"/>
  <c r="CW80" i="4"/>
  <c r="DE80" i="4"/>
  <c r="DM80" i="4"/>
  <c r="EP80" i="4" s="1"/>
  <c r="BY83" i="4"/>
  <c r="DI83" i="4"/>
  <c r="DM84" i="4"/>
  <c r="EP84" i="4" s="1"/>
  <c r="DE84" i="4"/>
  <c r="EH84" i="4" s="1"/>
  <c r="CW84" i="4"/>
  <c r="DZ84" i="4" s="1"/>
  <c r="DK84" i="4"/>
  <c r="EN84" i="4" s="1"/>
  <c r="DC84" i="4"/>
  <c r="EF84" i="4" s="1"/>
  <c r="CU84" i="4"/>
  <c r="DJ84" i="4"/>
  <c r="EM84" i="4" s="1"/>
  <c r="DB84" i="4"/>
  <c r="DI84" i="4"/>
  <c r="DA84" i="4"/>
  <c r="ED84" i="4" s="1"/>
  <c r="CX84" i="4"/>
  <c r="CA85" i="4"/>
  <c r="EG85" i="4" s="1"/>
  <c r="CD86" i="4"/>
  <c r="DC88" i="4"/>
  <c r="EF88" i="4" s="1"/>
  <c r="CZ91" i="4"/>
  <c r="EJ100" i="4"/>
  <c r="DZ18" i="5"/>
  <c r="EK18" i="5"/>
  <c r="CZ54" i="4"/>
  <c r="DN54" i="4" s="1"/>
  <c r="DO54" i="4" s="1"/>
  <c r="CY55" i="4"/>
  <c r="DG55" i="4"/>
  <c r="CX56" i="4"/>
  <c r="DF56" i="4"/>
  <c r="BY57" i="4"/>
  <c r="EE57" i="4" s="1"/>
  <c r="BX58" i="4"/>
  <c r="CF58" i="4"/>
  <c r="BG59" i="4"/>
  <c r="BW59" i="4"/>
  <c r="CE59" i="4"/>
  <c r="CU59" i="4"/>
  <c r="DC59" i="4"/>
  <c r="EF59" i="4" s="1"/>
  <c r="DK59" i="4"/>
  <c r="EN59" i="4" s="1"/>
  <c r="BV60" i="4"/>
  <c r="CD60" i="4"/>
  <c r="DB60" i="4"/>
  <c r="DJ60" i="4"/>
  <c r="DA61" i="4"/>
  <c r="DI61" i="4"/>
  <c r="AE62" i="4"/>
  <c r="BT62" i="4"/>
  <c r="DZ62" i="4" s="1"/>
  <c r="CB62" i="4"/>
  <c r="EH62" i="4" s="1"/>
  <c r="CJ62" i="4"/>
  <c r="EP62" i="4" s="1"/>
  <c r="CZ62" i="4"/>
  <c r="DN62" i="4" s="1"/>
  <c r="DO62" i="4" s="1"/>
  <c r="BC63" i="4"/>
  <c r="BS63" i="4"/>
  <c r="DY63" i="4" s="1"/>
  <c r="CA63" i="4"/>
  <c r="EG63" i="4" s="1"/>
  <c r="CI63" i="4"/>
  <c r="EO63" i="4" s="1"/>
  <c r="CY63" i="4"/>
  <c r="DG63" i="4"/>
  <c r="DX63" i="4"/>
  <c r="BB64" i="4"/>
  <c r="BR64" i="4"/>
  <c r="BZ64" i="4"/>
  <c r="EF64" i="4" s="1"/>
  <c r="CH64" i="4"/>
  <c r="EN64" i="4" s="1"/>
  <c r="CX64" i="4"/>
  <c r="DF64" i="4"/>
  <c r="BY65" i="4"/>
  <c r="CW65" i="4"/>
  <c r="DZ65" i="4" s="1"/>
  <c r="DE65" i="4"/>
  <c r="EH65" i="4" s="1"/>
  <c r="DM65" i="4"/>
  <c r="EP65" i="4" s="1"/>
  <c r="BX66" i="4"/>
  <c r="CF66" i="4"/>
  <c r="BG67" i="4"/>
  <c r="BW67" i="4"/>
  <c r="CE67" i="4"/>
  <c r="CU67" i="4"/>
  <c r="DC67" i="4"/>
  <c r="DK67" i="4"/>
  <c r="BV68" i="4"/>
  <c r="EB68" i="4" s="1"/>
  <c r="CD68" i="4"/>
  <c r="EJ68" i="4" s="1"/>
  <c r="DB68" i="4"/>
  <c r="DJ68" i="4"/>
  <c r="DA69" i="4"/>
  <c r="DI69" i="4"/>
  <c r="AE70" i="4"/>
  <c r="BT70" i="4"/>
  <c r="DZ70" i="4" s="1"/>
  <c r="CB70" i="4"/>
  <c r="EH70" i="4" s="1"/>
  <c r="CJ70" i="4"/>
  <c r="EP70" i="4" s="1"/>
  <c r="CZ70" i="4"/>
  <c r="DH70" i="4"/>
  <c r="BC71" i="4"/>
  <c r="BS71" i="4"/>
  <c r="DY71" i="4" s="1"/>
  <c r="CA71" i="4"/>
  <c r="EG71" i="4" s="1"/>
  <c r="CI71" i="4"/>
  <c r="CY71" i="4"/>
  <c r="DG71" i="4"/>
  <c r="DX71" i="4"/>
  <c r="BB72" i="4"/>
  <c r="BR72" i="4"/>
  <c r="BZ72" i="4"/>
  <c r="EF72" i="4" s="1"/>
  <c r="CH72" i="4"/>
  <c r="EN72" i="4" s="1"/>
  <c r="CX72" i="4"/>
  <c r="DF72" i="4"/>
  <c r="BY73" i="4"/>
  <c r="EE73" i="4" s="1"/>
  <c r="CG73" i="4"/>
  <c r="EM73" i="4" s="1"/>
  <c r="CW73" i="4"/>
  <c r="DZ73" i="4" s="1"/>
  <c r="DE73" i="4"/>
  <c r="EH73" i="4" s="1"/>
  <c r="DM73" i="4"/>
  <c r="EP73" i="4" s="1"/>
  <c r="BX74" i="4"/>
  <c r="CF74" i="4"/>
  <c r="BG75" i="4"/>
  <c r="BW75" i="4"/>
  <c r="CE75" i="4"/>
  <c r="CU75" i="4"/>
  <c r="DC75" i="4"/>
  <c r="DK75" i="4"/>
  <c r="BV76" i="4"/>
  <c r="EB76" i="4" s="1"/>
  <c r="CD76" i="4"/>
  <c r="EJ76" i="4" s="1"/>
  <c r="DB76" i="4"/>
  <c r="DJ76" i="4"/>
  <c r="DA77" i="4"/>
  <c r="DI77" i="4"/>
  <c r="AE78" i="4"/>
  <c r="BT78" i="4"/>
  <c r="DZ78" i="4" s="1"/>
  <c r="CB78" i="4"/>
  <c r="EH78" i="4" s="1"/>
  <c r="CJ78" i="4"/>
  <c r="EP78" i="4" s="1"/>
  <c r="CZ78" i="4"/>
  <c r="DH78" i="4"/>
  <c r="BC79" i="4"/>
  <c r="BS79" i="4"/>
  <c r="DY79" i="4" s="1"/>
  <c r="CA79" i="4"/>
  <c r="EG79" i="4" s="1"/>
  <c r="CI79" i="4"/>
  <c r="EO79" i="4" s="1"/>
  <c r="DX79" i="4"/>
  <c r="BB80" i="4"/>
  <c r="BR80" i="4"/>
  <c r="BZ80" i="4"/>
  <c r="EF80" i="4" s="1"/>
  <c r="CH80" i="4"/>
  <c r="EN80" i="4" s="1"/>
  <c r="CX80" i="4"/>
  <c r="DF80" i="4"/>
  <c r="DM81" i="4"/>
  <c r="BG83" i="4"/>
  <c r="BZ83" i="4"/>
  <c r="CW83" i="4"/>
  <c r="DM83" i="4"/>
  <c r="AE84" i="4"/>
  <c r="CY84" i="4"/>
  <c r="BG85" i="4"/>
  <c r="CE85" i="4"/>
  <c r="CG86" i="4"/>
  <c r="EM86" i="4" s="1"/>
  <c r="EJ89" i="4"/>
  <c r="ED90" i="4"/>
  <c r="DE91" i="4"/>
  <c r="DG99" i="4"/>
  <c r="CY99" i="4"/>
  <c r="DF99" i="4"/>
  <c r="CX99" i="4"/>
  <c r="DM99" i="4"/>
  <c r="EP99" i="4" s="1"/>
  <c r="DE99" i="4"/>
  <c r="EH99" i="4" s="1"/>
  <c r="CW99" i="4"/>
  <c r="DL99" i="4"/>
  <c r="EO99" i="4" s="1"/>
  <c r="DD99" i="4"/>
  <c r="CV99" i="4"/>
  <c r="DK99" i="4"/>
  <c r="DC99" i="4"/>
  <c r="CU99" i="4"/>
  <c r="DJ99" i="4"/>
  <c r="DB99" i="4"/>
  <c r="DI99" i="4"/>
  <c r="DA99" i="4"/>
  <c r="EB18" i="5"/>
  <c r="EL18" i="5"/>
  <c r="CZ55" i="4"/>
  <c r="CY56" i="4"/>
  <c r="DG56" i="4"/>
  <c r="BY58" i="4"/>
  <c r="BX59" i="4"/>
  <c r="CF59" i="4"/>
  <c r="CV59" i="4"/>
  <c r="DY59" i="4" s="1"/>
  <c r="DD59" i="4"/>
  <c r="EG59" i="4" s="1"/>
  <c r="DL59" i="4"/>
  <c r="EO59" i="4" s="1"/>
  <c r="BG60" i="4"/>
  <c r="BW60" i="4"/>
  <c r="CE60" i="4"/>
  <c r="CU60" i="4"/>
  <c r="DX60" i="4" s="1"/>
  <c r="DC60" i="4"/>
  <c r="EF60" i="4" s="1"/>
  <c r="DK60" i="4"/>
  <c r="EN60" i="4" s="1"/>
  <c r="DB61" i="4"/>
  <c r="DJ61" i="4"/>
  <c r="BU62" i="4"/>
  <c r="EA62" i="4" s="1"/>
  <c r="CC62" i="4"/>
  <c r="EI62" i="4" s="1"/>
  <c r="BT63" i="4"/>
  <c r="DZ63" i="4" s="1"/>
  <c r="CB63" i="4"/>
  <c r="EH63" i="4" s="1"/>
  <c r="CJ63" i="4"/>
  <c r="EP63" i="4" s="1"/>
  <c r="CZ63" i="4"/>
  <c r="EC63" i="4" s="1"/>
  <c r="BC64" i="4"/>
  <c r="BS64" i="4"/>
  <c r="DY64" i="4" s="1"/>
  <c r="CA64" i="4"/>
  <c r="EG64" i="4" s="1"/>
  <c r="CI64" i="4"/>
  <c r="EO64" i="4" s="1"/>
  <c r="CY64" i="4"/>
  <c r="EB64" i="4" s="1"/>
  <c r="DG64" i="4"/>
  <c r="EJ64" i="4" s="1"/>
  <c r="CX65" i="4"/>
  <c r="DF65" i="4"/>
  <c r="EI65" i="4" s="1"/>
  <c r="BY66" i="4"/>
  <c r="BX67" i="4"/>
  <c r="CF67" i="4"/>
  <c r="CV67" i="4"/>
  <c r="DY67" i="4" s="1"/>
  <c r="DD67" i="4"/>
  <c r="DL67" i="4"/>
  <c r="EO67" i="4" s="1"/>
  <c r="BG68" i="4"/>
  <c r="BW68" i="4"/>
  <c r="CE68" i="4"/>
  <c r="CU68" i="4"/>
  <c r="DX68" i="4" s="1"/>
  <c r="DC68" i="4"/>
  <c r="EF68" i="4" s="1"/>
  <c r="DK68" i="4"/>
  <c r="EN68" i="4" s="1"/>
  <c r="DB69" i="4"/>
  <c r="EE69" i="4" s="1"/>
  <c r="DJ69" i="4"/>
  <c r="EM69" i="4" s="1"/>
  <c r="BU70" i="4"/>
  <c r="EA70" i="4" s="1"/>
  <c r="CC70" i="4"/>
  <c r="EI70" i="4" s="1"/>
  <c r="DA70" i="4"/>
  <c r="ED70" i="4" s="1"/>
  <c r="BT71" i="4"/>
  <c r="DZ71" i="4" s="1"/>
  <c r="CB71" i="4"/>
  <c r="EH71" i="4" s="1"/>
  <c r="CZ71" i="4"/>
  <c r="EC71" i="4" s="1"/>
  <c r="BC72" i="4"/>
  <c r="BS72" i="4"/>
  <c r="CA72" i="4"/>
  <c r="CI72" i="4"/>
  <c r="CY72" i="4"/>
  <c r="EB72" i="4" s="1"/>
  <c r="DG72" i="4"/>
  <c r="EJ72" i="4" s="1"/>
  <c r="BZ73" i="4"/>
  <c r="CX73" i="4"/>
  <c r="EA73" i="4" s="1"/>
  <c r="BY74" i="4"/>
  <c r="BX75" i="4"/>
  <c r="CF75" i="4"/>
  <c r="CV75" i="4"/>
  <c r="DY75" i="4" s="1"/>
  <c r="DD75" i="4"/>
  <c r="DL75" i="4"/>
  <c r="EO75" i="4" s="1"/>
  <c r="BG76" i="4"/>
  <c r="BW76" i="4"/>
  <c r="CU76" i="4"/>
  <c r="DX76" i="4" s="1"/>
  <c r="DC76" i="4"/>
  <c r="DB77" i="4"/>
  <c r="EE77" i="4" s="1"/>
  <c r="DJ77" i="4"/>
  <c r="EM77" i="4" s="1"/>
  <c r="BU78" i="4"/>
  <c r="EA78" i="4" s="1"/>
  <c r="CC78" i="4"/>
  <c r="EI78" i="4" s="1"/>
  <c r="DA78" i="4"/>
  <c r="ED78" i="4" s="1"/>
  <c r="BT79" i="4"/>
  <c r="DZ79" i="4" s="1"/>
  <c r="CB79" i="4"/>
  <c r="EH79" i="4" s="1"/>
  <c r="CZ79" i="4"/>
  <c r="BC80" i="4"/>
  <c r="BS80" i="4"/>
  <c r="CA80" i="4"/>
  <c r="CI80" i="4"/>
  <c r="EO80" i="4" s="1"/>
  <c r="CY80" i="4"/>
  <c r="EB80" i="4" s="1"/>
  <c r="DG80" i="4"/>
  <c r="EJ80" i="4" s="1"/>
  <c r="DC81" i="4"/>
  <c r="DD82" i="4"/>
  <c r="EG82" i="4" s="1"/>
  <c r="CY83" i="4"/>
  <c r="CZ84" i="4"/>
  <c r="CH86" i="4"/>
  <c r="EN86" i="4" s="1"/>
  <c r="DJ88" i="4"/>
  <c r="DB88" i="4"/>
  <c r="DI88" i="4"/>
  <c r="EL88" i="4" s="1"/>
  <c r="DA88" i="4"/>
  <c r="DG88" i="4"/>
  <c r="EJ88" i="4" s="1"/>
  <c r="CY88" i="4"/>
  <c r="EB88" i="4" s="1"/>
  <c r="DF88" i="4"/>
  <c r="EI88" i="4" s="1"/>
  <c r="CX88" i="4"/>
  <c r="EA88" i="4" s="1"/>
  <c r="DM88" i="4"/>
  <c r="EP88" i="4" s="1"/>
  <c r="DE88" i="4"/>
  <c r="EH88" i="4" s="1"/>
  <c r="CW88" i="4"/>
  <c r="DH88" i="4"/>
  <c r="DH91" i="4"/>
  <c r="BH93" i="4"/>
  <c r="EC18" i="5"/>
  <c r="CZ56" i="4"/>
  <c r="BY59" i="4"/>
  <c r="CW59" i="4"/>
  <c r="DZ59" i="4" s="1"/>
  <c r="DE59" i="4"/>
  <c r="EH59" i="4" s="1"/>
  <c r="BX60" i="4"/>
  <c r="CV60" i="4"/>
  <c r="DY60" i="4" s="1"/>
  <c r="DD60" i="4"/>
  <c r="EG60" i="4" s="1"/>
  <c r="CU61" i="4"/>
  <c r="DC61" i="4"/>
  <c r="BV62" i="4"/>
  <c r="EB62" i="4" s="1"/>
  <c r="CD62" i="4"/>
  <c r="EJ62" i="4" s="1"/>
  <c r="BU63" i="4"/>
  <c r="EA63" i="4" s="1"/>
  <c r="BT64" i="4"/>
  <c r="DZ64" i="4" s="1"/>
  <c r="CB64" i="4"/>
  <c r="EH64" i="4" s="1"/>
  <c r="CZ64" i="4"/>
  <c r="CY65" i="4"/>
  <c r="EB65" i="4" s="1"/>
  <c r="DG65" i="4"/>
  <c r="EJ65" i="4" s="1"/>
  <c r="BY67" i="4"/>
  <c r="CW67" i="4"/>
  <c r="DZ67" i="4" s="1"/>
  <c r="DE67" i="4"/>
  <c r="EH67" i="4" s="1"/>
  <c r="CV68" i="4"/>
  <c r="DD68" i="4"/>
  <c r="EG68" i="4" s="1"/>
  <c r="CU69" i="4"/>
  <c r="DC69" i="4"/>
  <c r="BV70" i="4"/>
  <c r="EB70" i="4" s="1"/>
  <c r="CD70" i="4"/>
  <c r="EJ70" i="4" s="1"/>
  <c r="BT72" i="4"/>
  <c r="CB72" i="4"/>
  <c r="CZ72" i="4"/>
  <c r="EC72" i="4" s="1"/>
  <c r="BY75" i="4"/>
  <c r="CW75" i="4"/>
  <c r="DZ75" i="4" s="1"/>
  <c r="DE75" i="4"/>
  <c r="EH75" i="4" s="1"/>
  <c r="CU77" i="4"/>
  <c r="DC77" i="4"/>
  <c r="BV78" i="4"/>
  <c r="EB78" i="4" s="1"/>
  <c r="CD78" i="4"/>
  <c r="EJ78" i="4" s="1"/>
  <c r="BT80" i="4"/>
  <c r="CB80" i="4"/>
  <c r="CZ80" i="4"/>
  <c r="EC80" i="4" s="1"/>
  <c r="CH83" i="4"/>
  <c r="CF83" i="4"/>
  <c r="BX83" i="4"/>
  <c r="ED83" i="4" s="1"/>
  <c r="CE83" i="4"/>
  <c r="CD83" i="4"/>
  <c r="BV83" i="4"/>
  <c r="BR83" i="4"/>
  <c r="CB83" i="4"/>
  <c r="EH83" i="4" s="1"/>
  <c r="CZ83" i="4"/>
  <c r="CF85" i="4"/>
  <c r="EL85" i="4" s="1"/>
  <c r="BX85" i="4"/>
  <c r="ED85" i="4" s="1"/>
  <c r="CD85" i="4"/>
  <c r="EJ85" i="4" s="1"/>
  <c r="BV85" i="4"/>
  <c r="EB85" i="4" s="1"/>
  <c r="CC85" i="4"/>
  <c r="EI85" i="4" s="1"/>
  <c r="BU85" i="4"/>
  <c r="EA85" i="4" s="1"/>
  <c r="CJ85" i="4"/>
  <c r="EP85" i="4" s="1"/>
  <c r="CB85" i="4"/>
  <c r="EH85" i="4" s="1"/>
  <c r="BT85" i="4"/>
  <c r="DZ85" i="4" s="1"/>
  <c r="BR85" i="4"/>
  <c r="CH85" i="4"/>
  <c r="EN85" i="4" s="1"/>
  <c r="DM91" i="4"/>
  <c r="AH92" i="4"/>
  <c r="AE92" i="4"/>
  <c r="DX93" i="4"/>
  <c r="CF102" i="4"/>
  <c r="BX102" i="4"/>
  <c r="CE102" i="4"/>
  <c r="BW102" i="4"/>
  <c r="BG102" i="4"/>
  <c r="CD102" i="4"/>
  <c r="BV102" i="4"/>
  <c r="CC102" i="4"/>
  <c r="BU102" i="4"/>
  <c r="CJ102" i="4"/>
  <c r="EP102" i="4" s="1"/>
  <c r="CB102" i="4"/>
  <c r="EH102" i="4" s="1"/>
  <c r="BT102" i="4"/>
  <c r="DZ102" i="4" s="1"/>
  <c r="CI102" i="4"/>
  <c r="EO102" i="4" s="1"/>
  <c r="CA102" i="4"/>
  <c r="EG102" i="4" s="1"/>
  <c r="BS102" i="4"/>
  <c r="DY102" i="4" s="1"/>
  <c r="BC102" i="4"/>
  <c r="CH102" i="4"/>
  <c r="EN102" i="4" s="1"/>
  <c r="BZ102" i="4"/>
  <c r="BR102" i="4"/>
  <c r="BB102" i="4"/>
  <c r="ED18" i="5"/>
  <c r="EO18" i="5"/>
  <c r="DX22" i="5"/>
  <c r="DB90" i="4"/>
  <c r="DJ90" i="4"/>
  <c r="EM90" i="4" s="1"/>
  <c r="CZ92" i="4"/>
  <c r="DH92" i="4"/>
  <c r="BC93" i="4"/>
  <c r="BS93" i="4"/>
  <c r="DY93" i="4" s="1"/>
  <c r="CA93" i="4"/>
  <c r="EG93" i="4" s="1"/>
  <c r="CI93" i="4"/>
  <c r="EO93" i="4" s="1"/>
  <c r="BY95" i="4"/>
  <c r="EE95" i="4" s="1"/>
  <c r="CG95" i="4"/>
  <c r="EM95" i="4" s="1"/>
  <c r="DB98" i="4"/>
  <c r="DJ98" i="4"/>
  <c r="EM98" i="4" s="1"/>
  <c r="BU99" i="4"/>
  <c r="CC99" i="4"/>
  <c r="CZ100" i="4"/>
  <c r="DH100" i="4"/>
  <c r="BC101" i="4"/>
  <c r="BS101" i="4"/>
  <c r="DY101" i="4" s="1"/>
  <c r="CA101" i="4"/>
  <c r="EG101" i="4" s="1"/>
  <c r="CI101" i="4"/>
  <c r="EO101" i="4" s="1"/>
  <c r="CX102" i="4"/>
  <c r="DF102" i="4"/>
  <c r="BI103" i="4"/>
  <c r="BY103" i="4"/>
  <c r="EE103" i="4" s="1"/>
  <c r="CG103" i="4"/>
  <c r="EM103" i="4" s="1"/>
  <c r="BH104" i="4"/>
  <c r="CV104" i="4"/>
  <c r="DD104" i="4"/>
  <c r="DL104" i="4"/>
  <c r="EO104" i="4" s="1"/>
  <c r="BG105" i="4"/>
  <c r="BW105" i="4"/>
  <c r="CE105" i="4"/>
  <c r="EK105" i="4" s="1"/>
  <c r="CU105" i="4"/>
  <c r="DC105" i="4"/>
  <c r="DK105" i="4"/>
  <c r="BA92" i="5"/>
  <c r="BI18" i="5"/>
  <c r="BU18" i="5" a="1"/>
  <c r="BU18" i="5" s="1"/>
  <c r="BY18" i="5" a="1"/>
  <c r="BY18" i="5" s="1"/>
  <c r="CC18" i="5" a="1"/>
  <c r="CC18" i="5" s="1"/>
  <c r="CG18" i="5" a="1"/>
  <c r="CG18" i="5" s="1"/>
  <c r="CX18" i="5" a="1"/>
  <c r="CX18" i="5" s="1"/>
  <c r="DB18" i="5" a="1"/>
  <c r="DB18" i="5" s="1"/>
  <c r="DF18" i="5" a="1"/>
  <c r="DF18" i="5" s="1"/>
  <c r="DJ18" i="5" a="1"/>
  <c r="DJ18" i="5" s="1"/>
  <c r="BB19" i="5"/>
  <c r="BC20" i="5"/>
  <c r="BR20" i="5" a="1"/>
  <c r="BR20" i="5" s="1"/>
  <c r="BV20" i="5" a="1"/>
  <c r="BV20" i="5" s="1"/>
  <c r="BZ20" i="5" a="1"/>
  <c r="BZ20" i="5" s="1"/>
  <c r="CD20" i="5" a="1"/>
  <c r="CD20" i="5" s="1"/>
  <c r="CH20" i="5" a="1"/>
  <c r="CH20" i="5" s="1"/>
  <c r="CY20" i="5" a="1"/>
  <c r="CY20" i="5" s="1"/>
  <c r="DC20" i="5" a="1"/>
  <c r="DC20" i="5" s="1"/>
  <c r="DG20" i="5" a="1"/>
  <c r="DG20" i="5" s="1"/>
  <c r="DK20" i="5" a="1"/>
  <c r="DK20" i="5" s="1"/>
  <c r="AE21" i="5"/>
  <c r="BW22" i="5" a="1"/>
  <c r="BW22" i="5" s="1"/>
  <c r="CA22" i="5" a="1"/>
  <c r="CA22" i="5" s="1"/>
  <c r="CE22" i="5" a="1"/>
  <c r="CE22" i="5" s="1"/>
  <c r="CI22" i="5" a="1"/>
  <c r="CI22" i="5" s="1"/>
  <c r="CV22" i="5" a="1"/>
  <c r="CV22" i="5" s="1"/>
  <c r="CZ22" i="5" a="1"/>
  <c r="CZ22" i="5" s="1"/>
  <c r="DD22" i="5" a="1"/>
  <c r="DD22" i="5" s="1"/>
  <c r="DH22" i="5" a="1"/>
  <c r="DH22" i="5" s="1"/>
  <c r="DL22" i="5" a="1"/>
  <c r="DL22" i="5" s="1"/>
  <c r="DE24" i="5" a="1"/>
  <c r="DE24" i="5" s="1"/>
  <c r="EH24" i="5" s="1"/>
  <c r="CJ25" i="5" a="1"/>
  <c r="CJ25" i="5" s="1"/>
  <c r="EP25" i="5" s="1"/>
  <c r="CF25" i="5" a="1"/>
  <c r="CF25" i="5" s="1"/>
  <c r="CB25" i="5" a="1"/>
  <c r="CB25" i="5" s="1"/>
  <c r="CH25" i="5" a="1"/>
  <c r="CH25" i="5" s="1"/>
  <c r="CD25" i="5" a="1"/>
  <c r="CD25" i="5" s="1"/>
  <c r="BB25" i="5"/>
  <c r="BR25" i="5" a="1"/>
  <c r="BR25" i="5" s="1"/>
  <c r="BY25" i="5" a="1"/>
  <c r="BY25" i="5" s="1"/>
  <c r="EE25" i="5" s="1"/>
  <c r="BG82" i="4"/>
  <c r="BW82" i="4"/>
  <c r="CE82" i="4"/>
  <c r="EK82" i="4" s="1"/>
  <c r="BU84" i="4"/>
  <c r="CC84" i="4"/>
  <c r="CZ85" i="4"/>
  <c r="EC85" i="4" s="1"/>
  <c r="DH85" i="4"/>
  <c r="CY86" i="4"/>
  <c r="EB86" i="4" s="1"/>
  <c r="DG86" i="4"/>
  <c r="CX87" i="4"/>
  <c r="DF87" i="4"/>
  <c r="EI87" i="4" s="1"/>
  <c r="BY88" i="4"/>
  <c r="CG88" i="4"/>
  <c r="BH89" i="4"/>
  <c r="BX89" i="4"/>
  <c r="ED89" i="4" s="1"/>
  <c r="CF89" i="4"/>
  <c r="EL89" i="4" s="1"/>
  <c r="CV89" i="4"/>
  <c r="DD89" i="4"/>
  <c r="EG89" i="4" s="1"/>
  <c r="DL89" i="4"/>
  <c r="BG90" i="4"/>
  <c r="BW90" i="4"/>
  <c r="CE90" i="4"/>
  <c r="EK90" i="4" s="1"/>
  <c r="CU90" i="4"/>
  <c r="DC90" i="4"/>
  <c r="EF90" i="4" s="1"/>
  <c r="DK90" i="4"/>
  <c r="EN90" i="4" s="1"/>
  <c r="BU92" i="4"/>
  <c r="CC92" i="4"/>
  <c r="EI92" i="4" s="1"/>
  <c r="DA92" i="4"/>
  <c r="DI92" i="4"/>
  <c r="EL92" i="4" s="1"/>
  <c r="AE93" i="4"/>
  <c r="BT93" i="4"/>
  <c r="DZ93" i="4" s="1"/>
  <c r="CB93" i="4"/>
  <c r="EH93" i="4" s="1"/>
  <c r="CJ93" i="4"/>
  <c r="EP93" i="4" s="1"/>
  <c r="CZ93" i="4"/>
  <c r="DH93" i="4"/>
  <c r="EK93" i="4" s="1"/>
  <c r="CY94" i="4"/>
  <c r="DG94" i="4"/>
  <c r="BB95" i="4"/>
  <c r="BR95" i="4"/>
  <c r="BZ95" i="4"/>
  <c r="EF95" i="4" s="1"/>
  <c r="CH95" i="4"/>
  <c r="EN95" i="4" s="1"/>
  <c r="CX95" i="4"/>
  <c r="DF95" i="4"/>
  <c r="EI95" i="4" s="1"/>
  <c r="BY96" i="4"/>
  <c r="CG96" i="4"/>
  <c r="BH97" i="4"/>
  <c r="BX97" i="4"/>
  <c r="ED97" i="4" s="1"/>
  <c r="CF97" i="4"/>
  <c r="EL97" i="4" s="1"/>
  <c r="CV97" i="4"/>
  <c r="DD97" i="4"/>
  <c r="EG97" i="4" s="1"/>
  <c r="DL97" i="4"/>
  <c r="EO97" i="4" s="1"/>
  <c r="BG98" i="4"/>
  <c r="BW98" i="4"/>
  <c r="CE98" i="4"/>
  <c r="EK98" i="4" s="1"/>
  <c r="CU98" i="4"/>
  <c r="DX98" i="4" s="1"/>
  <c r="DC98" i="4"/>
  <c r="EF98" i="4" s="1"/>
  <c r="DK98" i="4"/>
  <c r="EN98" i="4" s="1"/>
  <c r="BV99" i="4"/>
  <c r="CD99" i="4"/>
  <c r="BU100" i="4"/>
  <c r="EA100" i="4" s="1"/>
  <c r="CC100" i="4"/>
  <c r="EI100" i="4" s="1"/>
  <c r="DA100" i="4"/>
  <c r="ED100" i="4" s="1"/>
  <c r="DI100" i="4"/>
  <c r="EL100" i="4" s="1"/>
  <c r="AE101" i="4"/>
  <c r="BT101" i="4"/>
  <c r="DZ101" i="4" s="1"/>
  <c r="CB101" i="4"/>
  <c r="EH101" i="4" s="1"/>
  <c r="CJ101" i="4"/>
  <c r="EP101" i="4" s="1"/>
  <c r="CZ101" i="4"/>
  <c r="DH101" i="4"/>
  <c r="EK101" i="4" s="1"/>
  <c r="CY102" i="4"/>
  <c r="DG102" i="4"/>
  <c r="BB103" i="4"/>
  <c r="BR103" i="4"/>
  <c r="BZ103" i="4"/>
  <c r="EF103" i="4" s="1"/>
  <c r="CH103" i="4"/>
  <c r="EN103" i="4" s="1"/>
  <c r="CX103" i="4"/>
  <c r="EA103" i="4" s="1"/>
  <c r="DF103" i="4"/>
  <c r="EI103" i="4" s="1"/>
  <c r="BI104" i="4"/>
  <c r="BY104" i="4"/>
  <c r="CG104" i="4"/>
  <c r="EM104" i="4" s="1"/>
  <c r="CW104" i="4"/>
  <c r="DZ104" i="4" s="1"/>
  <c r="DE104" i="4"/>
  <c r="EH104" i="4" s="1"/>
  <c r="DM104" i="4"/>
  <c r="EP104" i="4" s="1"/>
  <c r="BX105" i="4"/>
  <c r="ED105" i="4" s="1"/>
  <c r="CF105" i="4"/>
  <c r="EL105" i="4" s="1"/>
  <c r="CV105" i="4"/>
  <c r="DY105" i="4" s="1"/>
  <c r="DD105" i="4"/>
  <c r="DL105" i="4"/>
  <c r="EO105" i="4" s="1"/>
  <c r="BB18" i="5"/>
  <c r="BC19" i="5"/>
  <c r="BR19" i="5" a="1"/>
  <c r="BR19" i="5" s="1"/>
  <c r="BV19" i="5" a="1"/>
  <c r="BV19" i="5" s="1"/>
  <c r="BZ19" i="5" a="1"/>
  <c r="BZ19" i="5" s="1"/>
  <c r="CD19" i="5" a="1"/>
  <c r="CD19" i="5" s="1"/>
  <c r="CH19" i="5" a="1"/>
  <c r="CH19" i="5" s="1"/>
  <c r="CU19" i="5" a="1"/>
  <c r="CU19" i="5" s="1"/>
  <c r="CY19" i="5" a="1"/>
  <c r="CY19" i="5" s="1"/>
  <c r="DC19" i="5" a="1"/>
  <c r="DC19" i="5" s="1"/>
  <c r="DG19" i="5" a="1"/>
  <c r="DG19" i="5" s="1"/>
  <c r="DK19" i="5" a="1"/>
  <c r="DK19" i="5" s="1"/>
  <c r="AE20" i="5"/>
  <c r="BS21" i="5" a="1"/>
  <c r="BS21" i="5" s="1"/>
  <c r="BW21" i="5" a="1"/>
  <c r="BW21" i="5" s="1"/>
  <c r="CA21" i="5" a="1"/>
  <c r="CA21" i="5" s="1"/>
  <c r="CE21" i="5" a="1"/>
  <c r="CE21" i="5" s="1"/>
  <c r="CI21" i="5" a="1"/>
  <c r="CI21" i="5" s="1"/>
  <c r="CV21" i="5" a="1"/>
  <c r="CV21" i="5" s="1"/>
  <c r="CZ21" i="5" a="1"/>
  <c r="CZ21" i="5" s="1"/>
  <c r="DD21" i="5" a="1"/>
  <c r="DD21" i="5" s="1"/>
  <c r="DH21" i="5" a="1"/>
  <c r="DH21" i="5" s="1"/>
  <c r="DL21" i="5" a="1"/>
  <c r="DL21" i="5" s="1"/>
  <c r="AH22" i="5"/>
  <c r="BG23" i="5"/>
  <c r="CF23" i="5" a="1"/>
  <c r="CF23" i="5" s="1"/>
  <c r="CJ23" i="5" a="1"/>
  <c r="CJ23" i="5" s="1"/>
  <c r="CW23" i="5" a="1"/>
  <c r="CW23" i="5" s="1"/>
  <c r="DZ23" i="5" s="1"/>
  <c r="DA23" i="5" a="1"/>
  <c r="DA23" i="5" s="1"/>
  <c r="ED23" i="5" s="1"/>
  <c r="DE23" i="5" a="1"/>
  <c r="DE23" i="5" s="1"/>
  <c r="EH23" i="5" s="1"/>
  <c r="DI23" i="5" a="1"/>
  <c r="DI23" i="5" s="1"/>
  <c r="DM23" i="5" a="1"/>
  <c r="DM23" i="5" s="1"/>
  <c r="CU24" i="5" a="1"/>
  <c r="CU24" i="5" s="1"/>
  <c r="DX24" i="5" s="1"/>
  <c r="BC25" i="5"/>
  <c r="BS25" i="5" a="1"/>
  <c r="BS25" i="5" s="1"/>
  <c r="DY25" i="5" s="1"/>
  <c r="BZ25" i="5" a="1"/>
  <c r="BZ25" i="5" s="1"/>
  <c r="EF31" i="5"/>
  <c r="EC33" i="5"/>
  <c r="DY37" i="5"/>
  <c r="BV84" i="4"/>
  <c r="CD84" i="4"/>
  <c r="EJ84" i="4" s="1"/>
  <c r="CZ86" i="4"/>
  <c r="DH86" i="4"/>
  <c r="BY89" i="4"/>
  <c r="EE89" i="4" s="1"/>
  <c r="CG89" i="4"/>
  <c r="EM89" i="4" s="1"/>
  <c r="DE89" i="4"/>
  <c r="DM89" i="4"/>
  <c r="EP89" i="4" s="1"/>
  <c r="CV90" i="4"/>
  <c r="DY90" i="4" s="1"/>
  <c r="DD90" i="4"/>
  <c r="EG90" i="4" s="1"/>
  <c r="DL90" i="4"/>
  <c r="EO90" i="4" s="1"/>
  <c r="DB92" i="4"/>
  <c r="DJ92" i="4"/>
  <c r="EM92" i="4" s="1"/>
  <c r="BU93" i="4"/>
  <c r="EA93" i="4" s="1"/>
  <c r="CC93" i="4"/>
  <c r="EI93" i="4" s="1"/>
  <c r="CZ94" i="4"/>
  <c r="DH94" i="4"/>
  <c r="BC95" i="4"/>
  <c r="BS95" i="4"/>
  <c r="DY95" i="4" s="1"/>
  <c r="CA95" i="4"/>
  <c r="EG95" i="4" s="1"/>
  <c r="CI95" i="4"/>
  <c r="EO95" i="4" s="1"/>
  <c r="BY97" i="4"/>
  <c r="EE97" i="4" s="1"/>
  <c r="CG97" i="4"/>
  <c r="EM97" i="4" s="1"/>
  <c r="CV98" i="4"/>
  <c r="DY98" i="4" s="1"/>
  <c r="DD98" i="4"/>
  <c r="EG98" i="4" s="1"/>
  <c r="DL98" i="4"/>
  <c r="EO98" i="4" s="1"/>
  <c r="BG99" i="4"/>
  <c r="BW99" i="4"/>
  <c r="CE99" i="4"/>
  <c r="EK99" i="4" s="1"/>
  <c r="DB100" i="4"/>
  <c r="DJ100" i="4"/>
  <c r="EM100" i="4" s="1"/>
  <c r="BU101" i="4"/>
  <c r="EA101" i="4" s="1"/>
  <c r="CC101" i="4"/>
  <c r="EI101" i="4" s="1"/>
  <c r="CZ102" i="4"/>
  <c r="DH102" i="4"/>
  <c r="CX104" i="4"/>
  <c r="DF104" i="4"/>
  <c r="EI104" i="4" s="1"/>
  <c r="BY105" i="4"/>
  <c r="EE105" i="4" s="1"/>
  <c r="CG105" i="4"/>
  <c r="EM105" i="4" s="1"/>
  <c r="DG18" i="5" a="1"/>
  <c r="DG18" i="5" s="1"/>
  <c r="DK18" i="5" a="1"/>
  <c r="DK18" i="5" s="1"/>
  <c r="EN18" i="5" s="1"/>
  <c r="AE19" i="5"/>
  <c r="BS20" i="5" a="1"/>
  <c r="BS20" i="5" s="1"/>
  <c r="DY20" i="5" s="1"/>
  <c r="BW20" i="5" a="1"/>
  <c r="BW20" i="5" s="1"/>
  <c r="EC20" i="5" s="1"/>
  <c r="CA20" i="5" a="1"/>
  <c r="CA20" i="5" s="1"/>
  <c r="CE20" i="5" a="1"/>
  <c r="CE20" i="5" s="1"/>
  <c r="CI20" i="5" a="1"/>
  <c r="CI20" i="5" s="1"/>
  <c r="DD20" i="5" a="1"/>
  <c r="DD20" i="5" s="1"/>
  <c r="DH20" i="5" a="1"/>
  <c r="DH20" i="5" s="1"/>
  <c r="DL20" i="5" a="1"/>
  <c r="DL20" i="5" s="1"/>
  <c r="BG22" i="5"/>
  <c r="BX22" i="5" a="1"/>
  <c r="BX22" i="5" s="1"/>
  <c r="CB22" i="5" a="1"/>
  <c r="CB22" i="5" s="1"/>
  <c r="CF22" i="5" a="1"/>
  <c r="CF22" i="5" s="1"/>
  <c r="CJ22" i="5" a="1"/>
  <c r="CJ22" i="5" s="1"/>
  <c r="CW22" i="5" a="1"/>
  <c r="CW22" i="5" s="1"/>
  <c r="DA22" i="5" a="1"/>
  <c r="DA22" i="5" s="1"/>
  <c r="DE22" i="5" a="1"/>
  <c r="DE22" i="5" s="1"/>
  <c r="DI22" i="5" a="1"/>
  <c r="DI22" i="5" s="1"/>
  <c r="DM22" i="5" a="1"/>
  <c r="DM22" i="5" s="1"/>
  <c r="DA24" i="5" a="1"/>
  <c r="DA24" i="5" s="1"/>
  <c r="ED24" i="5" s="1"/>
  <c r="BT25" i="5" a="1"/>
  <c r="BT25" i="5" s="1"/>
  <c r="CA25" i="5" a="1"/>
  <c r="CA25" i="5" s="1"/>
  <c r="EG25" i="5" s="1"/>
  <c r="DY30" i="5"/>
  <c r="EG33" i="5"/>
  <c r="BY82" i="4"/>
  <c r="EE82" i="4" s="1"/>
  <c r="BG84" i="4"/>
  <c r="BW84" i="4"/>
  <c r="CE84" i="4"/>
  <c r="EK84" i="4" s="1"/>
  <c r="DB85" i="4"/>
  <c r="EE85" i="4" s="1"/>
  <c r="DA86" i="4"/>
  <c r="DI86" i="4"/>
  <c r="AE87" i="4"/>
  <c r="CZ87" i="4"/>
  <c r="BC88" i="4"/>
  <c r="BS88" i="4"/>
  <c r="DY88" i="4" s="1"/>
  <c r="CA88" i="4"/>
  <c r="EG88" i="4" s="1"/>
  <c r="DX88" i="4"/>
  <c r="BB89" i="4"/>
  <c r="BR89" i="4"/>
  <c r="BZ89" i="4"/>
  <c r="EF89" i="4" s="1"/>
  <c r="CH89" i="4"/>
  <c r="EN89" i="4" s="1"/>
  <c r="CX89" i="4"/>
  <c r="EA89" i="4" s="1"/>
  <c r="DF89" i="4"/>
  <c r="EI89" i="4" s="1"/>
  <c r="BY90" i="4"/>
  <c r="CW90" i="4"/>
  <c r="DE90" i="4"/>
  <c r="EH90" i="4" s="1"/>
  <c r="DM90" i="4"/>
  <c r="BG92" i="4"/>
  <c r="BW92" i="4"/>
  <c r="CE92" i="4"/>
  <c r="CU92" i="4"/>
  <c r="DC92" i="4"/>
  <c r="EF92" i="4" s="1"/>
  <c r="DK92" i="4"/>
  <c r="EN92" i="4" s="1"/>
  <c r="BV93" i="4"/>
  <c r="EB93" i="4" s="1"/>
  <c r="CD93" i="4"/>
  <c r="EJ93" i="4" s="1"/>
  <c r="DB93" i="4"/>
  <c r="DA94" i="4"/>
  <c r="DI94" i="4"/>
  <c r="AE95" i="4"/>
  <c r="BT95" i="4"/>
  <c r="DZ95" i="4" s="1"/>
  <c r="CB95" i="4"/>
  <c r="EH95" i="4" s="1"/>
  <c r="CJ95" i="4"/>
  <c r="EP95" i="4" s="1"/>
  <c r="CZ95" i="4"/>
  <c r="BC96" i="4"/>
  <c r="BS96" i="4"/>
  <c r="CA96" i="4"/>
  <c r="BB97" i="4"/>
  <c r="BR97" i="4"/>
  <c r="BZ97" i="4"/>
  <c r="EF97" i="4" s="1"/>
  <c r="CH97" i="4"/>
  <c r="EN97" i="4" s="1"/>
  <c r="CX97" i="4"/>
  <c r="EA97" i="4" s="1"/>
  <c r="DF97" i="4"/>
  <c r="EI97" i="4" s="1"/>
  <c r="BY98" i="4"/>
  <c r="CW98" i="4"/>
  <c r="DZ98" i="4" s="1"/>
  <c r="DE98" i="4"/>
  <c r="EH98" i="4" s="1"/>
  <c r="DM98" i="4"/>
  <c r="EP98" i="4" s="1"/>
  <c r="BX99" i="4"/>
  <c r="CF99" i="4"/>
  <c r="BG100" i="4"/>
  <c r="BW100" i="4"/>
  <c r="EC100" i="4" s="1"/>
  <c r="CE100" i="4"/>
  <c r="EK100" i="4" s="1"/>
  <c r="CU100" i="4"/>
  <c r="DC100" i="4"/>
  <c r="EF100" i="4" s="1"/>
  <c r="DK100" i="4"/>
  <c r="EN100" i="4" s="1"/>
  <c r="BV101" i="4"/>
  <c r="EB101" i="4" s="1"/>
  <c r="CD101" i="4"/>
  <c r="EJ101" i="4" s="1"/>
  <c r="DB101" i="4"/>
  <c r="DA102" i="4"/>
  <c r="DI102" i="4"/>
  <c r="AE103" i="4"/>
  <c r="BT103" i="4"/>
  <c r="DZ103" i="4" s="1"/>
  <c r="CB103" i="4"/>
  <c r="EH103" i="4" s="1"/>
  <c r="CJ103" i="4"/>
  <c r="EP103" i="4" s="1"/>
  <c r="CZ103" i="4"/>
  <c r="EC103" i="4" s="1"/>
  <c r="BC104" i="4"/>
  <c r="BS104" i="4"/>
  <c r="CA104" i="4"/>
  <c r="CY104" i="4"/>
  <c r="EB104" i="4" s="1"/>
  <c r="DG104" i="4"/>
  <c r="EJ104" i="4" s="1"/>
  <c r="DX104" i="4"/>
  <c r="BB105" i="4"/>
  <c r="BR105" i="4"/>
  <c r="BZ105" i="4"/>
  <c r="CH105" i="4"/>
  <c r="CX105" i="4"/>
  <c r="EA105" i="4" s="1"/>
  <c r="DF105" i="4"/>
  <c r="AE18" i="5"/>
  <c r="BS19" i="5" a="1"/>
  <c r="BS19" i="5" s="1"/>
  <c r="BW19" i="5" a="1"/>
  <c r="BW19" i="5" s="1"/>
  <c r="CA19" i="5" a="1"/>
  <c r="CA19" i="5" s="1"/>
  <c r="CE19" i="5" a="1"/>
  <c r="CE19" i="5" s="1"/>
  <c r="CI19" i="5" a="1"/>
  <c r="CI19" i="5" s="1"/>
  <c r="CV19" i="5" a="1"/>
  <c r="CV19" i="5" s="1"/>
  <c r="CZ19" i="5" a="1"/>
  <c r="CZ19" i="5" s="1"/>
  <c r="DD19" i="5" a="1"/>
  <c r="DD19" i="5" s="1"/>
  <c r="DH19" i="5" a="1"/>
  <c r="DH19" i="5" s="1"/>
  <c r="DL19" i="5" a="1"/>
  <c r="DL19" i="5" s="1"/>
  <c r="BG21" i="5"/>
  <c r="BT21" i="5" a="1"/>
  <c r="BT21" i="5" s="1"/>
  <c r="BX21" i="5" a="1"/>
  <c r="BX21" i="5" s="1"/>
  <c r="CB21" i="5" a="1"/>
  <c r="CB21" i="5" s="1"/>
  <c r="CF21" i="5" a="1"/>
  <c r="CF21" i="5" s="1"/>
  <c r="CJ21" i="5" a="1"/>
  <c r="CJ21" i="5" s="1"/>
  <c r="CW21" i="5" a="1"/>
  <c r="CW21" i="5" s="1"/>
  <c r="DA21" i="5" a="1"/>
  <c r="DA21" i="5" s="1"/>
  <c r="DE21" i="5" a="1"/>
  <c r="DE21" i="5" s="1"/>
  <c r="DI21" i="5" a="1"/>
  <c r="DI21" i="5" s="1"/>
  <c r="DM21" i="5" a="1"/>
  <c r="DM21" i="5" s="1"/>
  <c r="BU23" i="5" a="1"/>
  <c r="BU23" i="5" s="1"/>
  <c r="BY23" i="5" a="1"/>
  <c r="BY23" i="5" s="1"/>
  <c r="CC23" i="5" a="1"/>
  <c r="CC23" i="5" s="1"/>
  <c r="CG23" i="5" a="1"/>
  <c r="CG23" i="5" s="1"/>
  <c r="CX23" i="5" a="1"/>
  <c r="CX23" i="5" s="1"/>
  <c r="DB23" i="5" a="1"/>
  <c r="DB23" i="5" s="1"/>
  <c r="DF23" i="5" a="1"/>
  <c r="DF23" i="5" s="1"/>
  <c r="DJ23" i="5" a="1"/>
  <c r="DJ23" i="5" s="1"/>
  <c r="DG24" i="5" a="1"/>
  <c r="DG24" i="5" s="1"/>
  <c r="EJ24" i="5" s="1"/>
  <c r="CC25" i="5" a="1"/>
  <c r="CC25" i="5" s="1"/>
  <c r="EI25" i="5" s="1"/>
  <c r="DX27" i="5"/>
  <c r="EL27" i="5"/>
  <c r="EC30" i="5"/>
  <c r="EJ31" i="5"/>
  <c r="DX35" i="5"/>
  <c r="EI38" i="5"/>
  <c r="BY99" i="4"/>
  <c r="CG99" i="4"/>
  <c r="CZ104" i="4"/>
  <c r="EC104" i="4" s="1"/>
  <c r="DH104" i="4"/>
  <c r="EK104" i="4" s="1"/>
  <c r="BG20" i="5"/>
  <c r="BT20" i="5" a="1"/>
  <c r="BT20" i="5" s="1"/>
  <c r="BX20" i="5" a="1"/>
  <c r="BX20" i="5" s="1"/>
  <c r="CB20" i="5" a="1"/>
  <c r="CB20" i="5" s="1"/>
  <c r="CF20" i="5" a="1"/>
  <c r="CF20" i="5" s="1"/>
  <c r="CJ20" i="5" a="1"/>
  <c r="CJ20" i="5" s="1"/>
  <c r="EP20" i="5" s="1"/>
  <c r="CW20" i="5" a="1"/>
  <c r="CW20" i="5" s="1"/>
  <c r="DA20" i="5" a="1"/>
  <c r="DA20" i="5" s="1"/>
  <c r="DE20" i="5" a="1"/>
  <c r="DE20" i="5" s="1"/>
  <c r="DI20" i="5" a="1"/>
  <c r="DI20" i="5" s="1"/>
  <c r="BU22" i="5" a="1"/>
  <c r="BU22" i="5" s="1"/>
  <c r="BY22" i="5" a="1"/>
  <c r="BY22" i="5" s="1"/>
  <c r="CC22" i="5" a="1"/>
  <c r="CC22" i="5" s="1"/>
  <c r="CG22" i="5" a="1"/>
  <c r="CG22" i="5" s="1"/>
  <c r="CX22" i="5" a="1"/>
  <c r="CX22" i="5" s="1"/>
  <c r="DB22" i="5" a="1"/>
  <c r="DB22" i="5" s="1"/>
  <c r="DF22" i="5" a="1"/>
  <c r="DF22" i="5" s="1"/>
  <c r="DJ22" i="5" a="1"/>
  <c r="DJ22" i="5" s="1"/>
  <c r="DL24" i="5" a="1"/>
  <c r="DL24" i="5" s="1"/>
  <c r="EO24" i="5" s="1"/>
  <c r="DH24" i="5" a="1"/>
  <c r="DH24" i="5" s="1"/>
  <c r="DD24" i="5" a="1"/>
  <c r="DD24" i="5" s="1"/>
  <c r="CZ24" i="5" a="1"/>
  <c r="CZ24" i="5" s="1"/>
  <c r="CV24" i="5" a="1"/>
  <c r="CV24" i="5" s="1"/>
  <c r="DY24" i="5" s="1"/>
  <c r="DK24" i="5" a="1"/>
  <c r="DK24" i="5" s="1"/>
  <c r="EN24" i="5" s="1"/>
  <c r="DJ24" i="5" a="1"/>
  <c r="DJ24" i="5" s="1"/>
  <c r="DF24" i="5" a="1"/>
  <c r="DF24" i="5" s="1"/>
  <c r="DB24" i="5" a="1"/>
  <c r="DB24" i="5" s="1"/>
  <c r="CX24" i="5" a="1"/>
  <c r="CX24" i="5" s="1"/>
  <c r="CW24" i="5" a="1"/>
  <c r="CW24" i="5" s="1"/>
  <c r="DZ24" i="5" s="1"/>
  <c r="AH25" i="5"/>
  <c r="AE25" i="5"/>
  <c r="BU25" i="5" a="1"/>
  <c r="BU25" i="5" s="1"/>
  <c r="EA25" i="5" s="1"/>
  <c r="CE25" i="5" a="1"/>
  <c r="CE25" i="5" s="1"/>
  <c r="EK25" i="5" s="1"/>
  <c r="DY27" i="5"/>
  <c r="EN28" i="5"/>
  <c r="DX31" i="5"/>
  <c r="BY84" i="4"/>
  <c r="CU86" i="4"/>
  <c r="DC86" i="4"/>
  <c r="BT89" i="4"/>
  <c r="DZ89" i="4" s="1"/>
  <c r="CB89" i="4"/>
  <c r="CZ89" i="4"/>
  <c r="EC89" i="4" s="1"/>
  <c r="CY90" i="4"/>
  <c r="EB90" i="4" s="1"/>
  <c r="DG90" i="4"/>
  <c r="EJ90" i="4" s="1"/>
  <c r="BY92" i="4"/>
  <c r="CW92" i="4"/>
  <c r="DZ92" i="4" s="1"/>
  <c r="DE92" i="4"/>
  <c r="DM92" i="4"/>
  <c r="EP92" i="4" s="1"/>
  <c r="BX93" i="4"/>
  <c r="ED93" i="4" s="1"/>
  <c r="CF93" i="4"/>
  <c r="EL93" i="4" s="1"/>
  <c r="CU94" i="4"/>
  <c r="DC94" i="4"/>
  <c r="BV95" i="4"/>
  <c r="EB95" i="4" s="1"/>
  <c r="CD95" i="4"/>
  <c r="EJ95" i="4" s="1"/>
  <c r="BT97" i="4"/>
  <c r="DZ97" i="4" s="1"/>
  <c r="CB97" i="4"/>
  <c r="EH97" i="4" s="1"/>
  <c r="CZ97" i="4"/>
  <c r="EC97" i="4" s="1"/>
  <c r="CY98" i="4"/>
  <c r="EB98" i="4" s="1"/>
  <c r="DG98" i="4"/>
  <c r="EJ98" i="4" s="1"/>
  <c r="BB99" i="4"/>
  <c r="BR99" i="4"/>
  <c r="BZ99" i="4"/>
  <c r="CH99" i="4"/>
  <c r="BY100" i="4"/>
  <c r="CW100" i="4"/>
  <c r="DZ100" i="4" s="1"/>
  <c r="DE100" i="4"/>
  <c r="EH100" i="4" s="1"/>
  <c r="BH101" i="4"/>
  <c r="BX101" i="4"/>
  <c r="ED101" i="4" s="1"/>
  <c r="CF101" i="4"/>
  <c r="EL101" i="4" s="1"/>
  <c r="CU102" i="4"/>
  <c r="DC102" i="4"/>
  <c r="BV103" i="4"/>
  <c r="EB103" i="4" s="1"/>
  <c r="CD103" i="4"/>
  <c r="EJ103" i="4" s="1"/>
  <c r="DA104" i="4"/>
  <c r="ED104" i="4" s="1"/>
  <c r="DI104" i="4"/>
  <c r="AE105" i="4"/>
  <c r="BT105" i="4"/>
  <c r="DZ105" i="4" s="1"/>
  <c r="CB105" i="4"/>
  <c r="EH105" i="4" s="1"/>
  <c r="CJ105" i="4"/>
  <c r="EP105" i="4" s="1"/>
  <c r="CZ105" i="4"/>
  <c r="BG19" i="5"/>
  <c r="BT19" i="5" a="1"/>
  <c r="BT19" i="5" s="1"/>
  <c r="DZ19" i="5" s="1"/>
  <c r="BX19" i="5" a="1"/>
  <c r="BX19" i="5" s="1"/>
  <c r="ED19" i="5" s="1"/>
  <c r="CB19" i="5" a="1"/>
  <c r="CB19" i="5" s="1"/>
  <c r="CF19" i="5" a="1"/>
  <c r="CF19" i="5" s="1"/>
  <c r="CJ19" i="5" a="1"/>
  <c r="CJ19" i="5" s="1"/>
  <c r="EP19" i="5" s="1"/>
  <c r="DE19" i="5" a="1"/>
  <c r="DE19" i="5" s="1"/>
  <c r="DI19" i="5" a="1"/>
  <c r="DI19" i="5" s="1"/>
  <c r="BU21" i="5" a="1"/>
  <c r="BU21" i="5" s="1"/>
  <c r="EA21" i="5" s="1"/>
  <c r="BY21" i="5" a="1"/>
  <c r="BY21" i="5" s="1"/>
  <c r="EE21" i="5" s="1"/>
  <c r="CC21" i="5" a="1"/>
  <c r="CC21" i="5" s="1"/>
  <c r="EI21" i="5" s="1"/>
  <c r="CG21" i="5" a="1"/>
  <c r="CG21" i="5" s="1"/>
  <c r="DJ21" i="5" a="1"/>
  <c r="DJ21" i="5" s="1"/>
  <c r="CU23" i="5" a="1"/>
  <c r="CU23" i="5" s="1"/>
  <c r="DX23" i="5" s="1"/>
  <c r="CY23" i="5" a="1"/>
  <c r="CY23" i="5" s="1"/>
  <c r="DC23" i="5" a="1"/>
  <c r="DC23" i="5" s="1"/>
  <c r="EF23" i="5" s="1"/>
  <c r="DG23" i="5" a="1"/>
  <c r="DG23" i="5" s="1"/>
  <c r="EJ23" i="5" s="1"/>
  <c r="DK23" i="5" a="1"/>
  <c r="DK23" i="5" s="1"/>
  <c r="EN23" i="5" s="1"/>
  <c r="DC24" i="5" a="1"/>
  <c r="DC24" i="5" s="1"/>
  <c r="EF24" i="5" s="1"/>
  <c r="BG25" i="5"/>
  <c r="BV25" i="5" a="1"/>
  <c r="BV25" i="5" s="1"/>
  <c r="CG25" i="5" a="1"/>
  <c r="CG25" i="5" s="1"/>
  <c r="EM25" i="5" s="1"/>
  <c r="EN29" i="5"/>
  <c r="EO30" i="5"/>
  <c r="DY31" i="5"/>
  <c r="EP32" i="5"/>
  <c r="DZ35" i="5"/>
  <c r="EN36" i="5"/>
  <c r="EN37" i="5"/>
  <c r="CZ90" i="4"/>
  <c r="CX92" i="4"/>
  <c r="BY93" i="4"/>
  <c r="BG95" i="4"/>
  <c r="BW95" i="4"/>
  <c r="CZ98" i="4"/>
  <c r="BC99" i="4"/>
  <c r="BS99" i="4"/>
  <c r="CA99" i="4"/>
  <c r="BY101" i="4"/>
  <c r="DB104" i="4"/>
  <c r="BU20" i="5" a="1"/>
  <c r="BU20" i="5" s="1"/>
  <c r="EA20" i="5" s="1"/>
  <c r="BY20" i="5" a="1"/>
  <c r="BY20" i="5" s="1"/>
  <c r="EE20" i="5" s="1"/>
  <c r="CC20" i="5" a="1"/>
  <c r="CC20" i="5" s="1"/>
  <c r="EI20" i="5" s="1"/>
  <c r="CG20" i="5" a="1"/>
  <c r="CG20" i="5" s="1"/>
  <c r="EM20" i="5" s="1"/>
  <c r="DC22" i="5" a="1"/>
  <c r="DC22" i="5" s="1"/>
  <c r="EF22" i="5" s="1"/>
  <c r="DG22" i="5" a="1"/>
  <c r="DG22" i="5" s="1"/>
  <c r="EJ22" i="5" s="1"/>
  <c r="BV105" i="4"/>
  <c r="EB105" i="4" s="1"/>
  <c r="CD105" i="4"/>
  <c r="EJ105" i="4" s="1"/>
  <c r="BH18" i="5"/>
  <c r="BU19" i="5" a="1"/>
  <c r="BU19" i="5" s="1"/>
  <c r="EA19" i="5" s="1"/>
  <c r="BY19" i="5" a="1"/>
  <c r="BY19" i="5" s="1"/>
  <c r="EE19" i="5" s="1"/>
  <c r="CC19" i="5" a="1"/>
  <c r="CC19" i="5" s="1"/>
  <c r="EI19" i="5" s="1"/>
  <c r="CG19" i="5" a="1"/>
  <c r="CG19" i="5" s="1"/>
  <c r="EM19" i="5" s="1"/>
  <c r="CV23" i="5" a="1"/>
  <c r="CV23" i="5" s="1"/>
  <c r="CZ23" i="5" a="1"/>
  <c r="CZ23" i="5" s="1"/>
  <c r="EC23" i="5" s="1"/>
  <c r="DD23" i="5" a="1"/>
  <c r="DD23" i="5" s="1"/>
  <c r="EG23" i="5" s="1"/>
  <c r="DH23" i="5" a="1"/>
  <c r="DH23" i="5" s="1"/>
  <c r="EK23" i="5" s="1"/>
  <c r="BI24" i="5"/>
  <c r="CY24" i="5" a="1"/>
  <c r="CY24" i="5" s="1"/>
  <c r="EB24" i="5" s="1"/>
  <c r="BX25" i="5" a="1"/>
  <c r="BX25" i="5" s="1"/>
  <c r="BB26" i="5"/>
  <c r="AE28" i="5"/>
  <c r="BS29" i="5" a="1"/>
  <c r="BS29" i="5" s="1"/>
  <c r="DY29" i="5" s="1"/>
  <c r="BW29" i="5" a="1"/>
  <c r="BW29" i="5" s="1"/>
  <c r="EC29" i="5" s="1"/>
  <c r="CA29" i="5" a="1"/>
  <c r="CA29" i="5" s="1"/>
  <c r="CE29" i="5" a="1"/>
  <c r="CE29" i="5" s="1"/>
  <c r="CI29" i="5" a="1"/>
  <c r="CI29" i="5" s="1"/>
  <c r="DD29" i="5" a="1"/>
  <c r="DD29" i="5" s="1"/>
  <c r="DH29" i="5" a="1"/>
  <c r="DH29" i="5" s="1"/>
  <c r="DL29" i="5" a="1"/>
  <c r="DL29" i="5" s="1"/>
  <c r="CJ31" i="5" a="1"/>
  <c r="CJ31" i="5" s="1"/>
  <c r="EP31" i="5" s="1"/>
  <c r="BH32" i="5"/>
  <c r="BU33" i="5" a="1"/>
  <c r="BU33" i="5" s="1"/>
  <c r="EA33" i="5" s="1"/>
  <c r="BY33" i="5" a="1"/>
  <c r="BY33" i="5" s="1"/>
  <c r="EE33" i="5" s="1"/>
  <c r="CC33" i="5" a="1"/>
  <c r="CC33" i="5" s="1"/>
  <c r="CG33" i="5" a="1"/>
  <c r="CG33" i="5" s="1"/>
  <c r="DF33" i="5" a="1"/>
  <c r="DF33" i="5" s="1"/>
  <c r="DJ33" i="5" a="1"/>
  <c r="DJ33" i="5" s="1"/>
  <c r="BB34" i="5"/>
  <c r="CH35" i="5" a="1"/>
  <c r="CH35" i="5" s="1"/>
  <c r="EN35" i="5" s="1"/>
  <c r="AE36" i="5"/>
  <c r="BW37" i="5" a="1"/>
  <c r="BW37" i="5" s="1"/>
  <c r="CA37" i="5" a="1"/>
  <c r="CA37" i="5" s="1"/>
  <c r="CE37" i="5" a="1"/>
  <c r="CE37" i="5" s="1"/>
  <c r="CI37" i="5" a="1"/>
  <c r="CI37" i="5" s="1"/>
  <c r="CZ37" i="5" a="1"/>
  <c r="CZ37" i="5" s="1"/>
  <c r="DD37" i="5" a="1"/>
  <c r="DD37" i="5" s="1"/>
  <c r="DH37" i="5" a="1"/>
  <c r="DH37" i="5" s="1"/>
  <c r="DL37" i="5" a="1"/>
  <c r="DL37" i="5" s="1"/>
  <c r="CB38" i="5" a="1"/>
  <c r="CB38" i="5" s="1"/>
  <c r="EH38" i="5" s="1"/>
  <c r="DJ39" i="5" a="1"/>
  <c r="DJ39" i="5" s="1"/>
  <c r="EM39" i="5" s="1"/>
  <c r="DF39" i="5" a="1"/>
  <c r="DF39" i="5" s="1"/>
  <c r="EI39" i="5" s="1"/>
  <c r="DB39" i="5" a="1"/>
  <c r="DB39" i="5" s="1"/>
  <c r="EE39" i="5" s="1"/>
  <c r="CX39" i="5" a="1"/>
  <c r="CX39" i="5" s="1"/>
  <c r="EA39" i="5" s="1"/>
  <c r="DM39" i="5" a="1"/>
  <c r="DM39" i="5" s="1"/>
  <c r="DI39" i="5" a="1"/>
  <c r="DI39" i="5" s="1"/>
  <c r="DE39" i="5" a="1"/>
  <c r="DE39" i="5" s="1"/>
  <c r="DA39" i="5" a="1"/>
  <c r="DA39" i="5" s="1"/>
  <c r="CW39" i="5" a="1"/>
  <c r="CW39" i="5" s="1"/>
  <c r="DL39" i="5" a="1"/>
  <c r="DL39" i="5" s="1"/>
  <c r="DH39" i="5" a="1"/>
  <c r="DH39" i="5" s="1"/>
  <c r="DD39" i="5" a="1"/>
  <c r="DD39" i="5" s="1"/>
  <c r="CZ39" i="5" a="1"/>
  <c r="CZ39" i="5" s="1"/>
  <c r="CV39" i="5" a="1"/>
  <c r="CV39" i="5" s="1"/>
  <c r="DK39" i="5" a="1"/>
  <c r="DK39" i="5" s="1"/>
  <c r="DG39" i="5" a="1"/>
  <c r="DG39" i="5" s="1"/>
  <c r="DC39" i="5" a="1"/>
  <c r="DC39" i="5" s="1"/>
  <c r="CY39" i="5" a="1"/>
  <c r="CY39" i="5" s="1"/>
  <c r="CU39" i="5" a="1"/>
  <c r="CU39" i="5" s="1"/>
  <c r="EC40" i="5"/>
  <c r="CH40" i="5" a="1"/>
  <c r="CH40" i="5" s="1"/>
  <c r="EN40" i="5" s="1"/>
  <c r="DX43" i="5"/>
  <c r="DX46" i="5"/>
  <c r="EH46" i="5"/>
  <c r="BU48" i="5" a="1"/>
  <c r="BU48" i="5" s="1"/>
  <c r="EA48" i="5" s="1"/>
  <c r="AH52" i="5"/>
  <c r="AE52" i="5"/>
  <c r="BU24" i="5" a="1"/>
  <c r="BU24" i="5" s="1"/>
  <c r="BY24" i="5" a="1"/>
  <c r="BY24" i="5" s="1"/>
  <c r="CC24" i="5" a="1"/>
  <c r="CC24" i="5" s="1"/>
  <c r="CG24" i="5" a="1"/>
  <c r="CG24" i="5" s="1"/>
  <c r="BC26" i="5"/>
  <c r="BR26" i="5" a="1"/>
  <c r="BR26" i="5" s="1"/>
  <c r="BV26" i="5" a="1"/>
  <c r="BV26" i="5" s="1"/>
  <c r="BZ26" i="5" a="1"/>
  <c r="BZ26" i="5" s="1"/>
  <c r="CD26" i="5" a="1"/>
  <c r="CD26" i="5" s="1"/>
  <c r="CH26" i="5" a="1"/>
  <c r="CH26" i="5" s="1"/>
  <c r="CU26" i="5" a="1"/>
  <c r="CU26" i="5" s="1"/>
  <c r="CY26" i="5" a="1"/>
  <c r="CY26" i="5" s="1"/>
  <c r="DC26" i="5" a="1"/>
  <c r="DC26" i="5" s="1"/>
  <c r="DG26" i="5" a="1"/>
  <c r="DG26" i="5" s="1"/>
  <c r="DK26" i="5" a="1"/>
  <c r="DK26" i="5" s="1"/>
  <c r="AE27" i="5"/>
  <c r="BW28" i="5" a="1"/>
  <c r="BW28" i="5" s="1"/>
  <c r="CA28" i="5" a="1"/>
  <c r="CA28" i="5" s="1"/>
  <c r="CE28" i="5" a="1"/>
  <c r="CE28" i="5" s="1"/>
  <c r="CI28" i="5" a="1"/>
  <c r="CI28" i="5" s="1"/>
  <c r="CV28" i="5" a="1"/>
  <c r="CV28" i="5" s="1"/>
  <c r="DY28" i="5" s="1"/>
  <c r="CZ28" i="5" a="1"/>
  <c r="CZ28" i="5" s="1"/>
  <c r="DD28" i="5" a="1"/>
  <c r="DD28" i="5" s="1"/>
  <c r="DH28" i="5" a="1"/>
  <c r="DH28" i="5" s="1"/>
  <c r="DL28" i="5" a="1"/>
  <c r="DL28" i="5" s="1"/>
  <c r="AH29" i="5"/>
  <c r="BG30" i="5"/>
  <c r="BT30" i="5" a="1"/>
  <c r="BT30" i="5" s="1"/>
  <c r="BX30" i="5" a="1"/>
  <c r="BX30" i="5" s="1"/>
  <c r="CB30" i="5" a="1"/>
  <c r="CB30" i="5" s="1"/>
  <c r="CF30" i="5" a="1"/>
  <c r="CF30" i="5" s="1"/>
  <c r="CJ30" i="5" a="1"/>
  <c r="CJ30" i="5" s="1"/>
  <c r="CW30" i="5" a="1"/>
  <c r="CW30" i="5" s="1"/>
  <c r="DA30" i="5" a="1"/>
  <c r="DA30" i="5" s="1"/>
  <c r="DE30" i="5" a="1"/>
  <c r="DE30" i="5" s="1"/>
  <c r="DI30" i="5" a="1"/>
  <c r="DI30" i="5" s="1"/>
  <c r="DM30" i="5" a="1"/>
  <c r="DM30" i="5" s="1"/>
  <c r="BH31" i="5"/>
  <c r="BI32" i="5"/>
  <c r="BU32" i="5" a="1"/>
  <c r="BU32" i="5" s="1"/>
  <c r="BY32" i="5" a="1"/>
  <c r="BY32" i="5" s="1"/>
  <c r="CC32" i="5" a="1"/>
  <c r="CC32" i="5" s="1"/>
  <c r="CG32" i="5" a="1"/>
  <c r="CG32" i="5" s="1"/>
  <c r="CX32" i="5" a="1"/>
  <c r="CX32" i="5" s="1"/>
  <c r="DB32" i="5" a="1"/>
  <c r="DB32" i="5" s="1"/>
  <c r="DF32" i="5" a="1"/>
  <c r="DF32" i="5" s="1"/>
  <c r="DJ32" i="5" a="1"/>
  <c r="DJ32" i="5" s="1"/>
  <c r="BB33" i="5"/>
  <c r="BC34" i="5"/>
  <c r="BR34" i="5" a="1"/>
  <c r="BR34" i="5" s="1"/>
  <c r="BV34" i="5" a="1"/>
  <c r="BV34" i="5" s="1"/>
  <c r="BZ34" i="5" a="1"/>
  <c r="BZ34" i="5" s="1"/>
  <c r="CD34" i="5" a="1"/>
  <c r="CD34" i="5" s="1"/>
  <c r="CH34" i="5" a="1"/>
  <c r="CH34" i="5" s="1"/>
  <c r="CU34" i="5" a="1"/>
  <c r="CU34" i="5" s="1"/>
  <c r="CY34" i="5" a="1"/>
  <c r="CY34" i="5" s="1"/>
  <c r="DC34" i="5" a="1"/>
  <c r="DC34" i="5" s="1"/>
  <c r="DG34" i="5" a="1"/>
  <c r="DG34" i="5" s="1"/>
  <c r="DK34" i="5" a="1"/>
  <c r="DK34" i="5" s="1"/>
  <c r="AE35" i="5"/>
  <c r="BW36" i="5" a="1"/>
  <c r="BW36" i="5" s="1"/>
  <c r="CA36" i="5" a="1"/>
  <c r="CA36" i="5" s="1"/>
  <c r="CE36" i="5" a="1"/>
  <c r="CE36" i="5" s="1"/>
  <c r="CI36" i="5" a="1"/>
  <c r="CI36" i="5" s="1"/>
  <c r="CV36" i="5" a="1"/>
  <c r="CV36" i="5" s="1"/>
  <c r="DY36" i="5" s="1"/>
  <c r="CZ36" i="5" a="1"/>
  <c r="CZ36" i="5" s="1"/>
  <c r="DD36" i="5" a="1"/>
  <c r="DD36" i="5" s="1"/>
  <c r="DH36" i="5" a="1"/>
  <c r="DH36" i="5" s="1"/>
  <c r="DL36" i="5" a="1"/>
  <c r="DL36" i="5" s="1"/>
  <c r="AH37" i="5"/>
  <c r="BG38" i="5"/>
  <c r="BT38" i="5" a="1"/>
  <c r="BT38" i="5" s="1"/>
  <c r="BX38" i="5" a="1"/>
  <c r="BX38" i="5" s="1"/>
  <c r="ED38" i="5" s="1"/>
  <c r="CG38" i="5" a="1"/>
  <c r="CG38" i="5" s="1"/>
  <c r="EM38" i="5" s="1"/>
  <c r="CY38" i="5" a="1"/>
  <c r="CY38" i="5" s="1"/>
  <c r="DM38" i="5" a="1"/>
  <c r="DM38" i="5" s="1"/>
  <c r="BY40" i="5" a="1"/>
  <c r="BY40" i="5" s="1"/>
  <c r="EE40" i="5" s="1"/>
  <c r="CI40" i="5" a="1"/>
  <c r="CI40" i="5" s="1"/>
  <c r="EO40" i="5" s="1"/>
  <c r="EN42" i="5"/>
  <c r="EG42" i="5"/>
  <c r="DY46" i="5"/>
  <c r="EJ46" i="5"/>
  <c r="BY48" i="5" a="1"/>
  <c r="BY48" i="5" s="1"/>
  <c r="EE48" i="5" s="1"/>
  <c r="AH50" i="5"/>
  <c r="AE50" i="5"/>
  <c r="CU25" i="5" a="1"/>
  <c r="CU25" i="5" s="1"/>
  <c r="CY25" i="5" a="1"/>
  <c r="CY25" i="5" s="1"/>
  <c r="DC25" i="5" a="1"/>
  <c r="DC25" i="5" s="1"/>
  <c r="DG25" i="5" a="1"/>
  <c r="DG25" i="5" s="1"/>
  <c r="DK25" i="5" a="1"/>
  <c r="DK25" i="5" s="1"/>
  <c r="BW27" i="5" a="1"/>
  <c r="BW27" i="5" s="1"/>
  <c r="EC27" i="5" s="1"/>
  <c r="CA27" i="5" a="1"/>
  <c r="CA27" i="5" s="1"/>
  <c r="EG27" i="5" s="1"/>
  <c r="CE27" i="5" a="1"/>
  <c r="CE27" i="5" s="1"/>
  <c r="EK27" i="5" s="1"/>
  <c r="CI27" i="5" a="1"/>
  <c r="CI27" i="5" s="1"/>
  <c r="EO27" i="5" s="1"/>
  <c r="BG29" i="5"/>
  <c r="BT29" i="5" a="1"/>
  <c r="BT29" i="5" s="1"/>
  <c r="BX29" i="5" a="1"/>
  <c r="BX29" i="5" s="1"/>
  <c r="CB29" i="5" a="1"/>
  <c r="CB29" i="5" s="1"/>
  <c r="CF29" i="5" a="1"/>
  <c r="CF29" i="5" s="1"/>
  <c r="CJ29" i="5" a="1"/>
  <c r="CJ29" i="5" s="1"/>
  <c r="CW29" i="5" a="1"/>
  <c r="CW29" i="5" s="1"/>
  <c r="DA29" i="5" a="1"/>
  <c r="DA29" i="5" s="1"/>
  <c r="DE29" i="5" a="1"/>
  <c r="DE29" i="5" s="1"/>
  <c r="DI29" i="5" a="1"/>
  <c r="DI29" i="5" s="1"/>
  <c r="DM29" i="5" a="1"/>
  <c r="DM29" i="5" s="1"/>
  <c r="BI31" i="5"/>
  <c r="BU31" i="5" a="1"/>
  <c r="BU31" i="5" s="1"/>
  <c r="EA31" i="5" s="1"/>
  <c r="BY31" i="5" a="1"/>
  <c r="BY31" i="5" s="1"/>
  <c r="EE31" i="5" s="1"/>
  <c r="CC31" i="5" a="1"/>
  <c r="CC31" i="5" s="1"/>
  <c r="EI31" i="5" s="1"/>
  <c r="CG31" i="5" a="1"/>
  <c r="CG31" i="5" s="1"/>
  <c r="EM31" i="5" s="1"/>
  <c r="BC33" i="5"/>
  <c r="BR33" i="5" a="1"/>
  <c r="BR33" i="5" s="1"/>
  <c r="BV33" i="5" a="1"/>
  <c r="BV33" i="5" s="1"/>
  <c r="BZ33" i="5" a="1"/>
  <c r="BZ33" i="5" s="1"/>
  <c r="CD33" i="5" a="1"/>
  <c r="CD33" i="5" s="1"/>
  <c r="CH33" i="5" a="1"/>
  <c r="CH33" i="5" s="1"/>
  <c r="CU33" i="5" a="1"/>
  <c r="CU33" i="5" s="1"/>
  <c r="CY33" i="5" a="1"/>
  <c r="CY33" i="5" s="1"/>
  <c r="DC33" i="5" a="1"/>
  <c r="DC33" i="5" s="1"/>
  <c r="DG33" i="5" a="1"/>
  <c r="DG33" i="5" s="1"/>
  <c r="DK33" i="5" a="1"/>
  <c r="DK33" i="5" s="1"/>
  <c r="BW35" i="5" a="1"/>
  <c r="BW35" i="5" s="1"/>
  <c r="EC35" i="5" s="1"/>
  <c r="CA35" i="5" a="1"/>
  <c r="CA35" i="5" s="1"/>
  <c r="EG35" i="5" s="1"/>
  <c r="CE35" i="5" a="1"/>
  <c r="CE35" i="5" s="1"/>
  <c r="EK35" i="5" s="1"/>
  <c r="CI35" i="5" a="1"/>
  <c r="CI35" i="5" s="1"/>
  <c r="EO35" i="5" s="1"/>
  <c r="BG37" i="5"/>
  <c r="BT37" i="5" a="1"/>
  <c r="BT37" i="5" s="1"/>
  <c r="BX37" i="5" a="1"/>
  <c r="BX37" i="5" s="1"/>
  <c r="CB37" i="5" a="1"/>
  <c r="CB37" i="5" s="1"/>
  <c r="CF37" i="5" a="1"/>
  <c r="CF37" i="5" s="1"/>
  <c r="CJ37" i="5" a="1"/>
  <c r="CJ37" i="5" s="1"/>
  <c r="CW37" i="5" a="1"/>
  <c r="CW37" i="5" s="1"/>
  <c r="DA37" i="5" a="1"/>
  <c r="DA37" i="5" s="1"/>
  <c r="DE37" i="5" a="1"/>
  <c r="DE37" i="5" s="1"/>
  <c r="DI37" i="5" a="1"/>
  <c r="DI37" i="5" s="1"/>
  <c r="DM37" i="5" a="1"/>
  <c r="DM37" i="5" s="1"/>
  <c r="CU38" i="5" a="1"/>
  <c r="CU38" i="5" s="1"/>
  <c r="DI38" i="5" a="1"/>
  <c r="DI38" i="5" s="1"/>
  <c r="EL38" i="5" s="1"/>
  <c r="AH40" i="5"/>
  <c r="AE40" i="5"/>
  <c r="BZ40" i="5" a="1"/>
  <c r="BZ40" i="5" s="1"/>
  <c r="EF40" i="5" s="1"/>
  <c r="EK42" i="5"/>
  <c r="BI44" i="5"/>
  <c r="BH44" i="5"/>
  <c r="EC49" i="5"/>
  <c r="DX50" i="5"/>
  <c r="DF51" i="5"/>
  <c r="CX51" i="5"/>
  <c r="DL51" i="5"/>
  <c r="DD51" i="5"/>
  <c r="DJ51" i="5"/>
  <c r="DB51" i="5"/>
  <c r="DM51" i="5"/>
  <c r="EP51" i="5" s="1"/>
  <c r="CZ51" i="5"/>
  <c r="DK51" i="5"/>
  <c r="EN51" i="5" s="1"/>
  <c r="CY51" i="5"/>
  <c r="DI51" i="5"/>
  <c r="EL51" i="5" s="1"/>
  <c r="CW51" i="5"/>
  <c r="DZ51" i="5" s="1"/>
  <c r="DH51" i="5"/>
  <c r="CV51" i="5"/>
  <c r="DG51" i="5"/>
  <c r="CU51" i="5"/>
  <c r="DX51" i="5" s="1"/>
  <c r="DE51" i="5"/>
  <c r="EH51" i="5" s="1"/>
  <c r="DA51" i="5"/>
  <c r="BS26" i="5" a="1"/>
  <c r="BS26" i="5" s="1"/>
  <c r="BW26" i="5" a="1"/>
  <c r="BW26" i="5" s="1"/>
  <c r="CA26" i="5" a="1"/>
  <c r="CA26" i="5" s="1"/>
  <c r="CE26" i="5" a="1"/>
  <c r="CE26" i="5" s="1"/>
  <c r="CI26" i="5" a="1"/>
  <c r="CI26" i="5" s="1"/>
  <c r="CV26" i="5" a="1"/>
  <c r="CV26" i="5" s="1"/>
  <c r="CZ26" i="5" a="1"/>
  <c r="CZ26" i="5" s="1"/>
  <c r="DD26" i="5" a="1"/>
  <c r="DD26" i="5" s="1"/>
  <c r="DH26" i="5" a="1"/>
  <c r="DH26" i="5" s="1"/>
  <c r="DL26" i="5" a="1"/>
  <c r="DL26" i="5" s="1"/>
  <c r="CW28" i="5" a="1"/>
  <c r="CW28" i="5" s="1"/>
  <c r="DZ28" i="5" s="1"/>
  <c r="DA28" i="5" a="1"/>
  <c r="DA28" i="5" s="1"/>
  <c r="ED28" i="5" s="1"/>
  <c r="DE28" i="5" a="1"/>
  <c r="DE28" i="5" s="1"/>
  <c r="EH28" i="5" s="1"/>
  <c r="DI28" i="5" a="1"/>
  <c r="DI28" i="5" s="1"/>
  <c r="EL28" i="5" s="1"/>
  <c r="DM28" i="5" a="1"/>
  <c r="DM28" i="5" s="1"/>
  <c r="EP28" i="5" s="1"/>
  <c r="BU30" i="5" a="1"/>
  <c r="BU30" i="5" s="1"/>
  <c r="BY30" i="5" a="1"/>
  <c r="BY30" i="5" s="1"/>
  <c r="CC30" i="5" a="1"/>
  <c r="CC30" i="5" s="1"/>
  <c r="CG30" i="5" a="1"/>
  <c r="CG30" i="5" s="1"/>
  <c r="CX30" i="5" a="1"/>
  <c r="CX30" i="5" s="1"/>
  <c r="DB30" i="5" a="1"/>
  <c r="DB30" i="5" s="1"/>
  <c r="DF30" i="5" a="1"/>
  <c r="DF30" i="5" s="1"/>
  <c r="DJ30" i="5" a="1"/>
  <c r="DJ30" i="5" s="1"/>
  <c r="BB31" i="5"/>
  <c r="CU32" i="5" a="1"/>
  <c r="CU32" i="5" s="1"/>
  <c r="DX32" i="5" s="1"/>
  <c r="CY32" i="5" a="1"/>
  <c r="CY32" i="5" s="1"/>
  <c r="EB32" i="5" s="1"/>
  <c r="DC32" i="5" a="1"/>
  <c r="DC32" i="5" s="1"/>
  <c r="EF32" i="5" s="1"/>
  <c r="DG32" i="5" a="1"/>
  <c r="DG32" i="5" s="1"/>
  <c r="EJ32" i="5" s="1"/>
  <c r="DK32" i="5" a="1"/>
  <c r="DK32" i="5" s="1"/>
  <c r="EN32" i="5" s="1"/>
  <c r="AE33" i="5"/>
  <c r="BS34" i="5" a="1"/>
  <c r="BS34" i="5" s="1"/>
  <c r="DY34" i="5" s="1"/>
  <c r="BW34" i="5" a="1"/>
  <c r="BW34" i="5" s="1"/>
  <c r="CA34" i="5" a="1"/>
  <c r="CA34" i="5" s="1"/>
  <c r="CE34" i="5" a="1"/>
  <c r="CE34" i="5" s="1"/>
  <c r="CI34" i="5" a="1"/>
  <c r="CI34" i="5" s="1"/>
  <c r="CZ34" i="5" a="1"/>
  <c r="CZ34" i="5" s="1"/>
  <c r="DD34" i="5" a="1"/>
  <c r="DD34" i="5" s="1"/>
  <c r="DH34" i="5" a="1"/>
  <c r="DH34" i="5" s="1"/>
  <c r="DL34" i="5" a="1"/>
  <c r="DL34" i="5" s="1"/>
  <c r="CW36" i="5" a="1"/>
  <c r="CW36" i="5" s="1"/>
  <c r="DZ36" i="5" s="1"/>
  <c r="DA36" i="5" a="1"/>
  <c r="DA36" i="5" s="1"/>
  <c r="ED36" i="5" s="1"/>
  <c r="DE36" i="5" a="1"/>
  <c r="DE36" i="5" s="1"/>
  <c r="EH36" i="5" s="1"/>
  <c r="DI36" i="5" a="1"/>
  <c r="DI36" i="5" s="1"/>
  <c r="EL36" i="5" s="1"/>
  <c r="DM36" i="5" a="1"/>
  <c r="DM36" i="5" s="1"/>
  <c r="EP36" i="5" s="1"/>
  <c r="CI38" i="5" a="1"/>
  <c r="CI38" i="5" s="1"/>
  <c r="CE38" i="5" a="1"/>
  <c r="CE38" i="5" s="1"/>
  <c r="CA38" i="5" a="1"/>
  <c r="CA38" i="5" s="1"/>
  <c r="BU38" i="5" a="1"/>
  <c r="BU38" i="5" s="1"/>
  <c r="EA38" i="5" s="1"/>
  <c r="BY38" i="5" a="1"/>
  <c r="BY38" i="5" s="1"/>
  <c r="CH38" i="5" a="1"/>
  <c r="CH38" i="5" s="1"/>
  <c r="CJ48" i="5" a="1"/>
  <c r="CJ48" i="5" s="1"/>
  <c r="EP48" i="5" s="1"/>
  <c r="CF48" i="5" a="1"/>
  <c r="CF48" i="5" s="1"/>
  <c r="EL48" i="5" s="1"/>
  <c r="CB48" i="5" a="1"/>
  <c r="CB48" i="5" s="1"/>
  <c r="EH48" i="5" s="1"/>
  <c r="BX48" i="5" a="1"/>
  <c r="BX48" i="5" s="1"/>
  <c r="ED48" i="5" s="1"/>
  <c r="BT48" i="5" a="1"/>
  <c r="BT48" i="5" s="1"/>
  <c r="DZ48" i="5" s="1"/>
  <c r="BG48" i="5"/>
  <c r="CI48" i="5" a="1"/>
  <c r="CI48" i="5" s="1"/>
  <c r="EO48" i="5" s="1"/>
  <c r="CE48" i="5" a="1"/>
  <c r="CE48" i="5" s="1"/>
  <c r="EK48" i="5" s="1"/>
  <c r="CA48" i="5" a="1"/>
  <c r="CA48" i="5" s="1"/>
  <c r="EG48" i="5" s="1"/>
  <c r="BW48" i="5" a="1"/>
  <c r="BW48" i="5" s="1"/>
  <c r="EC48" i="5" s="1"/>
  <c r="BS48" i="5" a="1"/>
  <c r="BS48" i="5" s="1"/>
  <c r="DY48" i="5" s="1"/>
  <c r="CH48" i="5" a="1"/>
  <c r="CH48" i="5" s="1"/>
  <c r="EN48" i="5" s="1"/>
  <c r="CD48" i="5" a="1"/>
  <c r="CD48" i="5" s="1"/>
  <c r="BZ48" i="5" a="1"/>
  <c r="BZ48" i="5" s="1"/>
  <c r="BV48" i="5" a="1"/>
  <c r="BV48" i="5" s="1"/>
  <c r="BR48" i="5" a="1"/>
  <c r="BR48" i="5" s="1"/>
  <c r="BC48" i="5"/>
  <c r="BB48" i="5"/>
  <c r="CG48" i="5" a="1"/>
  <c r="CG48" i="5" s="1"/>
  <c r="EM48" i="5" s="1"/>
  <c r="BH28" i="5"/>
  <c r="BU29" i="5" a="1"/>
  <c r="BU29" i="5" s="1"/>
  <c r="EA29" i="5" s="1"/>
  <c r="BY29" i="5" a="1"/>
  <c r="BY29" i="5" s="1"/>
  <c r="EE29" i="5" s="1"/>
  <c r="CC29" i="5" a="1"/>
  <c r="CC29" i="5" s="1"/>
  <c r="CG29" i="5" a="1"/>
  <c r="CG29" i="5" s="1"/>
  <c r="DF29" i="5" a="1"/>
  <c r="DF29" i="5" s="1"/>
  <c r="DJ29" i="5" a="1"/>
  <c r="DJ29" i="5" s="1"/>
  <c r="AE32" i="5"/>
  <c r="CE33" i="5" a="1"/>
  <c r="CE33" i="5" s="1"/>
  <c r="EK33" i="5" s="1"/>
  <c r="CI33" i="5" a="1"/>
  <c r="CI33" i="5" s="1"/>
  <c r="DL33" i="5" a="1"/>
  <c r="DL33" i="5" s="1"/>
  <c r="CJ35" i="5" a="1"/>
  <c r="CJ35" i="5" s="1"/>
  <c r="EP35" i="5" s="1"/>
  <c r="BH36" i="5"/>
  <c r="BU37" i="5" a="1"/>
  <c r="BU37" i="5" s="1"/>
  <c r="BY37" i="5" a="1"/>
  <c r="BY37" i="5" s="1"/>
  <c r="CC37" i="5" a="1"/>
  <c r="CC37" i="5" s="1"/>
  <c r="CG37" i="5" a="1"/>
  <c r="CG37" i="5" s="1"/>
  <c r="CX37" i="5" a="1"/>
  <c r="CX37" i="5" s="1"/>
  <c r="DB37" i="5" a="1"/>
  <c r="DB37" i="5" s="1"/>
  <c r="DF37" i="5" a="1"/>
  <c r="DF37" i="5" s="1"/>
  <c r="DJ37" i="5" a="1"/>
  <c r="DJ37" i="5" s="1"/>
  <c r="BB38" i="5"/>
  <c r="CD38" i="5" a="1"/>
  <c r="CD38" i="5" s="1"/>
  <c r="EJ38" i="5" s="1"/>
  <c r="BR40" i="5" a="1"/>
  <c r="BR40" i="5" s="1"/>
  <c r="CC40" i="5" a="1"/>
  <c r="CC40" i="5" s="1"/>
  <c r="EI40" i="5" s="1"/>
  <c r="EM41" i="5"/>
  <c r="DX44" i="5"/>
  <c r="EC46" i="5"/>
  <c r="EN46" i="5"/>
  <c r="BW24" i="5" a="1"/>
  <c r="BW24" i="5" s="1"/>
  <c r="CA24" i="5" a="1"/>
  <c r="CA24" i="5" s="1"/>
  <c r="CE24" i="5" a="1"/>
  <c r="CE24" i="5" s="1"/>
  <c r="BG26" i="5"/>
  <c r="BT26" i="5" a="1"/>
  <c r="BT26" i="5" s="1"/>
  <c r="BX26" i="5" a="1"/>
  <c r="BX26" i="5" s="1"/>
  <c r="CB26" i="5" a="1"/>
  <c r="CB26" i="5" s="1"/>
  <c r="CF26" i="5" a="1"/>
  <c r="CF26" i="5" s="1"/>
  <c r="CJ26" i="5" a="1"/>
  <c r="CJ26" i="5" s="1"/>
  <c r="CW26" i="5" a="1"/>
  <c r="CW26" i="5" s="1"/>
  <c r="DA26" i="5" a="1"/>
  <c r="DA26" i="5" s="1"/>
  <c r="DE26" i="5" a="1"/>
  <c r="DE26" i="5" s="1"/>
  <c r="DI26" i="5" a="1"/>
  <c r="DI26" i="5" s="1"/>
  <c r="DM26" i="5" a="1"/>
  <c r="DM26" i="5" s="1"/>
  <c r="BH27" i="5"/>
  <c r="BU28" i="5" a="1"/>
  <c r="BU28" i="5" s="1"/>
  <c r="BY28" i="5" a="1"/>
  <c r="BY28" i="5" s="1"/>
  <c r="CC28" i="5" a="1"/>
  <c r="CC28" i="5" s="1"/>
  <c r="CG28" i="5" a="1"/>
  <c r="CG28" i="5" s="1"/>
  <c r="CX28" i="5" a="1"/>
  <c r="CX28" i="5" s="1"/>
  <c r="DB28" i="5" a="1"/>
  <c r="DB28" i="5" s="1"/>
  <c r="DF28" i="5" a="1"/>
  <c r="DF28" i="5" s="1"/>
  <c r="DJ28" i="5" a="1"/>
  <c r="DJ28" i="5" s="1"/>
  <c r="BB29" i="5"/>
  <c r="BC30" i="5"/>
  <c r="BR30" i="5" a="1"/>
  <c r="BR30" i="5" s="1"/>
  <c r="BV30" i="5" a="1"/>
  <c r="BV30" i="5" s="1"/>
  <c r="BZ30" i="5" a="1"/>
  <c r="BZ30" i="5" s="1"/>
  <c r="CD30" i="5" a="1"/>
  <c r="CD30" i="5" s="1"/>
  <c r="CH30" i="5" a="1"/>
  <c r="CH30" i="5" s="1"/>
  <c r="CU30" i="5" a="1"/>
  <c r="CU30" i="5" s="1"/>
  <c r="CY30" i="5" a="1"/>
  <c r="CY30" i="5" s="1"/>
  <c r="DC30" i="5" a="1"/>
  <c r="DC30" i="5" s="1"/>
  <c r="DG30" i="5" a="1"/>
  <c r="DG30" i="5" s="1"/>
  <c r="DK30" i="5" a="1"/>
  <c r="DK30" i="5" s="1"/>
  <c r="AE31" i="5"/>
  <c r="BW32" i="5" a="1"/>
  <c r="BW32" i="5" s="1"/>
  <c r="CA32" i="5" a="1"/>
  <c r="CA32" i="5" s="1"/>
  <c r="CE32" i="5" a="1"/>
  <c r="CE32" i="5" s="1"/>
  <c r="CV32" i="5" a="1"/>
  <c r="CV32" i="5" s="1"/>
  <c r="DY32" i="5" s="1"/>
  <c r="CZ32" i="5" a="1"/>
  <c r="CZ32" i="5" s="1"/>
  <c r="DD32" i="5" a="1"/>
  <c r="DD32" i="5" s="1"/>
  <c r="DH32" i="5" a="1"/>
  <c r="DH32" i="5" s="1"/>
  <c r="DL32" i="5" a="1"/>
  <c r="DL32" i="5" s="1"/>
  <c r="EO32" i="5" s="1"/>
  <c r="BG34" i="5"/>
  <c r="BT34" i="5" a="1"/>
  <c r="BT34" i="5" s="1"/>
  <c r="BX34" i="5" a="1"/>
  <c r="BX34" i="5" s="1"/>
  <c r="CB34" i="5" a="1"/>
  <c r="CB34" i="5" s="1"/>
  <c r="CF34" i="5" a="1"/>
  <c r="CF34" i="5" s="1"/>
  <c r="CJ34" i="5" a="1"/>
  <c r="CJ34" i="5" s="1"/>
  <c r="CW34" i="5" a="1"/>
  <c r="CW34" i="5" s="1"/>
  <c r="DA34" i="5" a="1"/>
  <c r="DA34" i="5" s="1"/>
  <c r="DE34" i="5" a="1"/>
  <c r="DE34" i="5" s="1"/>
  <c r="DI34" i="5" a="1"/>
  <c r="DI34" i="5" s="1"/>
  <c r="DM34" i="5" a="1"/>
  <c r="DM34" i="5" s="1"/>
  <c r="BH35" i="5"/>
  <c r="BU36" i="5" a="1"/>
  <c r="BU36" i="5" s="1"/>
  <c r="BY36" i="5" a="1"/>
  <c r="BY36" i="5" s="1"/>
  <c r="CC36" i="5" a="1"/>
  <c r="CC36" i="5" s="1"/>
  <c r="CG36" i="5" a="1"/>
  <c r="CG36" i="5" s="1"/>
  <c r="CX36" i="5" a="1"/>
  <c r="CX36" i="5" s="1"/>
  <c r="DB36" i="5" a="1"/>
  <c r="DB36" i="5" s="1"/>
  <c r="DF36" i="5" a="1"/>
  <c r="DF36" i="5" s="1"/>
  <c r="DJ36" i="5" a="1"/>
  <c r="DJ36" i="5" s="1"/>
  <c r="BB37" i="5"/>
  <c r="BC38" i="5"/>
  <c r="BR38" i="5" a="1"/>
  <c r="BR38" i="5" s="1"/>
  <c r="BV38" i="5" a="1"/>
  <c r="BV38" i="5" s="1"/>
  <c r="BZ38" i="5" a="1"/>
  <c r="BZ38" i="5" s="1"/>
  <c r="EF38" i="5" s="1"/>
  <c r="CW38" i="5" a="1"/>
  <c r="CW38" i="5" s="1"/>
  <c r="BS40" i="5" a="1"/>
  <c r="BS40" i="5" s="1"/>
  <c r="DY40" i="5" s="1"/>
  <c r="EO46" i="5"/>
  <c r="EO53" i="5"/>
  <c r="CW25" i="5" a="1"/>
  <c r="CW25" i="5" s="1"/>
  <c r="DA25" i="5" a="1"/>
  <c r="DA25" i="5" s="1"/>
  <c r="DE25" i="5" a="1"/>
  <c r="DE25" i="5" s="1"/>
  <c r="DI25" i="5" a="1"/>
  <c r="DI25" i="5" s="1"/>
  <c r="BU27" i="5" a="1"/>
  <c r="BU27" i="5" s="1"/>
  <c r="EA27" i="5" s="1"/>
  <c r="BY27" i="5" a="1"/>
  <c r="BY27" i="5" s="1"/>
  <c r="EE27" i="5" s="1"/>
  <c r="CC27" i="5" a="1"/>
  <c r="CC27" i="5" s="1"/>
  <c r="EI27" i="5" s="1"/>
  <c r="CG27" i="5" a="1"/>
  <c r="CG27" i="5" s="1"/>
  <c r="EM27" i="5" s="1"/>
  <c r="BC29" i="5"/>
  <c r="BR29" i="5" a="1"/>
  <c r="BR29" i="5" s="1"/>
  <c r="BV29" i="5" a="1"/>
  <c r="BV29" i="5" s="1"/>
  <c r="BZ29" i="5" a="1"/>
  <c r="BZ29" i="5" s="1"/>
  <c r="CD29" i="5" a="1"/>
  <c r="CD29" i="5" s="1"/>
  <c r="CU29" i="5" a="1"/>
  <c r="CU29" i="5" s="1"/>
  <c r="CY29" i="5" a="1"/>
  <c r="CY29" i="5" s="1"/>
  <c r="DC29" i="5" a="1"/>
  <c r="DC29" i="5" s="1"/>
  <c r="DG29" i="5" a="1"/>
  <c r="DG29" i="5" s="1"/>
  <c r="BW31" i="5" a="1"/>
  <c r="BW31" i="5" s="1"/>
  <c r="EC31" i="5" s="1"/>
  <c r="CA31" i="5" a="1"/>
  <c r="CA31" i="5" s="1"/>
  <c r="EG31" i="5" s="1"/>
  <c r="CE31" i="5" a="1"/>
  <c r="CE31" i="5" s="1"/>
  <c r="EK31" i="5" s="1"/>
  <c r="BG33" i="5"/>
  <c r="BT33" i="5" a="1"/>
  <c r="BT33" i="5" s="1"/>
  <c r="BX33" i="5" a="1"/>
  <c r="BX33" i="5" s="1"/>
  <c r="CB33" i="5" a="1"/>
  <c r="CB33" i="5" s="1"/>
  <c r="CF33" i="5" a="1"/>
  <c r="CF33" i="5" s="1"/>
  <c r="CW33" i="5" a="1"/>
  <c r="CW33" i="5" s="1"/>
  <c r="DA33" i="5" a="1"/>
  <c r="DA33" i="5" s="1"/>
  <c r="DE33" i="5" a="1"/>
  <c r="DE33" i="5" s="1"/>
  <c r="DI33" i="5" a="1"/>
  <c r="DI33" i="5" s="1"/>
  <c r="BU35" i="5" a="1"/>
  <c r="BU35" i="5" s="1"/>
  <c r="EA35" i="5" s="1"/>
  <c r="BY35" i="5" a="1"/>
  <c r="BY35" i="5" s="1"/>
  <c r="EE35" i="5" s="1"/>
  <c r="CC35" i="5" a="1"/>
  <c r="CC35" i="5" s="1"/>
  <c r="EI35" i="5" s="1"/>
  <c r="CG35" i="5" a="1"/>
  <c r="CG35" i="5" s="1"/>
  <c r="EM35" i="5" s="1"/>
  <c r="BC37" i="5"/>
  <c r="BR37" i="5" a="1"/>
  <c r="BR37" i="5" s="1"/>
  <c r="BV37" i="5" a="1"/>
  <c r="BV37" i="5" s="1"/>
  <c r="BZ37" i="5" a="1"/>
  <c r="BZ37" i="5" s="1"/>
  <c r="CD37" i="5" a="1"/>
  <c r="CD37" i="5" s="1"/>
  <c r="CU37" i="5" a="1"/>
  <c r="CU37" i="5" s="1"/>
  <c r="CY37" i="5" a="1"/>
  <c r="CY37" i="5" s="1"/>
  <c r="DC37" i="5" a="1"/>
  <c r="DC37" i="5" s="1"/>
  <c r="DG37" i="5" a="1"/>
  <c r="DG37" i="5" s="1"/>
  <c r="DL38" i="5" a="1"/>
  <c r="DL38" i="5" s="1"/>
  <c r="DH38" i="5" a="1"/>
  <c r="DH38" i="5" s="1"/>
  <c r="DD38" i="5" a="1"/>
  <c r="DD38" i="5" s="1"/>
  <c r="CZ38" i="5" a="1"/>
  <c r="CZ38" i="5" s="1"/>
  <c r="EC38" i="5" s="1"/>
  <c r="CV38" i="5" a="1"/>
  <c r="CV38" i="5" s="1"/>
  <c r="DY38" i="5" s="1"/>
  <c r="CJ38" i="5" a="1"/>
  <c r="CJ38" i="5" s="1"/>
  <c r="DB38" i="5" a="1"/>
  <c r="DB38" i="5" s="1"/>
  <c r="DK38" i="5" a="1"/>
  <c r="DK38" i="5" s="1"/>
  <c r="CJ39" i="5" a="1"/>
  <c r="CJ39" i="5" s="1"/>
  <c r="CF39" i="5" a="1"/>
  <c r="CF39" i="5" s="1"/>
  <c r="CB39" i="5" a="1"/>
  <c r="CB39" i="5" s="1"/>
  <c r="BX39" i="5" a="1"/>
  <c r="BX39" i="5" s="1"/>
  <c r="BT39" i="5" a="1"/>
  <c r="BT39" i="5" s="1"/>
  <c r="BG39" i="5"/>
  <c r="CI39" i="5" a="1"/>
  <c r="CI39" i="5" s="1"/>
  <c r="CE39" i="5" a="1"/>
  <c r="CE39" i="5" s="1"/>
  <c r="CA39" i="5" a="1"/>
  <c r="CA39" i="5" s="1"/>
  <c r="BW39" i="5" a="1"/>
  <c r="BW39" i="5" s="1"/>
  <c r="BS39" i="5" a="1"/>
  <c r="BS39" i="5" s="1"/>
  <c r="CH39" i="5" a="1"/>
  <c r="CH39" i="5" s="1"/>
  <c r="CD39" i="5" a="1"/>
  <c r="CD39" i="5" s="1"/>
  <c r="BZ39" i="5" a="1"/>
  <c r="BZ39" i="5" s="1"/>
  <c r="BV39" i="5" a="1"/>
  <c r="BV39" i="5" s="1"/>
  <c r="BR39" i="5" a="1"/>
  <c r="BR39" i="5" s="1"/>
  <c r="BC39" i="5"/>
  <c r="BB40" i="5"/>
  <c r="CJ40" i="5" a="1"/>
  <c r="CJ40" i="5" s="1"/>
  <c r="EP40" i="5" s="1"/>
  <c r="CF40" i="5" a="1"/>
  <c r="CF40" i="5" s="1"/>
  <c r="CB40" i="5" a="1"/>
  <c r="CB40" i="5" s="1"/>
  <c r="BX40" i="5" a="1"/>
  <c r="BX40" i="5" s="1"/>
  <c r="BT40" i="5" a="1"/>
  <c r="BT40" i="5" s="1"/>
  <c r="BG40" i="5"/>
  <c r="BU40" i="5" a="1"/>
  <c r="BU40" i="5" s="1"/>
  <c r="EA40" i="5" s="1"/>
  <c r="CE40" i="5" a="1"/>
  <c r="CE40" i="5" s="1"/>
  <c r="EK40" i="5" s="1"/>
  <c r="DX42" i="5"/>
  <c r="EN50" i="5"/>
  <c r="BU26" i="5" a="1"/>
  <c r="BU26" i="5" s="1"/>
  <c r="EA26" i="5" s="1"/>
  <c r="BY26" i="5" a="1"/>
  <c r="BY26" i="5" s="1"/>
  <c r="CC26" i="5" a="1"/>
  <c r="CC26" i="5" s="1"/>
  <c r="CG26" i="5" a="1"/>
  <c r="CG26" i="5" s="1"/>
  <c r="DB26" i="5" a="1"/>
  <c r="DB26" i="5" s="1"/>
  <c r="DF26" i="5" a="1"/>
  <c r="DF26" i="5" s="1"/>
  <c r="DJ26" i="5" a="1"/>
  <c r="DJ26" i="5" s="1"/>
  <c r="CU28" i="5" a="1"/>
  <c r="CU28" i="5" s="1"/>
  <c r="CY28" i="5" a="1"/>
  <c r="CY28" i="5" s="1"/>
  <c r="EB28" i="5" s="1"/>
  <c r="DC28" i="5" a="1"/>
  <c r="DC28" i="5" s="1"/>
  <c r="EF28" i="5" s="1"/>
  <c r="DG28" i="5" a="1"/>
  <c r="DG28" i="5" s="1"/>
  <c r="EJ28" i="5" s="1"/>
  <c r="DD30" i="5" a="1"/>
  <c r="DD30" i="5" s="1"/>
  <c r="EG30" i="5" s="1"/>
  <c r="DH30" i="5" a="1"/>
  <c r="DH30" i="5" s="1"/>
  <c r="EK30" i="5" s="1"/>
  <c r="CW32" i="5" a="1"/>
  <c r="CW32" i="5" s="1"/>
  <c r="DZ32" i="5" s="1"/>
  <c r="DA32" i="5" a="1"/>
  <c r="DA32" i="5" s="1"/>
  <c r="ED32" i="5" s="1"/>
  <c r="DE32" i="5" a="1"/>
  <c r="DE32" i="5" s="1"/>
  <c r="EH32" i="5" s="1"/>
  <c r="DI32" i="5" a="1"/>
  <c r="DI32" i="5" s="1"/>
  <c r="EL32" i="5" s="1"/>
  <c r="BU34" i="5" a="1"/>
  <c r="BU34" i="5" s="1"/>
  <c r="EA34" i="5" s="1"/>
  <c r="BY34" i="5" a="1"/>
  <c r="BY34" i="5" s="1"/>
  <c r="CC34" i="5" a="1"/>
  <c r="CC34" i="5" s="1"/>
  <c r="CG34" i="5" a="1"/>
  <c r="CG34" i="5" s="1"/>
  <c r="DB34" i="5" a="1"/>
  <c r="DB34" i="5" s="1"/>
  <c r="DF34" i="5" a="1"/>
  <c r="DF34" i="5" s="1"/>
  <c r="DJ34" i="5" a="1"/>
  <c r="DJ34" i="5" s="1"/>
  <c r="CU36" i="5" a="1"/>
  <c r="CU36" i="5" s="1"/>
  <c r="DX36" i="5" s="1"/>
  <c r="CY36" i="5" a="1"/>
  <c r="CY36" i="5" s="1"/>
  <c r="EB36" i="5" s="1"/>
  <c r="DC36" i="5" a="1"/>
  <c r="DC36" i="5" s="1"/>
  <c r="EF36" i="5" s="1"/>
  <c r="DG36" i="5" a="1"/>
  <c r="DG36" i="5" s="1"/>
  <c r="EJ36" i="5" s="1"/>
  <c r="EK44" i="5"/>
  <c r="BI46" i="5"/>
  <c r="BH46" i="5"/>
  <c r="EF51" i="5"/>
  <c r="BU41" i="5"/>
  <c r="CC41" i="5"/>
  <c r="DA41" i="5"/>
  <c r="DI41" i="5"/>
  <c r="AE42" i="5"/>
  <c r="CA43" i="5" a="1"/>
  <c r="CA43" i="5" s="1"/>
  <c r="CE43" i="5" a="1"/>
  <c r="CE43" i="5" s="1"/>
  <c r="CI43" i="5" a="1"/>
  <c r="CI43" i="5" s="1"/>
  <c r="CV43" i="5" a="1"/>
  <c r="CV43" i="5" s="1"/>
  <c r="DY43" i="5" s="1"/>
  <c r="CZ43" i="5" a="1"/>
  <c r="CZ43" i="5" s="1"/>
  <c r="EC43" i="5" s="1"/>
  <c r="DD43" i="5" a="1"/>
  <c r="DD43" i="5" s="1"/>
  <c r="DH43" i="5" a="1"/>
  <c r="DH43" i="5" s="1"/>
  <c r="DL43" i="5" a="1"/>
  <c r="DL43" i="5" s="1"/>
  <c r="AH44" i="5"/>
  <c r="DB44" i="5"/>
  <c r="DJ44" i="5"/>
  <c r="EM44" i="5" s="1"/>
  <c r="BW45" i="5" a="1"/>
  <c r="BW45" i="5" s="1"/>
  <c r="CA45" i="5" a="1"/>
  <c r="CA45" i="5" s="1"/>
  <c r="CE45" i="5" a="1"/>
  <c r="CE45" i="5" s="1"/>
  <c r="CI45" i="5" a="1"/>
  <c r="CI45" i="5" s="1"/>
  <c r="CV45" i="5" a="1"/>
  <c r="CV45" i="5" s="1"/>
  <c r="DY45" i="5" s="1"/>
  <c r="CZ45" i="5" a="1"/>
  <c r="CZ45" i="5" s="1"/>
  <c r="DD45" i="5" a="1"/>
  <c r="DD45" i="5" s="1"/>
  <c r="DH45" i="5" a="1"/>
  <c r="DH45" i="5" s="1"/>
  <c r="DL45" i="5" a="1"/>
  <c r="DL45" i="5" s="1"/>
  <c r="AH46" i="5"/>
  <c r="BG47" i="5"/>
  <c r="CW47" i="5" a="1"/>
  <c r="CW47" i="5" s="1"/>
  <c r="DZ47" i="5" s="1"/>
  <c r="DA47" i="5" a="1"/>
  <c r="DA47" i="5" s="1"/>
  <c r="ED47" i="5" s="1"/>
  <c r="DE47" i="5" a="1"/>
  <c r="DE47" i="5" s="1"/>
  <c r="EH47" i="5" s="1"/>
  <c r="DI47" i="5" a="1"/>
  <c r="DI47" i="5" s="1"/>
  <c r="EL47" i="5" s="1"/>
  <c r="DM47" i="5" a="1"/>
  <c r="DM47" i="5" s="1"/>
  <c r="EP47" i="5" s="1"/>
  <c r="BI49" i="5"/>
  <c r="BU49" i="5" a="1"/>
  <c r="BU49" i="5" s="1"/>
  <c r="EA49" i="5" s="1"/>
  <c r="BY49" i="5" a="1"/>
  <c r="BY49" i="5" s="1"/>
  <c r="EE49" i="5" s="1"/>
  <c r="CC49" i="5" a="1"/>
  <c r="CC49" i="5" s="1"/>
  <c r="EI49" i="5" s="1"/>
  <c r="CG49" i="5" a="1"/>
  <c r="CG49" i="5" s="1"/>
  <c r="EM49" i="5" s="1"/>
  <c r="BB50" i="5"/>
  <c r="BC51" i="5"/>
  <c r="BS51" i="5"/>
  <c r="CA51" i="5"/>
  <c r="CI51" i="5"/>
  <c r="BC53" i="5"/>
  <c r="BW53" i="5"/>
  <c r="AH55" i="5"/>
  <c r="AE55" i="5"/>
  <c r="BG41" i="5"/>
  <c r="BW41" i="5"/>
  <c r="CE41" i="5"/>
  <c r="EK41" i="5" s="1"/>
  <c r="CU41" i="5"/>
  <c r="DX41" i="5" s="1"/>
  <c r="DC41" i="5"/>
  <c r="EF41" i="5" s="1"/>
  <c r="DK41" i="5"/>
  <c r="EN41" i="5" s="1"/>
  <c r="BG43" i="5"/>
  <c r="BT43" i="5" a="1"/>
  <c r="BT43" i="5" s="1"/>
  <c r="BX43" i="5" a="1"/>
  <c r="BX43" i="5" s="1"/>
  <c r="CB43" i="5" a="1"/>
  <c r="CB43" i="5" s="1"/>
  <c r="CF43" i="5" a="1"/>
  <c r="CF43" i="5" s="1"/>
  <c r="CJ43" i="5" a="1"/>
  <c r="CJ43" i="5" s="1"/>
  <c r="CW43" i="5" a="1"/>
  <c r="CW43" i="5" s="1"/>
  <c r="DA43" i="5" a="1"/>
  <c r="DA43" i="5" s="1"/>
  <c r="DE43" i="5" a="1"/>
  <c r="DE43" i="5" s="1"/>
  <c r="DI43" i="5" a="1"/>
  <c r="DI43" i="5" s="1"/>
  <c r="DM43" i="5" a="1"/>
  <c r="DM43" i="5" s="1"/>
  <c r="CV44" i="5"/>
  <c r="DY44" i="5" s="1"/>
  <c r="DD44" i="5"/>
  <c r="EG44" i="5" s="1"/>
  <c r="DL44" i="5"/>
  <c r="EO44" i="5" s="1"/>
  <c r="BG45" i="5"/>
  <c r="BT45" i="5" a="1"/>
  <c r="BT45" i="5" s="1"/>
  <c r="BX45" i="5" a="1"/>
  <c r="BX45" i="5" s="1"/>
  <c r="CB45" i="5" a="1"/>
  <c r="CB45" i="5" s="1"/>
  <c r="CF45" i="5" a="1"/>
  <c r="CF45" i="5" s="1"/>
  <c r="CJ45" i="5" a="1"/>
  <c r="CJ45" i="5" s="1"/>
  <c r="CW45" i="5" a="1"/>
  <c r="CW45" i="5" s="1"/>
  <c r="DA45" i="5" a="1"/>
  <c r="DA45" i="5" s="1"/>
  <c r="DE45" i="5" a="1"/>
  <c r="DE45" i="5" s="1"/>
  <c r="DI45" i="5" a="1"/>
  <c r="DI45" i="5" s="1"/>
  <c r="DM45" i="5" a="1"/>
  <c r="DM45" i="5" s="1"/>
  <c r="BU47" i="5" a="1"/>
  <c r="BU47" i="5" s="1"/>
  <c r="BY47" i="5" a="1"/>
  <c r="BY47" i="5" s="1"/>
  <c r="CC47" i="5" a="1"/>
  <c r="CC47" i="5" s="1"/>
  <c r="CG47" i="5" a="1"/>
  <c r="CG47" i="5" s="1"/>
  <c r="CX47" i="5" a="1"/>
  <c r="CX47" i="5" s="1"/>
  <c r="DB47" i="5" a="1"/>
  <c r="DB47" i="5" s="1"/>
  <c r="DF47" i="5" a="1"/>
  <c r="DF47" i="5" s="1"/>
  <c r="DJ47" i="5" a="1"/>
  <c r="DJ47" i="5" s="1"/>
  <c r="BC49" i="5"/>
  <c r="BR49" i="5" a="1"/>
  <c r="BR49" i="5" s="1"/>
  <c r="BV49" i="5" a="1"/>
  <c r="BV49" i="5" s="1"/>
  <c r="BZ49" i="5" a="1"/>
  <c r="BZ49" i="5" s="1"/>
  <c r="CD49" i="5" a="1"/>
  <c r="CD49" i="5" s="1"/>
  <c r="CH49" i="5" a="1"/>
  <c r="CH49" i="5" s="1"/>
  <c r="EN49" i="5" s="1"/>
  <c r="CU49" i="5" a="1"/>
  <c r="CU49" i="5" s="1"/>
  <c r="CY49" i="5" a="1"/>
  <c r="CY49" i="5" s="1"/>
  <c r="DC49" i="5" a="1"/>
  <c r="DC49" i="5" s="1"/>
  <c r="DG49" i="5" a="1"/>
  <c r="DG49" i="5" s="1"/>
  <c r="BU51" i="5"/>
  <c r="CC51" i="5"/>
  <c r="DM52" i="5"/>
  <c r="EP52" i="5" s="1"/>
  <c r="DE52" i="5"/>
  <c r="EH52" i="5" s="1"/>
  <c r="CW52" i="5"/>
  <c r="DZ52" i="5" s="1"/>
  <c r="DK52" i="5"/>
  <c r="EN52" i="5" s="1"/>
  <c r="DC52" i="5"/>
  <c r="EF52" i="5" s="1"/>
  <c r="CU52" i="5"/>
  <c r="DX52" i="5" s="1"/>
  <c r="DI52" i="5"/>
  <c r="EL52" i="5" s="1"/>
  <c r="DA52" i="5"/>
  <c r="ED52" i="5" s="1"/>
  <c r="DG52" i="5"/>
  <c r="EJ52" i="5" s="1"/>
  <c r="CY52" i="5"/>
  <c r="EB52" i="5" s="1"/>
  <c r="DH52" i="5"/>
  <c r="CA53" i="5"/>
  <c r="DK54" i="5"/>
  <c r="EN54" i="5" s="1"/>
  <c r="DC54" i="5"/>
  <c r="EF54" i="5" s="1"/>
  <c r="CU54" i="5"/>
  <c r="DX54" i="5" s="1"/>
  <c r="DI54" i="5"/>
  <c r="EL54" i="5" s="1"/>
  <c r="DA54" i="5"/>
  <c r="ED54" i="5" s="1"/>
  <c r="DG54" i="5"/>
  <c r="EJ54" i="5" s="1"/>
  <c r="CY54" i="5"/>
  <c r="EB54" i="5" s="1"/>
  <c r="DM54" i="5"/>
  <c r="EP54" i="5" s="1"/>
  <c r="DE54" i="5"/>
  <c r="EH54" i="5" s="1"/>
  <c r="CW54" i="5"/>
  <c r="DZ54" i="5" s="1"/>
  <c r="CX54" i="5"/>
  <c r="BS55" i="5"/>
  <c r="AE57" i="5"/>
  <c r="AH57" i="5"/>
  <c r="CW40" i="5" a="1"/>
  <c r="CW40" i="5" s="1"/>
  <c r="DA40" i="5" a="1"/>
  <c r="DA40" i="5" s="1"/>
  <c r="DE40" i="5" a="1"/>
  <c r="DE40" i="5" s="1"/>
  <c r="DI40" i="5" a="1"/>
  <c r="DI40" i="5" s="1"/>
  <c r="BX41" i="5"/>
  <c r="CF41" i="5"/>
  <c r="CV41" i="5"/>
  <c r="DY41" i="5" s="1"/>
  <c r="DD41" i="5"/>
  <c r="EG41" i="5" s="1"/>
  <c r="DL41" i="5"/>
  <c r="EO41" i="5" s="1"/>
  <c r="BG42" i="5"/>
  <c r="BT42" i="5" a="1"/>
  <c r="BT42" i="5" s="1"/>
  <c r="BX42" i="5" a="1"/>
  <c r="BX42" i="5" s="1"/>
  <c r="CB42" i="5" a="1"/>
  <c r="CB42" i="5" s="1"/>
  <c r="CF42" i="5" a="1"/>
  <c r="CF42" i="5" s="1"/>
  <c r="CJ42" i="5" a="1"/>
  <c r="CJ42" i="5" s="1"/>
  <c r="CW42" i="5" a="1"/>
  <c r="CW42" i="5" s="1"/>
  <c r="DA42" i="5" a="1"/>
  <c r="DA42" i="5" s="1"/>
  <c r="DE42" i="5" a="1"/>
  <c r="DE42" i="5" s="1"/>
  <c r="DI42" i="5" a="1"/>
  <c r="DI42" i="5" s="1"/>
  <c r="DM42" i="5" a="1"/>
  <c r="DM42" i="5" s="1"/>
  <c r="BY44" i="5"/>
  <c r="CW44" i="5"/>
  <c r="DZ44" i="5" s="1"/>
  <c r="DE44" i="5"/>
  <c r="EH44" i="5" s="1"/>
  <c r="DM44" i="5"/>
  <c r="EP44" i="5" s="1"/>
  <c r="BU46" i="5" a="1"/>
  <c r="BU46" i="5" s="1"/>
  <c r="BY46" i="5" a="1"/>
  <c r="BY46" i="5" s="1"/>
  <c r="CC46" i="5" a="1"/>
  <c r="CC46" i="5" s="1"/>
  <c r="CG46" i="5" a="1"/>
  <c r="CG46" i="5" s="1"/>
  <c r="CX46" i="5" a="1"/>
  <c r="CX46" i="5" s="1"/>
  <c r="DB46" i="5" a="1"/>
  <c r="DB46" i="5" s="1"/>
  <c r="DF46" i="5" a="1"/>
  <c r="DF46" i="5" s="1"/>
  <c r="DJ46" i="5" a="1"/>
  <c r="DJ46" i="5" s="1"/>
  <c r="CU48" i="5" a="1"/>
  <c r="CU48" i="5" s="1"/>
  <c r="CY48" i="5" a="1"/>
  <c r="CY48" i="5" s="1"/>
  <c r="DC48" i="5" a="1"/>
  <c r="DC48" i="5" s="1"/>
  <c r="DG48" i="5" a="1"/>
  <c r="DG48" i="5" s="1"/>
  <c r="BS50" i="5" a="1"/>
  <c r="BS50" i="5" s="1"/>
  <c r="DY50" i="5" s="1"/>
  <c r="BW50" i="5" a="1"/>
  <c r="BW50" i="5" s="1"/>
  <c r="CA50" i="5" a="1"/>
  <c r="CA50" i="5" s="1"/>
  <c r="CE50" i="5" a="1"/>
  <c r="CE50" i="5" s="1"/>
  <c r="CI50" i="5" a="1"/>
  <c r="CI50" i="5" s="1"/>
  <c r="EO50" i="5" s="1"/>
  <c r="CZ50" i="5" a="1"/>
  <c r="CZ50" i="5" s="1"/>
  <c r="DD50" i="5" a="1"/>
  <c r="DD50" i="5" s="1"/>
  <c r="DH50" i="5" a="1"/>
  <c r="DH50" i="5" s="1"/>
  <c r="BV51" i="5"/>
  <c r="CD51" i="5"/>
  <c r="DJ52" i="5"/>
  <c r="EM52" i="5" s="1"/>
  <c r="AH53" i="5"/>
  <c r="AE53" i="5"/>
  <c r="CC53" i="5"/>
  <c r="EI53" i="5" s="1"/>
  <c r="CZ54" i="5"/>
  <c r="DJ56" i="5"/>
  <c r="DB56" i="5"/>
  <c r="DI56" i="5"/>
  <c r="EL56" i="5" s="1"/>
  <c r="DA56" i="5"/>
  <c r="ED56" i="5" s="1"/>
  <c r="DG56" i="5"/>
  <c r="EJ56" i="5" s="1"/>
  <c r="CY56" i="5"/>
  <c r="EB56" i="5" s="1"/>
  <c r="DF56" i="5"/>
  <c r="EI56" i="5" s="1"/>
  <c r="CX56" i="5"/>
  <c r="DM56" i="5"/>
  <c r="EP56" i="5" s="1"/>
  <c r="DE56" i="5"/>
  <c r="EH56" i="5" s="1"/>
  <c r="CW56" i="5"/>
  <c r="DZ56" i="5" s="1"/>
  <c r="DK56" i="5"/>
  <c r="EN56" i="5" s="1"/>
  <c r="DC56" i="5"/>
  <c r="EF56" i="5" s="1"/>
  <c r="CU56" i="5"/>
  <c r="DX56" i="5" s="1"/>
  <c r="BG56" i="5"/>
  <c r="BI57" i="5"/>
  <c r="BH57" i="5"/>
  <c r="CE63" i="5"/>
  <c r="BW63" i="5"/>
  <c r="BG63" i="5"/>
  <c r="CD63" i="5"/>
  <c r="EJ63" i="5" s="1"/>
  <c r="BV63" i="5"/>
  <c r="EB63" i="5" s="1"/>
  <c r="CC63" i="5"/>
  <c r="BU63" i="5"/>
  <c r="CJ63" i="5"/>
  <c r="EP63" i="5" s="1"/>
  <c r="CB63" i="5"/>
  <c r="EH63" i="5" s="1"/>
  <c r="BT63" i="5"/>
  <c r="DZ63" i="5" s="1"/>
  <c r="CI63" i="5"/>
  <c r="CA63" i="5"/>
  <c r="BS63" i="5"/>
  <c r="BC63" i="5"/>
  <c r="CH63" i="5"/>
  <c r="EN63" i="5" s="1"/>
  <c r="BZ63" i="5"/>
  <c r="EF63" i="5" s="1"/>
  <c r="BR63" i="5"/>
  <c r="BB63" i="5"/>
  <c r="CF63" i="5"/>
  <c r="EL63" i="5" s="1"/>
  <c r="BX63" i="5"/>
  <c r="ED63" i="5" s="1"/>
  <c r="BY41" i="5"/>
  <c r="EE41" i="5" s="1"/>
  <c r="CW41" i="5"/>
  <c r="DZ41" i="5" s="1"/>
  <c r="DE41" i="5"/>
  <c r="EH41" i="5" s="1"/>
  <c r="DM41" i="5"/>
  <c r="EP41" i="5" s="1"/>
  <c r="BU43" i="5" a="1"/>
  <c r="BU43" i="5" s="1"/>
  <c r="BY43" i="5" a="1"/>
  <c r="BY43" i="5" s="1"/>
  <c r="CC43" i="5" a="1"/>
  <c r="CC43" i="5" s="1"/>
  <c r="CG43" i="5" a="1"/>
  <c r="CG43" i="5" s="1"/>
  <c r="CX43" i="5" a="1"/>
  <c r="CX43" i="5" s="1"/>
  <c r="DB43" i="5" a="1"/>
  <c r="DB43" i="5" s="1"/>
  <c r="DF43" i="5" a="1"/>
  <c r="DF43" i="5" s="1"/>
  <c r="DJ43" i="5" a="1"/>
  <c r="DJ43" i="5" s="1"/>
  <c r="CX44" i="5"/>
  <c r="EA44" i="5" s="1"/>
  <c r="DF44" i="5"/>
  <c r="EI44" i="5" s="1"/>
  <c r="BU45" i="5" a="1"/>
  <c r="BU45" i="5" s="1"/>
  <c r="BY45" i="5" a="1"/>
  <c r="BY45" i="5" s="1"/>
  <c r="CC45" i="5" a="1"/>
  <c r="CC45" i="5" s="1"/>
  <c r="CG45" i="5" a="1"/>
  <c r="CG45" i="5" s="1"/>
  <c r="CX45" i="5" a="1"/>
  <c r="CX45" i="5" s="1"/>
  <c r="DB45" i="5" a="1"/>
  <c r="DB45" i="5" s="1"/>
  <c r="DF45" i="5" a="1"/>
  <c r="DF45" i="5" s="1"/>
  <c r="DJ45" i="5" a="1"/>
  <c r="DJ45" i="5" s="1"/>
  <c r="CU47" i="5" a="1"/>
  <c r="CU47" i="5" s="1"/>
  <c r="CY47" i="5" a="1"/>
  <c r="CY47" i="5" s="1"/>
  <c r="EB47" i="5" s="1"/>
  <c r="DC47" i="5" a="1"/>
  <c r="DC47" i="5" s="1"/>
  <c r="EF47" i="5" s="1"/>
  <c r="DG47" i="5" a="1"/>
  <c r="DG47" i="5" s="1"/>
  <c r="EJ47" i="5" s="1"/>
  <c r="DK47" i="5" a="1"/>
  <c r="DK47" i="5" s="1"/>
  <c r="EN47" i="5" s="1"/>
  <c r="CA49" i="5" a="1"/>
  <c r="CA49" i="5" s="1"/>
  <c r="EG49" i="5" s="1"/>
  <c r="CE49" i="5" a="1"/>
  <c r="CE49" i="5" s="1"/>
  <c r="EK49" i="5" s="1"/>
  <c r="CI49" i="5" a="1"/>
  <c r="CI49" i="5" s="1"/>
  <c r="EO49" i="5" s="1"/>
  <c r="BG51" i="5"/>
  <c r="BW51" i="5"/>
  <c r="CE51" i="5"/>
  <c r="BG53" i="5"/>
  <c r="CE53" i="5"/>
  <c r="CE55" i="5"/>
  <c r="BW55" i="5"/>
  <c r="BG55" i="5"/>
  <c r="CD55" i="5"/>
  <c r="EJ55" i="5" s="1"/>
  <c r="BV55" i="5"/>
  <c r="EB55" i="5" s="1"/>
  <c r="CJ55" i="5"/>
  <c r="EP55" i="5" s="1"/>
  <c r="CB55" i="5"/>
  <c r="EH55" i="5" s="1"/>
  <c r="BT55" i="5"/>
  <c r="DZ55" i="5" s="1"/>
  <c r="CI55" i="5"/>
  <c r="CH55" i="5"/>
  <c r="EN55" i="5" s="1"/>
  <c r="BZ55" i="5"/>
  <c r="EF55" i="5" s="1"/>
  <c r="BR55" i="5"/>
  <c r="BB55" i="5"/>
  <c r="CF55" i="5"/>
  <c r="EL55" i="5" s="1"/>
  <c r="BX55" i="5"/>
  <c r="ED55" i="5" s="1"/>
  <c r="BY55" i="5"/>
  <c r="CX41" i="5"/>
  <c r="DF41" i="5"/>
  <c r="BU42" i="5" a="1"/>
  <c r="BU42" i="5" s="1"/>
  <c r="EA42" i="5" s="1"/>
  <c r="BY42" i="5" a="1"/>
  <c r="BY42" i="5" s="1"/>
  <c r="EE42" i="5" s="1"/>
  <c r="CC42" i="5" a="1"/>
  <c r="CC42" i="5" s="1"/>
  <c r="CG42" i="5" a="1"/>
  <c r="CG42" i="5" s="1"/>
  <c r="DF42" i="5" a="1"/>
  <c r="DF42" i="5" s="1"/>
  <c r="DJ42" i="5" a="1"/>
  <c r="DJ42" i="5" s="1"/>
  <c r="BG50" i="5"/>
  <c r="BT50" i="5" a="1"/>
  <c r="BT50" i="5" s="1"/>
  <c r="DZ50" i="5" s="1"/>
  <c r="BX50" i="5" a="1"/>
  <c r="BX50" i="5" s="1"/>
  <c r="ED50" i="5" s="1"/>
  <c r="CB50" i="5" a="1"/>
  <c r="CB50" i="5" s="1"/>
  <c r="EH50" i="5" s="1"/>
  <c r="CF50" i="5" a="1"/>
  <c r="CF50" i="5" s="1"/>
  <c r="EL50" i="5" s="1"/>
  <c r="CJ50" i="5" a="1"/>
  <c r="CJ50" i="5" s="1"/>
  <c r="EP50" i="5" s="1"/>
  <c r="BX51" i="5"/>
  <c r="CG53" i="5"/>
  <c r="BC55" i="5"/>
  <c r="CA55" i="5"/>
  <c r="EI59" i="5"/>
  <c r="BI65" i="5"/>
  <c r="BH65" i="5"/>
  <c r="CY41" i="5"/>
  <c r="EB41" i="5" s="1"/>
  <c r="DG41" i="5"/>
  <c r="EJ41" i="5" s="1"/>
  <c r="BB42" i="5"/>
  <c r="DC43" i="5" a="1"/>
  <c r="DC43" i="5" s="1"/>
  <c r="EF43" i="5" s="1"/>
  <c r="DG43" i="5" a="1"/>
  <c r="DG43" i="5" s="1"/>
  <c r="EJ43" i="5" s="1"/>
  <c r="CZ44" i="5"/>
  <c r="EC44" i="5" s="1"/>
  <c r="CU45" i="5" a="1"/>
  <c r="CU45" i="5" s="1"/>
  <c r="DX45" i="5" s="1"/>
  <c r="CY45" i="5" a="1"/>
  <c r="CY45" i="5" s="1"/>
  <c r="EB45" i="5" s="1"/>
  <c r="DC45" i="5" a="1"/>
  <c r="DC45" i="5" s="1"/>
  <c r="EF45" i="5" s="1"/>
  <c r="DG45" i="5" a="1"/>
  <c r="DG45" i="5" s="1"/>
  <c r="EJ45" i="5" s="1"/>
  <c r="CV47" i="5" a="1"/>
  <c r="CV47" i="5" s="1"/>
  <c r="DY47" i="5" s="1"/>
  <c r="CZ47" i="5" a="1"/>
  <c r="CZ47" i="5" s="1"/>
  <c r="EC47" i="5" s="1"/>
  <c r="DD47" i="5" a="1"/>
  <c r="DD47" i="5" s="1"/>
  <c r="EG47" i="5" s="1"/>
  <c r="DH47" i="5" a="1"/>
  <c r="DH47" i="5" s="1"/>
  <c r="EK47" i="5" s="1"/>
  <c r="CB49" i="5" a="1"/>
  <c r="CB49" i="5" s="1"/>
  <c r="EH49" i="5" s="1"/>
  <c r="CF49" i="5" a="1"/>
  <c r="CF49" i="5" s="1"/>
  <c r="EL49" i="5" s="1"/>
  <c r="BY51" i="5"/>
  <c r="CG51" i="5"/>
  <c r="BS53" i="5"/>
  <c r="CC55" i="5"/>
  <c r="AH61" i="5"/>
  <c r="AE61" i="5"/>
  <c r="EO61" i="5"/>
  <c r="BI68" i="5"/>
  <c r="BH68" i="5"/>
  <c r="CZ41" i="5"/>
  <c r="BV42" i="5" a="1"/>
  <c r="BV42" i="5" s="1"/>
  <c r="EB42" i="5" s="1"/>
  <c r="BZ42" i="5" a="1"/>
  <c r="BZ42" i="5" s="1"/>
  <c r="EF42" i="5" s="1"/>
  <c r="CD42" i="5" a="1"/>
  <c r="CD42" i="5" s="1"/>
  <c r="DG42" i="5" a="1"/>
  <c r="DG42" i="5" s="1"/>
  <c r="BU50" i="5" a="1"/>
  <c r="BU50" i="5" s="1"/>
  <c r="EA50" i="5" s="1"/>
  <c r="BY50" i="5" a="1"/>
  <c r="BY50" i="5" s="1"/>
  <c r="EE50" i="5" s="1"/>
  <c r="CC50" i="5" a="1"/>
  <c r="CC50" i="5" s="1"/>
  <c r="EI50" i="5" s="1"/>
  <c r="CG50" i="5" a="1"/>
  <c r="CG50" i="5" s="1"/>
  <c r="EM50" i="5" s="1"/>
  <c r="CF53" i="5"/>
  <c r="EL53" i="5" s="1"/>
  <c r="BX53" i="5"/>
  <c r="ED53" i="5" s="1"/>
  <c r="CD53" i="5"/>
  <c r="EJ53" i="5" s="1"/>
  <c r="BV53" i="5"/>
  <c r="EB53" i="5" s="1"/>
  <c r="CJ53" i="5"/>
  <c r="EP53" i="5" s="1"/>
  <c r="CB53" i="5"/>
  <c r="EH53" i="5" s="1"/>
  <c r="BT53" i="5"/>
  <c r="DZ53" i="5" s="1"/>
  <c r="CH53" i="5"/>
  <c r="EN53" i="5" s="1"/>
  <c r="BZ53" i="5"/>
  <c r="EF53" i="5" s="1"/>
  <c r="BR53" i="5"/>
  <c r="BB53" i="5"/>
  <c r="BU53" i="5"/>
  <c r="EA53" i="5" s="1"/>
  <c r="CG55" i="5"/>
  <c r="EM55" i="5" s="1"/>
  <c r="DF60" i="5"/>
  <c r="CX60" i="5"/>
  <c r="DM60" i="5"/>
  <c r="EP60" i="5" s="1"/>
  <c r="DE60" i="5"/>
  <c r="EH60" i="5" s="1"/>
  <c r="CW60" i="5"/>
  <c r="DZ60" i="5" s="1"/>
  <c r="DL60" i="5"/>
  <c r="EO60" i="5" s="1"/>
  <c r="DD60" i="5"/>
  <c r="EG60" i="5" s="1"/>
  <c r="CV60" i="5"/>
  <c r="DY60" i="5" s="1"/>
  <c r="DK60" i="5"/>
  <c r="EN60" i="5" s="1"/>
  <c r="DC60" i="5"/>
  <c r="EF60" i="5" s="1"/>
  <c r="CU60" i="5"/>
  <c r="DX60" i="5" s="1"/>
  <c r="DJ60" i="5"/>
  <c r="EM60" i="5" s="1"/>
  <c r="DB60" i="5"/>
  <c r="DI60" i="5"/>
  <c r="EL60" i="5" s="1"/>
  <c r="DA60" i="5"/>
  <c r="ED60" i="5" s="1"/>
  <c r="DG60" i="5"/>
  <c r="EJ60" i="5" s="1"/>
  <c r="CY60" i="5"/>
  <c r="EB60" i="5" s="1"/>
  <c r="CZ60" i="5"/>
  <c r="CD70" i="5"/>
  <c r="BV70" i="5"/>
  <c r="CC70" i="5"/>
  <c r="EI70" i="5" s="1"/>
  <c r="BU70" i="5"/>
  <c r="EA70" i="5" s="1"/>
  <c r="CJ70" i="5"/>
  <c r="CB70" i="5"/>
  <c r="BT70" i="5"/>
  <c r="DZ70" i="5" s="1"/>
  <c r="CI70" i="5"/>
  <c r="CA70" i="5"/>
  <c r="BS70" i="5"/>
  <c r="BC70" i="5"/>
  <c r="CF70" i="5"/>
  <c r="BX70" i="5"/>
  <c r="CE70" i="5"/>
  <c r="BW70" i="5"/>
  <c r="BG70" i="5"/>
  <c r="BR70" i="5"/>
  <c r="CH70" i="5"/>
  <c r="CG70" i="5"/>
  <c r="EM70" i="5" s="1"/>
  <c r="BB70" i="5"/>
  <c r="BY70" i="5"/>
  <c r="BY54" i="5"/>
  <c r="EE54" i="5" s="1"/>
  <c r="CG54" i="5"/>
  <c r="EM54" i="5" s="1"/>
  <c r="CV55" i="5"/>
  <c r="DD55" i="5"/>
  <c r="DL55" i="5"/>
  <c r="BV57" i="5"/>
  <c r="EB57" i="5" s="1"/>
  <c r="CD57" i="5"/>
  <c r="EJ57" i="5" s="1"/>
  <c r="DA58" i="5"/>
  <c r="ED58" i="5" s="1"/>
  <c r="DI58" i="5"/>
  <c r="EL58" i="5" s="1"/>
  <c r="AE59" i="5"/>
  <c r="BT59" i="5"/>
  <c r="DZ59" i="5" s="1"/>
  <c r="CB59" i="5"/>
  <c r="EH59" i="5" s="1"/>
  <c r="CJ59" i="5"/>
  <c r="EP59" i="5" s="1"/>
  <c r="CZ59" i="5"/>
  <c r="DH59" i="5"/>
  <c r="BB61" i="5"/>
  <c r="BR61" i="5"/>
  <c r="BZ61" i="5"/>
  <c r="EF61" i="5" s="1"/>
  <c r="CH61" i="5"/>
  <c r="EN61" i="5" s="1"/>
  <c r="BY62" i="5"/>
  <c r="EE62" i="5" s="1"/>
  <c r="CG62" i="5"/>
  <c r="EM62" i="5" s="1"/>
  <c r="CW62" i="5"/>
  <c r="DZ62" i="5" s="1"/>
  <c r="DE62" i="5"/>
  <c r="EH62" i="5" s="1"/>
  <c r="DM62" i="5"/>
  <c r="EP62" i="5" s="1"/>
  <c r="CV63" i="5"/>
  <c r="DD63" i="5"/>
  <c r="DL63" i="5"/>
  <c r="BG64" i="5"/>
  <c r="CU64" i="5"/>
  <c r="DX64" i="5" s="1"/>
  <c r="DC64" i="5"/>
  <c r="EF64" i="5" s="1"/>
  <c r="DK64" i="5"/>
  <c r="EN64" i="5" s="1"/>
  <c r="AH65" i="5"/>
  <c r="BV65" i="5"/>
  <c r="EB65" i="5" s="1"/>
  <c r="CD65" i="5"/>
  <c r="EJ65" i="5" s="1"/>
  <c r="BU66" i="5"/>
  <c r="EA66" i="5" s="1"/>
  <c r="CC66" i="5"/>
  <c r="EI66" i="5" s="1"/>
  <c r="DA66" i="5"/>
  <c r="ED66" i="5" s="1"/>
  <c r="DI66" i="5"/>
  <c r="EL66" i="5" s="1"/>
  <c r="AE67" i="5"/>
  <c r="DJ67" i="5"/>
  <c r="EM67" i="5" s="1"/>
  <c r="DB67" i="5"/>
  <c r="DF67" i="5"/>
  <c r="EI67" i="5" s="1"/>
  <c r="BT67" i="5"/>
  <c r="DZ67" i="5" s="1"/>
  <c r="CB67" i="5"/>
  <c r="DC67" i="5"/>
  <c r="DM67" i="5"/>
  <c r="AH68" i="5"/>
  <c r="EA69" i="5"/>
  <c r="BU52" i="5"/>
  <c r="EA52" i="5" s="1"/>
  <c r="CC52" i="5"/>
  <c r="EI52" i="5" s="1"/>
  <c r="CZ53" i="5"/>
  <c r="DH53" i="5"/>
  <c r="BC54" i="5"/>
  <c r="BS54" i="5"/>
  <c r="DY54" i="5" s="1"/>
  <c r="CA54" i="5"/>
  <c r="EG54" i="5" s="1"/>
  <c r="CI54" i="5"/>
  <c r="EO54" i="5" s="1"/>
  <c r="CX55" i="5"/>
  <c r="EA55" i="5" s="1"/>
  <c r="DF55" i="5"/>
  <c r="BY56" i="5"/>
  <c r="EE56" i="5" s="1"/>
  <c r="CG56" i="5"/>
  <c r="BX57" i="5"/>
  <c r="ED57" i="5" s="1"/>
  <c r="CF57" i="5"/>
  <c r="EL57" i="5" s="1"/>
  <c r="CV57" i="5"/>
  <c r="DY57" i="5" s="1"/>
  <c r="DD57" i="5"/>
  <c r="EG57" i="5" s="1"/>
  <c r="DL57" i="5"/>
  <c r="EO57" i="5" s="1"/>
  <c r="BG58" i="5"/>
  <c r="BW58" i="5"/>
  <c r="CE58" i="5"/>
  <c r="EK58" i="5" s="1"/>
  <c r="CU58" i="5"/>
  <c r="DX58" i="5" s="1"/>
  <c r="DC58" i="5"/>
  <c r="EF58" i="5" s="1"/>
  <c r="DK58" i="5"/>
  <c r="EN58" i="5" s="1"/>
  <c r="BV59" i="5"/>
  <c r="EB59" i="5" s="1"/>
  <c r="CD59" i="5"/>
  <c r="EJ59" i="5" s="1"/>
  <c r="DB59" i="5"/>
  <c r="DJ59" i="5"/>
  <c r="BU60" i="5"/>
  <c r="CC60" i="5"/>
  <c r="BT61" i="5"/>
  <c r="DZ61" i="5" s="1"/>
  <c r="CB61" i="5"/>
  <c r="EH61" i="5" s="1"/>
  <c r="CJ61" i="5"/>
  <c r="EP61" i="5" s="1"/>
  <c r="CZ61" i="5"/>
  <c r="EC61" i="5" s="1"/>
  <c r="DH61" i="5"/>
  <c r="EK61" i="5" s="1"/>
  <c r="BC62" i="5"/>
  <c r="BS62" i="5"/>
  <c r="CA62" i="5"/>
  <c r="CI62" i="5"/>
  <c r="EO62" i="5" s="1"/>
  <c r="CY62" i="5"/>
  <c r="EB62" i="5" s="1"/>
  <c r="DG62" i="5"/>
  <c r="EJ62" i="5" s="1"/>
  <c r="CX63" i="5"/>
  <c r="DF63" i="5"/>
  <c r="BY64" i="5"/>
  <c r="CG64" i="5"/>
  <c r="EM64" i="5" s="1"/>
  <c r="CW64" i="5"/>
  <c r="DZ64" i="5" s="1"/>
  <c r="DE64" i="5"/>
  <c r="EH64" i="5" s="1"/>
  <c r="DM64" i="5"/>
  <c r="EP64" i="5" s="1"/>
  <c r="BX65" i="5"/>
  <c r="ED65" i="5" s="1"/>
  <c r="CF65" i="5"/>
  <c r="EL65" i="5" s="1"/>
  <c r="CV65" i="5"/>
  <c r="DD65" i="5"/>
  <c r="EG65" i="5" s="1"/>
  <c r="DL65" i="5"/>
  <c r="EO65" i="5" s="1"/>
  <c r="BG66" i="5"/>
  <c r="BW66" i="5"/>
  <c r="CE66" i="5"/>
  <c r="EK66" i="5" s="1"/>
  <c r="CU66" i="5"/>
  <c r="DX66" i="5" s="1"/>
  <c r="DC66" i="5"/>
  <c r="EF66" i="5" s="1"/>
  <c r="DK66" i="5"/>
  <c r="EN66" i="5" s="1"/>
  <c r="BV67" i="5"/>
  <c r="EB67" i="5" s="1"/>
  <c r="CE67" i="5"/>
  <c r="CV67" i="5"/>
  <c r="DE67" i="5"/>
  <c r="AH69" i="5"/>
  <c r="AE69" i="5"/>
  <c r="EK72" i="5"/>
  <c r="BY57" i="5"/>
  <c r="EE57" i="5" s="1"/>
  <c r="CG57" i="5"/>
  <c r="EM57" i="5" s="1"/>
  <c r="DD58" i="5"/>
  <c r="DL58" i="5"/>
  <c r="EO58" i="5" s="1"/>
  <c r="BG59" i="5"/>
  <c r="BW59" i="5"/>
  <c r="CE59" i="5"/>
  <c r="CZ62" i="5"/>
  <c r="DH62" i="5"/>
  <c r="EK62" i="5" s="1"/>
  <c r="CX64" i="5"/>
  <c r="DF64" i="5"/>
  <c r="EI64" i="5" s="1"/>
  <c r="BY65" i="5"/>
  <c r="EE65" i="5" s="1"/>
  <c r="CG65" i="5"/>
  <c r="EM65" i="5" s="1"/>
  <c r="CV66" i="5"/>
  <c r="DD66" i="5"/>
  <c r="DL66" i="5"/>
  <c r="EO66" i="5" s="1"/>
  <c r="BG67" i="5"/>
  <c r="BW67" i="5"/>
  <c r="CF67" i="5"/>
  <c r="EL67" i="5" s="1"/>
  <c r="DG67" i="5"/>
  <c r="EO76" i="5"/>
  <c r="BG52" i="5"/>
  <c r="BW52" i="5"/>
  <c r="EC52" i="5" s="1"/>
  <c r="CE52" i="5"/>
  <c r="DB53" i="5"/>
  <c r="EE53" i="5" s="1"/>
  <c r="DJ53" i="5"/>
  <c r="BU54" i="5"/>
  <c r="CC54" i="5"/>
  <c r="EI54" i="5" s="1"/>
  <c r="CZ55" i="5"/>
  <c r="DH55" i="5"/>
  <c r="CI56" i="5"/>
  <c r="EO56" i="5" s="1"/>
  <c r="BB57" i="5"/>
  <c r="BR57" i="5"/>
  <c r="BZ57" i="5"/>
  <c r="EF57" i="5" s="1"/>
  <c r="CH57" i="5"/>
  <c r="EN57" i="5" s="1"/>
  <c r="CX57" i="5"/>
  <c r="DF57" i="5"/>
  <c r="EI57" i="5" s="1"/>
  <c r="BY58" i="5"/>
  <c r="EE58" i="5" s="1"/>
  <c r="CG58" i="5"/>
  <c r="EM58" i="5" s="1"/>
  <c r="CW58" i="5"/>
  <c r="DZ58" i="5" s="1"/>
  <c r="DE58" i="5"/>
  <c r="EH58" i="5" s="1"/>
  <c r="DM58" i="5"/>
  <c r="EP58" i="5" s="1"/>
  <c r="BX59" i="5"/>
  <c r="ED59" i="5" s="1"/>
  <c r="CF59" i="5"/>
  <c r="EL59" i="5" s="1"/>
  <c r="CV59" i="5"/>
  <c r="DD59" i="5"/>
  <c r="DL59" i="5"/>
  <c r="EO59" i="5" s="1"/>
  <c r="BG60" i="5"/>
  <c r="BW60" i="5"/>
  <c r="CE60" i="5"/>
  <c r="EK60" i="5" s="1"/>
  <c r="BV61" i="5"/>
  <c r="EB61" i="5" s="1"/>
  <c r="CD61" i="5"/>
  <c r="EJ61" i="5" s="1"/>
  <c r="DB61" i="5"/>
  <c r="DJ61" i="5"/>
  <c r="EM61" i="5" s="1"/>
  <c r="BU62" i="5"/>
  <c r="EA62" i="5" s="1"/>
  <c r="CC62" i="5"/>
  <c r="EI62" i="5" s="1"/>
  <c r="DA62" i="5"/>
  <c r="ED62" i="5" s="1"/>
  <c r="DI62" i="5"/>
  <c r="EL62" i="5" s="1"/>
  <c r="AE63" i="5"/>
  <c r="CZ63" i="5"/>
  <c r="DH63" i="5"/>
  <c r="CY64" i="5"/>
  <c r="EB64" i="5" s="1"/>
  <c r="DG64" i="5"/>
  <c r="EJ64" i="5" s="1"/>
  <c r="BB65" i="5"/>
  <c r="BR65" i="5"/>
  <c r="BZ65" i="5"/>
  <c r="EF65" i="5" s="1"/>
  <c r="CH65" i="5"/>
  <c r="EN65" i="5" s="1"/>
  <c r="BY66" i="5"/>
  <c r="EE66" i="5" s="1"/>
  <c r="CG66" i="5"/>
  <c r="EM66" i="5" s="1"/>
  <c r="CW66" i="5"/>
  <c r="DZ66" i="5" s="1"/>
  <c r="DE66" i="5"/>
  <c r="EH66" i="5" s="1"/>
  <c r="DM66" i="5"/>
  <c r="EP66" i="5" s="1"/>
  <c r="BX67" i="5"/>
  <c r="ED67" i="5" s="1"/>
  <c r="CX67" i="5"/>
  <c r="EA67" i="5" s="1"/>
  <c r="DH67" i="5"/>
  <c r="BH69" i="5"/>
  <c r="EI69" i="5"/>
  <c r="BY59" i="5"/>
  <c r="CG59" i="5"/>
  <c r="CZ64" i="5"/>
  <c r="EC64" i="5" s="1"/>
  <c r="DH64" i="5"/>
  <c r="EK64" i="5" s="1"/>
  <c r="CD67" i="5"/>
  <c r="BY67" i="5"/>
  <c r="CH67" i="5"/>
  <c r="BY52" i="5"/>
  <c r="EE52" i="5" s="1"/>
  <c r="CV53" i="5"/>
  <c r="DD53" i="5"/>
  <c r="BG54" i="5"/>
  <c r="BW54" i="5"/>
  <c r="DB55" i="5"/>
  <c r="BU56" i="5"/>
  <c r="BT57" i="5"/>
  <c r="DZ57" i="5" s="1"/>
  <c r="CB57" i="5"/>
  <c r="EH57" i="5" s="1"/>
  <c r="CJ57" i="5"/>
  <c r="EP57" i="5" s="1"/>
  <c r="CZ57" i="5"/>
  <c r="EC57" i="5" s="1"/>
  <c r="BC58" i="5"/>
  <c r="BS58" i="5"/>
  <c r="DY58" i="5" s="1"/>
  <c r="CA58" i="5"/>
  <c r="CY58" i="5"/>
  <c r="EB58" i="5" s="1"/>
  <c r="DG58" i="5"/>
  <c r="EJ58" i="5" s="1"/>
  <c r="BB59" i="5"/>
  <c r="BR59" i="5"/>
  <c r="BZ59" i="5"/>
  <c r="EF59" i="5" s="1"/>
  <c r="CH59" i="5"/>
  <c r="EN59" i="5" s="1"/>
  <c r="CX59" i="5"/>
  <c r="EA59" i="5" s="1"/>
  <c r="BY60" i="5"/>
  <c r="BH61" i="5"/>
  <c r="BX61" i="5"/>
  <c r="ED61" i="5" s="1"/>
  <c r="CF61" i="5"/>
  <c r="EL61" i="5" s="1"/>
  <c r="CV61" i="5"/>
  <c r="DD61" i="5"/>
  <c r="EG61" i="5" s="1"/>
  <c r="BG62" i="5"/>
  <c r="BW62" i="5"/>
  <c r="CU62" i="5"/>
  <c r="DX62" i="5" s="1"/>
  <c r="DC62" i="5"/>
  <c r="EF62" i="5" s="1"/>
  <c r="DK62" i="5"/>
  <c r="EN62" i="5" s="1"/>
  <c r="DB63" i="5"/>
  <c r="EE63" i="5" s="1"/>
  <c r="BU64" i="5"/>
  <c r="DA64" i="5"/>
  <c r="ED64" i="5" s="1"/>
  <c r="DI64" i="5"/>
  <c r="EL64" i="5" s="1"/>
  <c r="BT65" i="5"/>
  <c r="DZ65" i="5" s="1"/>
  <c r="CB65" i="5"/>
  <c r="EH65" i="5" s="1"/>
  <c r="CJ65" i="5"/>
  <c r="EP65" i="5" s="1"/>
  <c r="CZ65" i="5"/>
  <c r="EC65" i="5" s="1"/>
  <c r="BC66" i="5"/>
  <c r="BS66" i="5"/>
  <c r="CA66" i="5"/>
  <c r="CY66" i="5"/>
  <c r="EB66" i="5" s="1"/>
  <c r="DG66" i="5"/>
  <c r="EJ66" i="5" s="1"/>
  <c r="BB67" i="5"/>
  <c r="BR67" i="5"/>
  <c r="BZ67" i="5"/>
  <c r="CI67" i="5"/>
  <c r="EO67" i="5" s="1"/>
  <c r="CZ67" i="5"/>
  <c r="DK67" i="5"/>
  <c r="DK68" i="5"/>
  <c r="EN68" i="5" s="1"/>
  <c r="DI68" i="5"/>
  <c r="EL68" i="5" s="1"/>
  <c r="DA68" i="5"/>
  <c r="ED68" i="5" s="1"/>
  <c r="DM68" i="5"/>
  <c r="EP68" i="5" s="1"/>
  <c r="DE68" i="5"/>
  <c r="EH68" i="5" s="1"/>
  <c r="CW68" i="5"/>
  <c r="DZ68" i="5" s="1"/>
  <c r="CY68" i="5"/>
  <c r="EB68" i="5" s="1"/>
  <c r="DJ68" i="5"/>
  <c r="CD69" i="5"/>
  <c r="EJ69" i="5" s="1"/>
  <c r="BV69" i="5"/>
  <c r="EB69" i="5" s="1"/>
  <c r="CJ69" i="5"/>
  <c r="EP69" i="5" s="1"/>
  <c r="CB69" i="5"/>
  <c r="EH69" i="5" s="1"/>
  <c r="BT69" i="5"/>
  <c r="DZ69" i="5" s="1"/>
  <c r="CG69" i="5"/>
  <c r="EM69" i="5" s="1"/>
  <c r="BY69" i="5"/>
  <c r="EE69" i="5" s="1"/>
  <c r="CF69" i="5"/>
  <c r="EL69" i="5" s="1"/>
  <c r="BX69" i="5"/>
  <c r="ED69" i="5" s="1"/>
  <c r="BR69" i="5"/>
  <c r="CH69" i="5"/>
  <c r="EN69" i="5" s="1"/>
  <c r="EO73" i="5"/>
  <c r="BU57" i="5"/>
  <c r="CZ58" i="5"/>
  <c r="BC59" i="5"/>
  <c r="BS59" i="5"/>
  <c r="CA59" i="5"/>
  <c r="BY61" i="5"/>
  <c r="CV62" i="5"/>
  <c r="DD62" i="5"/>
  <c r="DB64" i="5"/>
  <c r="BU65" i="5"/>
  <c r="EA65" i="5" s="1"/>
  <c r="CZ66" i="5"/>
  <c r="BC67" i="5"/>
  <c r="BS67" i="5"/>
  <c r="CA67" i="5"/>
  <c r="EG67" i="5" s="1"/>
  <c r="CJ67" i="5"/>
  <c r="BY68" i="5"/>
  <c r="EE68" i="5" s="1"/>
  <c r="CG68" i="5"/>
  <c r="CV69" i="5"/>
  <c r="DD69" i="5"/>
  <c r="EG69" i="5" s="1"/>
  <c r="DL69" i="5"/>
  <c r="EO69" i="5" s="1"/>
  <c r="CU70" i="5"/>
  <c r="DC70" i="5"/>
  <c r="EF70" i="5" s="1"/>
  <c r="DK70" i="5"/>
  <c r="AH71" i="5"/>
  <c r="BV71" i="5"/>
  <c r="EB71" i="5" s="1"/>
  <c r="CD71" i="5"/>
  <c r="EJ71" i="5" s="1"/>
  <c r="DB71" i="5"/>
  <c r="DJ71" i="5"/>
  <c r="BU72" i="5"/>
  <c r="CC72" i="5"/>
  <c r="DA72" i="5"/>
  <c r="ED72" i="5" s="1"/>
  <c r="DI72" i="5"/>
  <c r="EL72" i="5" s="1"/>
  <c r="AE73" i="5"/>
  <c r="BT73" i="5"/>
  <c r="DZ73" i="5" s="1"/>
  <c r="CB73" i="5"/>
  <c r="EH73" i="5" s="1"/>
  <c r="CJ73" i="5"/>
  <c r="EP73" i="5" s="1"/>
  <c r="CZ73" i="5"/>
  <c r="DH73" i="5"/>
  <c r="BC74" i="5"/>
  <c r="BS74" i="5"/>
  <c r="DY74" i="5" s="1"/>
  <c r="CA74" i="5"/>
  <c r="EG74" i="5" s="1"/>
  <c r="CI74" i="5"/>
  <c r="EO74" i="5" s="1"/>
  <c r="CY74" i="5"/>
  <c r="EB74" i="5" s="1"/>
  <c r="DG74" i="5"/>
  <c r="EJ74" i="5" s="1"/>
  <c r="BB75" i="5"/>
  <c r="BR75" i="5"/>
  <c r="BZ75" i="5"/>
  <c r="CH75" i="5"/>
  <c r="CX75" i="5"/>
  <c r="DF75" i="5"/>
  <c r="BY76" i="5"/>
  <c r="CG76" i="5"/>
  <c r="CW76" i="5"/>
  <c r="DZ76" i="5" s="1"/>
  <c r="DE76" i="5"/>
  <c r="EH76" i="5" s="1"/>
  <c r="DM76" i="5"/>
  <c r="EP76" i="5" s="1"/>
  <c r="BH77" i="5"/>
  <c r="BX77" i="5"/>
  <c r="ED77" i="5" s="1"/>
  <c r="CF77" i="5"/>
  <c r="EL77" i="5" s="1"/>
  <c r="CV77" i="5"/>
  <c r="DY77" i="5" s="1"/>
  <c r="DD77" i="5"/>
  <c r="EG77" i="5" s="1"/>
  <c r="DL77" i="5"/>
  <c r="EO77" i="5" s="1"/>
  <c r="BG78" i="5"/>
  <c r="BW78" i="5"/>
  <c r="CE78" i="5"/>
  <c r="CU78" i="5"/>
  <c r="DC78" i="5"/>
  <c r="DK78" i="5"/>
  <c r="AH79" i="5"/>
  <c r="BV79" i="5"/>
  <c r="EB79" i="5" s="1"/>
  <c r="CD79" i="5"/>
  <c r="EJ79" i="5" s="1"/>
  <c r="DB79" i="5"/>
  <c r="DJ79" i="5"/>
  <c r="BU80" i="5"/>
  <c r="CC80" i="5"/>
  <c r="DA80" i="5"/>
  <c r="ED80" i="5" s="1"/>
  <c r="DI80" i="5"/>
  <c r="EL80" i="5" s="1"/>
  <c r="AE81" i="5"/>
  <c r="BT81" i="5"/>
  <c r="DZ81" i="5" s="1"/>
  <c r="CB81" i="5"/>
  <c r="EH81" i="5" s="1"/>
  <c r="CJ81" i="5"/>
  <c r="EP81" i="5" s="1"/>
  <c r="CZ81" i="5"/>
  <c r="DN81" i="5" s="1"/>
  <c r="DO81" i="5" s="1"/>
  <c r="BC82" i="5"/>
  <c r="BS82" i="5"/>
  <c r="DY82" i="5" s="1"/>
  <c r="CA82" i="5"/>
  <c r="EG82" i="5" s="1"/>
  <c r="CI82" i="5"/>
  <c r="EO82" i="5" s="1"/>
  <c r="CY82" i="5"/>
  <c r="DG82" i="5"/>
  <c r="BB83" i="5"/>
  <c r="BR83" i="5"/>
  <c r="BZ83" i="5"/>
  <c r="CH83" i="5"/>
  <c r="CX83" i="5"/>
  <c r="DF83" i="5"/>
  <c r="BY84" i="5"/>
  <c r="CK84" i="5" s="1"/>
  <c r="CL84" i="5" s="1"/>
  <c r="CW84" i="5"/>
  <c r="DZ84" i="5" s="1"/>
  <c r="DE84" i="5"/>
  <c r="EH84" i="5" s="1"/>
  <c r="DM84" i="5"/>
  <c r="EP84" i="5" s="1"/>
  <c r="CV70" i="5"/>
  <c r="DD70" i="5"/>
  <c r="DL70" i="5"/>
  <c r="BG71" i="5"/>
  <c r="BW71" i="5"/>
  <c r="CE71" i="5"/>
  <c r="EK71" i="5" s="1"/>
  <c r="CU71" i="5"/>
  <c r="DC71" i="5"/>
  <c r="DK71" i="5"/>
  <c r="DB72" i="5"/>
  <c r="DJ72" i="5"/>
  <c r="EM72" i="5" s="1"/>
  <c r="BU73" i="5"/>
  <c r="EA73" i="5" s="1"/>
  <c r="CC73" i="5"/>
  <c r="EI73" i="5" s="1"/>
  <c r="BT74" i="5"/>
  <c r="CB74" i="5"/>
  <c r="CJ74" i="5"/>
  <c r="EP74" i="5" s="1"/>
  <c r="CZ74" i="5"/>
  <c r="DH74" i="5"/>
  <c r="BC75" i="5"/>
  <c r="BS75" i="5"/>
  <c r="CA75" i="5"/>
  <c r="CI75" i="5"/>
  <c r="CY75" i="5"/>
  <c r="DG75" i="5"/>
  <c r="CX76" i="5"/>
  <c r="DF76" i="5"/>
  <c r="EI76" i="5" s="1"/>
  <c r="BI77" i="5"/>
  <c r="BY77" i="5"/>
  <c r="EE77" i="5" s="1"/>
  <c r="CG77" i="5"/>
  <c r="EM77" i="5" s="1"/>
  <c r="BX78" i="5"/>
  <c r="CF78" i="5"/>
  <c r="CV78" i="5"/>
  <c r="DD78" i="5"/>
  <c r="DL78" i="5"/>
  <c r="BG79" i="5"/>
  <c r="BW79" i="5"/>
  <c r="CE79" i="5"/>
  <c r="EK79" i="5" s="1"/>
  <c r="CU79" i="5"/>
  <c r="DC79" i="5"/>
  <c r="DK79" i="5"/>
  <c r="CD80" i="5"/>
  <c r="DB80" i="5"/>
  <c r="DJ80" i="5"/>
  <c r="EM80" i="5" s="1"/>
  <c r="BU81" i="5"/>
  <c r="EA81" i="5" s="1"/>
  <c r="CC81" i="5"/>
  <c r="EI81" i="5" s="1"/>
  <c r="BT82" i="5"/>
  <c r="CB82" i="5"/>
  <c r="CJ82" i="5"/>
  <c r="EP82" i="5" s="1"/>
  <c r="CZ82" i="5"/>
  <c r="DH82" i="5"/>
  <c r="BC83" i="5"/>
  <c r="BS83" i="5"/>
  <c r="CA83" i="5"/>
  <c r="CI83" i="5"/>
  <c r="CY83" i="5"/>
  <c r="DG83" i="5"/>
  <c r="CX84" i="5"/>
  <c r="EA84" i="5" s="1"/>
  <c r="DF84" i="5"/>
  <c r="EI84" i="5" s="1"/>
  <c r="DE70" i="5"/>
  <c r="DM70" i="5"/>
  <c r="BX71" i="5"/>
  <c r="ED71" i="5" s="1"/>
  <c r="CF71" i="5"/>
  <c r="EL71" i="5" s="1"/>
  <c r="BG72" i="5"/>
  <c r="CU72" i="5"/>
  <c r="DX72" i="5" s="1"/>
  <c r="DC72" i="5"/>
  <c r="EF72" i="5" s="1"/>
  <c r="DK72" i="5"/>
  <c r="EN72" i="5" s="1"/>
  <c r="BV73" i="5"/>
  <c r="EB73" i="5" s="1"/>
  <c r="CD73" i="5"/>
  <c r="EJ73" i="5" s="1"/>
  <c r="BT75" i="5"/>
  <c r="CB75" i="5"/>
  <c r="CJ75" i="5"/>
  <c r="EP75" i="5" s="1"/>
  <c r="CZ75" i="5"/>
  <c r="DH75" i="5"/>
  <c r="CY76" i="5"/>
  <c r="EB76" i="5" s="1"/>
  <c r="DG76" i="5"/>
  <c r="EJ76" i="5" s="1"/>
  <c r="BY78" i="5"/>
  <c r="CG78" i="5"/>
  <c r="EM78" i="5" s="1"/>
  <c r="CW78" i="5"/>
  <c r="DE78" i="5"/>
  <c r="DM78" i="5"/>
  <c r="BX79" i="5"/>
  <c r="ED79" i="5" s="1"/>
  <c r="CF79" i="5"/>
  <c r="EL79" i="5" s="1"/>
  <c r="BG80" i="5"/>
  <c r="CU80" i="5"/>
  <c r="DX80" i="5" s="1"/>
  <c r="DC80" i="5"/>
  <c r="EF80" i="5" s="1"/>
  <c r="DK80" i="5"/>
  <c r="EN80" i="5" s="1"/>
  <c r="BV81" i="5"/>
  <c r="EB81" i="5" s="1"/>
  <c r="CD81" i="5"/>
  <c r="EJ81" i="5" s="1"/>
  <c r="BT83" i="5"/>
  <c r="CB83" i="5"/>
  <c r="CJ83" i="5"/>
  <c r="EP83" i="5" s="1"/>
  <c r="CZ83" i="5"/>
  <c r="DH83" i="5"/>
  <c r="EO84" i="5"/>
  <c r="CY84" i="5"/>
  <c r="EB84" i="5" s="1"/>
  <c r="DG84" i="5"/>
  <c r="EJ84" i="5" s="1"/>
  <c r="CF86" i="5"/>
  <c r="BX86" i="5"/>
  <c r="CE86" i="5"/>
  <c r="BW86" i="5"/>
  <c r="BG86" i="5"/>
  <c r="CD86" i="5"/>
  <c r="BV86" i="5"/>
  <c r="CC86" i="5"/>
  <c r="BU86" i="5"/>
  <c r="CJ86" i="5"/>
  <c r="EP86" i="5" s="1"/>
  <c r="CB86" i="5"/>
  <c r="EH86" i="5" s="1"/>
  <c r="BT86" i="5"/>
  <c r="DZ86" i="5" s="1"/>
  <c r="CI86" i="5"/>
  <c r="EO86" i="5" s="1"/>
  <c r="CA86" i="5"/>
  <c r="BS86" i="5"/>
  <c r="BC86" i="5"/>
  <c r="CH86" i="5"/>
  <c r="BZ86" i="5"/>
  <c r="BR86" i="5"/>
  <c r="BB86" i="5"/>
  <c r="BY71" i="5"/>
  <c r="CG71" i="5"/>
  <c r="DD72" i="5"/>
  <c r="EG72" i="5" s="1"/>
  <c r="DL72" i="5"/>
  <c r="EO72" i="5" s="1"/>
  <c r="BG73" i="5"/>
  <c r="BW73" i="5"/>
  <c r="CE73" i="5"/>
  <c r="BU75" i="5"/>
  <c r="CC75" i="5"/>
  <c r="DA75" i="5"/>
  <c r="DI75" i="5"/>
  <c r="AE76" i="5"/>
  <c r="CZ76" i="5"/>
  <c r="EC76" i="5" s="1"/>
  <c r="DH76" i="5"/>
  <c r="EK76" i="5" s="1"/>
  <c r="DX77" i="5"/>
  <c r="BR78" i="5"/>
  <c r="BZ78" i="5"/>
  <c r="CH78" i="5"/>
  <c r="CX78" i="5"/>
  <c r="DF78" i="5"/>
  <c r="BY79" i="5"/>
  <c r="CG79" i="5"/>
  <c r="CV80" i="5"/>
  <c r="DY80" i="5" s="1"/>
  <c r="DD80" i="5"/>
  <c r="EG80" i="5" s="1"/>
  <c r="DL80" i="5"/>
  <c r="EO80" i="5" s="1"/>
  <c r="BG81" i="5"/>
  <c r="BW81" i="5"/>
  <c r="CE81" i="5"/>
  <c r="EK81" i="5" s="1"/>
  <c r="BV82" i="5"/>
  <c r="CD82" i="5"/>
  <c r="DJ82" i="5"/>
  <c r="EM82" i="5" s="1"/>
  <c r="BU83" i="5"/>
  <c r="CC83" i="5"/>
  <c r="DA83" i="5"/>
  <c r="DI83" i="5"/>
  <c r="AE84" i="5"/>
  <c r="CZ84" i="5"/>
  <c r="EC84" i="5" s="1"/>
  <c r="DH84" i="5"/>
  <c r="EK84" i="5" s="1"/>
  <c r="BU68" i="5"/>
  <c r="EA68" i="5" s="1"/>
  <c r="CZ69" i="5"/>
  <c r="EC69" i="5" s="1"/>
  <c r="CY70" i="5"/>
  <c r="DG70" i="5"/>
  <c r="BB71" i="5"/>
  <c r="BR71" i="5"/>
  <c r="BZ71" i="5"/>
  <c r="CH71" i="5"/>
  <c r="CX71" i="5"/>
  <c r="DF71" i="5"/>
  <c r="EI71" i="5" s="1"/>
  <c r="BY72" i="5"/>
  <c r="CW72" i="5"/>
  <c r="DZ72" i="5" s="1"/>
  <c r="DE72" i="5"/>
  <c r="EH72" i="5" s="1"/>
  <c r="DM72" i="5"/>
  <c r="EP72" i="5" s="1"/>
  <c r="BX73" i="5"/>
  <c r="ED73" i="5" s="1"/>
  <c r="CF73" i="5"/>
  <c r="EL73" i="5" s="1"/>
  <c r="CV73" i="5"/>
  <c r="DD73" i="5"/>
  <c r="BG74" i="5"/>
  <c r="BW74" i="5"/>
  <c r="CE74" i="5"/>
  <c r="CU74" i="5"/>
  <c r="DX74" i="5" s="1"/>
  <c r="DC74" i="5"/>
  <c r="EF74" i="5" s="1"/>
  <c r="DK74" i="5"/>
  <c r="EN74" i="5" s="1"/>
  <c r="BV75" i="5"/>
  <c r="CD75" i="5"/>
  <c r="DB75" i="5"/>
  <c r="DJ75" i="5"/>
  <c r="EM75" i="5" s="1"/>
  <c r="BU76" i="5"/>
  <c r="DA76" i="5"/>
  <c r="ED76" i="5" s="1"/>
  <c r="DI76" i="5"/>
  <c r="EL76" i="5" s="1"/>
  <c r="AE77" i="5"/>
  <c r="BT77" i="5"/>
  <c r="DZ77" i="5" s="1"/>
  <c r="CB77" i="5"/>
  <c r="EH77" i="5" s="1"/>
  <c r="CJ77" i="5"/>
  <c r="EP77" i="5" s="1"/>
  <c r="CZ77" i="5"/>
  <c r="EC77" i="5" s="1"/>
  <c r="BC78" i="5"/>
  <c r="BS78" i="5"/>
  <c r="CA78" i="5"/>
  <c r="CI78" i="5"/>
  <c r="CY78" i="5"/>
  <c r="DG78" i="5"/>
  <c r="BB79" i="5"/>
  <c r="BR79" i="5"/>
  <c r="BZ79" i="5"/>
  <c r="CH79" i="5"/>
  <c r="CX79" i="5"/>
  <c r="DF79" i="5"/>
  <c r="EI79" i="5" s="1"/>
  <c r="BY80" i="5"/>
  <c r="CW80" i="5"/>
  <c r="DZ80" i="5" s="1"/>
  <c r="DE80" i="5"/>
  <c r="EH80" i="5" s="1"/>
  <c r="DM80" i="5"/>
  <c r="EP80" i="5" s="1"/>
  <c r="BX81" i="5"/>
  <c r="ED81" i="5" s="1"/>
  <c r="CF81" i="5"/>
  <c r="EL81" i="5" s="1"/>
  <c r="BG82" i="5"/>
  <c r="BW82" i="5"/>
  <c r="CE82" i="5"/>
  <c r="CU82" i="5"/>
  <c r="DX82" i="5" s="1"/>
  <c r="DC82" i="5"/>
  <c r="EF82" i="5" s="1"/>
  <c r="DK82" i="5"/>
  <c r="EN82" i="5" s="1"/>
  <c r="BV83" i="5"/>
  <c r="CD83" i="5"/>
  <c r="DB83" i="5"/>
  <c r="DJ83" i="5"/>
  <c r="EM83" i="5" s="1"/>
  <c r="DA84" i="5"/>
  <c r="ED84" i="5" s="1"/>
  <c r="DI84" i="5"/>
  <c r="EL84" i="5" s="1"/>
  <c r="DG91" i="5"/>
  <c r="CY91" i="5"/>
  <c r="DF91" i="5"/>
  <c r="CX91" i="5"/>
  <c r="DM91" i="5"/>
  <c r="EP91" i="5" s="1"/>
  <c r="DE91" i="5"/>
  <c r="EH91" i="5" s="1"/>
  <c r="CW91" i="5"/>
  <c r="DZ91" i="5" s="1"/>
  <c r="DL91" i="5"/>
  <c r="EO91" i="5" s="1"/>
  <c r="DD91" i="5"/>
  <c r="CV91" i="5"/>
  <c r="DK91" i="5"/>
  <c r="DC91" i="5"/>
  <c r="CU91" i="5"/>
  <c r="DJ91" i="5"/>
  <c r="DB91" i="5"/>
  <c r="DI91" i="5"/>
  <c r="DA91" i="5"/>
  <c r="CZ70" i="5"/>
  <c r="DH70" i="5"/>
  <c r="BC71" i="5"/>
  <c r="BS71" i="5"/>
  <c r="DY71" i="5" s="1"/>
  <c r="CA71" i="5"/>
  <c r="EG71" i="5" s="1"/>
  <c r="CI71" i="5"/>
  <c r="EO71" i="5" s="1"/>
  <c r="CX72" i="5"/>
  <c r="DF72" i="5"/>
  <c r="BY73" i="5"/>
  <c r="EE73" i="5" s="1"/>
  <c r="CG73" i="5"/>
  <c r="EM73" i="5" s="1"/>
  <c r="BG75" i="5"/>
  <c r="BW75" i="5"/>
  <c r="CE75" i="5"/>
  <c r="CU75" i="5"/>
  <c r="DC75" i="5"/>
  <c r="DK75" i="5"/>
  <c r="DB76" i="5"/>
  <c r="DJ76" i="5"/>
  <c r="BT78" i="5"/>
  <c r="CB78" i="5"/>
  <c r="CJ78" i="5"/>
  <c r="CZ78" i="5"/>
  <c r="DH78" i="5"/>
  <c r="BC79" i="5"/>
  <c r="BS79" i="5"/>
  <c r="DY79" i="5" s="1"/>
  <c r="CA79" i="5"/>
  <c r="EG79" i="5" s="1"/>
  <c r="CI79" i="5"/>
  <c r="EO79" i="5" s="1"/>
  <c r="CX80" i="5"/>
  <c r="DF80" i="5"/>
  <c r="BY81" i="5"/>
  <c r="EE81" i="5" s="1"/>
  <c r="CG81" i="5"/>
  <c r="EM81" i="5" s="1"/>
  <c r="BG83" i="5"/>
  <c r="BW83" i="5"/>
  <c r="CE83" i="5"/>
  <c r="CU83" i="5"/>
  <c r="DC83" i="5"/>
  <c r="DK83" i="5"/>
  <c r="DB84" i="5"/>
  <c r="DJ84" i="5"/>
  <c r="EM84" i="5" s="1"/>
  <c r="BI88" i="5"/>
  <c r="BH88" i="5"/>
  <c r="DA70" i="5"/>
  <c r="DI70" i="5"/>
  <c r="BT71" i="5"/>
  <c r="DZ71" i="5" s="1"/>
  <c r="CB71" i="5"/>
  <c r="EH71" i="5" s="1"/>
  <c r="CJ71" i="5"/>
  <c r="EP71" i="5" s="1"/>
  <c r="CZ71" i="5"/>
  <c r="CY72" i="5"/>
  <c r="EB72" i="5" s="1"/>
  <c r="DG72" i="5"/>
  <c r="EJ72" i="5" s="1"/>
  <c r="BB73" i="5"/>
  <c r="BR73" i="5"/>
  <c r="BZ73" i="5"/>
  <c r="EF73" i="5" s="1"/>
  <c r="CH73" i="5"/>
  <c r="EN73" i="5" s="1"/>
  <c r="BY74" i="5"/>
  <c r="EE74" i="5" s="1"/>
  <c r="CW74" i="5"/>
  <c r="DE74" i="5"/>
  <c r="BX75" i="5"/>
  <c r="CF75" i="5"/>
  <c r="CV75" i="5"/>
  <c r="DD75" i="5"/>
  <c r="DL75" i="5"/>
  <c r="BG76" i="5"/>
  <c r="CU76" i="5"/>
  <c r="DC76" i="5"/>
  <c r="EF76" i="5" s="1"/>
  <c r="DK76" i="5"/>
  <c r="EN76" i="5" s="1"/>
  <c r="BV77" i="5"/>
  <c r="EB77" i="5" s="1"/>
  <c r="CD77" i="5"/>
  <c r="EJ77" i="5" s="1"/>
  <c r="BU78" i="5"/>
  <c r="CC78" i="5"/>
  <c r="DA78" i="5"/>
  <c r="DI78" i="5"/>
  <c r="BT79" i="5"/>
  <c r="DZ79" i="5" s="1"/>
  <c r="CB79" i="5"/>
  <c r="EH79" i="5" s="1"/>
  <c r="CJ79" i="5"/>
  <c r="EP79" i="5" s="1"/>
  <c r="CZ79" i="5"/>
  <c r="CY80" i="5"/>
  <c r="EB80" i="5" s="1"/>
  <c r="DG80" i="5"/>
  <c r="BB81" i="5"/>
  <c r="BR81" i="5"/>
  <c r="BZ81" i="5"/>
  <c r="EF81" i="5" s="1"/>
  <c r="CH81" i="5"/>
  <c r="EN81" i="5" s="1"/>
  <c r="BY82" i="5"/>
  <c r="EE82" i="5" s="1"/>
  <c r="CW82" i="5"/>
  <c r="DE82" i="5"/>
  <c r="BX83" i="5"/>
  <c r="CF83" i="5"/>
  <c r="CV83" i="5"/>
  <c r="DD83" i="5"/>
  <c r="DL83" i="5"/>
  <c r="BG84" i="5"/>
  <c r="CU84" i="5"/>
  <c r="DX84" i="5" s="1"/>
  <c r="DC84" i="5"/>
  <c r="EF84" i="5" s="1"/>
  <c r="DK84" i="5"/>
  <c r="EN84" i="5" s="1"/>
  <c r="DB70" i="5"/>
  <c r="BU71" i="5"/>
  <c r="CZ72" i="5"/>
  <c r="EC72" i="5" s="1"/>
  <c r="BC73" i="5"/>
  <c r="BS73" i="5"/>
  <c r="CA73" i="5"/>
  <c r="BY75" i="5"/>
  <c r="CW75" i="5"/>
  <c r="DE75" i="5"/>
  <c r="CV76" i="5"/>
  <c r="DY76" i="5" s="1"/>
  <c r="DD76" i="5"/>
  <c r="EG76" i="5" s="1"/>
  <c r="BV78" i="5"/>
  <c r="CD78" i="5"/>
  <c r="DB78" i="5"/>
  <c r="BU79" i="5"/>
  <c r="CZ80" i="5"/>
  <c r="EC80" i="5" s="1"/>
  <c r="BC81" i="5"/>
  <c r="BS81" i="5"/>
  <c r="DY81" i="5" s="1"/>
  <c r="CA81" i="5"/>
  <c r="EG81" i="5" s="1"/>
  <c r="BY83" i="5"/>
  <c r="CW83" i="5"/>
  <c r="DE83" i="5"/>
  <c r="CV84" i="5"/>
  <c r="DY84" i="5" s="1"/>
  <c r="DD84" i="5"/>
  <c r="EG84" i="5" s="1"/>
  <c r="DX20" i="10"/>
  <c r="DX22" i="10"/>
  <c r="BC85" i="5"/>
  <c r="BS85" i="5"/>
  <c r="DY85" i="5" s="1"/>
  <c r="CA85" i="5"/>
  <c r="CI85" i="5"/>
  <c r="CY85" i="5"/>
  <c r="DG85" i="5"/>
  <c r="CX86" i="5"/>
  <c r="DF86" i="5"/>
  <c r="BY87" i="5"/>
  <c r="CG87" i="5"/>
  <c r="CW87" i="5"/>
  <c r="DZ87" i="5" s="1"/>
  <c r="DE87" i="5"/>
  <c r="EH87" i="5" s="1"/>
  <c r="DM87" i="5"/>
  <c r="EP87" i="5" s="1"/>
  <c r="BX88" i="5"/>
  <c r="CF88" i="5"/>
  <c r="CV88" i="5"/>
  <c r="DY88" i="5" s="1"/>
  <c r="DD88" i="5"/>
  <c r="EG88" i="5" s="1"/>
  <c r="DL88" i="5"/>
  <c r="BG89" i="5"/>
  <c r="BW89" i="5"/>
  <c r="CE89" i="5"/>
  <c r="CU89" i="5"/>
  <c r="DX89" i="5" s="1"/>
  <c r="DC89" i="5"/>
  <c r="DK89" i="5"/>
  <c r="AH90" i="5"/>
  <c r="BV90" i="5"/>
  <c r="CD90" i="5"/>
  <c r="DB90" i="5"/>
  <c r="DJ90" i="5"/>
  <c r="BU91" i="5"/>
  <c r="CC91" i="5"/>
  <c r="DY20" i="10"/>
  <c r="BT85" i="5"/>
  <c r="CB85" i="5"/>
  <c r="CJ85" i="5"/>
  <c r="EP85" i="5" s="1"/>
  <c r="CZ85" i="5"/>
  <c r="DH85" i="5"/>
  <c r="CY86" i="5"/>
  <c r="DG86" i="5"/>
  <c r="BZ87" i="5"/>
  <c r="CH87" i="5"/>
  <c r="EN87" i="5" s="1"/>
  <c r="CX87" i="5"/>
  <c r="DF87" i="5"/>
  <c r="BY88" i="5"/>
  <c r="CG88" i="5"/>
  <c r="EM88" i="5" s="1"/>
  <c r="CW88" i="5"/>
  <c r="DE88" i="5"/>
  <c r="DM88" i="5"/>
  <c r="BX89" i="5"/>
  <c r="CF89" i="5"/>
  <c r="EL89" i="5" s="1"/>
  <c r="CV89" i="5"/>
  <c r="DD89" i="5"/>
  <c r="DL89" i="5"/>
  <c r="BG90" i="5"/>
  <c r="BW90" i="5"/>
  <c r="CE90" i="5"/>
  <c r="EK90" i="5" s="1"/>
  <c r="CU90" i="5"/>
  <c r="DC90" i="5"/>
  <c r="DK90" i="5"/>
  <c r="BV91" i="5"/>
  <c r="CD91" i="5"/>
  <c r="DZ20" i="10"/>
  <c r="BU85" i="5"/>
  <c r="EA85" i="5" s="1"/>
  <c r="CC85" i="5"/>
  <c r="EI85" i="5" s="1"/>
  <c r="DA85" i="5"/>
  <c r="ED85" i="5" s="1"/>
  <c r="DI85" i="5"/>
  <c r="EL85" i="5" s="1"/>
  <c r="CZ86" i="5"/>
  <c r="DH86" i="5"/>
  <c r="CA87" i="5"/>
  <c r="EG87" i="5" s="1"/>
  <c r="CI87" i="5"/>
  <c r="EO87" i="5" s="1"/>
  <c r="CY87" i="5"/>
  <c r="DG87" i="5"/>
  <c r="BZ88" i="5"/>
  <c r="EF88" i="5" s="1"/>
  <c r="CH88" i="5"/>
  <c r="EN88" i="5" s="1"/>
  <c r="CX88" i="5"/>
  <c r="EA88" i="5" s="1"/>
  <c r="DF88" i="5"/>
  <c r="BY89" i="5"/>
  <c r="EE89" i="5" s="1"/>
  <c r="CG89" i="5"/>
  <c r="EM89" i="5" s="1"/>
  <c r="CW89" i="5"/>
  <c r="DZ89" i="5" s="1"/>
  <c r="DE89" i="5"/>
  <c r="DM89" i="5"/>
  <c r="BX90" i="5"/>
  <c r="ED90" i="5" s="1"/>
  <c r="CF90" i="5"/>
  <c r="EL90" i="5" s="1"/>
  <c r="CV90" i="5"/>
  <c r="DD90" i="5"/>
  <c r="DL90" i="5"/>
  <c r="BG91" i="5"/>
  <c r="BW91" i="5"/>
  <c r="EC91" i="5" s="1"/>
  <c r="CE91" i="5"/>
  <c r="EK91" i="5" s="1"/>
  <c r="BV85" i="5"/>
  <c r="CD85" i="5"/>
  <c r="DB85" i="5"/>
  <c r="DJ85" i="5"/>
  <c r="EM85" i="5" s="1"/>
  <c r="DA86" i="5"/>
  <c r="DI86" i="5"/>
  <c r="CZ87" i="5"/>
  <c r="DH87" i="5"/>
  <c r="EK87" i="5" s="1"/>
  <c r="CI88" i="5"/>
  <c r="CY88" i="5"/>
  <c r="DG88" i="5"/>
  <c r="DX88" i="5"/>
  <c r="BZ89" i="5"/>
  <c r="CH89" i="5"/>
  <c r="CX89" i="5"/>
  <c r="DF89" i="5"/>
  <c r="EI89" i="5" s="1"/>
  <c r="BY90" i="5"/>
  <c r="CG90" i="5"/>
  <c r="CW90" i="5"/>
  <c r="DE90" i="5"/>
  <c r="DM90" i="5"/>
  <c r="EP90" i="5" s="1"/>
  <c r="BX91" i="5"/>
  <c r="CF91" i="5"/>
  <c r="EA18" i="10"/>
  <c r="BG85" i="5"/>
  <c r="BW85" i="5"/>
  <c r="CE85" i="5"/>
  <c r="CU85" i="5"/>
  <c r="DC85" i="5"/>
  <c r="EF85" i="5" s="1"/>
  <c r="DK85" i="5"/>
  <c r="EN85" i="5" s="1"/>
  <c r="DB86" i="5"/>
  <c r="EE86" i="5" s="1"/>
  <c r="DJ86" i="5"/>
  <c r="EM86" i="5" s="1"/>
  <c r="BU87" i="5"/>
  <c r="CC87" i="5"/>
  <c r="DA87" i="5"/>
  <c r="ED87" i="5" s="1"/>
  <c r="DI87" i="5"/>
  <c r="EL87" i="5" s="1"/>
  <c r="AE88" i="5"/>
  <c r="BT88" i="5"/>
  <c r="CB88" i="5"/>
  <c r="CJ88" i="5"/>
  <c r="CZ88" i="5"/>
  <c r="EC88" i="5" s="1"/>
  <c r="DH88" i="5"/>
  <c r="EK88" i="5" s="1"/>
  <c r="BC89" i="5"/>
  <c r="BS89" i="5"/>
  <c r="CA89" i="5"/>
  <c r="CI89" i="5"/>
  <c r="CY89" i="5"/>
  <c r="EB89" i="5" s="1"/>
  <c r="DG89" i="5"/>
  <c r="EJ89" i="5" s="1"/>
  <c r="BB90" i="5"/>
  <c r="BR90" i="5"/>
  <c r="BZ90" i="5"/>
  <c r="CH90" i="5"/>
  <c r="DF90" i="5"/>
  <c r="EI90" i="5" s="1"/>
  <c r="BY91" i="5"/>
  <c r="CG91" i="5"/>
  <c r="EE18" i="10"/>
  <c r="DD85" i="5"/>
  <c r="DL85" i="5"/>
  <c r="CU86" i="5"/>
  <c r="DC86" i="5"/>
  <c r="DK86" i="5"/>
  <c r="BV87" i="5"/>
  <c r="CD87" i="5"/>
  <c r="DB87" i="5"/>
  <c r="DJ87" i="5"/>
  <c r="CC88" i="5"/>
  <c r="DA88" i="5"/>
  <c r="DI88" i="5"/>
  <c r="CB89" i="5"/>
  <c r="CJ89" i="5"/>
  <c r="CZ89" i="5"/>
  <c r="DH89" i="5"/>
  <c r="BC90" i="5"/>
  <c r="BS90" i="5"/>
  <c r="CA90" i="5"/>
  <c r="CI90" i="5"/>
  <c r="CY90" i="5"/>
  <c r="DG90" i="5"/>
  <c r="BB91" i="5"/>
  <c r="BR91" i="5"/>
  <c r="BZ91" i="5"/>
  <c r="CH91" i="5"/>
  <c r="EI18" i="10"/>
  <c r="EF20" i="10"/>
  <c r="BY85" i="5"/>
  <c r="CW85" i="5"/>
  <c r="DE85" i="5"/>
  <c r="CV86" i="5"/>
  <c r="DD86" i="5"/>
  <c r="BG87" i="5"/>
  <c r="BW87" i="5"/>
  <c r="CU87" i="5"/>
  <c r="DX87" i="5" s="1"/>
  <c r="DC87" i="5"/>
  <c r="BV88" i="5"/>
  <c r="CD88" i="5"/>
  <c r="DB88" i="5"/>
  <c r="BU89" i="5"/>
  <c r="DA89" i="5"/>
  <c r="BT90" i="5"/>
  <c r="CB90" i="5"/>
  <c r="CZ90" i="5"/>
  <c r="BC91" i="5"/>
  <c r="BS91" i="5"/>
  <c r="CA91" i="5"/>
  <c r="BA101" i="10"/>
  <c r="CJ18" i="10" a="1"/>
  <c r="CJ18" i="10" s="1"/>
  <c r="CF18" i="10" a="1"/>
  <c r="CF18" i="10" s="1"/>
  <c r="CB18" i="10" a="1"/>
  <c r="CB18" i="10" s="1"/>
  <c r="BX18" i="10" a="1"/>
  <c r="BX18" i="10" s="1"/>
  <c r="BT18" i="10" a="1"/>
  <c r="BT18" i="10" s="1"/>
  <c r="BG18" i="10"/>
  <c r="CI18" i="10" a="1"/>
  <c r="CI18" i="10" s="1"/>
  <c r="CE18" i="10" a="1"/>
  <c r="CE18" i="10" s="1"/>
  <c r="CA18" i="10" a="1"/>
  <c r="CA18" i="10" s="1"/>
  <c r="BW18" i="10" a="1"/>
  <c r="BW18" i="10" s="1"/>
  <c r="BS18" i="10" a="1"/>
  <c r="BS18" i="10" s="1"/>
  <c r="CH18" i="10" a="1"/>
  <c r="CH18" i="10" s="1"/>
  <c r="CD18" i="10" a="1"/>
  <c r="CD18" i="10" s="1"/>
  <c r="BZ18" i="10" a="1"/>
  <c r="BZ18" i="10" s="1"/>
  <c r="BV18" i="10" a="1"/>
  <c r="BV18" i="10" s="1"/>
  <c r="BR18" i="10" a="1"/>
  <c r="BR18" i="10" s="1"/>
  <c r="BC18" i="10"/>
  <c r="BB18" i="10"/>
  <c r="CG18" i="10" a="1"/>
  <c r="CG18" i="10" s="1"/>
  <c r="EG20" i="10"/>
  <c r="DQ101" i="10"/>
  <c r="BR19" i="10" a="1"/>
  <c r="BR19" i="10" s="1"/>
  <c r="BV19" i="10" a="1"/>
  <c r="BV19" i="10" s="1"/>
  <c r="BZ19" i="10" a="1"/>
  <c r="BZ19" i="10" s="1"/>
  <c r="CD19" i="10" a="1"/>
  <c r="CD19" i="10" s="1"/>
  <c r="CH19" i="10" a="1"/>
  <c r="CH19" i="10" s="1"/>
  <c r="CU19" i="10" a="1"/>
  <c r="CU19" i="10" s="1"/>
  <c r="CY19" i="10" a="1"/>
  <c r="CY19" i="10" s="1"/>
  <c r="DC19" i="10" a="1"/>
  <c r="DC19" i="10" s="1"/>
  <c r="DG19" i="10" a="1"/>
  <c r="DG19" i="10" s="1"/>
  <c r="DK19" i="10" a="1"/>
  <c r="DK19" i="10" s="1"/>
  <c r="AE20" i="10"/>
  <c r="DH20" i="10" a="1"/>
  <c r="DH20" i="10" s="1"/>
  <c r="EK20" i="10" s="1"/>
  <c r="BU21" i="10" a="1"/>
  <c r="BU21" i="10" s="1"/>
  <c r="DF21" i="10" a="1"/>
  <c r="DF21" i="10" s="1"/>
  <c r="DL21" i="10" a="1"/>
  <c r="DL21" i="10" s="1"/>
  <c r="DX23" i="10"/>
  <c r="AV14" i="10"/>
  <c r="AV15" i="10" s="1"/>
  <c r="AE19" i="10"/>
  <c r="BG21" i="10"/>
  <c r="CA21" i="10" a="1"/>
  <c r="CA21" i="10" s="1"/>
  <c r="CF21" i="10" a="1"/>
  <c r="CF21" i="10" s="1"/>
  <c r="CZ21" i="10" a="1"/>
  <c r="CZ21" i="10" s="1"/>
  <c r="DN22" i="10"/>
  <c r="DO22" i="10" s="1"/>
  <c r="EF28" i="10"/>
  <c r="EP29" i="10"/>
  <c r="DY30" i="10"/>
  <c r="AE18" i="10"/>
  <c r="BS19" i="10" a="1"/>
  <c r="BS19" i="10" s="1"/>
  <c r="BW19" i="10" a="1"/>
  <c r="BW19" i="10" s="1"/>
  <c r="CA19" i="10" a="1"/>
  <c r="CA19" i="10" s="1"/>
  <c r="CE19" i="10" a="1"/>
  <c r="CE19" i="10" s="1"/>
  <c r="CI19" i="10" a="1"/>
  <c r="CI19" i="10" s="1"/>
  <c r="CV19" i="10" a="1"/>
  <c r="CV19" i="10" s="1"/>
  <c r="CZ19" i="10" a="1"/>
  <c r="CZ19" i="10" s="1"/>
  <c r="DD19" i="10" a="1"/>
  <c r="DD19" i="10" s="1"/>
  <c r="DH19" i="10" a="1"/>
  <c r="DH19" i="10" s="1"/>
  <c r="DL19" i="10" a="1"/>
  <c r="DL19" i="10" s="1"/>
  <c r="CG21" i="10" a="1"/>
  <c r="CG21" i="10" s="1"/>
  <c r="EM21" i="10" s="1"/>
  <c r="EL23" i="10"/>
  <c r="DZ24" i="10"/>
  <c r="DX27" i="10"/>
  <c r="CJ20" i="10" a="1"/>
  <c r="CJ20" i="10" s="1"/>
  <c r="EP20" i="10" s="1"/>
  <c r="BW21" i="10" a="1"/>
  <c r="BW21" i="10" s="1"/>
  <c r="CV21" i="10" a="1"/>
  <c r="CV21" i="10" s="1"/>
  <c r="DB21" i="10" a="1"/>
  <c r="DB21" i="10" s="1"/>
  <c r="DH21" i="10" a="1"/>
  <c r="DH21" i="10" s="1"/>
  <c r="EK21" i="10" s="1"/>
  <c r="EC25" i="10"/>
  <c r="DE19" i="10" a="1"/>
  <c r="DE19" i="10" s="1"/>
  <c r="EH19" i="10" s="1"/>
  <c r="DI19" i="10" a="1"/>
  <c r="DI19" i="10" s="1"/>
  <c r="EL19" i="10" s="1"/>
  <c r="DM19" i="10" a="1"/>
  <c r="DM19" i="10" s="1"/>
  <c r="EP19" i="10" s="1"/>
  <c r="BH20" i="10"/>
  <c r="CH21" i="10" a="1"/>
  <c r="CH21" i="10" s="1"/>
  <c r="CD21" i="10" a="1"/>
  <c r="CD21" i="10" s="1"/>
  <c r="BZ21" i="10" a="1"/>
  <c r="BZ21" i="10" s="1"/>
  <c r="BV21" i="10" a="1"/>
  <c r="BV21" i="10" s="1"/>
  <c r="BR21" i="10" a="1"/>
  <c r="BR21" i="10" s="1"/>
  <c r="BC21" i="10"/>
  <c r="CC21" i="10" a="1"/>
  <c r="CC21" i="10" s="1"/>
  <c r="DX28" i="10"/>
  <c r="CW18" i="10" a="1"/>
  <c r="CW18" i="10" s="1"/>
  <c r="DA18" i="10" a="1"/>
  <c r="DA18" i="10" s="1"/>
  <c r="DE18" i="10" a="1"/>
  <c r="DE18" i="10" s="1"/>
  <c r="DI18" i="10" a="1"/>
  <c r="DI18" i="10" s="1"/>
  <c r="DM18" i="10" a="1"/>
  <c r="DM18" i="10" s="1"/>
  <c r="DV101" i="10"/>
  <c r="BH19" i="10"/>
  <c r="BU20" i="10" a="1"/>
  <c r="BU20" i="10" s="1"/>
  <c r="BY20" i="10" a="1"/>
  <c r="BY20" i="10" s="1"/>
  <c r="CC20" i="10" a="1"/>
  <c r="CC20" i="10" s="1"/>
  <c r="CG20" i="10" a="1"/>
  <c r="CG20" i="10" s="1"/>
  <c r="EM20" i="10" s="1"/>
  <c r="CX20" i="10" a="1"/>
  <c r="CX20" i="10" s="1"/>
  <c r="DB20" i="10" a="1"/>
  <c r="DB20" i="10" s="1"/>
  <c r="DF20" i="10" a="1"/>
  <c r="DF20" i="10" s="1"/>
  <c r="DK20" i="10" a="1"/>
  <c r="DK20" i="10" s="1"/>
  <c r="EN20" i="10" s="1"/>
  <c r="BB21" i="10"/>
  <c r="BS21" i="10" a="1"/>
  <c r="BS21" i="10" s="1"/>
  <c r="BX21" i="10" a="1"/>
  <c r="BX21" i="10" s="1"/>
  <c r="CI21" i="10" a="1"/>
  <c r="CI21" i="10" s="1"/>
  <c r="CW21" i="10" a="1"/>
  <c r="CW21" i="10" s="1"/>
  <c r="DZ21" i="10" s="1"/>
  <c r="BU19" i="10" a="1"/>
  <c r="BU19" i="10" s="1"/>
  <c r="BY19" i="10" a="1"/>
  <c r="BY19" i="10" s="1"/>
  <c r="CC19" i="10" a="1"/>
  <c r="CC19" i="10" s="1"/>
  <c r="CG19" i="10" a="1"/>
  <c r="CG19" i="10" s="1"/>
  <c r="CX19" i="10" a="1"/>
  <c r="CX19" i="10" s="1"/>
  <c r="DB19" i="10" a="1"/>
  <c r="DB19" i="10" s="1"/>
  <c r="DF19" i="10" a="1"/>
  <c r="DF19" i="10" s="1"/>
  <c r="DJ19" i="10" a="1"/>
  <c r="DJ19" i="10" s="1"/>
  <c r="DM21" i="10" a="1"/>
  <c r="DM21" i="10" s="1"/>
  <c r="EP21" i="10" s="1"/>
  <c r="DI21" i="10" a="1"/>
  <c r="DI21" i="10" s="1"/>
  <c r="DE21" i="10" a="1"/>
  <c r="DE21" i="10" s="1"/>
  <c r="EH21" i="10" s="1"/>
  <c r="DA21" i="10" a="1"/>
  <c r="DA21" i="10" s="1"/>
  <c r="DK21" i="10" a="1"/>
  <c r="DK21" i="10" s="1"/>
  <c r="DG21" i="10" a="1"/>
  <c r="DG21" i="10" s="1"/>
  <c r="DC21" i="10" a="1"/>
  <c r="DC21" i="10" s="1"/>
  <c r="CY21" i="10" a="1"/>
  <c r="CY21" i="10" s="1"/>
  <c r="CU21" i="10" a="1"/>
  <c r="CU21" i="10" s="1"/>
  <c r="BY21" i="10" a="1"/>
  <c r="BY21" i="10" s="1"/>
  <c r="CX21" i="10" a="1"/>
  <c r="CX21" i="10" s="1"/>
  <c r="DD21" i="10" a="1"/>
  <c r="DD21" i="10" s="1"/>
  <c r="AH22" i="10"/>
  <c r="EN25" i="10"/>
  <c r="BH22" i="10"/>
  <c r="BI22" i="10"/>
  <c r="BI23" i="10"/>
  <c r="BH23" i="10"/>
  <c r="BU22" i="10" a="1"/>
  <c r="BU22" i="10" s="1"/>
  <c r="EA22" i="10" s="1"/>
  <c r="BY22" i="10" a="1"/>
  <c r="BY22" i="10" s="1"/>
  <c r="EE22" i="10" s="1"/>
  <c r="CC22" i="10" a="1"/>
  <c r="CC22" i="10" s="1"/>
  <c r="EI22" i="10" s="1"/>
  <c r="CG22" i="10" a="1"/>
  <c r="CG22" i="10" s="1"/>
  <c r="EM22" i="10" s="1"/>
  <c r="BB23" i="10"/>
  <c r="BC24" i="10"/>
  <c r="BR24" i="10" a="1"/>
  <c r="BR24" i="10" s="1"/>
  <c r="BV24" i="10" a="1"/>
  <c r="BV24" i="10" s="1"/>
  <c r="BZ24" i="10" a="1"/>
  <c r="BZ24" i="10" s="1"/>
  <c r="CD24" i="10" a="1"/>
  <c r="CD24" i="10" s="1"/>
  <c r="CH24" i="10" a="1"/>
  <c r="CH24" i="10" s="1"/>
  <c r="CU24" i="10" a="1"/>
  <c r="CU24" i="10" s="1"/>
  <c r="CY24" i="10" a="1"/>
  <c r="CY24" i="10" s="1"/>
  <c r="DC24" i="10" a="1"/>
  <c r="DC24" i="10" s="1"/>
  <c r="DG24" i="10" a="1"/>
  <c r="DG24" i="10" s="1"/>
  <c r="DK24" i="10" a="1"/>
  <c r="DK24" i="10" s="1"/>
  <c r="AE25" i="10"/>
  <c r="BS26" i="10" a="1"/>
  <c r="BS26" i="10" s="1"/>
  <c r="BW26" i="10" a="1"/>
  <c r="BW26" i="10" s="1"/>
  <c r="CA26" i="10" a="1"/>
  <c r="CA26" i="10" s="1"/>
  <c r="CE26" i="10" a="1"/>
  <c r="CE26" i="10" s="1"/>
  <c r="CI26" i="10" a="1"/>
  <c r="CI26" i="10" s="1"/>
  <c r="CV26" i="10" a="1"/>
  <c r="CV26" i="10" s="1"/>
  <c r="CZ26" i="10" a="1"/>
  <c r="CZ26" i="10" s="1"/>
  <c r="DD26" i="10" a="1"/>
  <c r="DD26" i="10" s="1"/>
  <c r="DH26" i="10" a="1"/>
  <c r="DH26" i="10" s="1"/>
  <c r="DL26" i="10" a="1"/>
  <c r="DL26" i="10" s="1"/>
  <c r="AH27" i="10"/>
  <c r="BG28" i="10"/>
  <c r="BX28" i="10" a="1"/>
  <c r="BX28" i="10" s="1"/>
  <c r="CB28" i="10" a="1"/>
  <c r="CB28" i="10" s="1"/>
  <c r="CF28" i="10" a="1"/>
  <c r="CF28" i="10" s="1"/>
  <c r="CJ28" i="10" a="1"/>
  <c r="CJ28" i="10" s="1"/>
  <c r="CW28" i="10" a="1"/>
  <c r="CW28" i="10" s="1"/>
  <c r="DZ28" i="10" s="1"/>
  <c r="DA28" i="10" a="1"/>
  <c r="DA28" i="10" s="1"/>
  <c r="DE28" i="10" a="1"/>
  <c r="DE28" i="10" s="1"/>
  <c r="DI28" i="10" a="1"/>
  <c r="DI28" i="10" s="1"/>
  <c r="DM28" i="10" a="1"/>
  <c r="DM28" i="10" s="1"/>
  <c r="BI30" i="10"/>
  <c r="BU30" i="10" a="1"/>
  <c r="BU30" i="10" s="1"/>
  <c r="EA30" i="10" s="1"/>
  <c r="BY30" i="10" a="1"/>
  <c r="BY30" i="10" s="1"/>
  <c r="EE30" i="10" s="1"/>
  <c r="CC30" i="10" a="1"/>
  <c r="CC30" i="10" s="1"/>
  <c r="EI30" i="10" s="1"/>
  <c r="CG30" i="10" a="1"/>
  <c r="CG30" i="10" s="1"/>
  <c r="BC31" i="10"/>
  <c r="BS31" i="10" a="1"/>
  <c r="BS31" i="10" s="1"/>
  <c r="BX31" i="10" a="1"/>
  <c r="BX31" i="10" s="1"/>
  <c r="CD31" i="10" a="1"/>
  <c r="CD31" i="10" s="1"/>
  <c r="CI31" i="10" a="1"/>
  <c r="CI31" i="10" s="1"/>
  <c r="EO31" i="10" s="1"/>
  <c r="CY31" i="10" a="1"/>
  <c r="CY31" i="10" s="1"/>
  <c r="EB31" i="10" s="1"/>
  <c r="DX33" i="10"/>
  <c r="EF33" i="10"/>
  <c r="EN33" i="10"/>
  <c r="EO35" i="10"/>
  <c r="EA37" i="10"/>
  <c r="DY46" i="10"/>
  <c r="CA25" i="10" a="1"/>
  <c r="CA25" i="10" s="1"/>
  <c r="EG25" i="10" s="1"/>
  <c r="CE25" i="10" a="1"/>
  <c r="CE25" i="10" s="1"/>
  <c r="EK25" i="10" s="1"/>
  <c r="CI25" i="10" a="1"/>
  <c r="CI25" i="10" s="1"/>
  <c r="EO25" i="10" s="1"/>
  <c r="AH26" i="10"/>
  <c r="DA27" i="10" a="1"/>
  <c r="DA27" i="10" s="1"/>
  <c r="ED27" i="10" s="1"/>
  <c r="DE27" i="10" a="1"/>
  <c r="DE27" i="10" s="1"/>
  <c r="EH27" i="10" s="1"/>
  <c r="DI27" i="10" a="1"/>
  <c r="DI27" i="10" s="1"/>
  <c r="EL27" i="10" s="1"/>
  <c r="DM27" i="10" a="1"/>
  <c r="DM27" i="10" s="1"/>
  <c r="EP27" i="10" s="1"/>
  <c r="BU29" i="10" a="1"/>
  <c r="BU29" i="10" s="1"/>
  <c r="BY29" i="10" a="1"/>
  <c r="BY29" i="10" s="1"/>
  <c r="CC29" i="10" a="1"/>
  <c r="CC29" i="10" s="1"/>
  <c r="CG29" i="10" a="1"/>
  <c r="CG29" i="10" s="1"/>
  <c r="CX29" i="10" a="1"/>
  <c r="CX29" i="10" s="1"/>
  <c r="DB29" i="10" a="1"/>
  <c r="DB29" i="10" s="1"/>
  <c r="DF29" i="10" a="1"/>
  <c r="DF29" i="10" s="1"/>
  <c r="DJ29" i="10" a="1"/>
  <c r="DJ29" i="10" s="1"/>
  <c r="BB30" i="10"/>
  <c r="DJ31" i="10" a="1"/>
  <c r="DJ31" i="10" s="1"/>
  <c r="EM31" i="10" s="1"/>
  <c r="DM31" i="10" a="1"/>
  <c r="DM31" i="10" s="1"/>
  <c r="DI31" i="10" a="1"/>
  <c r="DI31" i="10" s="1"/>
  <c r="EL31" i="10" s="1"/>
  <c r="DE31" i="10" a="1"/>
  <c r="DE31" i="10" s="1"/>
  <c r="DA31" i="10" a="1"/>
  <c r="DA31" i="10" s="1"/>
  <c r="CW31" i="10" a="1"/>
  <c r="CW31" i="10" s="1"/>
  <c r="DF31" i="10" a="1"/>
  <c r="DF31" i="10" s="1"/>
  <c r="DK32" i="10" a="1"/>
  <c r="DK32" i="10" s="1"/>
  <c r="EN32" i="10" s="1"/>
  <c r="DG32" i="10" a="1"/>
  <c r="DG32" i="10" s="1"/>
  <c r="DC32" i="10" a="1"/>
  <c r="DC32" i="10" s="1"/>
  <c r="CY32" i="10" a="1"/>
  <c r="CY32" i="10" s="1"/>
  <c r="CU32" i="10" a="1"/>
  <c r="CU32" i="10" s="1"/>
  <c r="DX32" i="10" s="1"/>
  <c r="DJ32" i="10" a="1"/>
  <c r="DJ32" i="10" s="1"/>
  <c r="DF32" i="10" a="1"/>
  <c r="DF32" i="10" s="1"/>
  <c r="DB32" i="10" a="1"/>
  <c r="DB32" i="10" s="1"/>
  <c r="CX32" i="10" a="1"/>
  <c r="CX32" i="10" s="1"/>
  <c r="DM32" i="10" a="1"/>
  <c r="DM32" i="10" s="1"/>
  <c r="EP32" i="10" s="1"/>
  <c r="DI32" i="10" a="1"/>
  <c r="DI32" i="10" s="1"/>
  <c r="EL32" i="10" s="1"/>
  <c r="DE32" i="10" a="1"/>
  <c r="DE32" i="10" s="1"/>
  <c r="EH32" i="10" s="1"/>
  <c r="DA32" i="10" a="1"/>
  <c r="DA32" i="10" s="1"/>
  <c r="ED32" i="10" s="1"/>
  <c r="CW32" i="10" a="1"/>
  <c r="CW32" i="10" s="1"/>
  <c r="DZ32" i="10" s="1"/>
  <c r="BS24" i="10" a="1"/>
  <c r="BS24" i="10" s="1"/>
  <c r="BW24" i="10" a="1"/>
  <c r="BW24" i="10" s="1"/>
  <c r="CA24" i="10" a="1"/>
  <c r="CA24" i="10" s="1"/>
  <c r="CE24" i="10" a="1"/>
  <c r="CE24" i="10" s="1"/>
  <c r="CI24" i="10" a="1"/>
  <c r="CI24" i="10" s="1"/>
  <c r="CV24" i="10" a="1"/>
  <c r="CV24" i="10" s="1"/>
  <c r="CZ24" i="10" a="1"/>
  <c r="CZ24" i="10" s="1"/>
  <c r="DD24" i="10" a="1"/>
  <c r="DD24" i="10" s="1"/>
  <c r="DH24" i="10" a="1"/>
  <c r="DH24" i="10" s="1"/>
  <c r="DL24" i="10" a="1"/>
  <c r="DL24" i="10" s="1"/>
  <c r="BG26" i="10"/>
  <c r="BT26" i="10" a="1"/>
  <c r="BT26" i="10" s="1"/>
  <c r="BX26" i="10" a="1"/>
  <c r="BX26" i="10" s="1"/>
  <c r="CB26" i="10" a="1"/>
  <c r="CB26" i="10" s="1"/>
  <c r="CF26" i="10" a="1"/>
  <c r="CF26" i="10" s="1"/>
  <c r="CJ26" i="10" a="1"/>
  <c r="CJ26" i="10" s="1"/>
  <c r="CW26" i="10" a="1"/>
  <c r="CW26" i="10" s="1"/>
  <c r="DA26" i="10" a="1"/>
  <c r="DA26" i="10" s="1"/>
  <c r="DE26" i="10" a="1"/>
  <c r="DE26" i="10" s="1"/>
  <c r="DI26" i="10" a="1"/>
  <c r="DI26" i="10" s="1"/>
  <c r="DM26" i="10" a="1"/>
  <c r="DM26" i="10" s="1"/>
  <c r="BH27" i="10"/>
  <c r="BU28" i="10" a="1"/>
  <c r="BU28" i="10" s="1"/>
  <c r="BY28" i="10" a="1"/>
  <c r="BY28" i="10" s="1"/>
  <c r="CC28" i="10" a="1"/>
  <c r="CC28" i="10" s="1"/>
  <c r="CG28" i="10" a="1"/>
  <c r="CG28" i="10" s="1"/>
  <c r="CX28" i="10" a="1"/>
  <c r="CX28" i="10" s="1"/>
  <c r="DB28" i="10" a="1"/>
  <c r="DB28" i="10" s="1"/>
  <c r="DF28" i="10" a="1"/>
  <c r="DF28" i="10" s="1"/>
  <c r="DJ28" i="10" a="1"/>
  <c r="DJ28" i="10" s="1"/>
  <c r="BB29" i="10"/>
  <c r="BC30" i="10"/>
  <c r="BR30" i="10" a="1"/>
  <c r="BR30" i="10" s="1"/>
  <c r="BV30" i="10" a="1"/>
  <c r="BV30" i="10" s="1"/>
  <c r="EB30" i="10" s="1"/>
  <c r="BZ30" i="10" a="1"/>
  <c r="BZ30" i="10" s="1"/>
  <c r="EF30" i="10" s="1"/>
  <c r="CD30" i="10" a="1"/>
  <c r="CD30" i="10" s="1"/>
  <c r="EJ30" i="10" s="1"/>
  <c r="CH30" i="10" a="1"/>
  <c r="CH30" i="10" s="1"/>
  <c r="EN30" i="10" s="1"/>
  <c r="AE31" i="10"/>
  <c r="BT31" i="10" a="1"/>
  <c r="BT31" i="10" s="1"/>
  <c r="BZ31" i="10" a="1"/>
  <c r="BZ31" i="10" s="1"/>
  <c r="CE31" i="10" a="1"/>
  <c r="CE31" i="10" s="1"/>
  <c r="CZ31" i="10" a="1"/>
  <c r="CZ31" i="10" s="1"/>
  <c r="DG31" i="10" a="1"/>
  <c r="DG31" i="10" s="1"/>
  <c r="DD32" i="10" a="1"/>
  <c r="DD32" i="10" s="1"/>
  <c r="EG32" i="10" s="1"/>
  <c r="DZ33" i="10"/>
  <c r="EH33" i="10"/>
  <c r="EP33" i="10"/>
  <c r="BI34" i="10"/>
  <c r="BH34" i="10"/>
  <c r="EB39" i="10"/>
  <c r="DL43" i="10" a="1"/>
  <c r="DL43" i="10" s="1"/>
  <c r="EO43" i="10" s="1"/>
  <c r="DK43" i="10" a="1"/>
  <c r="DK43" i="10" s="1"/>
  <c r="DG43" i="10" a="1"/>
  <c r="DG43" i="10" s="1"/>
  <c r="DC43" i="10" a="1"/>
  <c r="DC43" i="10" s="1"/>
  <c r="CY43" i="10" a="1"/>
  <c r="CY43" i="10" s="1"/>
  <c r="CU43" i="10" a="1"/>
  <c r="CU43" i="10" s="1"/>
  <c r="DM43" i="10" a="1"/>
  <c r="DM43" i="10" s="1"/>
  <c r="DI43" i="10" a="1"/>
  <c r="DI43" i="10" s="1"/>
  <c r="DE43" i="10" a="1"/>
  <c r="DE43" i="10" s="1"/>
  <c r="DA43" i="10" a="1"/>
  <c r="DA43" i="10" s="1"/>
  <c r="CW43" i="10" a="1"/>
  <c r="CW43" i="10" s="1"/>
  <c r="DJ43" i="10" a="1"/>
  <c r="DJ43" i="10" s="1"/>
  <c r="DB43" i="10" a="1"/>
  <c r="DB43" i="10" s="1"/>
  <c r="EE43" i="10" s="1"/>
  <c r="DH43" i="10" a="1"/>
  <c r="DH43" i="10" s="1"/>
  <c r="EK43" i="10" s="1"/>
  <c r="CZ43" i="10" a="1"/>
  <c r="CZ43" i="10" s="1"/>
  <c r="EC43" i="10" s="1"/>
  <c r="DF43" i="10" a="1"/>
  <c r="DF43" i="10" s="1"/>
  <c r="CX43" i="10" a="1"/>
  <c r="CX43" i="10" s="1"/>
  <c r="DD43" i="10" a="1"/>
  <c r="DD43" i="10" s="1"/>
  <c r="CV43" i="10" a="1"/>
  <c r="CV43" i="10" s="1"/>
  <c r="BS23" i="10" a="1"/>
  <c r="BS23" i="10" s="1"/>
  <c r="BW23" i="10" a="1"/>
  <c r="BW23" i="10" s="1"/>
  <c r="CA23" i="10" a="1"/>
  <c r="CA23" i="10" s="1"/>
  <c r="CE23" i="10" a="1"/>
  <c r="CE23" i="10" s="1"/>
  <c r="CI23" i="10" a="1"/>
  <c r="CI23" i="10" s="1"/>
  <c r="CV23" i="10" a="1"/>
  <c r="CV23" i="10" s="1"/>
  <c r="CZ23" i="10" a="1"/>
  <c r="CZ23" i="10" s="1"/>
  <c r="DD23" i="10" a="1"/>
  <c r="DD23" i="10" s="1"/>
  <c r="DH23" i="10" a="1"/>
  <c r="DH23" i="10" s="1"/>
  <c r="DL23" i="10" a="1"/>
  <c r="DL23" i="10" s="1"/>
  <c r="BG25" i="10"/>
  <c r="BT25" i="10" a="1"/>
  <c r="BT25" i="10" s="1"/>
  <c r="BX25" i="10" a="1"/>
  <c r="BX25" i="10" s="1"/>
  <c r="CB25" i="10" a="1"/>
  <c r="CB25" i="10" s="1"/>
  <c r="CF25" i="10" a="1"/>
  <c r="CF25" i="10" s="1"/>
  <c r="CJ25" i="10" a="1"/>
  <c r="CJ25" i="10" s="1"/>
  <c r="CW25" i="10" a="1"/>
  <c r="CW25" i="10" s="1"/>
  <c r="DA25" i="10" a="1"/>
  <c r="DA25" i="10" s="1"/>
  <c r="DE25" i="10" a="1"/>
  <c r="DE25" i="10" s="1"/>
  <c r="DI25" i="10" a="1"/>
  <c r="DI25" i="10" s="1"/>
  <c r="DM25" i="10" a="1"/>
  <c r="DM25" i="10" s="1"/>
  <c r="BI27" i="10"/>
  <c r="BU27" i="10" a="1"/>
  <c r="BU27" i="10" s="1"/>
  <c r="BY27" i="10" a="1"/>
  <c r="BY27" i="10" s="1"/>
  <c r="CC27" i="10" a="1"/>
  <c r="CC27" i="10" s="1"/>
  <c r="CG27" i="10" a="1"/>
  <c r="CG27" i="10" s="1"/>
  <c r="CX27" i="10" a="1"/>
  <c r="CX27" i="10" s="1"/>
  <c r="DB27" i="10" a="1"/>
  <c r="DB27" i="10" s="1"/>
  <c r="DF27" i="10" a="1"/>
  <c r="DF27" i="10" s="1"/>
  <c r="DJ27" i="10" a="1"/>
  <c r="DJ27" i="10" s="1"/>
  <c r="BB28" i="10"/>
  <c r="BC29" i="10"/>
  <c r="BR29" i="10" a="1"/>
  <c r="BR29" i="10" s="1"/>
  <c r="BV29" i="10" a="1"/>
  <c r="BV29" i="10" s="1"/>
  <c r="BZ29" i="10" a="1"/>
  <c r="BZ29" i="10" s="1"/>
  <c r="CD29" i="10" a="1"/>
  <c r="CD29" i="10" s="1"/>
  <c r="CH29" i="10" a="1"/>
  <c r="CH29" i="10" s="1"/>
  <c r="CU29" i="10" a="1"/>
  <c r="CU29" i="10" s="1"/>
  <c r="CY29" i="10" a="1"/>
  <c r="CY29" i="10" s="1"/>
  <c r="DC29" i="10" a="1"/>
  <c r="DC29" i="10" s="1"/>
  <c r="DG29" i="10" a="1"/>
  <c r="DG29" i="10" s="1"/>
  <c r="DK29" i="10" a="1"/>
  <c r="DK29" i="10" s="1"/>
  <c r="AE30" i="10"/>
  <c r="DJ30" i="10" a="1"/>
  <c r="DJ30" i="10" s="1"/>
  <c r="DM30" i="10" a="1"/>
  <c r="DM30" i="10" s="1"/>
  <c r="EP30" i="10" s="1"/>
  <c r="DL30" i="10" a="1"/>
  <c r="DL30" i="10" s="1"/>
  <c r="EO30" i="10" s="1"/>
  <c r="BU31" i="10" a="1"/>
  <c r="BU31" i="10" s="1"/>
  <c r="CU31" i="10" a="1"/>
  <c r="CU31" i="10" s="1"/>
  <c r="EP34" i="10"/>
  <c r="CJ37" i="10" a="1"/>
  <c r="CJ37" i="10" s="1"/>
  <c r="EP37" i="10" s="1"/>
  <c r="CF37" i="10" a="1"/>
  <c r="CF37" i="10" s="1"/>
  <c r="CB37" i="10" a="1"/>
  <c r="CB37" i="10" s="1"/>
  <c r="BX37" i="10" a="1"/>
  <c r="BX37" i="10" s="1"/>
  <c r="BT37" i="10" a="1"/>
  <c r="BT37" i="10" s="1"/>
  <c r="BG37" i="10"/>
  <c r="CI37" i="10" a="1"/>
  <c r="CI37" i="10" s="1"/>
  <c r="CE37" i="10" a="1"/>
  <c r="CE37" i="10" s="1"/>
  <c r="CA37" i="10" a="1"/>
  <c r="CA37" i="10" s="1"/>
  <c r="BW37" i="10" a="1"/>
  <c r="BW37" i="10" s="1"/>
  <c r="BS37" i="10" a="1"/>
  <c r="BS37" i="10" s="1"/>
  <c r="CH37" i="10" a="1"/>
  <c r="CH37" i="10" s="1"/>
  <c r="CD37" i="10" a="1"/>
  <c r="CD37" i="10" s="1"/>
  <c r="BZ37" i="10" a="1"/>
  <c r="BZ37" i="10" s="1"/>
  <c r="BV37" i="10" a="1"/>
  <c r="BV37" i="10" s="1"/>
  <c r="EB37" i="10" s="1"/>
  <c r="BR37" i="10" a="1"/>
  <c r="BR37" i="10" s="1"/>
  <c r="BC37" i="10"/>
  <c r="BB37" i="10"/>
  <c r="CG37" i="10" a="1"/>
  <c r="CG37" i="10" s="1"/>
  <c r="EM37" i="10" s="1"/>
  <c r="EN38" i="10"/>
  <c r="EL40" i="10"/>
  <c r="DA24" i="10" a="1"/>
  <c r="DA24" i="10" s="1"/>
  <c r="ED24" i="10" s="1"/>
  <c r="DE24" i="10" a="1"/>
  <c r="DE24" i="10" s="1"/>
  <c r="EH24" i="10" s="1"/>
  <c r="DI24" i="10" a="1"/>
  <c r="DI24" i="10" s="1"/>
  <c r="EL24" i="10" s="1"/>
  <c r="DM24" i="10" a="1"/>
  <c r="DM24" i="10" s="1"/>
  <c r="EP24" i="10" s="1"/>
  <c r="BU26" i="10" a="1"/>
  <c r="BU26" i="10" s="1"/>
  <c r="EA26" i="10" s="1"/>
  <c r="BY26" i="10" a="1"/>
  <c r="BY26" i="10" s="1"/>
  <c r="EE26" i="10" s="1"/>
  <c r="CC26" i="10" a="1"/>
  <c r="CC26" i="10" s="1"/>
  <c r="EI26" i="10" s="1"/>
  <c r="CG26" i="10" a="1"/>
  <c r="CG26" i="10" s="1"/>
  <c r="EM26" i="10" s="1"/>
  <c r="DG28" i="10" a="1"/>
  <c r="DG28" i="10" s="1"/>
  <c r="EJ28" i="10" s="1"/>
  <c r="DK28" i="10" a="1"/>
  <c r="DK28" i="10" s="1"/>
  <c r="EN28" i="10" s="1"/>
  <c r="BG31" i="10"/>
  <c r="DB31" i="10" a="1"/>
  <c r="DB31" i="10" s="1"/>
  <c r="EE31" i="10" s="1"/>
  <c r="DH31" i="10" a="1"/>
  <c r="DH31" i="10" s="1"/>
  <c r="BG32" i="10"/>
  <c r="CV32" i="10" a="1"/>
  <c r="CV32" i="10" s="1"/>
  <c r="DY32" i="10" s="1"/>
  <c r="BI35" i="10"/>
  <c r="BH35" i="10"/>
  <c r="BH24" i="10"/>
  <c r="BU25" i="10" a="1"/>
  <c r="BU25" i="10" s="1"/>
  <c r="EA25" i="10" s="1"/>
  <c r="BY25" i="10" a="1"/>
  <c r="BY25" i="10" s="1"/>
  <c r="EE25" i="10" s="1"/>
  <c r="CC25" i="10" a="1"/>
  <c r="CC25" i="10" s="1"/>
  <c r="EI25" i="10" s="1"/>
  <c r="CG25" i="10" a="1"/>
  <c r="CG25" i="10" s="1"/>
  <c r="EM25" i="10" s="1"/>
  <c r="BB26" i="10"/>
  <c r="CY27" i="10" a="1"/>
  <c r="CY27" i="10" s="1"/>
  <c r="EB27" i="10" s="1"/>
  <c r="DC27" i="10" a="1"/>
  <c r="DC27" i="10" s="1"/>
  <c r="EF27" i="10" s="1"/>
  <c r="DG27" i="10" a="1"/>
  <c r="DG27" i="10" s="1"/>
  <c r="EJ27" i="10" s="1"/>
  <c r="DK27" i="10" a="1"/>
  <c r="DK27" i="10" s="1"/>
  <c r="EN27" i="10" s="1"/>
  <c r="AE28" i="10"/>
  <c r="BW29" i="10" a="1"/>
  <c r="BW29" i="10" s="1"/>
  <c r="CA29" i="10" a="1"/>
  <c r="CA29" i="10" s="1"/>
  <c r="CE29" i="10" a="1"/>
  <c r="CE29" i="10" s="1"/>
  <c r="CI29" i="10" a="1"/>
  <c r="CI29" i="10" s="1"/>
  <c r="CV29" i="10" a="1"/>
  <c r="CV29" i="10" s="1"/>
  <c r="DY29" i="10" s="1"/>
  <c r="CZ29" i="10" a="1"/>
  <c r="CZ29" i="10" s="1"/>
  <c r="DD29" i="10" a="1"/>
  <c r="DD29" i="10" s="1"/>
  <c r="DH29" i="10" a="1"/>
  <c r="DH29" i="10" s="1"/>
  <c r="DL29" i="10" a="1"/>
  <c r="DL29" i="10" s="1"/>
  <c r="CV31" i="10" a="1"/>
  <c r="CV31" i="10" s="1"/>
  <c r="DC31" i="10" a="1"/>
  <c r="DC31" i="10" s="1"/>
  <c r="DH32" i="10" a="1"/>
  <c r="DH32" i="10" s="1"/>
  <c r="EK32" i="10" s="1"/>
  <c r="DX38" i="10"/>
  <c r="EB42" i="10"/>
  <c r="BU24" i="10" a="1"/>
  <c r="BU24" i="10" s="1"/>
  <c r="BY24" i="10" a="1"/>
  <c r="BY24" i="10" s="1"/>
  <c r="CC24" i="10" a="1"/>
  <c r="CC24" i="10" s="1"/>
  <c r="CG24" i="10" a="1"/>
  <c r="CG24" i="10" s="1"/>
  <c r="CX24" i="10" a="1"/>
  <c r="CX24" i="10" s="1"/>
  <c r="DB24" i="10" a="1"/>
  <c r="DB24" i="10" s="1"/>
  <c r="DF24" i="10" a="1"/>
  <c r="DF24" i="10" s="1"/>
  <c r="DJ24" i="10" a="1"/>
  <c r="DJ24" i="10" s="1"/>
  <c r="BB25" i="10"/>
  <c r="BC26" i="10"/>
  <c r="BR26" i="10" a="1"/>
  <c r="BR26" i="10" s="1"/>
  <c r="BV26" i="10" a="1"/>
  <c r="BV26" i="10" s="1"/>
  <c r="EB26" i="10" s="1"/>
  <c r="BZ26" i="10" a="1"/>
  <c r="BZ26" i="10" s="1"/>
  <c r="CD26" i="10" a="1"/>
  <c r="CD26" i="10" s="1"/>
  <c r="DC26" i="10" a="1"/>
  <c r="DC26" i="10" s="1"/>
  <c r="DG26" i="10" a="1"/>
  <c r="DG26" i="10" s="1"/>
  <c r="CV28" i="10" a="1"/>
  <c r="CV28" i="10" s="1"/>
  <c r="DY28" i="10" s="1"/>
  <c r="CZ28" i="10" a="1"/>
  <c r="CZ28" i="10" s="1"/>
  <c r="EC28" i="10" s="1"/>
  <c r="DD28" i="10" a="1"/>
  <c r="DD28" i="10" s="1"/>
  <c r="EG28" i="10" s="1"/>
  <c r="DH28" i="10" a="1"/>
  <c r="DH28" i="10" s="1"/>
  <c r="EK28" i="10" s="1"/>
  <c r="CB30" i="10" a="1"/>
  <c r="CB30" i="10" s="1"/>
  <c r="EH30" i="10" s="1"/>
  <c r="CF30" i="10" a="1"/>
  <c r="CF30" i="10" s="1"/>
  <c r="EL30" i="10" s="1"/>
  <c r="BR31" i="10" a="1"/>
  <c r="BR31" i="10" s="1"/>
  <c r="BW31" i="10" a="1"/>
  <c r="BW31" i="10" s="1"/>
  <c r="CB31" i="10" a="1"/>
  <c r="CB31" i="10" s="1"/>
  <c r="DK31" i="10" a="1"/>
  <c r="DK31" i="10" s="1"/>
  <c r="EN31" i="10" s="1"/>
  <c r="EO34" i="10"/>
  <c r="EP36" i="10"/>
  <c r="AH39" i="10"/>
  <c r="AE39" i="10"/>
  <c r="BU23" i="10" a="1"/>
  <c r="BU23" i="10" s="1"/>
  <c r="BY23" i="10" a="1"/>
  <c r="BY23" i="10" s="1"/>
  <c r="CC23" i="10" a="1"/>
  <c r="CC23" i="10" s="1"/>
  <c r="CG23" i="10" a="1"/>
  <c r="CG23" i="10" s="1"/>
  <c r="CX23" i="10" a="1"/>
  <c r="CX23" i="10" s="1"/>
  <c r="DB23" i="10" a="1"/>
  <c r="DB23" i="10" s="1"/>
  <c r="DF23" i="10" a="1"/>
  <c r="DF23" i="10" s="1"/>
  <c r="DJ23" i="10" a="1"/>
  <c r="DJ23" i="10" s="1"/>
  <c r="BC25" i="10"/>
  <c r="BR25" i="10" a="1"/>
  <c r="BR25" i="10" s="1"/>
  <c r="BV25" i="10" a="1"/>
  <c r="BV25" i="10" s="1"/>
  <c r="BZ25" i="10" a="1"/>
  <c r="BZ25" i="10" s="1"/>
  <c r="CD25" i="10" a="1"/>
  <c r="CD25" i="10" s="1"/>
  <c r="CY25" i="10" a="1"/>
  <c r="CY25" i="10" s="1"/>
  <c r="DC25" i="10" a="1"/>
  <c r="DC25" i="10" s="1"/>
  <c r="DG25" i="10" a="1"/>
  <c r="DG25" i="10" s="1"/>
  <c r="CV27" i="10" a="1"/>
  <c r="CV27" i="10" s="1"/>
  <c r="DY27" i="10" s="1"/>
  <c r="CZ27" i="10" a="1"/>
  <c r="CZ27" i="10" s="1"/>
  <c r="EC27" i="10" s="1"/>
  <c r="DD27" i="10" a="1"/>
  <c r="DD27" i="10" s="1"/>
  <c r="EG27" i="10" s="1"/>
  <c r="DH27" i="10" a="1"/>
  <c r="DH27" i="10" s="1"/>
  <c r="EK27" i="10" s="1"/>
  <c r="BG29" i="10"/>
  <c r="BT29" i="10" a="1"/>
  <c r="BT29" i="10" s="1"/>
  <c r="BX29" i="10" a="1"/>
  <c r="BX29" i="10" s="1"/>
  <c r="CB29" i="10" a="1"/>
  <c r="CB29" i="10" s="1"/>
  <c r="CF29" i="10" a="1"/>
  <c r="CF29" i="10" s="1"/>
  <c r="CW29" i="10" a="1"/>
  <c r="CW29" i="10" s="1"/>
  <c r="DA29" i="10" a="1"/>
  <c r="DA29" i="10" s="1"/>
  <c r="DE29" i="10" a="1"/>
  <c r="DE29" i="10" s="1"/>
  <c r="DI29" i="10" a="1"/>
  <c r="DI29" i="10" s="1"/>
  <c r="BB31" i="10"/>
  <c r="CJ31" i="10" a="1"/>
  <c r="CJ31" i="10" s="1"/>
  <c r="CC31" i="10" a="1"/>
  <c r="CC31" i="10" s="1"/>
  <c r="CX31" i="10" a="1"/>
  <c r="CX31" i="10" s="1"/>
  <c r="DD31" i="10" a="1"/>
  <c r="DD31" i="10" s="1"/>
  <c r="EG31" i="10" s="1"/>
  <c r="EO32" i="10"/>
  <c r="CZ32" i="10" a="1"/>
  <c r="CZ32" i="10" s="1"/>
  <c r="EC32" i="10" s="1"/>
  <c r="BI33" i="10"/>
  <c r="BH33" i="10"/>
  <c r="EH34" i="10"/>
  <c r="DX39" i="10"/>
  <c r="BU36" i="10" a="1"/>
  <c r="BU36" i="10" s="1"/>
  <c r="EA36" i="10" s="1"/>
  <c r="BY36" i="10" a="1"/>
  <c r="BY36" i="10" s="1"/>
  <c r="EE36" i="10" s="1"/>
  <c r="CC36" i="10" a="1"/>
  <c r="CC36" i="10" s="1"/>
  <c r="EI36" i="10" s="1"/>
  <c r="CG36" i="10" a="1"/>
  <c r="CG36" i="10" s="1"/>
  <c r="EM36" i="10" s="1"/>
  <c r="DJ39" i="10" a="1"/>
  <c r="DJ39" i="10" s="1"/>
  <c r="DF39" i="10" a="1"/>
  <c r="DF39" i="10" s="1"/>
  <c r="DH39" i="10" a="1"/>
  <c r="DH39" i="10" s="1"/>
  <c r="EK39" i="10" s="1"/>
  <c r="DJ40" i="10" a="1"/>
  <c r="DJ40" i="10" s="1"/>
  <c r="EM40" i="10" s="1"/>
  <c r="DF40" i="10" a="1"/>
  <c r="DF40" i="10" s="1"/>
  <c r="EI40" i="10" s="1"/>
  <c r="DB40" i="10" a="1"/>
  <c r="DB40" i="10" s="1"/>
  <c r="CX40" i="10" a="1"/>
  <c r="CX40" i="10" s="1"/>
  <c r="DM40" i="10" a="1"/>
  <c r="DM40" i="10" s="1"/>
  <c r="BI44" i="10"/>
  <c r="BH44" i="10"/>
  <c r="CI45" i="10" a="1"/>
  <c r="CI45" i="10" s="1"/>
  <c r="EO45" i="10" s="1"/>
  <c r="CE45" i="10" a="1"/>
  <c r="CE45" i="10" s="1"/>
  <c r="CA45" i="10" a="1"/>
  <c r="CA45" i="10" s="1"/>
  <c r="BW45" i="10" a="1"/>
  <c r="BW45" i="10" s="1"/>
  <c r="BS45" i="10" a="1"/>
  <c r="BS45" i="10" s="1"/>
  <c r="CH45" i="10" a="1"/>
  <c r="CH45" i="10" s="1"/>
  <c r="CD45" i="10" a="1"/>
  <c r="CD45" i="10" s="1"/>
  <c r="BZ45" i="10" a="1"/>
  <c r="BZ45" i="10" s="1"/>
  <c r="BV45" i="10" a="1"/>
  <c r="BV45" i="10" s="1"/>
  <c r="BR45" i="10" a="1"/>
  <c r="BR45" i="10" s="1"/>
  <c r="BC45" i="10"/>
  <c r="BB45" i="10"/>
  <c r="CJ45" i="10" a="1"/>
  <c r="CJ45" i="10" s="1"/>
  <c r="CF45" i="10" a="1"/>
  <c r="CF45" i="10" s="1"/>
  <c r="CB45" i="10" a="1"/>
  <c r="CB45" i="10" s="1"/>
  <c r="BX45" i="10" a="1"/>
  <c r="BX45" i="10" s="1"/>
  <c r="BT45" i="10" a="1"/>
  <c r="BT45" i="10" s="1"/>
  <c r="BG45" i="10"/>
  <c r="BY45" i="10" a="1"/>
  <c r="BY45" i="10" s="1"/>
  <c r="EE45" i="10" s="1"/>
  <c r="BU35" i="10" a="1"/>
  <c r="BU35" i="10" s="1"/>
  <c r="EA35" i="10" s="1"/>
  <c r="BY35" i="10" a="1"/>
  <c r="BY35" i="10" s="1"/>
  <c r="EE35" i="10" s="1"/>
  <c r="CC35" i="10" a="1"/>
  <c r="CC35" i="10" s="1"/>
  <c r="EI35" i="10" s="1"/>
  <c r="CG35" i="10" a="1"/>
  <c r="CG35" i="10" s="1"/>
  <c r="EM35" i="10" s="1"/>
  <c r="BB36" i="10"/>
  <c r="DC37" i="10" a="1"/>
  <c r="DC37" i="10" s="1"/>
  <c r="DG37" i="10" a="1"/>
  <c r="DG37" i="10" s="1"/>
  <c r="DK37" i="10" a="1"/>
  <c r="DK37" i="10" s="1"/>
  <c r="AE38" i="10"/>
  <c r="CI39" i="10" a="1"/>
  <c r="CI39" i="10" s="1"/>
  <c r="EO39" i="10" s="1"/>
  <c r="CV39" i="10" a="1"/>
  <c r="CV39" i="10" s="1"/>
  <c r="CZ39" i="10" a="1"/>
  <c r="CZ39" i="10" s="1"/>
  <c r="EC39" i="10" s="1"/>
  <c r="DD39" i="10" a="1"/>
  <c r="DD39" i="10" s="1"/>
  <c r="EG39" i="10" s="1"/>
  <c r="DM39" i="10" a="1"/>
  <c r="DM39" i="10" s="1"/>
  <c r="AE40" i="10"/>
  <c r="CU40" i="10" a="1"/>
  <c r="CU40" i="10" s="1"/>
  <c r="CZ40" i="10" a="1"/>
  <c r="CZ40" i="10" s="1"/>
  <c r="EC40" i="10" s="1"/>
  <c r="DE40" i="10" a="1"/>
  <c r="DE40" i="10" s="1"/>
  <c r="EH40" i="10" s="1"/>
  <c r="DK40" i="10" a="1"/>
  <c r="DK40" i="10" s="1"/>
  <c r="EN40" i="10" s="1"/>
  <c r="BI41" i="10"/>
  <c r="EK42" i="10"/>
  <c r="DX44" i="10"/>
  <c r="CG48" i="10" a="1"/>
  <c r="CG48" i="10" s="1"/>
  <c r="BB50" i="10"/>
  <c r="CH50" i="10" a="1"/>
  <c r="CH50" i="10" s="1"/>
  <c r="EN50" i="10" s="1"/>
  <c r="BZ50" i="10" a="1"/>
  <c r="BZ50" i="10" s="1"/>
  <c r="EF50" i="10" s="1"/>
  <c r="BR50" i="10" a="1"/>
  <c r="BR50" i="10" s="1"/>
  <c r="CG50" i="10" a="1"/>
  <c r="CG50" i="10" s="1"/>
  <c r="EM50" i="10" s="1"/>
  <c r="BY50" i="10" a="1"/>
  <c r="BY50" i="10" s="1"/>
  <c r="EE50" i="10" s="1"/>
  <c r="CF50" i="10" a="1"/>
  <c r="CF50" i="10" s="1"/>
  <c r="EL50" i="10" s="1"/>
  <c r="BX50" i="10" a="1"/>
  <c r="BX50" i="10" s="1"/>
  <c r="ED50" i="10" s="1"/>
  <c r="BG50" i="10"/>
  <c r="CE50" i="10" a="1"/>
  <c r="CE50" i="10" s="1"/>
  <c r="EK50" i="10" s="1"/>
  <c r="BW50" i="10" a="1"/>
  <c r="BW50" i="10" s="1"/>
  <c r="EC50" i="10" s="1"/>
  <c r="CC50" i="10" a="1"/>
  <c r="CC50" i="10" s="1"/>
  <c r="EI50" i="10" s="1"/>
  <c r="BU50" i="10" a="1"/>
  <c r="BU50" i="10" s="1"/>
  <c r="EA50" i="10" s="1"/>
  <c r="CJ50" i="10" a="1"/>
  <c r="CJ50" i="10" s="1"/>
  <c r="EP50" i="10" s="1"/>
  <c r="CB50" i="10" a="1"/>
  <c r="CB50" i="10" s="1"/>
  <c r="EH50" i="10" s="1"/>
  <c r="BT50" i="10" a="1"/>
  <c r="BT50" i="10" s="1"/>
  <c r="DZ50" i="10" s="1"/>
  <c r="BC50" i="10"/>
  <c r="CI50" i="10" a="1"/>
  <c r="CI50" i="10" s="1"/>
  <c r="EO50" i="10" s="1"/>
  <c r="BU34" i="10" a="1"/>
  <c r="BU34" i="10" s="1"/>
  <c r="BY34" i="10" a="1"/>
  <c r="BY34" i="10" s="1"/>
  <c r="CC34" i="10" a="1"/>
  <c r="CC34" i="10" s="1"/>
  <c r="CG34" i="10" a="1"/>
  <c r="CG34" i="10" s="1"/>
  <c r="CX34" i="10" a="1"/>
  <c r="CX34" i="10" s="1"/>
  <c r="DB34" i="10" a="1"/>
  <c r="DB34" i="10" s="1"/>
  <c r="DF34" i="10" a="1"/>
  <c r="DF34" i="10" s="1"/>
  <c r="DJ34" i="10" a="1"/>
  <c r="DJ34" i="10" s="1"/>
  <c r="BB35" i="10"/>
  <c r="BC36" i="10"/>
  <c r="BR36" i="10" a="1"/>
  <c r="BR36" i="10" s="1"/>
  <c r="BV36" i="10" a="1"/>
  <c r="BV36" i="10" s="1"/>
  <c r="EB36" i="10" s="1"/>
  <c r="BZ36" i="10" a="1"/>
  <c r="BZ36" i="10" s="1"/>
  <c r="EF36" i="10" s="1"/>
  <c r="CD36" i="10" a="1"/>
  <c r="CD36" i="10" s="1"/>
  <c r="EJ36" i="10" s="1"/>
  <c r="CH36" i="10" a="1"/>
  <c r="CH36" i="10" s="1"/>
  <c r="EN36" i="10" s="1"/>
  <c r="AE37" i="10"/>
  <c r="CV38" i="10" a="1"/>
  <c r="CV38" i="10" s="1"/>
  <c r="DY38" i="10" s="1"/>
  <c r="CZ38" i="10" a="1"/>
  <c r="CZ38" i="10" s="1"/>
  <c r="EC38" i="10" s="1"/>
  <c r="DD38" i="10" a="1"/>
  <c r="DD38" i="10" s="1"/>
  <c r="EG38" i="10" s="1"/>
  <c r="DH38" i="10" a="1"/>
  <c r="DH38" i="10" s="1"/>
  <c r="EK38" i="10" s="1"/>
  <c r="DL38" i="10" a="1"/>
  <c r="DL38" i="10" s="1"/>
  <c r="EO38" i="10" s="1"/>
  <c r="DI39" i="10" a="1"/>
  <c r="DI39" i="10" s="1"/>
  <c r="CG43" i="10" a="1"/>
  <c r="CG43" i="10" s="1"/>
  <c r="CC45" i="10" a="1"/>
  <c r="CC45" i="10" s="1"/>
  <c r="EI45" i="10" s="1"/>
  <c r="EC46" i="10"/>
  <c r="EN46" i="10"/>
  <c r="AH47" i="10"/>
  <c r="AE47" i="10"/>
  <c r="DN50" i="10"/>
  <c r="DO50" i="10" s="1"/>
  <c r="BU33" i="10" a="1"/>
  <c r="BU33" i="10" s="1"/>
  <c r="BY33" i="10" a="1"/>
  <c r="BY33" i="10" s="1"/>
  <c r="CC33" i="10" a="1"/>
  <c r="CC33" i="10" s="1"/>
  <c r="CG33" i="10" a="1"/>
  <c r="CG33" i="10" s="1"/>
  <c r="CX33" i="10" a="1"/>
  <c r="CX33" i="10" s="1"/>
  <c r="DB33" i="10" a="1"/>
  <c r="DB33" i="10" s="1"/>
  <c r="DF33" i="10" a="1"/>
  <c r="DF33" i="10" s="1"/>
  <c r="DJ33" i="10" a="1"/>
  <c r="DJ33" i="10" s="1"/>
  <c r="BB34" i="10"/>
  <c r="BC35" i="10"/>
  <c r="BR35" i="10" a="1"/>
  <c r="BR35" i="10" s="1"/>
  <c r="BV35" i="10" a="1"/>
  <c r="BV35" i="10" s="1"/>
  <c r="BZ35" i="10" a="1"/>
  <c r="BZ35" i="10" s="1"/>
  <c r="CD35" i="10" a="1"/>
  <c r="CD35" i="10" s="1"/>
  <c r="CH35" i="10" a="1"/>
  <c r="CH35" i="10" s="1"/>
  <c r="EN35" i="10" s="1"/>
  <c r="CY35" i="10" a="1"/>
  <c r="CY35" i="10" s="1"/>
  <c r="DC35" i="10" a="1"/>
  <c r="DC35" i="10" s="1"/>
  <c r="DG35" i="10" a="1"/>
  <c r="DG35" i="10" s="1"/>
  <c r="AE36" i="10"/>
  <c r="CV37" i="10" a="1"/>
  <c r="CV37" i="10" s="1"/>
  <c r="CZ37" i="10" a="1"/>
  <c r="CZ37" i="10" s="1"/>
  <c r="DD37" i="10" a="1"/>
  <c r="DD37" i="10" s="1"/>
  <c r="DH37" i="10" a="1"/>
  <c r="DH37" i="10" s="1"/>
  <c r="DL37" i="10" a="1"/>
  <c r="DL37" i="10" s="1"/>
  <c r="BG39" i="10"/>
  <c r="BT39" i="10" a="1"/>
  <c r="BT39" i="10" s="1"/>
  <c r="BX39" i="10" a="1"/>
  <c r="BX39" i="10" s="1"/>
  <c r="CB39" i="10" a="1"/>
  <c r="CB39" i="10" s="1"/>
  <c r="CF39" i="10" a="1"/>
  <c r="CF39" i="10" s="1"/>
  <c r="CJ39" i="10" a="1"/>
  <c r="CJ39" i="10" s="1"/>
  <c r="CW39" i="10" a="1"/>
  <c r="CW39" i="10" s="1"/>
  <c r="DA39" i="10" a="1"/>
  <c r="DA39" i="10" s="1"/>
  <c r="DE39" i="10" a="1"/>
  <c r="DE39" i="10" s="1"/>
  <c r="BG40" i="10"/>
  <c r="BY40" i="10" a="1"/>
  <c r="BY40" i="10" s="1"/>
  <c r="CD40" i="10" a="1"/>
  <c r="CD40" i="10" s="1"/>
  <c r="EJ40" i="10" s="1"/>
  <c r="CV40" i="10" a="1"/>
  <c r="CV40" i="10" s="1"/>
  <c r="DY40" i="10" s="1"/>
  <c r="DA40" i="10" a="1"/>
  <c r="DA40" i="10" s="1"/>
  <c r="ED40" i="10" s="1"/>
  <c r="DG40" i="10" a="1"/>
  <c r="DG40" i="10" s="1"/>
  <c r="DL40" i="10" a="1"/>
  <c r="DL40" i="10" s="1"/>
  <c r="BU41" i="10"/>
  <c r="DB41" i="10"/>
  <c r="EA44" i="10"/>
  <c r="EF47" i="10"/>
  <c r="BU48" i="10" a="1"/>
  <c r="BU48" i="10" s="1"/>
  <c r="EA48" i="10" s="1"/>
  <c r="AH49" i="10"/>
  <c r="AE49" i="10"/>
  <c r="BU32" i="10" a="1"/>
  <c r="BU32" i="10" s="1"/>
  <c r="BY32" i="10" a="1"/>
  <c r="BY32" i="10" s="1"/>
  <c r="CC32" i="10" a="1"/>
  <c r="CC32" i="10" s="1"/>
  <c r="CG32" i="10" a="1"/>
  <c r="CG32" i="10" s="1"/>
  <c r="BC34" i="10"/>
  <c r="BR34" i="10" a="1"/>
  <c r="BR34" i="10" s="1"/>
  <c r="BV34" i="10" a="1"/>
  <c r="BV34" i="10" s="1"/>
  <c r="BZ34" i="10" a="1"/>
  <c r="BZ34" i="10" s="1"/>
  <c r="CD34" i="10" a="1"/>
  <c r="CD34" i="10" s="1"/>
  <c r="CH34" i="10" a="1"/>
  <c r="CH34" i="10" s="1"/>
  <c r="CU34" i="10" a="1"/>
  <c r="CU34" i="10" s="1"/>
  <c r="CY34" i="10" a="1"/>
  <c r="CY34" i="10" s="1"/>
  <c r="DC34" i="10" a="1"/>
  <c r="DC34" i="10" s="1"/>
  <c r="DG34" i="10" a="1"/>
  <c r="DG34" i="10" s="1"/>
  <c r="DK34" i="10" a="1"/>
  <c r="DK34" i="10" s="1"/>
  <c r="AE35" i="10"/>
  <c r="BS36" i="10" a="1"/>
  <c r="BS36" i="10" s="1"/>
  <c r="BW36" i="10" a="1"/>
  <c r="BW36" i="10" s="1"/>
  <c r="CA36" i="10" a="1"/>
  <c r="CA36" i="10" s="1"/>
  <c r="CE36" i="10" a="1"/>
  <c r="CE36" i="10" s="1"/>
  <c r="CI36" i="10" a="1"/>
  <c r="CI36" i="10" s="1"/>
  <c r="CV36" i="10" a="1"/>
  <c r="CV36" i="10" s="1"/>
  <c r="CZ36" i="10" a="1"/>
  <c r="CZ36" i="10" s="1"/>
  <c r="DD36" i="10" a="1"/>
  <c r="DD36" i="10" s="1"/>
  <c r="DH36" i="10" a="1"/>
  <c r="DH36" i="10" s="1"/>
  <c r="DL36" i="10" a="1"/>
  <c r="DL36" i="10" s="1"/>
  <c r="BG38" i="10"/>
  <c r="BX38" i="10" a="1"/>
  <c r="BX38" i="10" s="1"/>
  <c r="CB38" i="10" a="1"/>
  <c r="CB38" i="10" s="1"/>
  <c r="CF38" i="10" a="1"/>
  <c r="CF38" i="10" s="1"/>
  <c r="CJ38" i="10" a="1"/>
  <c r="CJ38" i="10" s="1"/>
  <c r="CW38" i="10" a="1"/>
  <c r="CW38" i="10" s="1"/>
  <c r="DZ38" i="10" s="1"/>
  <c r="DA38" i="10" a="1"/>
  <c r="DA38" i="10" s="1"/>
  <c r="DE38" i="10" a="1"/>
  <c r="DE38" i="10" s="1"/>
  <c r="DI38" i="10" a="1"/>
  <c r="DI38" i="10" s="1"/>
  <c r="DM38" i="10" a="1"/>
  <c r="DM38" i="10" s="1"/>
  <c r="BU40" i="10" a="1"/>
  <c r="BU40" i="10" s="1"/>
  <c r="BZ40" i="10" a="1"/>
  <c r="BZ40" i="10" s="1"/>
  <c r="CI40" i="10" a="1"/>
  <c r="CI40" i="10" s="1"/>
  <c r="CI41" i="10"/>
  <c r="CA41" i="10"/>
  <c r="BS41" i="10"/>
  <c r="BC41" i="10"/>
  <c r="CH41" i="10"/>
  <c r="EN41" i="10" s="1"/>
  <c r="BZ41" i="10"/>
  <c r="EF41" i="10" s="1"/>
  <c r="BR41" i="10"/>
  <c r="BB41" i="10"/>
  <c r="CF41" i="10"/>
  <c r="EL41" i="10" s="1"/>
  <c r="BX41" i="10"/>
  <c r="ED41" i="10" s="1"/>
  <c r="BV41" i="10"/>
  <c r="CJ41" i="10"/>
  <c r="EP41" i="10" s="1"/>
  <c r="DJ42" i="10" a="1"/>
  <c r="DJ42" i="10" s="1"/>
  <c r="DF42" i="10" a="1"/>
  <c r="DF42" i="10" s="1"/>
  <c r="DB42" i="10" a="1"/>
  <c r="DB42" i="10" s="1"/>
  <c r="CX42" i="10" a="1"/>
  <c r="CX42" i="10" s="1"/>
  <c r="DM42" i="10" a="1"/>
  <c r="DM42" i="10" s="1"/>
  <c r="DI42" i="10" a="1"/>
  <c r="DI42" i="10" s="1"/>
  <c r="DE42" i="10" a="1"/>
  <c r="DE42" i="10" s="1"/>
  <c r="DA42" i="10" a="1"/>
  <c r="DA42" i="10" s="1"/>
  <c r="CW42" i="10" a="1"/>
  <c r="CW42" i="10" s="1"/>
  <c r="DZ42" i="10" s="1"/>
  <c r="BG42" i="10"/>
  <c r="CV42" i="10" a="1"/>
  <c r="CV42" i="10" s="1"/>
  <c r="DY42" i="10" s="1"/>
  <c r="DC42" i="10" a="1"/>
  <c r="DC42" i="10" s="1"/>
  <c r="EF42" i="10" s="1"/>
  <c r="BS43" i="10" a="1"/>
  <c r="BS43" i="10" s="1"/>
  <c r="CA43" i="10" a="1"/>
  <c r="CA43" i="10" s="1"/>
  <c r="CG45" i="10" a="1"/>
  <c r="CG45" i="10" s="1"/>
  <c r="EM45" i="10" s="1"/>
  <c r="BI46" i="10"/>
  <c r="BH46" i="10"/>
  <c r="EP46" i="10"/>
  <c r="BS35" i="10" a="1"/>
  <c r="BS35" i="10" s="1"/>
  <c r="DY35" i="10" s="1"/>
  <c r="BW35" i="10" a="1"/>
  <c r="BW35" i="10" s="1"/>
  <c r="EC35" i="10" s="1"/>
  <c r="CA35" i="10" a="1"/>
  <c r="CA35" i="10" s="1"/>
  <c r="EG35" i="10" s="1"/>
  <c r="CE35" i="10" a="1"/>
  <c r="CE35" i="10" s="1"/>
  <c r="EK35" i="10" s="1"/>
  <c r="CW37" i="10" a="1"/>
  <c r="CW37" i="10" s="1"/>
  <c r="DA37" i="10" a="1"/>
  <c r="DA37" i="10" s="1"/>
  <c r="DE37" i="10" a="1"/>
  <c r="DE37" i="10" s="1"/>
  <c r="DI37" i="10" a="1"/>
  <c r="DI37" i="10" s="1"/>
  <c r="BU39" i="10" a="1"/>
  <c r="BU39" i="10" s="1"/>
  <c r="BY39" i="10" a="1"/>
  <c r="BY39" i="10" s="1"/>
  <c r="CC39" i="10" a="1"/>
  <c r="CC39" i="10" s="1"/>
  <c r="CG39" i="10" a="1"/>
  <c r="CG39" i="10" s="1"/>
  <c r="CX39" i="10" a="1"/>
  <c r="CX39" i="10" s="1"/>
  <c r="DB39" i="10" a="1"/>
  <c r="DB39" i="10" s="1"/>
  <c r="DK39" i="10" a="1"/>
  <c r="DK39" i="10" s="1"/>
  <c r="EN39" i="10" s="1"/>
  <c r="CW40" i="10" a="1"/>
  <c r="CW40" i="10" s="1"/>
  <c r="DZ40" i="10" s="1"/>
  <c r="DC40" i="10" a="1"/>
  <c r="DC40" i="10" s="1"/>
  <c r="DH40" i="10" a="1"/>
  <c r="DH40" i="10" s="1"/>
  <c r="EK40" i="10" s="1"/>
  <c r="DG41" i="10"/>
  <c r="EJ41" i="10" s="1"/>
  <c r="CY41" i="10"/>
  <c r="DF41" i="10"/>
  <c r="EI41" i="10" s="1"/>
  <c r="CX41" i="10"/>
  <c r="DL41" i="10"/>
  <c r="DD41" i="10"/>
  <c r="CV41" i="10"/>
  <c r="BW41" i="10"/>
  <c r="EC41" i="10" s="1"/>
  <c r="DE41" i="10"/>
  <c r="EH41" i="10" s="1"/>
  <c r="EN44" i="10"/>
  <c r="DX46" i="10"/>
  <c r="CJ48" i="10" a="1"/>
  <c r="CJ48" i="10" s="1"/>
  <c r="EP48" i="10" s="1"/>
  <c r="CF48" i="10" a="1"/>
  <c r="CF48" i="10" s="1"/>
  <c r="CB48" i="10" a="1"/>
  <c r="CB48" i="10" s="1"/>
  <c r="BX48" i="10" a="1"/>
  <c r="BX48" i="10" s="1"/>
  <c r="BT48" i="10" a="1"/>
  <c r="BT48" i="10" s="1"/>
  <c r="BG48" i="10"/>
  <c r="CI48" i="10" a="1"/>
  <c r="CI48" i="10" s="1"/>
  <c r="CE48" i="10" a="1"/>
  <c r="CE48" i="10" s="1"/>
  <c r="CA48" i="10" a="1"/>
  <c r="CA48" i="10" s="1"/>
  <c r="EG48" i="10" s="1"/>
  <c r="BW48" i="10" a="1"/>
  <c r="BW48" i="10" s="1"/>
  <c r="BS48" i="10" a="1"/>
  <c r="BS48" i="10" s="1"/>
  <c r="CH48" i="10" a="1"/>
  <c r="CH48" i="10" s="1"/>
  <c r="CD48" i="10" a="1"/>
  <c r="CD48" i="10" s="1"/>
  <c r="EJ48" i="10" s="1"/>
  <c r="BZ48" i="10" a="1"/>
  <c r="BZ48" i="10" s="1"/>
  <c r="BV48" i="10" a="1"/>
  <c r="BV48" i="10" s="1"/>
  <c r="BR48" i="10" a="1"/>
  <c r="BR48" i="10" s="1"/>
  <c r="BC48" i="10"/>
  <c r="BB48" i="10"/>
  <c r="BY48" i="10" a="1"/>
  <c r="BY48" i="10" s="1"/>
  <c r="BS50" i="10" a="1"/>
  <c r="BS50" i="10" s="1"/>
  <c r="DY50" i="10" s="1"/>
  <c r="BV32" i="10" a="1"/>
  <c r="BV32" i="10" s="1"/>
  <c r="BZ32" i="10" a="1"/>
  <c r="BZ32" i="10" s="1"/>
  <c r="CD32" i="10" a="1"/>
  <c r="CD32" i="10" s="1"/>
  <c r="BS34" i="10" a="1"/>
  <c r="BS34" i="10" s="1"/>
  <c r="BW34" i="10" a="1"/>
  <c r="BW34" i="10" s="1"/>
  <c r="CA34" i="10" a="1"/>
  <c r="CA34" i="10" s="1"/>
  <c r="CE34" i="10" a="1"/>
  <c r="CE34" i="10" s="1"/>
  <c r="CV34" i="10" a="1"/>
  <c r="CV34" i="10" s="1"/>
  <c r="CZ34" i="10" a="1"/>
  <c r="CZ34" i="10" s="1"/>
  <c r="DD34" i="10" a="1"/>
  <c r="DD34" i="10" s="1"/>
  <c r="DH34" i="10" a="1"/>
  <c r="DH34" i="10" s="1"/>
  <c r="BG36" i="10"/>
  <c r="BT36" i="10" a="1"/>
  <c r="BT36" i="10" s="1"/>
  <c r="BX36" i="10" a="1"/>
  <c r="BX36" i="10" s="1"/>
  <c r="CB36" i="10" a="1"/>
  <c r="CB36" i="10" s="1"/>
  <c r="CF36" i="10" a="1"/>
  <c r="CF36" i="10" s="1"/>
  <c r="CW36" i="10" a="1"/>
  <c r="CW36" i="10" s="1"/>
  <c r="DA36" i="10" a="1"/>
  <c r="DA36" i="10" s="1"/>
  <c r="DE36" i="10" a="1"/>
  <c r="DE36" i="10" s="1"/>
  <c r="DI36" i="10" a="1"/>
  <c r="DI36" i="10" s="1"/>
  <c r="BU38" i="10" a="1"/>
  <c r="BU38" i="10" s="1"/>
  <c r="BY38" i="10" a="1"/>
  <c r="BY38" i="10" s="1"/>
  <c r="CC38" i="10" a="1"/>
  <c r="CC38" i="10" s="1"/>
  <c r="CG38" i="10" a="1"/>
  <c r="CG38" i="10" s="1"/>
  <c r="CX38" i="10" a="1"/>
  <c r="CX38" i="10" s="1"/>
  <c r="DB38" i="10" a="1"/>
  <c r="DB38" i="10" s="1"/>
  <c r="DF38" i="10" a="1"/>
  <c r="DF38" i="10" s="1"/>
  <c r="DJ38" i="10" a="1"/>
  <c r="DJ38" i="10" s="1"/>
  <c r="DG39" i="10" a="1"/>
  <c r="DG39" i="10" s="1"/>
  <c r="EJ39" i="10" s="1"/>
  <c r="BR40" i="10" a="1"/>
  <c r="BR40" i="10" s="1"/>
  <c r="CA40" i="10" a="1"/>
  <c r="CA40" i="10" s="1"/>
  <c r="EG40" i="10" s="1"/>
  <c r="CJ40" i="10" a="1"/>
  <c r="CJ40" i="10" s="1"/>
  <c r="BY41" i="10"/>
  <c r="DH41" i="10"/>
  <c r="EK41" i="10" s="1"/>
  <c r="DD42" i="10" a="1"/>
  <c r="DD42" i="10" s="1"/>
  <c r="EG42" i="10" s="1"/>
  <c r="DK42" i="10" a="1"/>
  <c r="DK42" i="10" s="1"/>
  <c r="EN42" i="10" s="1"/>
  <c r="CH43" i="10" a="1"/>
  <c r="CH43" i="10" s="1"/>
  <c r="CD43" i="10" a="1"/>
  <c r="CD43" i="10" s="1"/>
  <c r="BZ43" i="10" a="1"/>
  <c r="BZ43" i="10" s="1"/>
  <c r="BV43" i="10" a="1"/>
  <c r="BV43" i="10" s="1"/>
  <c r="BR43" i="10" a="1"/>
  <c r="BR43" i="10" s="1"/>
  <c r="BC43" i="10"/>
  <c r="BB43" i="10"/>
  <c r="CJ43" i="10" a="1"/>
  <c r="CJ43" i="10" s="1"/>
  <c r="CF43" i="10" a="1"/>
  <c r="CF43" i="10" s="1"/>
  <c r="CB43" i="10" a="1"/>
  <c r="CB43" i="10" s="1"/>
  <c r="BX43" i="10" a="1"/>
  <c r="BX43" i="10" s="1"/>
  <c r="BT43" i="10" a="1"/>
  <c r="BT43" i="10" s="1"/>
  <c r="BG43" i="10"/>
  <c r="BU43" i="10" a="1"/>
  <c r="BU43" i="10" s="1"/>
  <c r="CC43" i="10" a="1"/>
  <c r="CC43" i="10" s="1"/>
  <c r="BU45" i="10" a="1"/>
  <c r="BU45" i="10" s="1"/>
  <c r="EA45" i="10" s="1"/>
  <c r="EO47" i="10"/>
  <c r="EJ47" i="10"/>
  <c r="DK48" i="10" a="1"/>
  <c r="DK48" i="10" s="1"/>
  <c r="DB48" i="10" a="1"/>
  <c r="DB48" i="10" s="1"/>
  <c r="DF48" i="10" a="1"/>
  <c r="DF48" i="10" s="1"/>
  <c r="EI48" i="10" s="1"/>
  <c r="DA48" i="10" a="1"/>
  <c r="DA48" i="10" s="1"/>
  <c r="CW48" i="10" a="1"/>
  <c r="CW48" i="10" s="1"/>
  <c r="DJ48" i="10" a="1"/>
  <c r="DJ48" i="10" s="1"/>
  <c r="DE48" i="10" a="1"/>
  <c r="DE48" i="10" s="1"/>
  <c r="DI48" i="10" a="1"/>
  <c r="DI48" i="10" s="1"/>
  <c r="CZ48" i="10" a="1"/>
  <c r="CZ48" i="10" s="1"/>
  <c r="CV48" i="10" a="1"/>
  <c r="CV48" i="10" s="1"/>
  <c r="DH48" i="10" a="1"/>
  <c r="DH48" i="10" s="1"/>
  <c r="CY48" i="10" a="1"/>
  <c r="CY48" i="10" s="1"/>
  <c r="CU48" i="10" a="1"/>
  <c r="CU48" i="10" s="1"/>
  <c r="DL48" i="10" a="1"/>
  <c r="DL48" i="10" s="1"/>
  <c r="DC48" i="10" a="1"/>
  <c r="DC48" i="10" s="1"/>
  <c r="BV50" i="10" a="1"/>
  <c r="BV50" i="10" s="1"/>
  <c r="EB50" i="10" s="1"/>
  <c r="CW45" i="10" a="1"/>
  <c r="CW45" i="10" s="1"/>
  <c r="DA45" i="10" a="1"/>
  <c r="DA45" i="10" s="1"/>
  <c r="DE45" i="10" a="1"/>
  <c r="DE45" i="10" s="1"/>
  <c r="DI45" i="10" a="1"/>
  <c r="DI45" i="10" s="1"/>
  <c r="DM45" i="10" a="1"/>
  <c r="DM45" i="10" s="1"/>
  <c r="BI47" i="10"/>
  <c r="BU47" i="10" a="1"/>
  <c r="BU47" i="10" s="1"/>
  <c r="BY47" i="10" a="1"/>
  <c r="BY47" i="10" s="1"/>
  <c r="CC47" i="10" a="1"/>
  <c r="CC47" i="10" s="1"/>
  <c r="CG47" i="10" a="1"/>
  <c r="CG47" i="10" s="1"/>
  <c r="CX47" i="10" a="1"/>
  <c r="CX47" i="10" s="1"/>
  <c r="DB47" i="10" a="1"/>
  <c r="DB47" i="10" s="1"/>
  <c r="DF47" i="10" a="1"/>
  <c r="DF47" i="10" s="1"/>
  <c r="DJ47" i="10" a="1"/>
  <c r="DJ47" i="10" s="1"/>
  <c r="BX42" i="10" a="1"/>
  <c r="BX42" i="10" s="1"/>
  <c r="CB42" i="10" a="1"/>
  <c r="CB42" i="10" s="1"/>
  <c r="CF42" i="10" a="1"/>
  <c r="CF42" i="10" s="1"/>
  <c r="CJ42" i="10" a="1"/>
  <c r="CJ42" i="10" s="1"/>
  <c r="BY44" i="10"/>
  <c r="EE44" i="10" s="1"/>
  <c r="CG44" i="10"/>
  <c r="EM44" i="10" s="1"/>
  <c r="CW44" i="10"/>
  <c r="DE44" i="10"/>
  <c r="EH44" i="10" s="1"/>
  <c r="DM44" i="10"/>
  <c r="EP44" i="10" s="1"/>
  <c r="BU46" i="10" a="1"/>
  <c r="BU46" i="10" s="1"/>
  <c r="EA46" i="10" s="1"/>
  <c r="BY46" i="10" a="1"/>
  <c r="BY46" i="10" s="1"/>
  <c r="EE46" i="10" s="1"/>
  <c r="CC46" i="10" a="1"/>
  <c r="CC46" i="10" s="1"/>
  <c r="CG46" i="10" a="1"/>
  <c r="CG46" i="10" s="1"/>
  <c r="DF46" i="10" a="1"/>
  <c r="DF46" i="10" s="1"/>
  <c r="DJ46" i="10" a="1"/>
  <c r="DJ46" i="10" s="1"/>
  <c r="BB47" i="10"/>
  <c r="BU42" i="10" a="1"/>
  <c r="BU42" i="10" s="1"/>
  <c r="BY42" i="10" a="1"/>
  <c r="BY42" i="10" s="1"/>
  <c r="CC42" i="10" a="1"/>
  <c r="CC42" i="10" s="1"/>
  <c r="CG42" i="10" a="1"/>
  <c r="CG42" i="10" s="1"/>
  <c r="BC44" i="10"/>
  <c r="BS44" i="10"/>
  <c r="DY44" i="10" s="1"/>
  <c r="CA44" i="10"/>
  <c r="EG44" i="10" s="1"/>
  <c r="CI44" i="10"/>
  <c r="EO44" i="10" s="1"/>
  <c r="CY44" i="10"/>
  <c r="EB44" i="10" s="1"/>
  <c r="DG44" i="10"/>
  <c r="EJ44" i="10" s="1"/>
  <c r="BV46" i="10" a="1"/>
  <c r="BV46" i="10" s="1"/>
  <c r="EB46" i="10" s="1"/>
  <c r="BZ46" i="10" a="1"/>
  <c r="BZ46" i="10" s="1"/>
  <c r="EF46" i="10" s="1"/>
  <c r="CD46" i="10" a="1"/>
  <c r="CD46" i="10" s="1"/>
  <c r="DG46" i="10" a="1"/>
  <c r="DG46" i="10" s="1"/>
  <c r="DL49" i="10" a="1"/>
  <c r="DL49" i="10" s="1"/>
  <c r="EO49" i="10" s="1"/>
  <c r="DH49" i="10" a="1"/>
  <c r="DH49" i="10" s="1"/>
  <c r="EK49" i="10" s="1"/>
  <c r="DD49" i="10" a="1"/>
  <c r="DD49" i="10" s="1"/>
  <c r="EG49" i="10" s="1"/>
  <c r="CZ49" i="10" a="1"/>
  <c r="CZ49" i="10" s="1"/>
  <c r="EC49" i="10" s="1"/>
  <c r="DK49" i="10" a="1"/>
  <c r="DK49" i="10" s="1"/>
  <c r="EN49" i="10" s="1"/>
  <c r="DG49" i="10" a="1"/>
  <c r="DG49" i="10" s="1"/>
  <c r="DC49" i="10" a="1"/>
  <c r="DC49" i="10" s="1"/>
  <c r="CY49" i="10" a="1"/>
  <c r="CY49" i="10" s="1"/>
  <c r="CU49" i="10" a="1"/>
  <c r="CU49" i="10" s="1"/>
  <c r="DJ49" i="10" a="1"/>
  <c r="DJ49" i="10" s="1"/>
  <c r="DF49" i="10" a="1"/>
  <c r="DF49" i="10" s="1"/>
  <c r="DB49" i="10" a="1"/>
  <c r="DB49" i="10" s="1"/>
  <c r="CX49" i="10" a="1"/>
  <c r="CX49" i="10" s="1"/>
  <c r="DM49" i="10" a="1"/>
  <c r="DM49" i="10" s="1"/>
  <c r="DI49" i="10" a="1"/>
  <c r="DI49" i="10" s="1"/>
  <c r="DE49" i="10" a="1"/>
  <c r="DE49" i="10" s="1"/>
  <c r="DA49" i="10" a="1"/>
  <c r="DA49" i="10" s="1"/>
  <c r="CW49" i="10" a="1"/>
  <c r="CW49" i="10" s="1"/>
  <c r="BG49" i="10"/>
  <c r="CV49" i="10" a="1"/>
  <c r="CV49" i="10" s="1"/>
  <c r="DY49" i="10" s="1"/>
  <c r="AH50" i="10"/>
  <c r="AE50" i="10"/>
  <c r="CZ44" i="10"/>
  <c r="EC44" i="10" s="1"/>
  <c r="CU45" i="10" a="1"/>
  <c r="CU45" i="10" s="1"/>
  <c r="CY45" i="10" a="1"/>
  <c r="CY45" i="10" s="1"/>
  <c r="DC45" i="10" a="1"/>
  <c r="DC45" i="10" s="1"/>
  <c r="DG45" i="10" a="1"/>
  <c r="DG45" i="10" s="1"/>
  <c r="DK45" i="10" a="1"/>
  <c r="DK45" i="10" s="1"/>
  <c r="BS47" i="10" a="1"/>
  <c r="BS47" i="10" s="1"/>
  <c r="BW47" i="10" a="1"/>
  <c r="BW47" i="10" s="1"/>
  <c r="CA47" i="10" a="1"/>
  <c r="CA47" i="10" s="1"/>
  <c r="CE47" i="10" a="1"/>
  <c r="CE47" i="10" s="1"/>
  <c r="CV47" i="10" a="1"/>
  <c r="CV47" i="10" s="1"/>
  <c r="CZ47" i="10" a="1"/>
  <c r="CZ47" i="10" s="1"/>
  <c r="DD47" i="10" a="1"/>
  <c r="DD47" i="10" s="1"/>
  <c r="DH47" i="10" a="1"/>
  <c r="DH47" i="10" s="1"/>
  <c r="CV45" i="10" a="1"/>
  <c r="CV45" i="10" s="1"/>
  <c r="CZ45" i="10" a="1"/>
  <c r="CZ45" i="10" s="1"/>
  <c r="DD45" i="10" a="1"/>
  <c r="DD45" i="10" s="1"/>
  <c r="DH45" i="10" a="1"/>
  <c r="DH45" i="10" s="1"/>
  <c r="BX51" i="10"/>
  <c r="CF51" i="10"/>
  <c r="CV51" i="10"/>
  <c r="DD51" i="10"/>
  <c r="DL51" i="10"/>
  <c r="DC52" i="10"/>
  <c r="EF52" i="10" s="1"/>
  <c r="DK52" i="10"/>
  <c r="EN52" i="10" s="1"/>
  <c r="BV53" i="10"/>
  <c r="CD53" i="10"/>
  <c r="BU54" i="10"/>
  <c r="EA54" i="10" s="1"/>
  <c r="CC54" i="10"/>
  <c r="EI54" i="10" s="1"/>
  <c r="CZ55" i="10"/>
  <c r="EC55" i="10" s="1"/>
  <c r="DH55" i="10"/>
  <c r="EK55" i="10" s="1"/>
  <c r="ED57" i="10"/>
  <c r="BT49" i="10" a="1"/>
  <c r="BT49" i="10" s="1"/>
  <c r="BX49" i="10" a="1"/>
  <c r="BX49" i="10" s="1"/>
  <c r="CB49" i="10" a="1"/>
  <c r="CB49" i="10" s="1"/>
  <c r="CF49" i="10" a="1"/>
  <c r="CF49" i="10" s="1"/>
  <c r="CJ49" i="10" a="1"/>
  <c r="CJ49" i="10" s="1"/>
  <c r="BY51" i="10"/>
  <c r="CG51" i="10"/>
  <c r="DF56" i="10"/>
  <c r="EI56" i="10" s="1"/>
  <c r="CX56" i="10"/>
  <c r="DK56" i="10"/>
  <c r="DG56" i="10"/>
  <c r="CY56" i="10"/>
  <c r="EB56" i="10" s="1"/>
  <c r="DD56" i="10"/>
  <c r="BB51" i="10"/>
  <c r="BR51" i="10"/>
  <c r="BZ51" i="10"/>
  <c r="CH51" i="10"/>
  <c r="EN51" i="10" s="1"/>
  <c r="CX51" i="10"/>
  <c r="DF51" i="10"/>
  <c r="BY52" i="10"/>
  <c r="CG52" i="10"/>
  <c r="EM52" i="10" s="1"/>
  <c r="CW52" i="10"/>
  <c r="DZ52" i="10" s="1"/>
  <c r="DE52" i="10"/>
  <c r="EH52" i="10" s="1"/>
  <c r="DM52" i="10"/>
  <c r="EP52" i="10" s="1"/>
  <c r="BH53" i="10"/>
  <c r="BX53" i="10"/>
  <c r="CF53" i="10"/>
  <c r="EL53" i="10" s="1"/>
  <c r="CV53" i="10"/>
  <c r="DD53" i="10"/>
  <c r="DL53" i="10"/>
  <c r="BG54" i="10"/>
  <c r="BW54" i="10"/>
  <c r="CE54" i="10"/>
  <c r="EK54" i="10" s="1"/>
  <c r="CU54" i="10"/>
  <c r="DC54" i="10"/>
  <c r="DK54" i="10"/>
  <c r="BV55" i="10"/>
  <c r="CD55" i="10"/>
  <c r="DB55" i="10"/>
  <c r="DJ55" i="10"/>
  <c r="BU56" i="10"/>
  <c r="CD56" i="10"/>
  <c r="CU56" i="10"/>
  <c r="DE56" i="10"/>
  <c r="EH56" i="10" s="1"/>
  <c r="BG57" i="10"/>
  <c r="CU57" i="10"/>
  <c r="DK57" i="10"/>
  <c r="BU49" i="10" a="1"/>
  <c r="BU49" i="10" s="1"/>
  <c r="BY49" i="10" a="1"/>
  <c r="BY49" i="10" s="1"/>
  <c r="CC49" i="10" a="1"/>
  <c r="CC49" i="10" s="1"/>
  <c r="CG49" i="10" a="1"/>
  <c r="CG49" i="10" s="1"/>
  <c r="BC51" i="10"/>
  <c r="BS51" i="10"/>
  <c r="CA51" i="10"/>
  <c r="CI51" i="10"/>
  <c r="CY51" i="10"/>
  <c r="DG51" i="10"/>
  <c r="BY53" i="10"/>
  <c r="EE53" i="10" s="1"/>
  <c r="CG53" i="10"/>
  <c r="EM53" i="10" s="1"/>
  <c r="BX54" i="10"/>
  <c r="ED54" i="10" s="1"/>
  <c r="CF54" i="10"/>
  <c r="EL54" i="10" s="1"/>
  <c r="CV56" i="10"/>
  <c r="DY56" i="10" s="1"/>
  <c r="DH56" i="10"/>
  <c r="EK56" i="10" s="1"/>
  <c r="DL58" i="10"/>
  <c r="EO58" i="10" s="1"/>
  <c r="DD58" i="10"/>
  <c r="EG58" i="10" s="1"/>
  <c r="CV58" i="10"/>
  <c r="DY58" i="10" s="1"/>
  <c r="DK58" i="10"/>
  <c r="EN58" i="10" s="1"/>
  <c r="DC58" i="10"/>
  <c r="EF58" i="10" s="1"/>
  <c r="CU58" i="10"/>
  <c r="DX58" i="10" s="1"/>
  <c r="DJ58" i="10"/>
  <c r="DB58" i="10"/>
  <c r="DI58" i="10"/>
  <c r="EL58" i="10" s="1"/>
  <c r="DA58" i="10"/>
  <c r="DG58" i="10"/>
  <c r="EJ58" i="10" s="1"/>
  <c r="CY58" i="10"/>
  <c r="EB58" i="10" s="1"/>
  <c r="DM58" i="10"/>
  <c r="EP58" i="10" s="1"/>
  <c r="DE58" i="10"/>
  <c r="EH58" i="10" s="1"/>
  <c r="CW58" i="10"/>
  <c r="DZ58" i="10" s="1"/>
  <c r="CX58" i="10"/>
  <c r="EA58" i="10" s="1"/>
  <c r="CE59" i="10"/>
  <c r="BW59" i="10"/>
  <c r="BG59" i="10"/>
  <c r="CD59" i="10"/>
  <c r="EJ59" i="10" s="1"/>
  <c r="BV59" i="10"/>
  <c r="EB59" i="10" s="1"/>
  <c r="CC59" i="10"/>
  <c r="EI59" i="10" s="1"/>
  <c r="BU59" i="10"/>
  <c r="EA59" i="10" s="1"/>
  <c r="CJ59" i="10"/>
  <c r="EP59" i="10" s="1"/>
  <c r="CB59" i="10"/>
  <c r="EH59" i="10" s="1"/>
  <c r="BT59" i="10"/>
  <c r="DZ59" i="10" s="1"/>
  <c r="CI59" i="10"/>
  <c r="CA59" i="10"/>
  <c r="CH59" i="10"/>
  <c r="EN59" i="10" s="1"/>
  <c r="BZ59" i="10"/>
  <c r="BR59" i="10"/>
  <c r="BB59" i="10"/>
  <c r="CF59" i="10"/>
  <c r="EL59" i="10" s="1"/>
  <c r="BX59" i="10"/>
  <c r="ED59" i="10" s="1"/>
  <c r="CG59" i="10"/>
  <c r="BT51" i="10"/>
  <c r="DZ51" i="10" s="1"/>
  <c r="CB51" i="10"/>
  <c r="EH51" i="10" s="1"/>
  <c r="CJ51" i="10"/>
  <c r="EP51" i="10" s="1"/>
  <c r="CZ51" i="10"/>
  <c r="DH51" i="10"/>
  <c r="EK51" i="10" s="1"/>
  <c r="DX52" i="10"/>
  <c r="BB53" i="10"/>
  <c r="BR53" i="10"/>
  <c r="BZ53" i="10"/>
  <c r="EF53" i="10" s="1"/>
  <c r="CH53" i="10"/>
  <c r="EN53" i="10" s="1"/>
  <c r="BY54" i="10"/>
  <c r="EE54" i="10" s="1"/>
  <c r="CG54" i="10"/>
  <c r="EM54" i="10" s="1"/>
  <c r="BG56" i="10"/>
  <c r="CW56" i="10"/>
  <c r="DZ56" i="10" s="1"/>
  <c r="DI56" i="10"/>
  <c r="EL56" i="10" s="1"/>
  <c r="BV49" i="10" a="1"/>
  <c r="BV49" i="10" s="1"/>
  <c r="BZ49" i="10" a="1"/>
  <c r="BZ49" i="10" s="1"/>
  <c r="CD49" i="10" a="1"/>
  <c r="CD49" i="10" s="1"/>
  <c r="BU51" i="10"/>
  <c r="CC51" i="10"/>
  <c r="DA51" i="10"/>
  <c r="DI51" i="10"/>
  <c r="AE52" i="10"/>
  <c r="CZ52" i="10"/>
  <c r="EC52" i="10" s="1"/>
  <c r="DH52" i="10"/>
  <c r="EK52" i="10" s="1"/>
  <c r="BC53" i="10"/>
  <c r="BS53" i="10"/>
  <c r="CA53" i="10"/>
  <c r="CI53" i="10"/>
  <c r="CY53" i="10"/>
  <c r="DG53" i="10"/>
  <c r="BB54" i="10"/>
  <c r="BR54" i="10"/>
  <c r="BZ54" i="10"/>
  <c r="CH54" i="10"/>
  <c r="BY55" i="10"/>
  <c r="CG55" i="10"/>
  <c r="CW55" i="10"/>
  <c r="DZ55" i="10" s="1"/>
  <c r="DE55" i="10"/>
  <c r="EH55" i="10" s="1"/>
  <c r="DM55" i="10"/>
  <c r="EP55" i="10" s="1"/>
  <c r="BX56" i="10"/>
  <c r="CZ56" i="10"/>
  <c r="EC56" i="10" s="1"/>
  <c r="DJ56" i="10"/>
  <c r="EM56" i="10" s="1"/>
  <c r="EK57" i="10"/>
  <c r="DF58" i="10"/>
  <c r="EI58" i="10" s="1"/>
  <c r="BI61" i="10"/>
  <c r="BH61" i="10"/>
  <c r="DJ64" i="10"/>
  <c r="DB64" i="10"/>
  <c r="DI64" i="10"/>
  <c r="DA64" i="10"/>
  <c r="ED64" i="10" s="1"/>
  <c r="DM64" i="10"/>
  <c r="EP64" i="10" s="1"/>
  <c r="DE64" i="10"/>
  <c r="CW64" i="10"/>
  <c r="DZ64" i="10" s="1"/>
  <c r="DL64" i="10"/>
  <c r="EO64" i="10" s="1"/>
  <c r="DD64" i="10"/>
  <c r="EG64" i="10" s="1"/>
  <c r="CV64" i="10"/>
  <c r="DC64" i="10"/>
  <c r="EF64" i="10" s="1"/>
  <c r="CZ64" i="10"/>
  <c r="EC64" i="10" s="1"/>
  <c r="CY64" i="10"/>
  <c r="CX64" i="10"/>
  <c r="DK64" i="10"/>
  <c r="CU64" i="10"/>
  <c r="DH64" i="10"/>
  <c r="DF64" i="10"/>
  <c r="BV51" i="10"/>
  <c r="CD51" i="10"/>
  <c r="DB51" i="10"/>
  <c r="DJ51" i="10"/>
  <c r="BU52" i="10"/>
  <c r="EA52" i="10" s="1"/>
  <c r="CC52" i="10"/>
  <c r="EI52" i="10" s="1"/>
  <c r="DA52" i="10"/>
  <c r="ED52" i="10" s="1"/>
  <c r="DI52" i="10"/>
  <c r="EL52" i="10" s="1"/>
  <c r="BT53" i="10"/>
  <c r="DZ53" i="10" s="1"/>
  <c r="CB53" i="10"/>
  <c r="EH53" i="10" s="1"/>
  <c r="CJ53" i="10"/>
  <c r="EP53" i="10" s="1"/>
  <c r="CZ53" i="10"/>
  <c r="EC53" i="10" s="1"/>
  <c r="DH53" i="10"/>
  <c r="EK53" i="10" s="1"/>
  <c r="BC54" i="10"/>
  <c r="BS54" i="10"/>
  <c r="DY54" i="10" s="1"/>
  <c r="CA54" i="10"/>
  <c r="EG54" i="10" s="1"/>
  <c r="CI54" i="10"/>
  <c r="EO54" i="10" s="1"/>
  <c r="CY54" i="10"/>
  <c r="EB54" i="10" s="1"/>
  <c r="DG54" i="10"/>
  <c r="BB55" i="10"/>
  <c r="BR55" i="10"/>
  <c r="BZ55" i="10"/>
  <c r="EF55" i="10" s="1"/>
  <c r="CH55" i="10"/>
  <c r="EN55" i="10" s="1"/>
  <c r="CX55" i="10"/>
  <c r="EA55" i="10" s="1"/>
  <c r="DF55" i="10"/>
  <c r="EI55" i="10" s="1"/>
  <c r="CI56" i="10"/>
  <c r="CA56" i="10"/>
  <c r="BY56" i="10"/>
  <c r="CH56" i="10"/>
  <c r="DA56" i="10"/>
  <c r="DL56" i="10"/>
  <c r="EL57" i="10"/>
  <c r="DH58" i="10"/>
  <c r="BG51" i="10"/>
  <c r="BW51" i="10"/>
  <c r="CU51" i="10"/>
  <c r="DC51" i="10"/>
  <c r="BV52" i="10"/>
  <c r="EB52" i="10" s="1"/>
  <c r="CD52" i="10"/>
  <c r="EJ52" i="10" s="1"/>
  <c r="DB52" i="10"/>
  <c r="BU53" i="10"/>
  <c r="EA53" i="10" s="1"/>
  <c r="DA53" i="10"/>
  <c r="BT54" i="10"/>
  <c r="DZ54" i="10" s="1"/>
  <c r="CB54" i="10"/>
  <c r="EH54" i="10" s="1"/>
  <c r="CZ54" i="10"/>
  <c r="BC55" i="10"/>
  <c r="BS55" i="10"/>
  <c r="DY55" i="10" s="1"/>
  <c r="CA55" i="10"/>
  <c r="EG55" i="10" s="1"/>
  <c r="CY55" i="10"/>
  <c r="DG55" i="10"/>
  <c r="BB56" i="10"/>
  <c r="BR56" i="10"/>
  <c r="BZ56" i="10"/>
  <c r="EF56" i="10" s="1"/>
  <c r="CJ56" i="10"/>
  <c r="DB56" i="10"/>
  <c r="DM56" i="10"/>
  <c r="DM57" i="10"/>
  <c r="EP57" i="10" s="1"/>
  <c r="DE57" i="10"/>
  <c r="EH57" i="10" s="1"/>
  <c r="CW57" i="10"/>
  <c r="DZ57" i="10" s="1"/>
  <c r="DL57" i="10"/>
  <c r="EO57" i="10" s="1"/>
  <c r="DD57" i="10"/>
  <c r="EG57" i="10" s="1"/>
  <c r="CV57" i="10"/>
  <c r="DY57" i="10" s="1"/>
  <c r="DJ57" i="10"/>
  <c r="EM57" i="10" s="1"/>
  <c r="DB57" i="10"/>
  <c r="DF57" i="10"/>
  <c r="EI57" i="10" s="1"/>
  <c r="CX57" i="10"/>
  <c r="EA57" i="10" s="1"/>
  <c r="EC57" i="10"/>
  <c r="DG57" i="10"/>
  <c r="EJ57" i="10" s="1"/>
  <c r="AH59" i="10"/>
  <c r="AE59" i="10"/>
  <c r="BB57" i="10"/>
  <c r="BR57" i="10"/>
  <c r="BZ57" i="10"/>
  <c r="EF57" i="10" s="1"/>
  <c r="CH57" i="10"/>
  <c r="BY58" i="10"/>
  <c r="CG58" i="10"/>
  <c r="CV59" i="10"/>
  <c r="DY59" i="10" s="1"/>
  <c r="DD59" i="10"/>
  <c r="DL59" i="10"/>
  <c r="BG60" i="10"/>
  <c r="BW60" i="10"/>
  <c r="CE60" i="10"/>
  <c r="CU60" i="10"/>
  <c r="DX60" i="10" s="1"/>
  <c r="DC60" i="10"/>
  <c r="EF60" i="10" s="1"/>
  <c r="DK60" i="10"/>
  <c r="EN60" i="10" s="1"/>
  <c r="AH61" i="10"/>
  <c r="BV61" i="10"/>
  <c r="EB61" i="10" s="1"/>
  <c r="CD61" i="10"/>
  <c r="EJ61" i="10" s="1"/>
  <c r="DB61" i="10"/>
  <c r="DJ61" i="10"/>
  <c r="BU62" i="10"/>
  <c r="EA62" i="10" s="1"/>
  <c r="CC62" i="10"/>
  <c r="EI62" i="10" s="1"/>
  <c r="DA62" i="10"/>
  <c r="ED62" i="10" s="1"/>
  <c r="DI62" i="10"/>
  <c r="EL62" i="10" s="1"/>
  <c r="BT63" i="10"/>
  <c r="DZ63" i="10" s="1"/>
  <c r="CB63" i="10"/>
  <c r="EH63" i="10" s="1"/>
  <c r="CJ63" i="10"/>
  <c r="EP63" i="10" s="1"/>
  <c r="CZ63" i="10"/>
  <c r="DH63" i="10"/>
  <c r="BC64" i="10"/>
  <c r="BS64" i="10"/>
  <c r="CH64" i="10"/>
  <c r="BU66" i="10"/>
  <c r="EA66" i="10" s="1"/>
  <c r="DG67" i="10"/>
  <c r="CY67" i="10"/>
  <c r="DF67" i="10"/>
  <c r="CX67" i="10"/>
  <c r="DM67" i="10"/>
  <c r="EP67" i="10" s="1"/>
  <c r="DE67" i="10"/>
  <c r="EH67" i="10" s="1"/>
  <c r="CW67" i="10"/>
  <c r="DZ67" i="10" s="1"/>
  <c r="DL67" i="10"/>
  <c r="EO67" i="10" s="1"/>
  <c r="DD67" i="10"/>
  <c r="CV67" i="10"/>
  <c r="DK67" i="10"/>
  <c r="DC67" i="10"/>
  <c r="CU67" i="10"/>
  <c r="DJ67" i="10"/>
  <c r="DB67" i="10"/>
  <c r="DI67" i="10"/>
  <c r="EL67" i="10" s="1"/>
  <c r="DA67" i="10"/>
  <c r="ED67" i="10" s="1"/>
  <c r="CZ67" i="10"/>
  <c r="DZ71" i="10"/>
  <c r="BY60" i="10"/>
  <c r="CG60" i="10"/>
  <c r="EM60" i="10" s="1"/>
  <c r="CW60" i="10"/>
  <c r="DZ60" i="10" s="1"/>
  <c r="DE60" i="10"/>
  <c r="EH60" i="10" s="1"/>
  <c r="DM60" i="10"/>
  <c r="EP60" i="10" s="1"/>
  <c r="BX61" i="10"/>
  <c r="CF61" i="10"/>
  <c r="EL61" i="10" s="1"/>
  <c r="BV63" i="10"/>
  <c r="CD63" i="10"/>
  <c r="DF60" i="10"/>
  <c r="BY61" i="10"/>
  <c r="CG61" i="10"/>
  <c r="BG63" i="10"/>
  <c r="BW63" i="10"/>
  <c r="CE63" i="10"/>
  <c r="CJ66" i="10"/>
  <c r="EP66" i="10" s="1"/>
  <c r="CB66" i="10"/>
  <c r="EH66" i="10" s="1"/>
  <c r="BT66" i="10"/>
  <c r="DZ66" i="10" s="1"/>
  <c r="CI66" i="10"/>
  <c r="CA66" i="10"/>
  <c r="BS66" i="10"/>
  <c r="DY66" i="10" s="1"/>
  <c r="BC66" i="10"/>
  <c r="CH66" i="10"/>
  <c r="BZ66" i="10"/>
  <c r="BR66" i="10"/>
  <c r="BB66" i="10"/>
  <c r="CF66" i="10"/>
  <c r="EL66" i="10" s="1"/>
  <c r="BX66" i="10"/>
  <c r="ED66" i="10" s="1"/>
  <c r="CE66" i="10"/>
  <c r="EK66" i="10" s="1"/>
  <c r="BW66" i="10"/>
  <c r="BG66" i="10"/>
  <c r="CD66" i="10"/>
  <c r="BV66" i="10"/>
  <c r="CG66" i="10"/>
  <c r="CZ59" i="10"/>
  <c r="DH59" i="10"/>
  <c r="BC60" i="10"/>
  <c r="BS60" i="10"/>
  <c r="DY60" i="10" s="1"/>
  <c r="CA60" i="10"/>
  <c r="EG60" i="10" s="1"/>
  <c r="CI60" i="10"/>
  <c r="EO60" i="10" s="1"/>
  <c r="CY60" i="10"/>
  <c r="DG60" i="10"/>
  <c r="BB61" i="10"/>
  <c r="BR61" i="10"/>
  <c r="BZ61" i="10"/>
  <c r="EF61" i="10" s="1"/>
  <c r="CH61" i="10"/>
  <c r="EN61" i="10" s="1"/>
  <c r="CX61" i="10"/>
  <c r="DF61" i="10"/>
  <c r="EI61" i="10" s="1"/>
  <c r="BY62" i="10"/>
  <c r="EE62" i="10" s="1"/>
  <c r="CG62" i="10"/>
  <c r="EM62" i="10" s="1"/>
  <c r="DM62" i="10"/>
  <c r="EP62" i="10" s="1"/>
  <c r="BX63" i="10"/>
  <c r="ED63" i="10" s="1"/>
  <c r="CF63" i="10"/>
  <c r="EL63" i="10" s="1"/>
  <c r="DD63" i="10"/>
  <c r="DL63" i="10"/>
  <c r="EO63" i="10" s="1"/>
  <c r="BG64" i="10"/>
  <c r="DX69" i="10"/>
  <c r="CF70" i="10"/>
  <c r="EL70" i="10" s="1"/>
  <c r="BX70" i="10"/>
  <c r="ED70" i="10" s="1"/>
  <c r="CE70" i="10"/>
  <c r="BW70" i="10"/>
  <c r="BG70" i="10"/>
  <c r="CD70" i="10"/>
  <c r="BV70" i="10"/>
  <c r="CC70" i="10"/>
  <c r="BU70" i="10"/>
  <c r="CJ70" i="10"/>
  <c r="EP70" i="10" s="1"/>
  <c r="CB70" i="10"/>
  <c r="EH70" i="10" s="1"/>
  <c r="BT70" i="10"/>
  <c r="DZ70" i="10" s="1"/>
  <c r="CI70" i="10"/>
  <c r="EO70" i="10" s="1"/>
  <c r="CA70" i="10"/>
  <c r="BS70" i="10"/>
  <c r="BC70" i="10"/>
  <c r="CH70" i="10"/>
  <c r="BZ70" i="10"/>
  <c r="BR70" i="10"/>
  <c r="BB70" i="10"/>
  <c r="CZ60" i="10"/>
  <c r="DH60" i="10"/>
  <c r="BC61" i="10"/>
  <c r="BS61" i="10"/>
  <c r="DY61" i="10" s="1"/>
  <c r="CA61" i="10"/>
  <c r="EG61" i="10" s="1"/>
  <c r="CI61" i="10"/>
  <c r="EO61" i="10" s="1"/>
  <c r="BY63" i="10"/>
  <c r="EE63" i="10" s="1"/>
  <c r="CG63" i="10"/>
  <c r="EM63" i="10" s="1"/>
  <c r="BG58" i="10"/>
  <c r="BW58" i="10"/>
  <c r="EC58" i="10" s="1"/>
  <c r="CE58" i="10"/>
  <c r="DB59" i="10"/>
  <c r="EE59" i="10" s="1"/>
  <c r="DJ59" i="10"/>
  <c r="BU60" i="10"/>
  <c r="EA60" i="10" s="1"/>
  <c r="CC60" i="10"/>
  <c r="DA60" i="10"/>
  <c r="ED60" i="10" s="1"/>
  <c r="DI60" i="10"/>
  <c r="EL60" i="10" s="1"/>
  <c r="BT61" i="10"/>
  <c r="DZ61" i="10" s="1"/>
  <c r="CB61" i="10"/>
  <c r="EH61" i="10" s="1"/>
  <c r="CJ61" i="10"/>
  <c r="EP61" i="10" s="1"/>
  <c r="CZ61" i="10"/>
  <c r="EC61" i="10" s="1"/>
  <c r="DH61" i="10"/>
  <c r="EK61" i="10" s="1"/>
  <c r="BC62" i="10"/>
  <c r="BS62" i="10"/>
  <c r="DY62" i="10" s="1"/>
  <c r="CA62" i="10"/>
  <c r="EG62" i="10" s="1"/>
  <c r="CI62" i="10"/>
  <c r="EO62" i="10" s="1"/>
  <c r="DG62" i="10"/>
  <c r="EJ62" i="10" s="1"/>
  <c r="BB63" i="10"/>
  <c r="BR63" i="10"/>
  <c r="BZ63" i="10"/>
  <c r="EF63" i="10" s="1"/>
  <c r="CH63" i="10"/>
  <c r="EN63" i="10" s="1"/>
  <c r="DF63" i="10"/>
  <c r="EI63" i="10" s="1"/>
  <c r="CD64" i="10"/>
  <c r="EJ64" i="10" s="1"/>
  <c r="BV64" i="10"/>
  <c r="EB64" i="10" s="1"/>
  <c r="CC64" i="10"/>
  <c r="BU64" i="10"/>
  <c r="CG64" i="10"/>
  <c r="BY64" i="10"/>
  <c r="CF64" i="10"/>
  <c r="CB64" i="10"/>
  <c r="BY57" i="10"/>
  <c r="BX58" i="10"/>
  <c r="CU59" i="10"/>
  <c r="DC59" i="10"/>
  <c r="BV60" i="10"/>
  <c r="CD60" i="10"/>
  <c r="DB60" i="10"/>
  <c r="BU61" i="10"/>
  <c r="DA61" i="10"/>
  <c r="BT62" i="10"/>
  <c r="DZ62" i="10" s="1"/>
  <c r="CB62" i="10"/>
  <c r="EH62" i="10" s="1"/>
  <c r="CZ62" i="10"/>
  <c r="EC62" i="10" s="1"/>
  <c r="BC63" i="10"/>
  <c r="BS63" i="10"/>
  <c r="DY63" i="10" s="1"/>
  <c r="CA63" i="10"/>
  <c r="CY63" i="10"/>
  <c r="DG63" i="10"/>
  <c r="BB64" i="10"/>
  <c r="BR64" i="10"/>
  <c r="CE64" i="10"/>
  <c r="AH68" i="10"/>
  <c r="AE68" i="10"/>
  <c r="AH72" i="10"/>
  <c r="AE72" i="10"/>
  <c r="BG65" i="10"/>
  <c r="BW65" i="10"/>
  <c r="CE65" i="10"/>
  <c r="CU65" i="10"/>
  <c r="DC65" i="10"/>
  <c r="EF65" i="10" s="1"/>
  <c r="DK65" i="10"/>
  <c r="EN65" i="10" s="1"/>
  <c r="DB66" i="10"/>
  <c r="EE66" i="10" s="1"/>
  <c r="DJ66" i="10"/>
  <c r="BU67" i="10"/>
  <c r="CC67" i="10"/>
  <c r="BT68" i="10"/>
  <c r="CB68" i="10"/>
  <c r="CJ68" i="10"/>
  <c r="CZ68" i="10"/>
  <c r="EC68" i="10" s="1"/>
  <c r="DH68" i="10"/>
  <c r="EK68" i="10" s="1"/>
  <c r="BC69" i="10"/>
  <c r="BS69" i="10"/>
  <c r="CA69" i="10"/>
  <c r="CI69" i="10"/>
  <c r="CY69" i="10"/>
  <c r="EB69" i="10" s="1"/>
  <c r="DG69" i="10"/>
  <c r="EJ69" i="10" s="1"/>
  <c r="CX70" i="10"/>
  <c r="DF70" i="10"/>
  <c r="BY71" i="10"/>
  <c r="CG71" i="10"/>
  <c r="CX71" i="10"/>
  <c r="EA71" i="10" s="1"/>
  <c r="DG71" i="10"/>
  <c r="CG73" i="10"/>
  <c r="EM73" i="10" s="1"/>
  <c r="BX65" i="10"/>
  <c r="CF65" i="10"/>
  <c r="EL65" i="10" s="1"/>
  <c r="CV65" i="10"/>
  <c r="DY65" i="10" s="1"/>
  <c r="DD65" i="10"/>
  <c r="EG65" i="10" s="1"/>
  <c r="DL65" i="10"/>
  <c r="CU66" i="10"/>
  <c r="DC66" i="10"/>
  <c r="DK66" i="10"/>
  <c r="BV67" i="10"/>
  <c r="CD67" i="10"/>
  <c r="BU68" i="10"/>
  <c r="CC68" i="10"/>
  <c r="EI68" i="10" s="1"/>
  <c r="DA68" i="10"/>
  <c r="ED68" i="10" s="1"/>
  <c r="DI68" i="10"/>
  <c r="EL68" i="10" s="1"/>
  <c r="BT69" i="10"/>
  <c r="CB69" i="10"/>
  <c r="CJ69" i="10"/>
  <c r="EP69" i="10" s="1"/>
  <c r="CZ69" i="10"/>
  <c r="DH69" i="10"/>
  <c r="CY70" i="10"/>
  <c r="DG70" i="10"/>
  <c r="BB71" i="10"/>
  <c r="BR71" i="10"/>
  <c r="BZ71" i="10"/>
  <c r="CH71" i="10"/>
  <c r="CY71" i="10"/>
  <c r="DH71" i="10"/>
  <c r="EK71" i="10" s="1"/>
  <c r="EG72" i="10"/>
  <c r="BG73" i="10"/>
  <c r="EP81" i="10"/>
  <c r="BY65" i="10"/>
  <c r="EE65" i="10" s="1"/>
  <c r="CG65" i="10"/>
  <c r="EM65" i="10" s="1"/>
  <c r="DM65" i="10"/>
  <c r="DD66" i="10"/>
  <c r="DL66" i="10"/>
  <c r="BG67" i="10"/>
  <c r="BW67" i="10"/>
  <c r="CE67" i="10"/>
  <c r="EK67" i="10" s="1"/>
  <c r="CD68" i="10"/>
  <c r="EJ68" i="10" s="1"/>
  <c r="DJ68" i="10"/>
  <c r="CC69" i="10"/>
  <c r="EI69" i="10" s="1"/>
  <c r="CZ70" i="10"/>
  <c r="DH70" i="10"/>
  <c r="CZ71" i="10"/>
  <c r="AE79" i="10"/>
  <c r="AH79" i="10"/>
  <c r="DK71" i="10"/>
  <c r="DC71" i="10"/>
  <c r="CU71" i="10"/>
  <c r="DJ71" i="10"/>
  <c r="DA71" i="10"/>
  <c r="ED71" i="10" s="1"/>
  <c r="DL71" i="10"/>
  <c r="EO71" i="10" s="1"/>
  <c r="DX73" i="10"/>
  <c r="BI75" i="10"/>
  <c r="BH75" i="10"/>
  <c r="EK79" i="10"/>
  <c r="CI65" i="10"/>
  <c r="BY67" i="10"/>
  <c r="CG67" i="10"/>
  <c r="BH68" i="10"/>
  <c r="BG69" i="10"/>
  <c r="BW69" i="10"/>
  <c r="CE69" i="10"/>
  <c r="DC69" i="10"/>
  <c r="EF69" i="10" s="1"/>
  <c r="DK69" i="10"/>
  <c r="EN69" i="10" s="1"/>
  <c r="DB70" i="10"/>
  <c r="EE70" i="10" s="1"/>
  <c r="DJ70" i="10"/>
  <c r="EM70" i="10" s="1"/>
  <c r="EI71" i="10"/>
  <c r="DB71" i="10"/>
  <c r="DM71" i="10"/>
  <c r="EP71" i="10" s="1"/>
  <c r="DY72" i="10"/>
  <c r="CE73" i="10"/>
  <c r="BW73" i="10"/>
  <c r="CC73" i="10"/>
  <c r="EI73" i="10" s="1"/>
  <c r="BU73" i="10"/>
  <c r="EA73" i="10" s="1"/>
  <c r="CJ73" i="10"/>
  <c r="EP73" i="10" s="1"/>
  <c r="CB73" i="10"/>
  <c r="EH73" i="10" s="1"/>
  <c r="BT73" i="10"/>
  <c r="DZ73" i="10" s="1"/>
  <c r="CI73" i="10"/>
  <c r="CA73" i="10"/>
  <c r="BS73" i="10"/>
  <c r="BC73" i="10"/>
  <c r="CH73" i="10"/>
  <c r="EN73" i="10" s="1"/>
  <c r="CF73" i="10"/>
  <c r="EL73" i="10" s="1"/>
  <c r="BX73" i="10"/>
  <c r="BV73" i="10"/>
  <c r="BT65" i="10"/>
  <c r="DZ65" i="10" s="1"/>
  <c r="CB65" i="10"/>
  <c r="EH65" i="10" s="1"/>
  <c r="CJ65" i="10"/>
  <c r="CZ65" i="10"/>
  <c r="DH65" i="10"/>
  <c r="CY66" i="10"/>
  <c r="DG66" i="10"/>
  <c r="BB67" i="10"/>
  <c r="BR67" i="10"/>
  <c r="BZ67" i="10"/>
  <c r="CH67" i="10"/>
  <c r="BY68" i="10"/>
  <c r="EE68" i="10" s="1"/>
  <c r="CG68" i="10"/>
  <c r="CW68" i="10"/>
  <c r="DE68" i="10"/>
  <c r="DM68" i="10"/>
  <c r="BX69" i="10"/>
  <c r="ED69" i="10" s="1"/>
  <c r="CF69" i="10"/>
  <c r="EL69" i="10" s="1"/>
  <c r="CV69" i="10"/>
  <c r="DD69" i="10"/>
  <c r="DL69" i="10"/>
  <c r="CU70" i="10"/>
  <c r="DC70" i="10"/>
  <c r="DK70" i="10"/>
  <c r="BV71" i="10"/>
  <c r="CD71" i="10"/>
  <c r="DD71" i="10"/>
  <c r="EG71" i="10" s="1"/>
  <c r="EO72" i="10"/>
  <c r="BB73" i="10"/>
  <c r="BY73" i="10"/>
  <c r="EE73" i="10" s="1"/>
  <c r="DF78" i="10"/>
  <c r="CX78" i="10"/>
  <c r="DM78" i="10"/>
  <c r="EP78" i="10" s="1"/>
  <c r="DE78" i="10"/>
  <c r="EH78" i="10" s="1"/>
  <c r="CW78" i="10"/>
  <c r="DZ78" i="10" s="1"/>
  <c r="DL78" i="10"/>
  <c r="DD78" i="10"/>
  <c r="CV78" i="10"/>
  <c r="DK78" i="10"/>
  <c r="EN78" i="10" s="1"/>
  <c r="DC78" i="10"/>
  <c r="CU78" i="10"/>
  <c r="DJ78" i="10"/>
  <c r="DB78" i="10"/>
  <c r="DI78" i="10"/>
  <c r="DA78" i="10"/>
  <c r="DG78" i="10"/>
  <c r="CY78" i="10"/>
  <c r="BU65" i="10"/>
  <c r="EA65" i="10" s="1"/>
  <c r="DA65" i="10"/>
  <c r="CZ66" i="10"/>
  <c r="BC67" i="10"/>
  <c r="BS67" i="10"/>
  <c r="CA67" i="10"/>
  <c r="BZ68" i="10"/>
  <c r="EF68" i="10" s="1"/>
  <c r="CX68" i="10"/>
  <c r="BY69" i="10"/>
  <c r="EE69" i="10" s="1"/>
  <c r="CW69" i="10"/>
  <c r="DE69" i="10"/>
  <c r="CV70" i="10"/>
  <c r="DD70" i="10"/>
  <c r="BG71" i="10"/>
  <c r="BW71" i="10"/>
  <c r="CV71" i="10"/>
  <c r="DY71" i="10" s="1"/>
  <c r="DE71" i="10"/>
  <c r="EH71" i="10" s="1"/>
  <c r="BZ73" i="10"/>
  <c r="EF73" i="10" s="1"/>
  <c r="ED74" i="10"/>
  <c r="EK76" i="10"/>
  <c r="DF83" i="10"/>
  <c r="CX83" i="10"/>
  <c r="DM83" i="10"/>
  <c r="EP83" i="10" s="1"/>
  <c r="DE83" i="10"/>
  <c r="EH83" i="10" s="1"/>
  <c r="CW83" i="10"/>
  <c r="DZ83" i="10" s="1"/>
  <c r="DL83" i="10"/>
  <c r="EO83" i="10" s="1"/>
  <c r="DD83" i="10"/>
  <c r="EG83" i="10" s="1"/>
  <c r="CV83" i="10"/>
  <c r="DY83" i="10" s="1"/>
  <c r="DK83" i="10"/>
  <c r="EN83" i="10" s="1"/>
  <c r="DC83" i="10"/>
  <c r="EF83" i="10" s="1"/>
  <c r="CU83" i="10"/>
  <c r="DX83" i="10" s="1"/>
  <c r="BG83" i="10"/>
  <c r="DJ83" i="10"/>
  <c r="EM83" i="10" s="1"/>
  <c r="DB83" i="10"/>
  <c r="DI83" i="10"/>
  <c r="DA83" i="10"/>
  <c r="DG83" i="10"/>
  <c r="CY83" i="10"/>
  <c r="CZ83" i="10"/>
  <c r="EC83" i="10" s="1"/>
  <c r="DH83" i="10"/>
  <c r="EK83" i="10" s="1"/>
  <c r="BY72" i="10"/>
  <c r="CG72" i="10"/>
  <c r="EM72" i="10" s="1"/>
  <c r="CW72" i="10"/>
  <c r="DE72" i="10"/>
  <c r="DM72" i="10"/>
  <c r="CV73" i="10"/>
  <c r="DD73" i="10"/>
  <c r="DL73" i="10"/>
  <c r="BG74" i="10"/>
  <c r="BW74" i="10"/>
  <c r="CE74" i="10"/>
  <c r="EK74" i="10" s="1"/>
  <c r="CU74" i="10"/>
  <c r="DC74" i="10"/>
  <c r="DK74" i="10"/>
  <c r="BV75" i="10"/>
  <c r="CD75" i="10"/>
  <c r="DB75" i="10"/>
  <c r="DJ75" i="10"/>
  <c r="BU76" i="10"/>
  <c r="CC76" i="10"/>
  <c r="DA76" i="10"/>
  <c r="DI76" i="10"/>
  <c r="AE77" i="10"/>
  <c r="BT77" i="10"/>
  <c r="CB77" i="10"/>
  <c r="CJ77" i="10"/>
  <c r="EP77" i="10" s="1"/>
  <c r="CZ77" i="10"/>
  <c r="DH77" i="10"/>
  <c r="BC78" i="10"/>
  <c r="BS78" i="10"/>
  <c r="CA78" i="10"/>
  <c r="CI78" i="10"/>
  <c r="BC79" i="10"/>
  <c r="BS79" i="10"/>
  <c r="DY79" i="10" s="1"/>
  <c r="CD79" i="10"/>
  <c r="EJ79" i="10" s="1"/>
  <c r="CG81" i="10"/>
  <c r="DJ81" i="10"/>
  <c r="EL82" i="10"/>
  <c r="DY87" i="10"/>
  <c r="BY74" i="10"/>
  <c r="EE74" i="10" s="1"/>
  <c r="CG74" i="10"/>
  <c r="EM74" i="10" s="1"/>
  <c r="CV75" i="10"/>
  <c r="DD75" i="10"/>
  <c r="DL75" i="10"/>
  <c r="EO75" i="10" s="1"/>
  <c r="BG76" i="10"/>
  <c r="CU76" i="10"/>
  <c r="DC76" i="10"/>
  <c r="DK76" i="10"/>
  <c r="EN76" i="10" s="1"/>
  <c r="BU78" i="10"/>
  <c r="CC78" i="10"/>
  <c r="BV79" i="10"/>
  <c r="EB79" i="10" s="1"/>
  <c r="CF79" i="10"/>
  <c r="EL79" i="10" s="1"/>
  <c r="CB72" i="10"/>
  <c r="CJ72" i="10"/>
  <c r="CZ72" i="10"/>
  <c r="EC72" i="10" s="1"/>
  <c r="DH72" i="10"/>
  <c r="EK72" i="10" s="1"/>
  <c r="CY73" i="10"/>
  <c r="DG73" i="10"/>
  <c r="EJ73" i="10" s="1"/>
  <c r="BB74" i="10"/>
  <c r="BR74" i="10"/>
  <c r="BZ74" i="10"/>
  <c r="CH74" i="10"/>
  <c r="DF74" i="10"/>
  <c r="EI74" i="10" s="1"/>
  <c r="BY75" i="10"/>
  <c r="CG75" i="10"/>
  <c r="CW75" i="10"/>
  <c r="DZ75" i="10" s="1"/>
  <c r="DE75" i="10"/>
  <c r="EH75" i="10" s="1"/>
  <c r="DM75" i="10"/>
  <c r="EP75" i="10" s="1"/>
  <c r="BX76" i="10"/>
  <c r="CF76" i="10"/>
  <c r="CV76" i="10"/>
  <c r="DY76" i="10" s="1"/>
  <c r="DD76" i="10"/>
  <c r="EG76" i="10" s="1"/>
  <c r="DL76" i="10"/>
  <c r="EO76" i="10" s="1"/>
  <c r="BG77" i="10"/>
  <c r="BW77" i="10"/>
  <c r="CE77" i="10"/>
  <c r="CU77" i="10"/>
  <c r="DC77" i="10"/>
  <c r="EF77" i="10" s="1"/>
  <c r="DK77" i="10"/>
  <c r="EN77" i="10" s="1"/>
  <c r="BV78" i="10"/>
  <c r="CD78" i="10"/>
  <c r="BW79" i="10"/>
  <c r="CH79" i="10"/>
  <c r="EN79" i="10" s="1"/>
  <c r="BT81" i="10"/>
  <c r="CW81" i="10"/>
  <c r="ED82" i="10"/>
  <c r="BU72" i="10"/>
  <c r="EA72" i="10" s="1"/>
  <c r="CC72" i="10"/>
  <c r="EI72" i="10" s="1"/>
  <c r="DA72" i="10"/>
  <c r="ED72" i="10" s="1"/>
  <c r="DI72" i="10"/>
  <c r="EL72" i="10" s="1"/>
  <c r="CZ73" i="10"/>
  <c r="DH73" i="10"/>
  <c r="BC74" i="10"/>
  <c r="BS74" i="10"/>
  <c r="DY74" i="10" s="1"/>
  <c r="CA74" i="10"/>
  <c r="EG74" i="10" s="1"/>
  <c r="CI74" i="10"/>
  <c r="EO74" i="10" s="1"/>
  <c r="CY74" i="10"/>
  <c r="DG74" i="10"/>
  <c r="BB75" i="10"/>
  <c r="BR75" i="10"/>
  <c r="BZ75" i="10"/>
  <c r="EF75" i="10" s="1"/>
  <c r="CH75" i="10"/>
  <c r="EN75" i="10" s="1"/>
  <c r="CX75" i="10"/>
  <c r="EA75" i="10" s="1"/>
  <c r="DF75" i="10"/>
  <c r="EI75" i="10" s="1"/>
  <c r="BY76" i="10"/>
  <c r="EE76" i="10" s="1"/>
  <c r="CG76" i="10"/>
  <c r="EM76" i="10" s="1"/>
  <c r="CW76" i="10"/>
  <c r="DZ76" i="10" s="1"/>
  <c r="DE76" i="10"/>
  <c r="EH76" i="10" s="1"/>
  <c r="DM76" i="10"/>
  <c r="EP76" i="10" s="1"/>
  <c r="BX77" i="10"/>
  <c r="ED77" i="10" s="1"/>
  <c r="CF77" i="10"/>
  <c r="EL77" i="10" s="1"/>
  <c r="DD77" i="10"/>
  <c r="EG77" i="10" s="1"/>
  <c r="DL77" i="10"/>
  <c r="EO77" i="10" s="1"/>
  <c r="BG78" i="10"/>
  <c r="BW78" i="10"/>
  <c r="EC78" i="10" s="1"/>
  <c r="CE78" i="10"/>
  <c r="EK78" i="10" s="1"/>
  <c r="BG79" i="10"/>
  <c r="BX79" i="10"/>
  <c r="ED79" i="10" s="1"/>
  <c r="CI79" i="10"/>
  <c r="EO79" i="10" s="1"/>
  <c r="BV81" i="10"/>
  <c r="CZ81" i="10"/>
  <c r="AH82" i="10"/>
  <c r="AE82" i="10"/>
  <c r="DX85" i="10"/>
  <c r="BV72" i="10"/>
  <c r="EB72" i="10" s="1"/>
  <c r="CD72" i="10"/>
  <c r="EJ72" i="10" s="1"/>
  <c r="DB72" i="10"/>
  <c r="DA73" i="10"/>
  <c r="BT74" i="10"/>
  <c r="DZ74" i="10" s="1"/>
  <c r="CB74" i="10"/>
  <c r="EH74" i="10" s="1"/>
  <c r="CJ74" i="10"/>
  <c r="EP74" i="10" s="1"/>
  <c r="CZ74" i="10"/>
  <c r="BC75" i="10"/>
  <c r="BS75" i="10"/>
  <c r="CA75" i="10"/>
  <c r="CY75" i="10"/>
  <c r="DG75" i="10"/>
  <c r="BB76" i="10"/>
  <c r="BR76" i="10"/>
  <c r="BZ76" i="10"/>
  <c r="CX76" i="10"/>
  <c r="DF76" i="10"/>
  <c r="BY77" i="10"/>
  <c r="EE77" i="10" s="1"/>
  <c r="CW77" i="10"/>
  <c r="DE77" i="10"/>
  <c r="BX78" i="10"/>
  <c r="CF78" i="10"/>
  <c r="BI80" i="10"/>
  <c r="BH80" i="10"/>
  <c r="EK80" i="10"/>
  <c r="DB81" i="10"/>
  <c r="EE81" i="10" s="1"/>
  <c r="EA85" i="10"/>
  <c r="CZ75" i="10"/>
  <c r="EC75" i="10" s="1"/>
  <c r="DH75" i="10"/>
  <c r="EK75" i="10" s="1"/>
  <c r="BY78" i="10"/>
  <c r="CG78" i="10"/>
  <c r="CJ79" i="10"/>
  <c r="CB79" i="10"/>
  <c r="BT79" i="10"/>
  <c r="CG79" i="10"/>
  <c r="EM79" i="10" s="1"/>
  <c r="BY79" i="10"/>
  <c r="EE79" i="10" s="1"/>
  <c r="CA79" i="10"/>
  <c r="EG79" i="10" s="1"/>
  <c r="DX80" i="10"/>
  <c r="EN80" i="10"/>
  <c r="CI81" i="10"/>
  <c r="CA81" i="10"/>
  <c r="BS81" i="10"/>
  <c r="BC81" i="10"/>
  <c r="CH81" i="10"/>
  <c r="BZ81" i="10"/>
  <c r="BR81" i="10"/>
  <c r="BB81" i="10"/>
  <c r="CF81" i="10"/>
  <c r="BX81" i="10"/>
  <c r="CE81" i="10"/>
  <c r="BW81" i="10"/>
  <c r="BG81" i="10"/>
  <c r="CC81" i="10"/>
  <c r="BU81" i="10"/>
  <c r="CB81" i="10"/>
  <c r="EH81" i="10" s="1"/>
  <c r="AH84" i="10"/>
  <c r="AE84" i="10"/>
  <c r="BV74" i="10"/>
  <c r="CD74" i="10"/>
  <c r="DA75" i="10"/>
  <c r="CZ76" i="10"/>
  <c r="EC76" i="10" s="1"/>
  <c r="BB78" i="10"/>
  <c r="BR78" i="10"/>
  <c r="BZ78" i="10"/>
  <c r="BB79" i="10"/>
  <c r="BR79" i="10"/>
  <c r="CC79" i="10"/>
  <c r="EI79" i="10" s="1"/>
  <c r="DG81" i="10"/>
  <c r="CY81" i="10"/>
  <c r="DF81" i="10"/>
  <c r="CX81" i="10"/>
  <c r="DL81" i="10"/>
  <c r="DD81" i="10"/>
  <c r="CV81" i="10"/>
  <c r="DK81" i="10"/>
  <c r="DC81" i="10"/>
  <c r="CU81" i="10"/>
  <c r="DI81" i="10"/>
  <c r="DA81" i="10"/>
  <c r="CD81" i="10"/>
  <c r="DH81" i="10"/>
  <c r="CZ82" i="10"/>
  <c r="DH82" i="10"/>
  <c r="BB84" i="10"/>
  <c r="BR84" i="10"/>
  <c r="BZ84" i="10"/>
  <c r="CH84" i="10"/>
  <c r="BY85" i="10"/>
  <c r="EE85" i="10" s="1"/>
  <c r="CG85" i="10"/>
  <c r="DE86" i="10"/>
  <c r="EH86" i="10" s="1"/>
  <c r="DF87" i="10"/>
  <c r="EI87" i="10" s="1"/>
  <c r="CF88" i="10"/>
  <c r="EL88" i="10" s="1"/>
  <c r="BX88" i="10"/>
  <c r="ED88" i="10" s="1"/>
  <c r="CE88" i="10"/>
  <c r="BW88" i="10"/>
  <c r="BG88" i="10"/>
  <c r="CD88" i="10"/>
  <c r="BV88" i="10"/>
  <c r="EB88" i="10" s="1"/>
  <c r="CJ88" i="10"/>
  <c r="EP88" i="10" s="1"/>
  <c r="CB88" i="10"/>
  <c r="EH88" i="10" s="1"/>
  <c r="BT88" i="10"/>
  <c r="DZ88" i="10" s="1"/>
  <c r="BS88" i="10"/>
  <c r="CI88" i="10"/>
  <c r="DF89" i="10"/>
  <c r="CX89" i="10"/>
  <c r="DM89" i="10"/>
  <c r="EP89" i="10" s="1"/>
  <c r="DE89" i="10"/>
  <c r="EH89" i="10" s="1"/>
  <c r="CW89" i="10"/>
  <c r="DZ89" i="10" s="1"/>
  <c r="DL89" i="10"/>
  <c r="DD89" i="10"/>
  <c r="CV89" i="10"/>
  <c r="DK89" i="10"/>
  <c r="EN89" i="10" s="1"/>
  <c r="DC89" i="10"/>
  <c r="CU89" i="10"/>
  <c r="DJ89" i="10"/>
  <c r="DB89" i="10"/>
  <c r="DI89" i="10"/>
  <c r="EL89" i="10" s="1"/>
  <c r="DA89" i="10"/>
  <c r="ED89" i="10" s="1"/>
  <c r="DG89" i="10"/>
  <c r="CY89" i="10"/>
  <c r="AH90" i="10"/>
  <c r="AE90" i="10"/>
  <c r="CE92" i="10"/>
  <c r="EK92" i="10" s="1"/>
  <c r="BW92" i="10"/>
  <c r="EC92" i="10" s="1"/>
  <c r="BG92" i="10"/>
  <c r="CD92" i="10"/>
  <c r="EJ92" i="10" s="1"/>
  <c r="BV92" i="10"/>
  <c r="CC92" i="10"/>
  <c r="BU92" i="10"/>
  <c r="CJ92" i="10"/>
  <c r="EP92" i="10" s="1"/>
  <c r="CB92" i="10"/>
  <c r="EH92" i="10" s="1"/>
  <c r="BT92" i="10"/>
  <c r="DZ92" i="10" s="1"/>
  <c r="CI92" i="10"/>
  <c r="EO92" i="10" s="1"/>
  <c r="CA92" i="10"/>
  <c r="EG92" i="10" s="1"/>
  <c r="BS92" i="10"/>
  <c r="DY92" i="10" s="1"/>
  <c r="BC92" i="10"/>
  <c r="CH92" i="10"/>
  <c r="EN92" i="10" s="1"/>
  <c r="BZ92" i="10"/>
  <c r="EF92" i="10" s="1"/>
  <c r="BR92" i="10"/>
  <c r="BB92" i="10"/>
  <c r="CF92" i="10"/>
  <c r="EL92" i="10" s="1"/>
  <c r="BX92" i="10"/>
  <c r="CW79" i="10"/>
  <c r="DE79" i="10"/>
  <c r="DM79" i="10"/>
  <c r="BX80" i="10"/>
  <c r="ED80" i="10" s="1"/>
  <c r="CF80" i="10"/>
  <c r="EL80" i="10" s="1"/>
  <c r="CV80" i="10"/>
  <c r="DD80" i="10"/>
  <c r="DL80" i="10"/>
  <c r="BV82" i="10"/>
  <c r="EB82" i="10" s="1"/>
  <c r="CD82" i="10"/>
  <c r="EJ82" i="10" s="1"/>
  <c r="DB82" i="10"/>
  <c r="DJ82" i="10"/>
  <c r="EM82" i="10" s="1"/>
  <c r="BU83" i="10"/>
  <c r="CC83" i="10"/>
  <c r="BT84" i="10"/>
  <c r="DZ84" i="10" s="1"/>
  <c r="CB84" i="10"/>
  <c r="EH84" i="10" s="1"/>
  <c r="CJ84" i="10"/>
  <c r="EP84" i="10" s="1"/>
  <c r="CZ84" i="10"/>
  <c r="DH84" i="10"/>
  <c r="BC85" i="10"/>
  <c r="BS85" i="10"/>
  <c r="DY85" i="10" s="1"/>
  <c r="CA85" i="10"/>
  <c r="EG85" i="10" s="1"/>
  <c r="CI85" i="10"/>
  <c r="EO85" i="10" s="1"/>
  <c r="CH86" i="10"/>
  <c r="BZ86" i="10"/>
  <c r="BR86" i="10"/>
  <c r="BB86" i="10"/>
  <c r="CF86" i="10"/>
  <c r="EL86" i="10" s="1"/>
  <c r="BX86" i="10"/>
  <c r="BT86" i="10"/>
  <c r="CD86" i="10"/>
  <c r="EJ86" i="10" s="1"/>
  <c r="CW86" i="10"/>
  <c r="DH86" i="10"/>
  <c r="EJ87" i="10"/>
  <c r="CX87" i="10"/>
  <c r="EA87" i="10" s="1"/>
  <c r="DH87" i="10"/>
  <c r="BC88" i="10"/>
  <c r="BY88" i="10"/>
  <c r="DH89" i="10"/>
  <c r="BY80" i="10"/>
  <c r="EE80" i="10" s="1"/>
  <c r="CG80" i="10"/>
  <c r="EM80" i="10" s="1"/>
  <c r="CW80" i="10"/>
  <c r="DE80" i="10"/>
  <c r="DM80" i="10"/>
  <c r="EP80" i="10" s="1"/>
  <c r="BG82" i="10"/>
  <c r="BW82" i="10"/>
  <c r="CE82" i="10"/>
  <c r="CU82" i="10"/>
  <c r="DC82" i="10"/>
  <c r="EF82" i="10" s="1"/>
  <c r="DK82" i="10"/>
  <c r="EN82" i="10" s="1"/>
  <c r="BV83" i="10"/>
  <c r="CD83" i="10"/>
  <c r="BU84" i="10"/>
  <c r="EA84" i="10" s="1"/>
  <c r="CC84" i="10"/>
  <c r="EI84" i="10" s="1"/>
  <c r="DA84" i="10"/>
  <c r="DI84" i="10"/>
  <c r="AE85" i="10"/>
  <c r="DM85" i="10"/>
  <c r="BT85" i="10"/>
  <c r="DZ85" i="10" s="1"/>
  <c r="CB85" i="10"/>
  <c r="EH85" i="10" s="1"/>
  <c r="CJ85" i="10"/>
  <c r="CZ85" i="10"/>
  <c r="DH85" i="10"/>
  <c r="EK85" i="10" s="1"/>
  <c r="BC86" i="10"/>
  <c r="BU86" i="10"/>
  <c r="CE86" i="10"/>
  <c r="CY86" i="10"/>
  <c r="EB86" i="10" s="1"/>
  <c r="EL87" i="10"/>
  <c r="CY87" i="10"/>
  <c r="EB87" i="10" s="1"/>
  <c r="DG88" i="10"/>
  <c r="DL88" i="10"/>
  <c r="DD88" i="10"/>
  <c r="EG88" i="10" s="1"/>
  <c r="CV88" i="10"/>
  <c r="DK88" i="10"/>
  <c r="EN88" i="10" s="1"/>
  <c r="DC88" i="10"/>
  <c r="CU88" i="10"/>
  <c r="DJ88" i="10"/>
  <c r="DB88" i="10"/>
  <c r="DH88" i="10"/>
  <c r="CZ88" i="10"/>
  <c r="BZ88" i="10"/>
  <c r="CX88" i="10"/>
  <c r="EA88" i="10" s="1"/>
  <c r="BV84" i="10"/>
  <c r="EB84" i="10" s="1"/>
  <c r="CD84" i="10"/>
  <c r="EJ84" i="10" s="1"/>
  <c r="DF86" i="10"/>
  <c r="EI86" i="10" s="1"/>
  <c r="CX86" i="10"/>
  <c r="DL86" i="10"/>
  <c r="DD86" i="10"/>
  <c r="EG86" i="10" s="1"/>
  <c r="CV86" i="10"/>
  <c r="DY86" i="10" s="1"/>
  <c r="CZ86" i="10"/>
  <c r="DJ86" i="10"/>
  <c r="EM86" i="10" s="1"/>
  <c r="DM87" i="10"/>
  <c r="EP87" i="10" s="1"/>
  <c r="DE87" i="10"/>
  <c r="EH87" i="10" s="1"/>
  <c r="CW87" i="10"/>
  <c r="DZ87" i="10" s="1"/>
  <c r="DK87" i="10"/>
  <c r="EN87" i="10" s="1"/>
  <c r="DC87" i="10"/>
  <c r="EF87" i="10" s="1"/>
  <c r="CU87" i="10"/>
  <c r="CZ87" i="10"/>
  <c r="DJ87" i="10"/>
  <c r="EM87" i="10" s="1"/>
  <c r="CZ79" i="10"/>
  <c r="BC80" i="10"/>
  <c r="BS80" i="10"/>
  <c r="CA80" i="10"/>
  <c r="CI80" i="10"/>
  <c r="CY80" i="10"/>
  <c r="EB80" i="10" s="1"/>
  <c r="DG80" i="10"/>
  <c r="EJ80" i="10" s="1"/>
  <c r="BY82" i="10"/>
  <c r="CW82" i="10"/>
  <c r="DZ82" i="10" s="1"/>
  <c r="DE82" i="10"/>
  <c r="EH82" i="10" s="1"/>
  <c r="DM82" i="10"/>
  <c r="EP82" i="10" s="1"/>
  <c r="BX83" i="10"/>
  <c r="CF83" i="10"/>
  <c r="BG84" i="10"/>
  <c r="BW84" i="10"/>
  <c r="CE84" i="10"/>
  <c r="CU84" i="10"/>
  <c r="DC84" i="10"/>
  <c r="DK84" i="10"/>
  <c r="BV85" i="10"/>
  <c r="EB85" i="10" s="1"/>
  <c r="CD85" i="10"/>
  <c r="EJ85" i="10" s="1"/>
  <c r="DJ85" i="10"/>
  <c r="AE86" i="10"/>
  <c r="BW86" i="10"/>
  <c r="CI86" i="10"/>
  <c r="DA86" i="10"/>
  <c r="DK86" i="10"/>
  <c r="DA87" i="10"/>
  <c r="ED87" i="10" s="1"/>
  <c r="DL87" i="10"/>
  <c r="EO87" i="10" s="1"/>
  <c r="CC88" i="10"/>
  <c r="EI88" i="10" s="1"/>
  <c r="EI93" i="10"/>
  <c r="BT80" i="10"/>
  <c r="CB80" i="10"/>
  <c r="CZ80" i="10"/>
  <c r="EC80" i="10" s="1"/>
  <c r="CX82" i="10"/>
  <c r="EA82" i="10" s="1"/>
  <c r="BY83" i="10"/>
  <c r="BX84" i="10"/>
  <c r="CF84" i="10"/>
  <c r="BG85" i="10"/>
  <c r="BW85" i="10"/>
  <c r="CJ86" i="10"/>
  <c r="DB86" i="10"/>
  <c r="DM86" i="10"/>
  <c r="DB87" i="10"/>
  <c r="CG88" i="10"/>
  <c r="DF94" i="10"/>
  <c r="EI94" i="10" s="1"/>
  <c r="CX94" i="10"/>
  <c r="EA94" i="10" s="1"/>
  <c r="DM94" i="10"/>
  <c r="EP94" i="10" s="1"/>
  <c r="DE94" i="10"/>
  <c r="EH94" i="10" s="1"/>
  <c r="CW94" i="10"/>
  <c r="DZ94" i="10" s="1"/>
  <c r="DL94" i="10"/>
  <c r="EO94" i="10" s="1"/>
  <c r="DD94" i="10"/>
  <c r="EG94" i="10" s="1"/>
  <c r="CV94" i="10"/>
  <c r="DY94" i="10" s="1"/>
  <c r="DK94" i="10"/>
  <c r="EN94" i="10" s="1"/>
  <c r="CZ94" i="10"/>
  <c r="EC94" i="10" s="1"/>
  <c r="DJ94" i="10"/>
  <c r="CY94" i="10"/>
  <c r="EB94" i="10" s="1"/>
  <c r="DI94" i="10"/>
  <c r="CU94" i="10"/>
  <c r="DX94" i="10" s="1"/>
  <c r="DH94" i="10"/>
  <c r="EK94" i="10" s="1"/>
  <c r="BG94" i="10"/>
  <c r="DG94" i="10"/>
  <c r="EJ94" i="10" s="1"/>
  <c r="DC94" i="10"/>
  <c r="EF94" i="10" s="1"/>
  <c r="DA94" i="10"/>
  <c r="BY84" i="10"/>
  <c r="EE84" i="10" s="1"/>
  <c r="BG86" i="10"/>
  <c r="DC86" i="10"/>
  <c r="DD87" i="10"/>
  <c r="EG87" i="10" s="1"/>
  <c r="BC89" i="10"/>
  <c r="BS89" i="10"/>
  <c r="CA89" i="10"/>
  <c r="CI89" i="10"/>
  <c r="BB90" i="10"/>
  <c r="BR90" i="10"/>
  <c r="BZ90" i="10"/>
  <c r="EF90" i="10" s="1"/>
  <c r="CH90" i="10"/>
  <c r="EN90" i="10" s="1"/>
  <c r="BY91" i="10"/>
  <c r="EE91" i="10" s="1"/>
  <c r="CG91" i="10"/>
  <c r="CW91" i="10"/>
  <c r="DZ91" i="10" s="1"/>
  <c r="DE91" i="10"/>
  <c r="DM91" i="10"/>
  <c r="AE93" i="10"/>
  <c r="DM93" i="10"/>
  <c r="EP93" i="10" s="1"/>
  <c r="DE93" i="10"/>
  <c r="EH93" i="10" s="1"/>
  <c r="CW93" i="10"/>
  <c r="DZ93" i="10" s="1"/>
  <c r="CU93" i="10"/>
  <c r="DD93" i="10"/>
  <c r="EG93" i="10" s="1"/>
  <c r="DB95" i="10"/>
  <c r="BG87" i="10"/>
  <c r="BW87" i="10"/>
  <c r="CE87" i="10"/>
  <c r="BU89" i="10"/>
  <c r="CC89" i="10"/>
  <c r="BT90" i="10"/>
  <c r="DZ90" i="10" s="1"/>
  <c r="CB90" i="10"/>
  <c r="EH90" i="10" s="1"/>
  <c r="CJ90" i="10"/>
  <c r="EP90" i="10" s="1"/>
  <c r="CZ90" i="10"/>
  <c r="DH90" i="10"/>
  <c r="BC91" i="10"/>
  <c r="BS91" i="10"/>
  <c r="CA91" i="10"/>
  <c r="CI91" i="10"/>
  <c r="EO91" i="10" s="1"/>
  <c r="CY91" i="10"/>
  <c r="EB91" i="10" s="1"/>
  <c r="DG91" i="10"/>
  <c r="EJ91" i="10" s="1"/>
  <c r="CY92" i="10"/>
  <c r="CX93" i="10"/>
  <c r="EA93" i="10" s="1"/>
  <c r="DG93" i="10"/>
  <c r="EJ93" i="10" s="1"/>
  <c r="EB95" i="10"/>
  <c r="CY97" i="10"/>
  <c r="BV89" i="10"/>
  <c r="CD89" i="10"/>
  <c r="BU90" i="10"/>
  <c r="EA90" i="10" s="1"/>
  <c r="CC90" i="10"/>
  <c r="EI90" i="10" s="1"/>
  <c r="CB91" i="10"/>
  <c r="CJ91" i="10"/>
  <c r="CZ91" i="10"/>
  <c r="DH91" i="10"/>
  <c r="EK91" i="10" s="1"/>
  <c r="BG93" i="10"/>
  <c r="ED93" i="10"/>
  <c r="CY93" i="10"/>
  <c r="EB93" i="10" s="1"/>
  <c r="DH93" i="10"/>
  <c r="EK93" i="10" s="1"/>
  <c r="DF95" i="10"/>
  <c r="EI95" i="10" s="1"/>
  <c r="CX95" i="10"/>
  <c r="EA95" i="10" s="1"/>
  <c r="DM95" i="10"/>
  <c r="EP95" i="10" s="1"/>
  <c r="DE95" i="10"/>
  <c r="EH95" i="10" s="1"/>
  <c r="CW95" i="10"/>
  <c r="DZ95" i="10" s="1"/>
  <c r="DL95" i="10"/>
  <c r="EO95" i="10" s="1"/>
  <c r="DD95" i="10"/>
  <c r="EG95" i="10" s="1"/>
  <c r="CV95" i="10"/>
  <c r="DY95" i="10" s="1"/>
  <c r="DK95" i="10"/>
  <c r="EN95" i="10" s="1"/>
  <c r="DC95" i="10"/>
  <c r="EF95" i="10" s="1"/>
  <c r="CU95" i="10"/>
  <c r="DI95" i="10"/>
  <c r="CZ97" i="10"/>
  <c r="AH98" i="10"/>
  <c r="AE98" i="10"/>
  <c r="BY87" i="10"/>
  <c r="BG89" i="10"/>
  <c r="BW89" i="10"/>
  <c r="EC89" i="10" s="1"/>
  <c r="CE89" i="10"/>
  <c r="BV90" i="10"/>
  <c r="EB90" i="10" s="1"/>
  <c r="CD90" i="10"/>
  <c r="EJ90" i="10" s="1"/>
  <c r="DB90" i="10"/>
  <c r="BU91" i="10"/>
  <c r="EA91" i="10" s="1"/>
  <c r="CC91" i="10"/>
  <c r="EI91" i="10" s="1"/>
  <c r="DA91" i="10"/>
  <c r="ED91" i="10" s="1"/>
  <c r="DI91" i="10"/>
  <c r="EL91" i="10" s="1"/>
  <c r="AE92" i="10"/>
  <c r="DF92" i="10"/>
  <c r="CX92" i="10"/>
  <c r="DA92" i="10"/>
  <c r="DJ92" i="10"/>
  <c r="EM92" i="10" s="1"/>
  <c r="CZ93" i="10"/>
  <c r="EC93" i="10" s="1"/>
  <c r="DI93" i="10"/>
  <c r="EL93" i="10" s="1"/>
  <c r="DJ95" i="10"/>
  <c r="EM95" i="10" s="1"/>
  <c r="DF96" i="10"/>
  <c r="EI96" i="10" s="1"/>
  <c r="CX96" i="10"/>
  <c r="EA96" i="10" s="1"/>
  <c r="DM96" i="10"/>
  <c r="EP96" i="10" s="1"/>
  <c r="DE96" i="10"/>
  <c r="EH96" i="10" s="1"/>
  <c r="CW96" i="10"/>
  <c r="DZ96" i="10" s="1"/>
  <c r="DL96" i="10"/>
  <c r="EO96" i="10" s="1"/>
  <c r="DD96" i="10"/>
  <c r="EG96" i="10" s="1"/>
  <c r="CV96" i="10"/>
  <c r="DY96" i="10" s="1"/>
  <c r="DK96" i="10"/>
  <c r="EN96" i="10" s="1"/>
  <c r="DC96" i="10"/>
  <c r="EF96" i="10" s="1"/>
  <c r="CU96" i="10"/>
  <c r="DJ96" i="10"/>
  <c r="EM96" i="10" s="1"/>
  <c r="DB96" i="10"/>
  <c r="CZ96" i="10"/>
  <c r="BG90" i="10"/>
  <c r="BW90" i="10"/>
  <c r="CE90" i="10"/>
  <c r="DJ91" i="10"/>
  <c r="DM97" i="10"/>
  <c r="EP97" i="10" s="1"/>
  <c r="DE97" i="10"/>
  <c r="EH97" i="10" s="1"/>
  <c r="CW97" i="10"/>
  <c r="DZ97" i="10" s="1"/>
  <c r="DL97" i="10"/>
  <c r="EO97" i="10" s="1"/>
  <c r="DD97" i="10"/>
  <c r="EG97" i="10" s="1"/>
  <c r="CV97" i="10"/>
  <c r="DY97" i="10" s="1"/>
  <c r="DK97" i="10"/>
  <c r="EN97" i="10" s="1"/>
  <c r="DC97" i="10"/>
  <c r="EF97" i="10" s="1"/>
  <c r="CU97" i="10"/>
  <c r="DJ97" i="10"/>
  <c r="EM97" i="10" s="1"/>
  <c r="DB97" i="10"/>
  <c r="DI97" i="10"/>
  <c r="DA97" i="10"/>
  <c r="DG97" i="10"/>
  <c r="BY89" i="10"/>
  <c r="CG89" i="10"/>
  <c r="BX90" i="10"/>
  <c r="ED90" i="10" s="1"/>
  <c r="CF90" i="10"/>
  <c r="EL90" i="10" s="1"/>
  <c r="BG91" i="10"/>
  <c r="BW91" i="10"/>
  <c r="CU91" i="10"/>
  <c r="DX91" i="10" s="1"/>
  <c r="DC91" i="10"/>
  <c r="EF91" i="10" s="1"/>
  <c r="DK91" i="10"/>
  <c r="EN91" i="10" s="1"/>
  <c r="DB93" i="10"/>
  <c r="DK93" i="10"/>
  <c r="EN93" i="10" s="1"/>
  <c r="AE97" i="10"/>
  <c r="DH97" i="10"/>
  <c r="BB89" i="10"/>
  <c r="BR89" i="10"/>
  <c r="BZ89" i="10"/>
  <c r="BY90" i="10"/>
  <c r="CV91" i="10"/>
  <c r="DD91" i="10"/>
  <c r="DC93" i="10"/>
  <c r="EF93" i="10" s="1"/>
  <c r="DL93" i="10"/>
  <c r="EO93" i="10" s="1"/>
  <c r="EJ95" i="10"/>
  <c r="DA95" i="10"/>
  <c r="CH98" i="10"/>
  <c r="EN98" i="10" s="1"/>
  <c r="BY99" i="10"/>
  <c r="CG99" i="10"/>
  <c r="BX100" i="10"/>
  <c r="CF100" i="10"/>
  <c r="CV100" i="10"/>
  <c r="DD100" i="10"/>
  <c r="DL100" i="10"/>
  <c r="BY100" i="10"/>
  <c r="CG100" i="10"/>
  <c r="CW100" i="10"/>
  <c r="DE100" i="10"/>
  <c r="DM100" i="10"/>
  <c r="BY93" i="10"/>
  <c r="BX94" i="10"/>
  <c r="CF94" i="10"/>
  <c r="BG95" i="10"/>
  <c r="BW95" i="10"/>
  <c r="EC95" i="10" s="1"/>
  <c r="CE95" i="10"/>
  <c r="EK95" i="10" s="1"/>
  <c r="BV96" i="10"/>
  <c r="EB96" i="10" s="1"/>
  <c r="CD96" i="10"/>
  <c r="EJ96" i="10" s="1"/>
  <c r="BU97" i="10"/>
  <c r="EA97" i="10" s="1"/>
  <c r="CC97" i="10"/>
  <c r="EI97" i="10" s="1"/>
  <c r="BT98" i="10"/>
  <c r="DZ98" i="10" s="1"/>
  <c r="CB98" i="10"/>
  <c r="EH98" i="10" s="1"/>
  <c r="CJ98" i="10"/>
  <c r="EP98" i="10" s="1"/>
  <c r="CZ98" i="10"/>
  <c r="DH98" i="10"/>
  <c r="BC99" i="10"/>
  <c r="BS99" i="10"/>
  <c r="DY99" i="10" s="1"/>
  <c r="CA99" i="10"/>
  <c r="EG99" i="10" s="1"/>
  <c r="CI99" i="10"/>
  <c r="EO99" i="10" s="1"/>
  <c r="CY99" i="10"/>
  <c r="DG99" i="10"/>
  <c r="BB100" i="10"/>
  <c r="BR100" i="10"/>
  <c r="BZ100" i="10"/>
  <c r="CH100" i="10"/>
  <c r="EN100" i="10" s="1"/>
  <c r="CX100" i="10"/>
  <c r="DF100" i="10"/>
  <c r="BY94" i="10"/>
  <c r="EE94" i="10" s="1"/>
  <c r="CG94" i="10"/>
  <c r="BX95" i="10"/>
  <c r="CF95" i="10"/>
  <c r="BG96" i="10"/>
  <c r="BW96" i="10"/>
  <c r="CE96" i="10"/>
  <c r="EK96" i="10" s="1"/>
  <c r="BV97" i="10"/>
  <c r="CD97" i="10"/>
  <c r="BU98" i="10"/>
  <c r="EA98" i="10" s="1"/>
  <c r="CC98" i="10"/>
  <c r="EI98" i="10" s="1"/>
  <c r="DA98" i="10"/>
  <c r="DI98" i="10"/>
  <c r="AE99" i="10"/>
  <c r="BT99" i="10"/>
  <c r="DZ99" i="10" s="1"/>
  <c r="CB99" i="10"/>
  <c r="EH99" i="10" s="1"/>
  <c r="CJ99" i="10"/>
  <c r="EP99" i="10" s="1"/>
  <c r="CZ99" i="10"/>
  <c r="DH99" i="10"/>
  <c r="BC100" i="10"/>
  <c r="BS100" i="10"/>
  <c r="CA100" i="10"/>
  <c r="CI100" i="10"/>
  <c r="CY100" i="10"/>
  <c r="DG100" i="10"/>
  <c r="BY95" i="10"/>
  <c r="BX96" i="10"/>
  <c r="ED96" i="10" s="1"/>
  <c r="CF96" i="10"/>
  <c r="EL96" i="10" s="1"/>
  <c r="BG97" i="10"/>
  <c r="BW97" i="10"/>
  <c r="CE97" i="10"/>
  <c r="BV98" i="10"/>
  <c r="EB98" i="10" s="1"/>
  <c r="CD98" i="10"/>
  <c r="EJ98" i="10" s="1"/>
  <c r="BU99" i="10"/>
  <c r="EA99" i="10" s="1"/>
  <c r="CC99" i="10"/>
  <c r="EI99" i="10" s="1"/>
  <c r="BT100" i="10"/>
  <c r="CB100" i="10"/>
  <c r="CJ100" i="10"/>
  <c r="CZ100" i="10"/>
  <c r="DH100" i="10"/>
  <c r="EK100" i="10" s="1"/>
  <c r="BY96" i="10"/>
  <c r="BX97" i="10"/>
  <c r="CF97" i="10"/>
  <c r="BG98" i="10"/>
  <c r="BW98" i="10"/>
  <c r="CE98" i="10"/>
  <c r="CU98" i="10"/>
  <c r="DC98" i="10"/>
  <c r="EF98" i="10" s="1"/>
  <c r="BV99" i="10"/>
  <c r="CD99" i="10"/>
  <c r="DB99" i="10"/>
  <c r="DJ99" i="10"/>
  <c r="BU100" i="10"/>
  <c r="CC100" i="10"/>
  <c r="DA100" i="10"/>
  <c r="DI100" i="10"/>
  <c r="BY97" i="10"/>
  <c r="BX98" i="10"/>
  <c r="CF98" i="10"/>
  <c r="BG99" i="10"/>
  <c r="BW99" i="10"/>
  <c r="CE99" i="10"/>
  <c r="CU99" i="10"/>
  <c r="DC99" i="10"/>
  <c r="EF99" i="10" s="1"/>
  <c r="BV100" i="10"/>
  <c r="CD100" i="10"/>
  <c r="DB100" i="10"/>
  <c r="DJ100" i="10"/>
  <c r="BY98" i="10"/>
  <c r="EE98" i="10" s="1"/>
  <c r="BX99" i="10"/>
  <c r="ED99" i="10" s="1"/>
  <c r="BG100" i="10"/>
  <c r="BW100" i="10"/>
  <c r="CU100" i="10"/>
  <c r="DC100" i="10"/>
  <c r="EG87" i="3" l="1"/>
  <c r="ED68" i="3"/>
  <c r="EK46" i="3"/>
  <c r="DZ50" i="3"/>
  <c r="DZ33" i="3"/>
  <c r="EJ43" i="3"/>
  <c r="EK103" i="4"/>
  <c r="EM85" i="4"/>
  <c r="EF81" i="3"/>
  <c r="EE50" i="3"/>
  <c r="EP42" i="3"/>
  <c r="EM63" i="5"/>
  <c r="EI54" i="3"/>
  <c r="EK65" i="3"/>
  <c r="DY57" i="4"/>
  <c r="EE75" i="3"/>
  <c r="DY76" i="4"/>
  <c r="EI51" i="5"/>
  <c r="EP90" i="4"/>
  <c r="EO89" i="4"/>
  <c r="DZ74" i="4"/>
  <c r="EP47" i="4"/>
  <c r="ED70" i="3"/>
  <c r="DY57" i="3"/>
  <c r="EK50" i="3"/>
  <c r="EM66" i="3"/>
  <c r="EO52" i="5"/>
  <c r="EL39" i="5"/>
  <c r="EG50" i="3"/>
  <c r="EE33" i="3"/>
  <c r="EK25" i="3"/>
  <c r="ED44" i="4"/>
  <c r="EB34" i="3"/>
  <c r="EL20" i="3"/>
  <c r="EA82" i="3"/>
  <c r="DZ39" i="10"/>
  <c r="EG23" i="3"/>
  <c r="ED75" i="10"/>
  <c r="EJ54" i="10"/>
  <c r="EH92" i="4"/>
  <c r="BH46" i="4"/>
  <c r="EA35" i="4"/>
  <c r="DZ83" i="3"/>
  <c r="EC61" i="3"/>
  <c r="DY77" i="3"/>
  <c r="EH46" i="3"/>
  <c r="EP60" i="3"/>
  <c r="EH18" i="3"/>
  <c r="EB97" i="4"/>
  <c r="DN35" i="5"/>
  <c r="DO35" i="5" s="1"/>
  <c r="EP71" i="4"/>
  <c r="EA58" i="5"/>
  <c r="EG40" i="5"/>
  <c r="DY104" i="4"/>
  <c r="EM77" i="3"/>
  <c r="DY82" i="10"/>
  <c r="EL79" i="3"/>
  <c r="EJ99" i="10"/>
  <c r="EB83" i="4"/>
  <c r="ED72" i="3"/>
  <c r="EB25" i="3"/>
  <c r="EJ77" i="10"/>
  <c r="EL47" i="10"/>
  <c r="EJ92" i="4"/>
  <c r="EF77" i="5"/>
  <c r="EJ43" i="10"/>
  <c r="EH72" i="4"/>
  <c r="EP45" i="4"/>
  <c r="EJ20" i="10"/>
  <c r="EF51" i="4"/>
  <c r="EO98" i="10"/>
  <c r="EL20" i="10"/>
  <c r="DN61" i="5"/>
  <c r="DO61" i="5" s="1"/>
  <c r="ED34" i="10"/>
  <c r="EE43" i="3"/>
  <c r="ED46" i="10"/>
  <c r="EH64" i="10"/>
  <c r="EC66" i="3"/>
  <c r="EO18" i="3"/>
  <c r="EK90" i="10"/>
  <c r="EL83" i="4"/>
  <c r="ED67" i="4"/>
  <c r="EO24" i="4"/>
  <c r="EN78" i="3"/>
  <c r="EM75" i="10"/>
  <c r="EL33" i="10"/>
  <c r="DZ90" i="4"/>
  <c r="EG105" i="4"/>
  <c r="EP74" i="4"/>
  <c r="EO58" i="4"/>
  <c r="EA51" i="4"/>
  <c r="EP69" i="3"/>
  <c r="EH87" i="3"/>
  <c r="EP54" i="3"/>
  <c r="DN51" i="3"/>
  <c r="DO51" i="3" s="1"/>
  <c r="EJ74" i="3"/>
  <c r="DX72" i="3"/>
  <c r="EN44" i="3"/>
  <c r="EJ68" i="3"/>
  <c r="ED40" i="3"/>
  <c r="EN43" i="3"/>
  <c r="EN20" i="3"/>
  <c r="DZ23" i="3"/>
  <c r="EN65" i="4"/>
  <c r="EO43" i="4"/>
  <c r="DY68" i="5"/>
  <c r="EI33" i="5"/>
  <c r="EL19" i="5"/>
  <c r="EG96" i="4"/>
  <c r="EI69" i="3"/>
  <c r="EE61" i="5"/>
  <c r="EC35" i="4"/>
  <c r="EE92" i="4"/>
  <c r="EC96" i="4"/>
  <c r="ED33" i="3"/>
  <c r="DY43" i="3"/>
  <c r="EA63" i="10"/>
  <c r="EB67" i="10"/>
  <c r="EN105" i="4"/>
  <c r="DZ72" i="4"/>
  <c r="EL58" i="4"/>
  <c r="DY45" i="4"/>
  <c r="EL39" i="10"/>
  <c r="EO53" i="10"/>
  <c r="EF20" i="4"/>
  <c r="DZ84" i="3"/>
  <c r="BI28" i="4"/>
  <c r="EM82" i="3"/>
  <c r="EJ56" i="3"/>
  <c r="DX52" i="3"/>
  <c r="DY18" i="3"/>
  <c r="EP31" i="10"/>
  <c r="ED42" i="10"/>
  <c r="EM24" i="10"/>
  <c r="EC37" i="5"/>
  <c r="DY89" i="4"/>
  <c r="EK88" i="4"/>
  <c r="EA65" i="4"/>
  <c r="EL84" i="4"/>
  <c r="ED31" i="4"/>
  <c r="EC74" i="3"/>
  <c r="EP45" i="3"/>
  <c r="EO45" i="3"/>
  <c r="EC41" i="3"/>
  <c r="ED20" i="3"/>
  <c r="EO41" i="3"/>
  <c r="DN31" i="5"/>
  <c r="DO31" i="5" s="1"/>
  <c r="EB77" i="10"/>
  <c r="EN77" i="5"/>
  <c r="EB40" i="5"/>
  <c r="DN35" i="3"/>
  <c r="DO35" i="3" s="1"/>
  <c r="EK31" i="4"/>
  <c r="DZ58" i="4"/>
  <c r="EK81" i="3"/>
  <c r="EJ82" i="3"/>
  <c r="EO73" i="3"/>
  <c r="EL72" i="3"/>
  <c r="EF101" i="4"/>
  <c r="EE47" i="4"/>
  <c r="EJ25" i="4"/>
  <c r="EI52" i="3"/>
  <c r="DZ24" i="3"/>
  <c r="EA80" i="10"/>
  <c r="EI61" i="5"/>
  <c r="EL87" i="3"/>
  <c r="EG90" i="10"/>
  <c r="EA25" i="4"/>
  <c r="BI38" i="4"/>
  <c r="EB50" i="3"/>
  <c r="EI50" i="3"/>
  <c r="EL41" i="5"/>
  <c r="EC34" i="5"/>
  <c r="EG68" i="3"/>
  <c r="DZ72" i="3"/>
  <c r="EK43" i="4"/>
  <c r="EN21" i="4"/>
  <c r="DX39" i="4"/>
  <c r="EK26" i="4"/>
  <c r="EG77" i="4"/>
  <c r="EI53" i="4"/>
  <c r="EM87" i="3"/>
  <c r="EI29" i="5"/>
  <c r="EA28" i="5"/>
  <c r="EC26" i="5"/>
  <c r="EN34" i="5"/>
  <c r="EE93" i="4"/>
  <c r="EA104" i="4"/>
  <c r="ED88" i="4"/>
  <c r="EG75" i="4"/>
  <c r="EG67" i="4"/>
  <c r="ED74" i="4"/>
  <c r="DY35" i="4"/>
  <c r="ED66" i="3"/>
  <c r="EB70" i="3"/>
  <c r="EN58" i="3"/>
  <c r="EF60" i="3"/>
  <c r="EE44" i="3"/>
  <c r="EI34" i="3"/>
  <c r="EP41" i="3"/>
  <c r="EC24" i="5"/>
  <c r="EI105" i="4"/>
  <c r="DN79" i="4"/>
  <c r="DO79" i="4" s="1"/>
  <c r="EO71" i="4"/>
  <c r="EM75" i="4"/>
  <c r="DZ76" i="4"/>
  <c r="EK74" i="3"/>
  <c r="EH70" i="3"/>
  <c r="DZ60" i="3"/>
  <c r="EN60" i="3"/>
  <c r="EF46" i="3"/>
  <c r="EE34" i="3"/>
  <c r="EA41" i="3"/>
  <c r="EM102" i="4"/>
  <c r="DZ50" i="4"/>
  <c r="EP21" i="4"/>
  <c r="DY62" i="3"/>
  <c r="EL34" i="10"/>
  <c r="EG68" i="5"/>
  <c r="EF23" i="3"/>
  <c r="EE92" i="10"/>
  <c r="EN79" i="4"/>
  <c r="EA56" i="10"/>
  <c r="EB32" i="10"/>
  <c r="EB38" i="5"/>
  <c r="EE58" i="4"/>
  <c r="DY31" i="4"/>
  <c r="EG34" i="3"/>
  <c r="EM65" i="4"/>
  <c r="EC38" i="4"/>
  <c r="EK62" i="10"/>
  <c r="DZ99" i="4"/>
  <c r="EL96" i="4"/>
  <c r="EM51" i="4"/>
  <c r="EK70" i="3"/>
  <c r="BI23" i="3"/>
  <c r="EL80" i="3"/>
  <c r="EK46" i="10"/>
  <c r="EN68" i="10"/>
  <c r="DX30" i="3"/>
  <c r="EJ78" i="10"/>
  <c r="EL82" i="3"/>
  <c r="EA90" i="5"/>
  <c r="EF32" i="3"/>
  <c r="EL104" i="4"/>
  <c r="ED92" i="4"/>
  <c r="DY68" i="4"/>
  <c r="EF76" i="4"/>
  <c r="EJ60" i="4"/>
  <c r="EM83" i="3"/>
  <c r="EF82" i="3"/>
  <c r="EJ34" i="3"/>
  <c r="EL44" i="3"/>
  <c r="DZ25" i="3"/>
  <c r="EA76" i="3"/>
  <c r="EB76" i="10"/>
  <c r="EE25" i="4"/>
  <c r="EG25" i="4"/>
  <c r="EI87" i="3"/>
  <c r="EH74" i="3"/>
  <c r="EF50" i="3"/>
  <c r="EP46" i="3"/>
  <c r="DY33" i="4"/>
  <c r="EE58" i="10"/>
  <c r="EA60" i="5"/>
  <c r="ED41" i="5"/>
  <c r="EC95" i="4"/>
  <c r="EA53" i="4"/>
  <c r="EI35" i="4"/>
  <c r="EA33" i="3"/>
  <c r="EP81" i="3"/>
  <c r="ED80" i="3"/>
  <c r="EE89" i="10"/>
  <c r="ED84" i="10"/>
  <c r="ED51" i="5"/>
  <c r="EK83" i="4"/>
  <c r="EM72" i="3"/>
  <c r="EM26" i="3"/>
  <c r="EI81" i="10"/>
  <c r="EE67" i="10"/>
  <c r="EH39" i="5"/>
  <c r="EL64" i="4"/>
  <c r="EE72" i="3"/>
  <c r="EE26" i="3"/>
  <c r="EG75" i="10"/>
  <c r="EB78" i="10"/>
  <c r="EF43" i="10"/>
  <c r="EA29" i="10"/>
  <c r="EB24" i="10"/>
  <c r="DZ90" i="5"/>
  <c r="DN93" i="4"/>
  <c r="DO93" i="4" s="1"/>
  <c r="ED59" i="4"/>
  <c r="BH37" i="3"/>
  <c r="EI27" i="4"/>
  <c r="EA84" i="4"/>
  <c r="BI21" i="4"/>
  <c r="EB82" i="3"/>
  <c r="EJ70" i="3"/>
  <c r="EM44" i="3"/>
  <c r="EJ26" i="3"/>
  <c r="EC20" i="10"/>
  <c r="EO73" i="4"/>
  <c r="EJ49" i="3"/>
  <c r="EH42" i="5"/>
  <c r="EG36" i="5"/>
  <c r="EE98" i="4"/>
  <c r="EH49" i="4"/>
  <c r="EL26" i="4"/>
  <c r="EJ23" i="4"/>
  <c r="EI30" i="4"/>
  <c r="EE65" i="3"/>
  <c r="EC54" i="3"/>
  <c r="EM47" i="3"/>
  <c r="EA40" i="3"/>
  <c r="EE82" i="3"/>
  <c r="EN26" i="3"/>
  <c r="EN43" i="5"/>
  <c r="EC100" i="10"/>
  <c r="EK89" i="10"/>
  <c r="DY80" i="10"/>
  <c r="EK47" i="10"/>
  <c r="EL28" i="10"/>
  <c r="EO75" i="5"/>
  <c r="EC78" i="5"/>
  <c r="EA31" i="4"/>
  <c r="EI53" i="3"/>
  <c r="EM60" i="3"/>
  <c r="EE55" i="3"/>
  <c r="EL50" i="3"/>
  <c r="EG25" i="3"/>
  <c r="EA26" i="3"/>
  <c r="EB20" i="3"/>
  <c r="EJ25" i="3"/>
  <c r="EI78" i="10"/>
  <c r="EJ49" i="10"/>
  <c r="EE80" i="5"/>
  <c r="EK74" i="5"/>
  <c r="EF78" i="5"/>
  <c r="DZ45" i="4"/>
  <c r="EN96" i="4"/>
  <c r="EA43" i="3"/>
  <c r="EE25" i="3"/>
  <c r="DN27" i="5"/>
  <c r="DO27" i="5" s="1"/>
  <c r="EG33" i="10"/>
  <c r="EH35" i="5"/>
  <c r="EB92" i="4"/>
  <c r="EM71" i="5"/>
  <c r="EA56" i="5"/>
  <c r="EE59" i="5"/>
  <c r="EJ74" i="10"/>
  <c r="EE33" i="10"/>
  <c r="EC90" i="5"/>
  <c r="DY59" i="5"/>
  <c r="EE24" i="5"/>
  <c r="ED66" i="4"/>
  <c r="EO53" i="4"/>
  <c r="EC51" i="4"/>
  <c r="EE51" i="4"/>
  <c r="EH82" i="3"/>
  <c r="EE73" i="3"/>
  <c r="EI61" i="3"/>
  <c r="EE64" i="3"/>
  <c r="EC58" i="3"/>
  <c r="EF41" i="3"/>
  <c r="EI33" i="3"/>
  <c r="EL68" i="4"/>
  <c r="EI77" i="10"/>
  <c r="EP34" i="4"/>
  <c r="EI60" i="5"/>
  <c r="ED60" i="4"/>
  <c r="EG73" i="3"/>
  <c r="EA24" i="3"/>
  <c r="DZ46" i="5"/>
  <c r="EP23" i="3"/>
  <c r="EB83" i="10"/>
  <c r="EE95" i="10"/>
  <c r="EI89" i="10"/>
  <c r="EB74" i="10"/>
  <c r="EJ100" i="10"/>
  <c r="EB100" i="10"/>
  <c r="EM89" i="10"/>
  <c r="EB70" i="10"/>
  <c r="ED49" i="10"/>
  <c r="EA42" i="10"/>
  <c r="EP42" i="10"/>
  <c r="EO40" i="10"/>
  <c r="EJ31" i="10"/>
  <c r="DY66" i="5"/>
  <c r="EM56" i="5"/>
  <c r="DZ26" i="5"/>
  <c r="DY99" i="4"/>
  <c r="DN95" i="4"/>
  <c r="DO95" i="4" s="1"/>
  <c r="DZ83" i="4"/>
  <c r="EG51" i="4"/>
  <c r="EG35" i="4"/>
  <c r="EA24" i="4"/>
  <c r="EC84" i="3"/>
  <c r="EG82" i="3"/>
  <c r="EE57" i="3"/>
  <c r="EK66" i="3"/>
  <c r="BI50" i="4"/>
  <c r="EF22" i="4"/>
  <c r="BI65" i="3"/>
  <c r="EE24" i="3"/>
  <c r="EE41" i="3"/>
  <c r="EB26" i="3"/>
  <c r="EH25" i="3"/>
  <c r="EJ44" i="4"/>
  <c r="EB44" i="5"/>
  <c r="DY33" i="5"/>
  <c r="EL24" i="5"/>
  <c r="EK95" i="4"/>
  <c r="EI37" i="10"/>
  <c r="EF21" i="4"/>
  <c r="EJ81" i="10"/>
  <c r="EM90" i="5"/>
  <c r="EF91" i="5"/>
  <c r="EA71" i="5"/>
  <c r="EO72" i="4"/>
  <c r="EL66" i="4"/>
  <c r="EO82" i="3"/>
  <c r="EF34" i="4"/>
  <c r="EK60" i="4"/>
  <c r="BI52" i="10"/>
  <c r="BH52" i="10"/>
  <c r="EC68" i="4"/>
  <c r="ED71" i="4"/>
  <c r="EK83" i="3"/>
  <c r="DY96" i="4"/>
  <c r="DN50" i="4"/>
  <c r="DO50" i="4" s="1"/>
  <c r="EG31" i="4"/>
  <c r="EO47" i="4"/>
  <c r="EL33" i="3"/>
  <c r="BI55" i="10"/>
  <c r="BH55" i="10"/>
  <c r="DY62" i="5"/>
  <c r="EL78" i="10"/>
  <c r="EM81" i="10"/>
  <c r="EN67" i="10"/>
  <c r="EA31" i="10"/>
  <c r="EO90" i="5"/>
  <c r="EB90" i="5"/>
  <c r="EE71" i="5"/>
  <c r="EO21" i="5"/>
  <c r="EA99" i="4"/>
  <c r="EJ83" i="4"/>
  <c r="EH76" i="4"/>
  <c r="EL72" i="4"/>
  <c r="EA47" i="4"/>
  <c r="EK47" i="4"/>
  <c r="EP37" i="4"/>
  <c r="EM25" i="4"/>
  <c r="EJ87" i="3"/>
  <c r="EF44" i="3"/>
  <c r="EB62" i="10"/>
  <c r="EQ62" i="10" s="1"/>
  <c r="ER62" i="10" s="1"/>
  <c r="EB28" i="10"/>
  <c r="EL34" i="4"/>
  <c r="EO89" i="10"/>
  <c r="DY67" i="10"/>
  <c r="EA61" i="10"/>
  <c r="EM32" i="10"/>
  <c r="EG90" i="5"/>
  <c r="ED33" i="5"/>
  <c r="EI22" i="5"/>
  <c r="ED99" i="4"/>
  <c r="ED82" i="3"/>
  <c r="EC37" i="3"/>
  <c r="EF35" i="5"/>
  <c r="EI38" i="3"/>
  <c r="EI32" i="10"/>
  <c r="EK37" i="5"/>
  <c r="BC92" i="5"/>
  <c r="EJ33" i="4"/>
  <c r="EC20" i="4"/>
  <c r="EB40" i="10"/>
  <c r="EJ33" i="3"/>
  <c r="EC60" i="5"/>
  <c r="EC51" i="5"/>
  <c r="EI68" i="3"/>
  <c r="EA52" i="3"/>
  <c r="EL43" i="3"/>
  <c r="EL25" i="3"/>
  <c r="ED87" i="4"/>
  <c r="EG83" i="3"/>
  <c r="EO59" i="10"/>
  <c r="EA49" i="10"/>
  <c r="EM43" i="10"/>
  <c r="EG37" i="10"/>
  <c r="EE90" i="5"/>
  <c r="EE96" i="10"/>
  <c r="EC67" i="10"/>
  <c r="DY89" i="5"/>
  <c r="EJ85" i="5"/>
  <c r="EK82" i="5"/>
  <c r="CK76" i="5"/>
  <c r="CL76" i="5" s="1"/>
  <c r="EP38" i="5"/>
  <c r="ED58" i="4"/>
  <c r="EG52" i="4"/>
  <c r="EF25" i="4"/>
  <c r="EA68" i="3"/>
  <c r="EF44" i="5"/>
  <c r="EE83" i="5"/>
  <c r="DY39" i="5"/>
  <c r="EC25" i="4"/>
  <c r="EE83" i="3"/>
  <c r="EM68" i="3"/>
  <c r="EG65" i="4"/>
  <c r="EP49" i="10"/>
  <c r="EM28" i="10"/>
  <c r="DN85" i="5"/>
  <c r="DO85" i="5" s="1"/>
  <c r="EI75" i="5"/>
  <c r="EK29" i="5"/>
  <c r="EN99" i="4"/>
  <c r="EE90" i="4"/>
  <c r="EL23" i="5"/>
  <c r="EB99" i="4"/>
  <c r="EE96" i="4"/>
  <c r="EC82" i="4"/>
  <c r="EF78" i="4"/>
  <c r="EA75" i="4"/>
  <c r="EL45" i="4"/>
  <c r="EO35" i="4"/>
  <c r="EM29" i="4"/>
  <c r="DY25" i="4"/>
  <c r="EC50" i="3"/>
  <c r="EA72" i="3"/>
  <c r="EE68" i="3"/>
  <c r="EM24" i="3"/>
  <c r="EA34" i="3"/>
  <c r="DZ43" i="3"/>
  <c r="DN25" i="2"/>
  <c r="DO25" i="2" s="1"/>
  <c r="EK44" i="3"/>
  <c r="BI72" i="10"/>
  <c r="BH72" i="10"/>
  <c r="EE37" i="10"/>
  <c r="EI83" i="10"/>
  <c r="EF49" i="10"/>
  <c r="EE72" i="10"/>
  <c r="EK75" i="5"/>
  <c r="EO78" i="5"/>
  <c r="EJ75" i="5"/>
  <c r="EJ51" i="5"/>
  <c r="EO34" i="5"/>
  <c r="EG99" i="4"/>
  <c r="EF99" i="4"/>
  <c r="DZ80" i="4"/>
  <c r="EC67" i="4"/>
  <c r="EB49" i="4"/>
  <c r="EL33" i="4"/>
  <c r="DY82" i="3"/>
  <c r="EE56" i="3"/>
  <c r="DY50" i="3"/>
  <c r="EM65" i="3"/>
  <c r="EM64" i="3"/>
  <c r="EM41" i="3"/>
  <c r="EH42" i="3"/>
  <c r="EK43" i="3"/>
  <c r="EF24" i="3"/>
  <c r="EH20" i="3"/>
  <c r="EE90" i="10"/>
  <c r="EG91" i="10"/>
  <c r="ED83" i="10"/>
  <c r="EF67" i="10"/>
  <c r="EG63" i="10"/>
  <c r="EN56" i="10"/>
  <c r="DN53" i="10"/>
  <c r="DO53" i="10" s="1"/>
  <c r="DZ49" i="10"/>
  <c r="EL43" i="10"/>
  <c r="EN43" i="10"/>
  <c r="EI21" i="10"/>
  <c r="EK85" i="5"/>
  <c r="EL83" i="5"/>
  <c r="EB75" i="5"/>
  <c r="EI83" i="5"/>
  <c r="EK52" i="5"/>
  <c r="EE64" i="5"/>
  <c r="EE44" i="5"/>
  <c r="EQ27" i="5"/>
  <c r="ER27" i="5" s="1"/>
  <c r="EE99" i="4"/>
  <c r="EG104" i="4"/>
  <c r="EK92" i="4"/>
  <c r="DN87" i="4"/>
  <c r="DO87" i="4" s="1"/>
  <c r="EP51" i="4"/>
  <c r="EI48" i="4"/>
  <c r="EA33" i="4"/>
  <c r="DN86" i="3"/>
  <c r="DO86" i="3" s="1"/>
  <c r="BB106" i="4"/>
  <c r="DZ24" i="4"/>
  <c r="EJ20" i="4"/>
  <c r="EA28" i="4"/>
  <c r="EH26" i="4"/>
  <c r="EK24" i="4"/>
  <c r="DN27" i="4"/>
  <c r="DO27" i="4" s="1"/>
  <c r="EK58" i="3"/>
  <c r="EI46" i="3"/>
  <c r="EM43" i="3"/>
  <c r="EG20" i="3"/>
  <c r="EI25" i="3"/>
  <c r="DH51" i="2"/>
  <c r="EN50" i="3"/>
  <c r="EI64" i="3"/>
  <c r="BB88" i="3"/>
  <c r="EH43" i="3"/>
  <c r="EH33" i="3"/>
  <c r="EB97" i="10"/>
  <c r="EL94" i="10"/>
  <c r="EC90" i="10"/>
  <c r="EK87" i="10"/>
  <c r="EP86" i="10"/>
  <c r="EL81" i="10"/>
  <c r="EL76" i="10"/>
  <c r="EN74" i="10"/>
  <c r="EO78" i="10"/>
  <c r="EK69" i="10"/>
  <c r="EL64" i="10"/>
  <c r="EG56" i="10"/>
  <c r="EG47" i="10"/>
  <c r="DN46" i="10"/>
  <c r="DO46" i="10" s="1"/>
  <c r="EJ32" i="10"/>
  <c r="EM39" i="10"/>
  <c r="EG43" i="10"/>
  <c r="EA32" i="10"/>
  <c r="EA41" i="10"/>
  <c r="EA33" i="10"/>
  <c r="EH31" i="10"/>
  <c r="DN30" i="10"/>
  <c r="DO30" i="10" s="1"/>
  <c r="EJ29" i="10"/>
  <c r="DY24" i="10"/>
  <c r="EB19" i="10"/>
  <c r="EG91" i="5"/>
  <c r="EF71" i="5"/>
  <c r="EK73" i="5"/>
  <c r="DY67" i="5"/>
  <c r="EG59" i="5"/>
  <c r="EE60" i="5"/>
  <c r="EG58" i="5"/>
  <c r="EM45" i="5"/>
  <c r="EI63" i="5"/>
  <c r="DZ42" i="5"/>
  <c r="EG39" i="5"/>
  <c r="EO33" i="5"/>
  <c r="DZ30" i="5"/>
  <c r="EM24" i="5"/>
  <c r="EG29" i="5"/>
  <c r="EB84" i="4"/>
  <c r="EC76" i="4"/>
  <c r="EF83" i="4"/>
  <c r="EL74" i="4"/>
  <c r="EM47" i="4"/>
  <c r="EI31" i="4"/>
  <c r="EE87" i="3"/>
  <c r="EO25" i="4"/>
  <c r="EA87" i="3"/>
  <c r="EN82" i="3"/>
  <c r="EM73" i="3"/>
  <c r="EA46" i="3"/>
  <c r="EL46" i="3"/>
  <c r="EE47" i="3"/>
  <c r="ED47" i="3"/>
  <c r="EM33" i="3"/>
  <c r="EM34" i="3"/>
  <c r="ED43" i="3"/>
  <c r="EP25" i="3"/>
  <c r="EF26" i="3"/>
  <c r="EK97" i="10"/>
  <c r="ED92" i="10"/>
  <c r="EF76" i="10"/>
  <c r="ED76" i="10"/>
  <c r="EH72" i="10"/>
  <c r="EG78" i="10"/>
  <c r="EB75" i="10"/>
  <c r="EC71" i="10"/>
  <c r="EO69" i="10"/>
  <c r="EN54" i="10"/>
  <c r="DY53" i="10"/>
  <c r="EA51" i="10"/>
  <c r="EM46" i="10"/>
  <c r="EF32" i="10"/>
  <c r="DY43" i="10"/>
  <c r="DN35" i="10"/>
  <c r="DO35" i="10" s="1"/>
  <c r="EL37" i="10"/>
  <c r="EG23" i="10"/>
  <c r="EE28" i="10"/>
  <c r="EJ88" i="5"/>
  <c r="EJ87" i="5"/>
  <c r="EP88" i="5"/>
  <c r="DZ78" i="5"/>
  <c r="EM79" i="5"/>
  <c r="EC62" i="5"/>
  <c r="EK51" i="5"/>
  <c r="DY63" i="5"/>
  <c r="EO51" i="5"/>
  <c r="EK39" i="5"/>
  <c r="EM28" i="5"/>
  <c r="EK24" i="5"/>
  <c r="EG19" i="5"/>
  <c r="EC21" i="5"/>
  <c r="EN19" i="5"/>
  <c r="EE67" i="4"/>
  <c r="EE59" i="4"/>
  <c r="EL67" i="4"/>
  <c r="DY83" i="4"/>
  <c r="DN49" i="4"/>
  <c r="DO49" i="4" s="1"/>
  <c r="EI47" i="4"/>
  <c r="EL44" i="4"/>
  <c r="DN38" i="4"/>
  <c r="DO38" i="4" s="1"/>
  <c r="EK35" i="4"/>
  <c r="EE31" i="4"/>
  <c r="EH31" i="4"/>
  <c r="EB25" i="4"/>
  <c r="EK25" i="4"/>
  <c r="EM50" i="3"/>
  <c r="BI26" i="4"/>
  <c r="BH26" i="4"/>
  <c r="BI35" i="3"/>
  <c r="BH35" i="3"/>
  <c r="EM100" i="10"/>
  <c r="EM87" i="5"/>
  <c r="EL45" i="5"/>
  <c r="EM38" i="4"/>
  <c r="EF21" i="3"/>
  <c r="EF75" i="5"/>
  <c r="ED98" i="10"/>
  <c r="EE99" i="10"/>
  <c r="DN86" i="10"/>
  <c r="DO86" i="10" s="1"/>
  <c r="EF88" i="10"/>
  <c r="EE21" i="10"/>
  <c r="EJ91" i="5"/>
  <c r="EE78" i="10"/>
  <c r="EK77" i="10"/>
  <c r="EM64" i="10"/>
  <c r="EF54" i="10"/>
  <c r="EE41" i="10"/>
  <c r="EE39" i="10"/>
  <c r="DZ45" i="10"/>
  <c r="EB29" i="10"/>
  <c r="EM27" i="10"/>
  <c r="EA28" i="10"/>
  <c r="CK88" i="5"/>
  <c r="CL88" i="5" s="1"/>
  <c r="EB87" i="5"/>
  <c r="EE91" i="5"/>
  <c r="EL91" i="5"/>
  <c r="EJ78" i="5"/>
  <c r="EK83" i="5"/>
  <c r="EF79" i="5"/>
  <c r="EB82" i="5"/>
  <c r="EJ80" i="5"/>
  <c r="EE47" i="5"/>
  <c r="ED43" i="5"/>
  <c r="EG51" i="5"/>
  <c r="CK41" i="5"/>
  <c r="CL41" i="5" s="1"/>
  <c r="EB39" i="5"/>
  <c r="EO39" i="5"/>
  <c r="EG24" i="5"/>
  <c r="EI37" i="5"/>
  <c r="EC98" i="10"/>
  <c r="EH100" i="10"/>
  <c r="EP85" i="10"/>
  <c r="EF81" i="10"/>
  <c r="ED78" i="10"/>
  <c r="EC77" i="10"/>
  <c r="ED58" i="10"/>
  <c r="EQ58" i="10" s="1"/>
  <c r="ER58" i="10" s="1"/>
  <c r="EA64" i="10"/>
  <c r="EO66" i="10"/>
  <c r="EM49" i="10"/>
  <c r="EM47" i="10"/>
  <c r="DZ43" i="10"/>
  <c r="EP40" i="10"/>
  <c r="EM38" i="10"/>
  <c r="EL36" i="10"/>
  <c r="EA39" i="10"/>
  <c r="EI31" i="10"/>
  <c r="EH29" i="10"/>
  <c r="EJ21" i="10"/>
  <c r="ED91" i="5"/>
  <c r="EB78" i="5"/>
  <c r="EC83" i="5"/>
  <c r="EC74" i="5"/>
  <c r="EM68" i="5"/>
  <c r="EA54" i="5"/>
  <c r="EM51" i="5"/>
  <c r="EG53" i="5"/>
  <c r="DY51" i="5"/>
  <c r="EF39" i="5"/>
  <c r="EP26" i="5"/>
  <c r="EB33" i="5"/>
  <c r="EC28" i="5"/>
  <c r="EJ26" i="5"/>
  <c r="EA24" i="5"/>
  <c r="EQ24" i="5" s="1"/>
  <c r="ER24" i="5" s="1"/>
  <c r="EM96" i="4"/>
  <c r="EM88" i="4"/>
  <c r="EG80" i="4"/>
  <c r="EE66" i="4"/>
  <c r="EK67" i="4"/>
  <c r="EI75" i="4"/>
  <c r="EK51" i="4"/>
  <c r="EF49" i="4"/>
  <c r="ED45" i="4"/>
  <c r="EC31" i="4"/>
  <c r="DZ52" i="4"/>
  <c r="EL32" i="4"/>
  <c r="EI21" i="4"/>
  <c r="DN53" i="3"/>
  <c r="DO53" i="3" s="1"/>
  <c r="EL26" i="3"/>
  <c r="DZ100" i="10"/>
  <c r="EN81" i="10"/>
  <c r="EM67" i="10"/>
  <c r="EM66" i="10"/>
  <c r="DY21" i="10"/>
  <c r="EN21" i="10"/>
  <c r="EA64" i="5"/>
  <c r="EH34" i="5"/>
  <c r="ED37" i="5"/>
  <c r="DN63" i="4"/>
  <c r="DO63" i="4" s="1"/>
  <c r="DN78" i="3"/>
  <c r="DO78" i="3" s="1"/>
  <c r="BI65" i="4"/>
  <c r="BH65" i="4"/>
  <c r="EE84" i="4"/>
  <c r="EM99" i="4"/>
  <c r="EE23" i="5"/>
  <c r="EC84" i="4"/>
  <c r="CK18" i="5"/>
  <c r="CL18" i="5" s="1"/>
  <c r="EI99" i="4"/>
  <c r="EH80" i="4"/>
  <c r="EL75" i="4"/>
  <c r="EL59" i="4"/>
  <c r="EK75" i="4"/>
  <c r="ED72" i="4"/>
  <c r="ED64" i="4"/>
  <c r="EF53" i="4"/>
  <c r="EE35" i="4"/>
  <c r="EQ35" i="4" s="1"/>
  <c r="ER35" i="4" s="1"/>
  <c r="EM48" i="4"/>
  <c r="ED36" i="4"/>
  <c r="EE33" i="4"/>
  <c r="EE28" i="4"/>
  <c r="EB87" i="3"/>
  <c r="BC106" i="4"/>
  <c r="ED58" i="3"/>
  <c r="EB52" i="3"/>
  <c r="EM46" i="3"/>
  <c r="EA48" i="3"/>
  <c r="EF34" i="3"/>
  <c r="EP43" i="3"/>
  <c r="EN25" i="3"/>
  <c r="BI87" i="3"/>
  <c r="BH87" i="3"/>
  <c r="EL95" i="10"/>
  <c r="DN90" i="10"/>
  <c r="DO90" i="10" s="1"/>
  <c r="DN85" i="10"/>
  <c r="DO85" i="10" s="1"/>
  <c r="EJ88" i="10"/>
  <c r="DY75" i="10"/>
  <c r="EE75" i="10"/>
  <c r="DN72" i="10"/>
  <c r="DO72" i="10" s="1"/>
  <c r="DN68" i="10"/>
  <c r="DO68" i="10" s="1"/>
  <c r="EN71" i="10"/>
  <c r="EC63" i="10"/>
  <c r="DY64" i="10"/>
  <c r="EI49" i="10"/>
  <c r="EG36" i="10"/>
  <c r="EH39" i="10"/>
  <c r="DN37" i="10"/>
  <c r="DO37" i="10" s="1"/>
  <c r="EB35" i="10"/>
  <c r="EM34" i="10"/>
  <c r="EE23" i="10"/>
  <c r="EG29" i="10"/>
  <c r="DN23" i="10"/>
  <c r="DO23" i="10" s="1"/>
  <c r="EE19" i="10"/>
  <c r="EA20" i="10"/>
  <c r="DL101" i="10"/>
  <c r="EC19" i="10"/>
  <c r="CY101" i="10"/>
  <c r="EO89" i="5"/>
  <c r="DZ88" i="5"/>
  <c r="EN89" i="5"/>
  <c r="EO85" i="5"/>
  <c r="EL98" i="10"/>
  <c r="EL97" i="10"/>
  <c r="EJ89" i="10"/>
  <c r="EL83" i="10"/>
  <c r="EO80" i="10"/>
  <c r="EK82" i="10"/>
  <c r="DN79" i="10"/>
  <c r="DO79" i="10" s="1"/>
  <c r="ED73" i="10"/>
  <c r="EC69" i="10"/>
  <c r="EE57" i="10"/>
  <c r="EI64" i="10"/>
  <c r="EM58" i="10"/>
  <c r="EB51" i="10"/>
  <c r="EI51" i="10"/>
  <c r="EK59" i="10"/>
  <c r="EM42" i="10"/>
  <c r="EP43" i="10"/>
  <c r="EQ46" i="10"/>
  <c r="ER46" i="10" s="1"/>
  <c r="EE40" i="10"/>
  <c r="EI33" i="10"/>
  <c r="EI34" i="10"/>
  <c r="EL29" i="10"/>
  <c r="EA23" i="10"/>
  <c r="EC31" i="10"/>
  <c r="EC29" i="10"/>
  <c r="DF101" i="10"/>
  <c r="ED25" i="10"/>
  <c r="EO23" i="10"/>
  <c r="EG24" i="10"/>
  <c r="EA19" i="10"/>
  <c r="EF21" i="10"/>
  <c r="DN92" i="10"/>
  <c r="DO92" i="10" s="1"/>
  <c r="EN84" i="10"/>
  <c r="EG66" i="10"/>
  <c r="DN39" i="10"/>
  <c r="DO39" i="10" s="1"/>
  <c r="EL45" i="10"/>
  <c r="EN45" i="10"/>
  <c r="DJ101" i="10"/>
  <c r="DD101" i="10"/>
  <c r="DN63" i="10"/>
  <c r="DO63" i="10" s="1"/>
  <c r="EC54" i="10"/>
  <c r="EF51" i="10"/>
  <c r="DN47" i="10"/>
  <c r="DO47" i="10" s="1"/>
  <c r="DN38" i="10"/>
  <c r="DO38" i="10" s="1"/>
  <c r="EC37" i="10"/>
  <c r="DC101" i="10"/>
  <c r="DB101" i="10"/>
  <c r="CZ101" i="10"/>
  <c r="EQ68" i="5"/>
  <c r="ER68" i="5" s="1"/>
  <c r="CK45" i="5"/>
  <c r="CL45" i="5" s="1"/>
  <c r="EC85" i="10"/>
  <c r="EQ85" i="10" s="1"/>
  <c r="ER85" i="10" s="1"/>
  <c r="EE88" i="10"/>
  <c r="DZ86" i="10"/>
  <c r="EJ60" i="10"/>
  <c r="DY70" i="10"/>
  <c r="EG51" i="10"/>
  <c r="DZ48" i="10"/>
  <c r="EP38" i="10"/>
  <c r="EB34" i="10"/>
  <c r="DN33" i="10"/>
  <c r="DO33" i="10" s="1"/>
  <c r="EF26" i="10"/>
  <c r="EC23" i="10"/>
  <c r="EF31" i="10"/>
  <c r="EP26" i="10"/>
  <c r="DY39" i="10"/>
  <c r="DN26" i="10"/>
  <c r="DO26" i="10" s="1"/>
  <c r="DN20" i="10"/>
  <c r="DO20" i="10" s="1"/>
  <c r="CV101" i="10"/>
  <c r="EQ22" i="10"/>
  <c r="ER22" i="10" s="1"/>
  <c r="ED78" i="5"/>
  <c r="EO100" i="10"/>
  <c r="EP91" i="10"/>
  <c r="DN80" i="10"/>
  <c r="DO80" i="10" s="1"/>
  <c r="DN73" i="10"/>
  <c r="DO73" i="10" s="1"/>
  <c r="EB71" i="10"/>
  <c r="DY73" i="10"/>
  <c r="EB60" i="10"/>
  <c r="EG70" i="10"/>
  <c r="EC51" i="10"/>
  <c r="DN52" i="10"/>
  <c r="DO52" i="10" s="1"/>
  <c r="ED51" i="10"/>
  <c r="EL42" i="10"/>
  <c r="DN41" i="10"/>
  <c r="DO41" i="10" s="1"/>
  <c r="EF40" i="10"/>
  <c r="DN25" i="10"/>
  <c r="DO25" i="10" s="1"/>
  <c r="DY23" i="10"/>
  <c r="DZ31" i="10"/>
  <c r="EL26" i="10"/>
  <c r="ED28" i="10"/>
  <c r="EO26" i="10"/>
  <c r="DK101" i="10"/>
  <c r="EE85" i="5"/>
  <c r="EO88" i="5"/>
  <c r="EB85" i="5"/>
  <c r="EK98" i="10"/>
  <c r="EP100" i="10"/>
  <c r="EC97" i="10"/>
  <c r="EG100" i="10"/>
  <c r="EC96" i="10"/>
  <c r="EE93" i="10"/>
  <c r="EH91" i="10"/>
  <c r="EM91" i="10"/>
  <c r="DY89" i="10"/>
  <c r="EL84" i="10"/>
  <c r="EC86" i="10"/>
  <c r="EK84" i="10"/>
  <c r="EE82" i="10"/>
  <c r="DZ79" i="10"/>
  <c r="EI67" i="10"/>
  <c r="EK64" i="10"/>
  <c r="EE64" i="10"/>
  <c r="EJ66" i="10"/>
  <c r="EG59" i="10"/>
  <c r="EB55" i="10"/>
  <c r="EB53" i="10"/>
  <c r="EC47" i="10"/>
  <c r="ED43" i="10"/>
  <c r="EI38" i="10"/>
  <c r="EH36" i="10"/>
  <c r="EK34" i="10"/>
  <c r="EA40" i="10"/>
  <c r="EH38" i="10"/>
  <c r="EO36" i="10"/>
  <c r="EP39" i="10"/>
  <c r="EK45" i="10"/>
  <c r="EI24" i="10"/>
  <c r="EH26" i="10"/>
  <c r="EK26" i="10"/>
  <c r="EI20" i="10"/>
  <c r="EC99" i="10"/>
  <c r="EM88" i="10"/>
  <c r="EA86" i="10"/>
  <c r="DN89" i="10"/>
  <c r="DO89" i="10" s="1"/>
  <c r="ED81" i="10"/>
  <c r="DN75" i="10"/>
  <c r="DO75" i="10" s="1"/>
  <c r="EI76" i="10"/>
  <c r="DY69" i="10"/>
  <c r="EA67" i="10"/>
  <c r="DN59" i="10"/>
  <c r="DO59" i="10" s="1"/>
  <c r="EC70" i="10"/>
  <c r="EK63" i="10"/>
  <c r="DN62" i="10"/>
  <c r="DO62" i="10" s="1"/>
  <c r="ED38" i="10"/>
  <c r="EK36" i="10"/>
  <c r="EB25" i="10"/>
  <c r="EI23" i="10"/>
  <c r="EE24" i="10"/>
  <c r="EK29" i="10"/>
  <c r="EF37" i="10"/>
  <c r="EG26" i="10"/>
  <c r="CX101" i="10"/>
  <c r="EI19" i="10"/>
  <c r="DH101" i="10"/>
  <c r="EA89" i="5"/>
  <c r="EG89" i="5"/>
  <c r="EF89" i="5"/>
  <c r="EF87" i="5"/>
  <c r="EJ90" i="5"/>
  <c r="EC82" i="5"/>
  <c r="EA83" i="5"/>
  <c r="EA75" i="5"/>
  <c r="EF83" i="5"/>
  <c r="EP67" i="5"/>
  <c r="EG66" i="5"/>
  <c r="DN67" i="5"/>
  <c r="DO67" i="5" s="1"/>
  <c r="DN63" i="5"/>
  <c r="DO63" i="5" s="1"/>
  <c r="EI42" i="5"/>
  <c r="EK50" i="5"/>
  <c r="DN46" i="5"/>
  <c r="DO46" i="5" s="1"/>
  <c r="DN42" i="5"/>
  <c r="DO42" i="5" s="1"/>
  <c r="DN40" i="5"/>
  <c r="DO40" i="5" s="1"/>
  <c r="EE26" i="5"/>
  <c r="EM36" i="5"/>
  <c r="EF30" i="5"/>
  <c r="EG34" i="5"/>
  <c r="EA32" i="5"/>
  <c r="EP30" i="5"/>
  <c r="CV92" i="5"/>
  <c r="CK22" i="5"/>
  <c r="CL22" i="5" s="1"/>
  <c r="DM92" i="5"/>
  <c r="EQ96" i="4"/>
  <c r="DY21" i="5"/>
  <c r="EJ19" i="5"/>
  <c r="EJ20" i="5"/>
  <c r="EE75" i="4"/>
  <c r="EK68" i="4"/>
  <c r="DN99" i="4"/>
  <c r="DO99" i="4" s="1"/>
  <c r="EC59" i="4"/>
  <c r="DN55" i="4"/>
  <c r="DO55" i="4" s="1"/>
  <c r="DN72" i="4"/>
  <c r="DO72" i="4" s="1"/>
  <c r="DN64" i="4"/>
  <c r="DO64" i="4" s="1"/>
  <c r="CK71" i="4"/>
  <c r="CL71" i="4" s="1"/>
  <c r="EL91" i="4"/>
  <c r="EO91" i="4"/>
  <c r="CK50" i="4"/>
  <c r="CL50" i="4" s="1"/>
  <c r="EH48" i="4"/>
  <c r="DN36" i="4"/>
  <c r="DO36" i="4" s="1"/>
  <c r="EN45" i="4"/>
  <c r="DY49" i="4"/>
  <c r="EE45" i="4"/>
  <c r="DH106" i="4"/>
  <c r="EC42" i="4"/>
  <c r="EL42" i="4"/>
  <c r="DN24" i="4"/>
  <c r="DO24" i="4" s="1"/>
  <c r="EA56" i="4"/>
  <c r="EI48" i="3"/>
  <c r="DN42" i="3"/>
  <c r="DO42" i="3" s="1"/>
  <c r="EI40" i="3"/>
  <c r="DN45" i="3"/>
  <c r="DO45" i="3" s="1"/>
  <c r="EF37" i="3"/>
  <c r="EB45" i="3"/>
  <c r="EI31" i="3"/>
  <c r="EL31" i="3"/>
  <c r="CX51" i="2"/>
  <c r="DF51" i="2"/>
  <c r="CK80" i="5"/>
  <c r="CL80" i="5" s="1"/>
  <c r="DN53" i="5"/>
  <c r="DO53" i="5" s="1"/>
  <c r="EC66" i="5"/>
  <c r="EQ66" i="5" s="1"/>
  <c r="ER66" i="5" s="1"/>
  <c r="EK70" i="5"/>
  <c r="EH70" i="5"/>
  <c r="EF49" i="5"/>
  <c r="EG43" i="5"/>
  <c r="CU92" i="5"/>
  <c r="ED22" i="5"/>
  <c r="DN104" i="4"/>
  <c r="DO104" i="4" s="1"/>
  <c r="DN65" i="4"/>
  <c r="DO65" i="4" s="1"/>
  <c r="EC86" i="4"/>
  <c r="EN75" i="4"/>
  <c r="EI72" i="4"/>
  <c r="EI91" i="4"/>
  <c r="ED77" i="4"/>
  <c r="EJ77" i="4"/>
  <c r="ED48" i="4"/>
  <c r="EJ45" i="4"/>
  <c r="EH44" i="4"/>
  <c r="DD106" i="4"/>
  <c r="EQ29" i="4"/>
  <c r="ER29" i="4" s="1"/>
  <c r="DN84" i="3"/>
  <c r="DO84" i="3" s="1"/>
  <c r="BR106" i="4"/>
  <c r="EK19" i="4"/>
  <c r="EM78" i="3"/>
  <c r="DN87" i="3"/>
  <c r="DO87" i="3" s="1"/>
  <c r="DN61" i="3"/>
  <c r="DO61" i="3" s="1"/>
  <c r="EO79" i="3"/>
  <c r="CK66" i="3"/>
  <c r="CL66" i="3" s="1"/>
  <c r="EE76" i="3"/>
  <c r="BW88" i="3"/>
  <c r="EN39" i="3"/>
  <c r="ED39" i="3"/>
  <c r="CV51" i="2"/>
  <c r="DJ51" i="2"/>
  <c r="CW51" i="2"/>
  <c r="EQ27" i="3"/>
  <c r="ER27" i="3" s="1"/>
  <c r="EJ82" i="5"/>
  <c r="EI86" i="5"/>
  <c r="DN69" i="5"/>
  <c r="DO69" i="5" s="1"/>
  <c r="EJ67" i="5"/>
  <c r="DN59" i="5"/>
  <c r="DO59" i="5" s="1"/>
  <c r="EG62" i="5"/>
  <c r="EC50" i="5"/>
  <c r="EQ50" i="5" s="1"/>
  <c r="ER50" i="5" s="1"/>
  <c r="EL33" i="5"/>
  <c r="EE36" i="5"/>
  <c r="EO29" i="5"/>
  <c r="CY92" i="5"/>
  <c r="DE92" i="5"/>
  <c r="EK102" i="4"/>
  <c r="DN103" i="4"/>
  <c r="DO103" i="4" s="1"/>
  <c r="EK85" i="4"/>
  <c r="DZ44" i="4"/>
  <c r="EQ44" i="4" s="1"/>
  <c r="ER44" i="4" s="1"/>
  <c r="EG30" i="4"/>
  <c r="DN79" i="3"/>
  <c r="DO79" i="3" s="1"/>
  <c r="DN55" i="3"/>
  <c r="DO55" i="3" s="1"/>
  <c r="DN36" i="3"/>
  <c r="DO36" i="3" s="1"/>
  <c r="DY20" i="3"/>
  <c r="DN49" i="2"/>
  <c r="DO49" i="2" s="1"/>
  <c r="EE39" i="3"/>
  <c r="EE79" i="5"/>
  <c r="EH82" i="5"/>
  <c r="ED40" i="5"/>
  <c r="CK36" i="5"/>
  <c r="CL36" i="5" s="1"/>
  <c r="DA92" i="5"/>
  <c r="DL92" i="5"/>
  <c r="BW92" i="5"/>
  <c r="DN21" i="5"/>
  <c r="DO21" i="5" s="1"/>
  <c r="EN25" i="5"/>
  <c r="DN20" i="5"/>
  <c r="DO20" i="5" s="1"/>
  <c r="EC64" i="4"/>
  <c r="EG40" i="4"/>
  <c r="DN19" i="4"/>
  <c r="DO19" i="4" s="1"/>
  <c r="ED84" i="3"/>
  <c r="DN22" i="4"/>
  <c r="DO22" i="4" s="1"/>
  <c r="DN63" i="3"/>
  <c r="DO63" i="3" s="1"/>
  <c r="DN30" i="3"/>
  <c r="DO30" i="3" s="1"/>
  <c r="DY55" i="3"/>
  <c r="DD51" i="2"/>
  <c r="DA51" i="2"/>
  <c r="DY36" i="3"/>
  <c r="EQ35" i="5"/>
  <c r="ER35" i="5" s="1"/>
  <c r="DH92" i="5"/>
  <c r="BS92" i="5"/>
  <c r="DC92" i="5"/>
  <c r="CK92" i="4"/>
  <c r="CL92" i="4" s="1"/>
  <c r="DN82" i="4"/>
  <c r="DO82" i="4" s="1"/>
  <c r="DN80" i="4"/>
  <c r="DO80" i="4" s="1"/>
  <c r="EC93" i="4"/>
  <c r="EQ93" i="4" s="1"/>
  <c r="ER93" i="4" s="1"/>
  <c r="EJ63" i="4"/>
  <c r="EN91" i="4"/>
  <c r="EK77" i="4"/>
  <c r="EL69" i="4"/>
  <c r="EQ34" i="4"/>
  <c r="ER34" i="4" s="1"/>
  <c r="DK106" i="4"/>
  <c r="EQ46" i="4"/>
  <c r="ER46" i="4" s="1"/>
  <c r="DN77" i="3"/>
  <c r="DO77" i="3" s="1"/>
  <c r="DN71" i="3"/>
  <c r="DO71" i="3" s="1"/>
  <c r="EG74" i="3"/>
  <c r="CK72" i="3"/>
  <c r="CL72" i="3" s="1"/>
  <c r="DN40" i="3"/>
  <c r="DO40" i="3" s="1"/>
  <c r="DZ30" i="3"/>
  <c r="DI51" i="2"/>
  <c r="DG101" i="10"/>
  <c r="EH90" i="5"/>
  <c r="EM91" i="5"/>
  <c r="EA91" i="5"/>
  <c r="EG73" i="5"/>
  <c r="EI78" i="5"/>
  <c r="EC81" i="5"/>
  <c r="EM59" i="5"/>
  <c r="EC59" i="5"/>
  <c r="DN65" i="5"/>
  <c r="DO65" i="5" s="1"/>
  <c r="EM53" i="5"/>
  <c r="EE45" i="5"/>
  <c r="EM43" i="5"/>
  <c r="EI46" i="5"/>
  <c r="DY61" i="5"/>
  <c r="EG45" i="5"/>
  <c r="EM34" i="5"/>
  <c r="EN39" i="5"/>
  <c r="EJ37" i="5"/>
  <c r="EK32" i="5"/>
  <c r="EH29" i="5"/>
  <c r="DD92" i="5"/>
  <c r="CW92" i="5"/>
  <c r="DN97" i="4"/>
  <c r="DO97" i="4" s="1"/>
  <c r="DN22" i="5"/>
  <c r="DO22" i="5" s="1"/>
  <c r="DN88" i="4"/>
  <c r="DO88" i="4" s="1"/>
  <c r="EA95" i="4"/>
  <c r="DN70" i="4"/>
  <c r="DO70" i="4" s="1"/>
  <c r="EC78" i="4"/>
  <c r="EJ52" i="4"/>
  <c r="DN48" i="4"/>
  <c r="DO48" i="4" s="1"/>
  <c r="EE39" i="4"/>
  <c r="EL37" i="4"/>
  <c r="EF33" i="4"/>
  <c r="EK49" i="4"/>
  <c r="EP39" i="4"/>
  <c r="EO37" i="4"/>
  <c r="EP31" i="4"/>
  <c r="EN28" i="4"/>
  <c r="EM26" i="4"/>
  <c r="EA21" i="4"/>
  <c r="EL19" i="4"/>
  <c r="DY84" i="3"/>
  <c r="EQ49" i="3"/>
  <c r="ER49" i="3" s="1"/>
  <c r="EJ48" i="3"/>
  <c r="EC22" i="4"/>
  <c r="EL22" i="4"/>
  <c r="EI72" i="3"/>
  <c r="EI42" i="3"/>
  <c r="EI32" i="3"/>
  <c r="EG76" i="3"/>
  <c r="EB63" i="3"/>
  <c r="DY71" i="3"/>
  <c r="DD88" i="3"/>
  <c r="CY51" i="2"/>
  <c r="DL51" i="2"/>
  <c r="DM51" i="2"/>
  <c r="EC86" i="5"/>
  <c r="DY83" i="5"/>
  <c r="EI72" i="5"/>
  <c r="EC54" i="5"/>
  <c r="DN50" i="5"/>
  <c r="DO50" i="5" s="1"/>
  <c r="DN49" i="5"/>
  <c r="DO49" i="5" s="1"/>
  <c r="EM29" i="5"/>
  <c r="EQ31" i="5"/>
  <c r="ER31" i="5" s="1"/>
  <c r="EL20" i="5"/>
  <c r="EL21" i="5"/>
  <c r="CZ92" i="5"/>
  <c r="EO20" i="5"/>
  <c r="EO22" i="5"/>
  <c r="DN56" i="4"/>
  <c r="DO56" i="4" s="1"/>
  <c r="DY97" i="4"/>
  <c r="ED80" i="4"/>
  <c r="EE76" i="4"/>
  <c r="EJ48" i="4"/>
  <c r="DZ91" i="4"/>
  <c r="EF37" i="4"/>
  <c r="ED33" i="4"/>
  <c r="EM45" i="4"/>
  <c r="EK37" i="4"/>
  <c r="EL21" i="4"/>
  <c r="EC32" i="4"/>
  <c r="DL106" i="4"/>
  <c r="EC24" i="4"/>
  <c r="EI20" i="4"/>
  <c r="EJ30" i="4"/>
  <c r="DZ30" i="4"/>
  <c r="EG22" i="4"/>
  <c r="EP22" i="4"/>
  <c r="DN38" i="3"/>
  <c r="DO38" i="3" s="1"/>
  <c r="DN32" i="3"/>
  <c r="DO32" i="3" s="1"/>
  <c r="EN37" i="3"/>
  <c r="EN47" i="3"/>
  <c r="DB51" i="2"/>
  <c r="DE51" i="2"/>
  <c r="EP78" i="5"/>
  <c r="DN73" i="5"/>
  <c r="DO73" i="5" s="1"/>
  <c r="EN83" i="5"/>
  <c r="EM76" i="5"/>
  <c r="DN55" i="5"/>
  <c r="DO55" i="5" s="1"/>
  <c r="EA46" i="5"/>
  <c r="DN43" i="5"/>
  <c r="DO43" i="5" s="1"/>
  <c r="EE34" i="5"/>
  <c r="EI26" i="5"/>
  <c r="EF29" i="5"/>
  <c r="DI92" i="5"/>
  <c r="EC32" i="5"/>
  <c r="EB48" i="5"/>
  <c r="EI30" i="5"/>
  <c r="DZ25" i="5"/>
  <c r="EK20" i="5"/>
  <c r="EK22" i="5"/>
  <c r="EJ102" i="4"/>
  <c r="DY23" i="5"/>
  <c r="DN71" i="4"/>
  <c r="DO71" i="4" s="1"/>
  <c r="DZ88" i="4"/>
  <c r="EC62" i="4"/>
  <c r="EM60" i="4"/>
  <c r="DZ40" i="4"/>
  <c r="CZ106" i="4"/>
  <c r="EF28" i="4"/>
  <c r="EE26" i="4"/>
  <c r="EL24" i="4"/>
  <c r="EJ56" i="4"/>
  <c r="EF32" i="4"/>
  <c r="DN23" i="4"/>
  <c r="DO23" i="4" s="1"/>
  <c r="EB48" i="3"/>
  <c r="DN76" i="3"/>
  <c r="DO76" i="3" s="1"/>
  <c r="EQ68" i="3"/>
  <c r="ER68" i="3" s="1"/>
  <c r="EO66" i="3"/>
  <c r="EQ35" i="3"/>
  <c r="ER35" i="3" s="1"/>
  <c r="DN41" i="2"/>
  <c r="DO41" i="2" s="1"/>
  <c r="EG29" i="3"/>
  <c r="DN48" i="2"/>
  <c r="DO48" i="2" s="1"/>
  <c r="DK51" i="2"/>
  <c r="DN46" i="2"/>
  <c r="DO46" i="2" s="1"/>
  <c r="CZ51" i="2"/>
  <c r="DN22" i="2"/>
  <c r="DO22" i="2" s="1"/>
  <c r="EQ33" i="3"/>
  <c r="ER33" i="3" s="1"/>
  <c r="EQ77" i="5"/>
  <c r="ER77" i="5" s="1"/>
  <c r="EQ56" i="5"/>
  <c r="EQ52" i="5"/>
  <c r="ER52" i="5" s="1"/>
  <c r="EQ60" i="5"/>
  <c r="ER60" i="5" s="1"/>
  <c r="EQ72" i="3"/>
  <c r="ER72" i="3" s="1"/>
  <c r="EQ65" i="3"/>
  <c r="ER65" i="3" s="1"/>
  <c r="EQ24" i="3"/>
  <c r="ER24" i="3" s="1"/>
  <c r="EQ57" i="3"/>
  <c r="ER57" i="3" s="1"/>
  <c r="BH45" i="10"/>
  <c r="BI45" i="10"/>
  <c r="CD101" i="10"/>
  <c r="EJ18" i="10"/>
  <c r="BI87" i="5"/>
  <c r="BH87" i="5"/>
  <c r="DX90" i="5"/>
  <c r="CK90" i="5"/>
  <c r="CL90" i="5" s="1"/>
  <c r="DX73" i="5"/>
  <c r="CK73" i="5"/>
  <c r="CL73" i="5" s="1"/>
  <c r="DX85" i="5"/>
  <c r="BI98" i="10"/>
  <c r="BH98" i="10"/>
  <c r="BI95" i="10"/>
  <c r="BH95" i="10"/>
  <c r="EE97" i="10"/>
  <c r="ED97" i="10"/>
  <c r="BI96" i="10"/>
  <c r="BH96" i="10"/>
  <c r="EF100" i="10"/>
  <c r="ED94" i="10"/>
  <c r="EQ94" i="10" s="1"/>
  <c r="ER94" i="10" s="1"/>
  <c r="CK89" i="10"/>
  <c r="CL89" i="10" s="1"/>
  <c r="DX89" i="10"/>
  <c r="EB89" i="10"/>
  <c r="DY91" i="10"/>
  <c r="EA89" i="10"/>
  <c r="EE83" i="10"/>
  <c r="DX82" i="10"/>
  <c r="DN82" i="10"/>
  <c r="DO82" i="10" s="1"/>
  <c r="CK92" i="10"/>
  <c r="CL92" i="10" s="1"/>
  <c r="DX92" i="10"/>
  <c r="EO88" i="10"/>
  <c r="BH88" i="10"/>
  <c r="BI88" i="10"/>
  <c r="EF78" i="10"/>
  <c r="EA81" i="10"/>
  <c r="DX81" i="10"/>
  <c r="CK81" i="10"/>
  <c r="CL81" i="10" s="1"/>
  <c r="EM78" i="10"/>
  <c r="DZ81" i="10"/>
  <c r="DN77" i="10"/>
  <c r="DO77" i="10" s="1"/>
  <c r="EF74" i="10"/>
  <c r="EP72" i="10"/>
  <c r="BI76" i="10"/>
  <c r="BH76" i="10"/>
  <c r="DN83" i="10"/>
  <c r="DO83" i="10" s="1"/>
  <c r="DZ72" i="10"/>
  <c r="EQ72" i="10" s="1"/>
  <c r="ER72" i="10" s="1"/>
  <c r="EM68" i="10"/>
  <c r="EA68" i="10"/>
  <c r="EM71" i="10"/>
  <c r="EG69" i="10"/>
  <c r="EC65" i="10"/>
  <c r="CK65" i="10"/>
  <c r="CL65" i="10" s="1"/>
  <c r="EK58" i="10"/>
  <c r="BH70" i="10"/>
  <c r="BI70" i="10"/>
  <c r="EB66" i="10"/>
  <c r="EE61" i="10"/>
  <c r="EC60" i="10"/>
  <c r="EJ51" i="10"/>
  <c r="EG53" i="10"/>
  <c r="CK60" i="10"/>
  <c r="CL60" i="10" s="1"/>
  <c r="CK53" i="10"/>
  <c r="CL53" i="10" s="1"/>
  <c r="DX53" i="10"/>
  <c r="EC59" i="10"/>
  <c r="EO51" i="10"/>
  <c r="BI57" i="10"/>
  <c r="BH57" i="10"/>
  <c r="EJ55" i="10"/>
  <c r="EE51" i="10"/>
  <c r="EH43" i="10"/>
  <c r="EF48" i="10"/>
  <c r="BH48" i="10"/>
  <c r="BI48" i="10"/>
  <c r="CK46" i="10"/>
  <c r="CL46" i="10" s="1"/>
  <c r="BI39" i="10"/>
  <c r="BH39" i="10"/>
  <c r="EH45" i="10"/>
  <c r="EJ45" i="10"/>
  <c r="EO37" i="10"/>
  <c r="DN31" i="10"/>
  <c r="DO31" i="10" s="1"/>
  <c r="DX29" i="10"/>
  <c r="CK29" i="10"/>
  <c r="CL29" i="10" s="1"/>
  <c r="DN43" i="10"/>
  <c r="DO43" i="10" s="1"/>
  <c r="BI28" i="10"/>
  <c r="BH28" i="10"/>
  <c r="BB101" i="10"/>
  <c r="BW101" i="10"/>
  <c r="EC18" i="10"/>
  <c r="CF101" i="10"/>
  <c r="EL18" i="10"/>
  <c r="DY91" i="5"/>
  <c r="DX91" i="5"/>
  <c r="CK91" i="5"/>
  <c r="CL91" i="5" s="1"/>
  <c r="EA87" i="5"/>
  <c r="BI85" i="5"/>
  <c r="BH85" i="5"/>
  <c r="DZ85" i="5"/>
  <c r="EI91" i="5"/>
  <c r="DX81" i="5"/>
  <c r="CK81" i="5"/>
  <c r="CL81" i="5" s="1"/>
  <c r="DN75" i="5"/>
  <c r="DO75" i="5" s="1"/>
  <c r="CK78" i="5"/>
  <c r="CL78" i="5" s="1"/>
  <c r="DX78" i="5"/>
  <c r="EN86" i="5"/>
  <c r="EA86" i="5"/>
  <c r="ED86" i="5"/>
  <c r="EG83" i="5"/>
  <c r="DN79" i="5"/>
  <c r="DO79" i="5" s="1"/>
  <c r="EH74" i="5"/>
  <c r="DN71" i="5"/>
  <c r="DO71" i="5" s="1"/>
  <c r="CK72" i="5"/>
  <c r="CL72" i="5" s="1"/>
  <c r="CK82" i="5"/>
  <c r="CL82" i="5" s="1"/>
  <c r="DX59" i="5"/>
  <c r="CK59" i="5"/>
  <c r="CL59" i="5" s="1"/>
  <c r="EE67" i="5"/>
  <c r="CK65" i="5"/>
  <c r="CL65" i="5" s="1"/>
  <c r="DX65" i="5"/>
  <c r="CK68" i="5"/>
  <c r="CL68" i="5" s="1"/>
  <c r="EK67" i="5"/>
  <c r="BI64" i="5"/>
  <c r="BH64" i="5"/>
  <c r="EL70" i="5"/>
  <c r="EE55" i="5"/>
  <c r="EK55" i="5"/>
  <c r="EA45" i="5"/>
  <c r="EO63" i="5"/>
  <c r="DN48" i="5"/>
  <c r="DO48" i="5" s="1"/>
  <c r="BI42" i="5"/>
  <c r="BH42" i="5"/>
  <c r="EJ49" i="5"/>
  <c r="DZ45" i="5"/>
  <c r="BI47" i="5"/>
  <c r="BH47" i="5"/>
  <c r="EK45" i="5"/>
  <c r="DN28" i="5"/>
  <c r="DO28" i="5" s="1"/>
  <c r="DN57" i="5"/>
  <c r="DO57" i="5" s="1"/>
  <c r="DZ40" i="5"/>
  <c r="DX29" i="5"/>
  <c r="CK29" i="5"/>
  <c r="CL29" i="5" s="1"/>
  <c r="BI34" i="5"/>
  <c r="BH34" i="5"/>
  <c r="EJ30" i="5"/>
  <c r="ED26" i="5"/>
  <c r="CK48" i="5"/>
  <c r="CL48" i="5" s="1"/>
  <c r="DX48" i="5"/>
  <c r="EE38" i="5"/>
  <c r="DN32" i="5"/>
  <c r="DO32" i="5" s="1"/>
  <c r="EM30" i="5"/>
  <c r="EG26" i="5"/>
  <c r="DN38" i="5"/>
  <c r="DO38" i="5" s="1"/>
  <c r="EH37" i="5"/>
  <c r="EF33" i="5"/>
  <c r="EL29" i="5"/>
  <c r="EB34" i="5"/>
  <c r="ED30" i="5"/>
  <c r="DX26" i="5"/>
  <c r="CK26" i="5"/>
  <c r="CL26" i="5" s="1"/>
  <c r="EM33" i="5"/>
  <c r="EE101" i="4"/>
  <c r="EE100" i="4"/>
  <c r="EM22" i="5"/>
  <c r="EI23" i="5"/>
  <c r="EP21" i="5"/>
  <c r="EL99" i="4"/>
  <c r="BI92" i="4"/>
  <c r="BH92" i="4"/>
  <c r="EH22" i="5"/>
  <c r="EG20" i="5"/>
  <c r="EP23" i="5"/>
  <c r="DX19" i="5"/>
  <c r="CK19" i="5"/>
  <c r="CL19" i="5" s="1"/>
  <c r="DN101" i="4"/>
  <c r="DO101" i="4" s="1"/>
  <c r="EC98" i="4"/>
  <c r="EQ98" i="4" s="1"/>
  <c r="ER98" i="4" s="1"/>
  <c r="EJ25" i="5"/>
  <c r="EB20" i="5"/>
  <c r="CX92" i="5"/>
  <c r="BX92" i="5"/>
  <c r="EB102" i="4"/>
  <c r="EA87" i="4"/>
  <c r="CK82" i="4"/>
  <c r="CL82" i="4" s="1"/>
  <c r="DY80" i="4"/>
  <c r="BH60" i="4"/>
  <c r="BI60" i="4"/>
  <c r="CK96" i="4"/>
  <c r="CL96" i="4" s="1"/>
  <c r="BI75" i="4"/>
  <c r="BH75" i="4"/>
  <c r="BI67" i="4"/>
  <c r="BH67" i="4"/>
  <c r="EB60" i="4"/>
  <c r="CK24" i="5"/>
  <c r="CL24" i="5" s="1"/>
  <c r="CD92" i="5"/>
  <c r="CK88" i="4"/>
  <c r="CL88" i="4" s="1"/>
  <c r="DN91" i="4"/>
  <c r="DO91" i="4" s="1"/>
  <c r="BH86" i="4"/>
  <c r="BI86" i="4"/>
  <c r="DN81" i="4"/>
  <c r="DO81" i="4" s="1"/>
  <c r="BI70" i="4"/>
  <c r="BH70" i="4"/>
  <c r="EE68" i="4"/>
  <c r="EQ68" i="4" s="1"/>
  <c r="ER68" i="4" s="1"/>
  <c r="EB48" i="4"/>
  <c r="EA91" i="4"/>
  <c r="ED91" i="4"/>
  <c r="EG91" i="4"/>
  <c r="EC79" i="4"/>
  <c r="EQ79" i="4" s="1"/>
  <c r="ER79" i="4" s="1"/>
  <c r="DY77" i="4"/>
  <c r="EB77" i="4"/>
  <c r="CK51" i="4"/>
  <c r="CL51" i="4" s="1"/>
  <c r="DX51" i="4"/>
  <c r="EQ51" i="4" s="1"/>
  <c r="ER51" i="4" s="1"/>
  <c r="BH43" i="4"/>
  <c r="BI43" i="4"/>
  <c r="EK39" i="4"/>
  <c r="DX37" i="4"/>
  <c r="CK37" i="4"/>
  <c r="CL37" i="4" s="1"/>
  <c r="BH33" i="4"/>
  <c r="BI33" i="4"/>
  <c r="CK58" i="4"/>
  <c r="CL58" i="4" s="1"/>
  <c r="DN89" i="4"/>
  <c r="DO89" i="4" s="1"/>
  <c r="ED69" i="4"/>
  <c r="EG69" i="4"/>
  <c r="EJ69" i="4"/>
  <c r="CK59" i="4"/>
  <c r="CL59" i="4" s="1"/>
  <c r="DN42" i="4"/>
  <c r="DO42" i="4" s="1"/>
  <c r="EE38" i="4"/>
  <c r="EQ38" i="4" s="1"/>
  <c r="ER38" i="4" s="1"/>
  <c r="EH36" i="4"/>
  <c r="EL49" i="4"/>
  <c r="CK45" i="4"/>
  <c r="CL45" i="4" s="1"/>
  <c r="DX45" i="4"/>
  <c r="DZ37" i="4"/>
  <c r="CK98" i="4"/>
  <c r="CL98" i="4" s="1"/>
  <c r="EO49" i="4"/>
  <c r="DY37" i="4"/>
  <c r="EC40" i="4"/>
  <c r="EL40" i="4"/>
  <c r="EG81" i="4"/>
  <c r="EL61" i="4"/>
  <c r="EO61" i="4"/>
  <c r="DY42" i="4"/>
  <c r="EH42" i="4"/>
  <c r="CK35" i="4"/>
  <c r="CL35" i="4" s="1"/>
  <c r="EE24" i="4"/>
  <c r="EG20" i="4"/>
  <c r="CD106" i="4"/>
  <c r="EJ18" i="4"/>
  <c r="CK86" i="4"/>
  <c r="CL86" i="4" s="1"/>
  <c r="DN44" i="4"/>
  <c r="DO44" i="4" s="1"/>
  <c r="EB28" i="4"/>
  <c r="EI26" i="4"/>
  <c r="EP24" i="4"/>
  <c r="DJ106" i="4"/>
  <c r="BU106" i="4"/>
  <c r="EA18" i="4"/>
  <c r="CK18" i="4"/>
  <c r="DN32" i="4"/>
  <c r="DO32" i="4" s="1"/>
  <c r="EM20" i="4"/>
  <c r="DA106" i="4"/>
  <c r="DN18" i="5"/>
  <c r="EI56" i="4"/>
  <c r="DZ32" i="4"/>
  <c r="EH32" i="4"/>
  <c r="EN23" i="4"/>
  <c r="DN85" i="3"/>
  <c r="DO85" i="3" s="1"/>
  <c r="BI25" i="4"/>
  <c r="BH25" i="4"/>
  <c r="EH19" i="4"/>
  <c r="EC82" i="3"/>
  <c r="DN83" i="3"/>
  <c r="DO83" i="3" s="1"/>
  <c r="DX83" i="3"/>
  <c r="EQ83" i="3" s="1"/>
  <c r="ER83" i="3" s="1"/>
  <c r="DN58" i="3"/>
  <c r="DO58" i="3" s="1"/>
  <c r="EF30" i="4"/>
  <c r="BH30" i="4"/>
  <c r="BI30" i="4"/>
  <c r="CK69" i="3"/>
  <c r="CL69" i="3" s="1"/>
  <c r="DX69" i="3"/>
  <c r="CK61" i="3"/>
  <c r="CL61" i="3" s="1"/>
  <c r="DX61" i="3"/>
  <c r="CK53" i="3"/>
  <c r="CL53" i="3" s="1"/>
  <c r="DX53" i="3"/>
  <c r="EE48" i="3"/>
  <c r="EB22" i="4"/>
  <c r="EO22" i="4"/>
  <c r="EO74" i="3"/>
  <c r="DY58" i="3"/>
  <c r="EE52" i="3"/>
  <c r="DN69" i="3"/>
  <c r="DO69" i="3" s="1"/>
  <c r="EA42" i="3"/>
  <c r="EM40" i="3"/>
  <c r="EA32" i="3"/>
  <c r="DN28" i="3"/>
  <c r="DO28" i="3" s="1"/>
  <c r="DN60" i="3"/>
  <c r="DO60" i="3" s="1"/>
  <c r="DN52" i="3"/>
  <c r="DO52" i="3" s="1"/>
  <c r="EG37" i="3"/>
  <c r="DY76" i="3"/>
  <c r="EM76" i="3"/>
  <c r="EM63" i="3"/>
  <c r="EO63" i="3"/>
  <c r="EC55" i="3"/>
  <c r="CK54" i="3"/>
  <c r="CL54" i="3" s="1"/>
  <c r="BI50" i="3"/>
  <c r="BH50" i="3"/>
  <c r="EB37" i="3"/>
  <c r="EP33" i="3"/>
  <c r="EC71" i="3"/>
  <c r="EK45" i="3"/>
  <c r="BI30" i="3"/>
  <c r="BH30" i="3"/>
  <c r="DN21" i="3"/>
  <c r="DO21" i="3" s="1"/>
  <c r="BU88" i="3"/>
  <c r="EA18" i="3"/>
  <c r="EO20" i="3"/>
  <c r="CK33" i="3"/>
  <c r="CL33" i="3" s="1"/>
  <c r="CJ88" i="3"/>
  <c r="CK40" i="3"/>
  <c r="CL40" i="3" s="1"/>
  <c r="EE31" i="3"/>
  <c r="DY31" i="3"/>
  <c r="EH31" i="3"/>
  <c r="BT88" i="3"/>
  <c r="CK32" i="3"/>
  <c r="CL32" i="3" s="1"/>
  <c r="EJ39" i="3"/>
  <c r="DZ39" i="3"/>
  <c r="EC29" i="3"/>
  <c r="DC51" i="2"/>
  <c r="BB25" i="2"/>
  <c r="BU25" i="2" a="1"/>
  <c r="BU25" i="2" s="1"/>
  <c r="EA25" i="2" s="1"/>
  <c r="CJ25" i="2" a="1"/>
  <c r="CJ25" i="2" s="1"/>
  <c r="EP25" i="2" s="1"/>
  <c r="CE25" i="2" a="1"/>
  <c r="CE25" i="2" s="1"/>
  <c r="EK25" i="2" s="1"/>
  <c r="BZ25" i="2" a="1"/>
  <c r="BZ25" i="2" s="1"/>
  <c r="EF25" i="2" s="1"/>
  <c r="BT25" i="2" a="1"/>
  <c r="BT25" i="2" s="1"/>
  <c r="DZ25" i="2" s="1"/>
  <c r="BY25" i="2" a="1"/>
  <c r="BY25" i="2" s="1"/>
  <c r="EE25" i="2" s="1"/>
  <c r="CI25" i="2" a="1"/>
  <c r="CI25" i="2" s="1"/>
  <c r="EO25" i="2" s="1"/>
  <c r="CD25" i="2" a="1"/>
  <c r="CD25" i="2" s="1"/>
  <c r="EJ25" i="2" s="1"/>
  <c r="BX25" i="2" a="1"/>
  <c r="BX25" i="2" s="1"/>
  <c r="ED25" i="2" s="1"/>
  <c r="BS25" i="2" a="1"/>
  <c r="BS25" i="2" s="1"/>
  <c r="DY25" i="2" s="1"/>
  <c r="BC25" i="2"/>
  <c r="CC25" i="2" a="1"/>
  <c r="CC25" i="2" s="1"/>
  <c r="EI25" i="2" s="1"/>
  <c r="CH25" i="2" a="1"/>
  <c r="CH25" i="2" s="1"/>
  <c r="EN25" i="2" s="1"/>
  <c r="CB25" i="2" a="1"/>
  <c r="CB25" i="2" s="1"/>
  <c r="EH25" i="2" s="1"/>
  <c r="BW25" i="2" a="1"/>
  <c r="BW25" i="2" s="1"/>
  <c r="EC25" i="2" s="1"/>
  <c r="BR25" i="2" a="1"/>
  <c r="BR25" i="2" s="1"/>
  <c r="BG25" i="2"/>
  <c r="CG25" i="2" a="1"/>
  <c r="CG25" i="2" s="1"/>
  <c r="EM25" i="2" s="1"/>
  <c r="CF25" i="2" a="1"/>
  <c r="CF25" i="2" s="1"/>
  <c r="EL25" i="2" s="1"/>
  <c r="CA25" i="2" a="1"/>
  <c r="CA25" i="2" s="1"/>
  <c r="EG25" i="2" s="1"/>
  <c r="BV25" i="2" a="1"/>
  <c r="BV25" i="2" s="1"/>
  <c r="EB25" i="2" s="1"/>
  <c r="CJ36" i="2" a="1"/>
  <c r="CJ36" i="2" s="1"/>
  <c r="EP36" i="2" s="1"/>
  <c r="CF36" i="2" a="1"/>
  <c r="CF36" i="2" s="1"/>
  <c r="EL36" i="2" s="1"/>
  <c r="CB36" i="2" a="1"/>
  <c r="CB36" i="2" s="1"/>
  <c r="EH36" i="2" s="1"/>
  <c r="BX36" i="2" a="1"/>
  <c r="BX36" i="2" s="1"/>
  <c r="ED36" i="2" s="1"/>
  <c r="BT36" i="2" a="1"/>
  <c r="BT36" i="2" s="1"/>
  <c r="DZ36" i="2" s="1"/>
  <c r="BG36" i="2"/>
  <c r="CI36" i="2" a="1"/>
  <c r="CI36" i="2" s="1"/>
  <c r="EO36" i="2" s="1"/>
  <c r="CE36" i="2" a="1"/>
  <c r="CE36" i="2" s="1"/>
  <c r="EK36" i="2" s="1"/>
  <c r="CA36" i="2" a="1"/>
  <c r="CA36" i="2" s="1"/>
  <c r="EG36" i="2" s="1"/>
  <c r="BW36" i="2" a="1"/>
  <c r="BW36" i="2" s="1"/>
  <c r="EC36" i="2" s="1"/>
  <c r="BS36" i="2" a="1"/>
  <c r="BS36" i="2" s="1"/>
  <c r="DY36" i="2" s="1"/>
  <c r="CH36" i="2" a="1"/>
  <c r="CH36" i="2" s="1"/>
  <c r="EN36" i="2" s="1"/>
  <c r="CD36" i="2" a="1"/>
  <c r="CD36" i="2" s="1"/>
  <c r="EJ36" i="2" s="1"/>
  <c r="BZ36" i="2" a="1"/>
  <c r="BZ36" i="2" s="1"/>
  <c r="EF36" i="2" s="1"/>
  <c r="BV36" i="2" a="1"/>
  <c r="BV36" i="2" s="1"/>
  <c r="EB36" i="2" s="1"/>
  <c r="BR36" i="2" a="1"/>
  <c r="BR36" i="2" s="1"/>
  <c r="BC36" i="2"/>
  <c r="BB36" i="2"/>
  <c r="CG36" i="2" a="1"/>
  <c r="CG36" i="2" s="1"/>
  <c r="EM36" i="2" s="1"/>
  <c r="BY36" i="2" a="1"/>
  <c r="BY36" i="2" s="1"/>
  <c r="EE36" i="2" s="1"/>
  <c r="BU36" i="2" a="1"/>
  <c r="BU36" i="2" s="1"/>
  <c r="EA36" i="2" s="1"/>
  <c r="CC36" i="2" a="1"/>
  <c r="CC36" i="2" s="1"/>
  <c r="EI36" i="2" s="1"/>
  <c r="BB42" i="2"/>
  <c r="CG42" i="2" a="1"/>
  <c r="CG42" i="2" s="1"/>
  <c r="EM42" i="2" s="1"/>
  <c r="CC42" i="2" a="1"/>
  <c r="CC42" i="2" s="1"/>
  <c r="EI42" i="2" s="1"/>
  <c r="BY42" i="2" a="1"/>
  <c r="BY42" i="2" s="1"/>
  <c r="EE42" i="2" s="1"/>
  <c r="BU42" i="2" a="1"/>
  <c r="BU42" i="2" s="1"/>
  <c r="EA42" i="2" s="1"/>
  <c r="CI42" i="2" a="1"/>
  <c r="CI42" i="2" s="1"/>
  <c r="EO42" i="2" s="1"/>
  <c r="CE42" i="2" a="1"/>
  <c r="CE42" i="2" s="1"/>
  <c r="EK42" i="2" s="1"/>
  <c r="CA42" i="2" a="1"/>
  <c r="CA42" i="2" s="1"/>
  <c r="EG42" i="2" s="1"/>
  <c r="BW42" i="2" a="1"/>
  <c r="BW42" i="2" s="1"/>
  <c r="EC42" i="2" s="1"/>
  <c r="BS42" i="2" a="1"/>
  <c r="BS42" i="2" s="1"/>
  <c r="DY42" i="2" s="1"/>
  <c r="CD42" i="2" a="1"/>
  <c r="CD42" i="2" s="1"/>
  <c r="EJ42" i="2" s="1"/>
  <c r="CB42" i="2" a="1"/>
  <c r="CB42" i="2" s="1"/>
  <c r="EH42" i="2" s="1"/>
  <c r="BR42" i="2" a="1"/>
  <c r="BR42" i="2" s="1"/>
  <c r="BG42" i="2"/>
  <c r="CJ42" i="2" a="1"/>
  <c r="CJ42" i="2" s="1"/>
  <c r="EP42" i="2" s="1"/>
  <c r="BZ42" i="2" a="1"/>
  <c r="BZ42" i="2" s="1"/>
  <c r="EF42" i="2" s="1"/>
  <c r="BX42" i="2" a="1"/>
  <c r="BX42" i="2" s="1"/>
  <c r="ED42" i="2" s="1"/>
  <c r="CH42" i="2" a="1"/>
  <c r="CH42" i="2" s="1"/>
  <c r="EN42" i="2" s="1"/>
  <c r="BT42" i="2" a="1"/>
  <c r="BT42" i="2" s="1"/>
  <c r="DZ42" i="2" s="1"/>
  <c r="BC42" i="2"/>
  <c r="CF42" i="2" a="1"/>
  <c r="CF42" i="2" s="1"/>
  <c r="EL42" i="2" s="1"/>
  <c r="BV42" i="2" a="1"/>
  <c r="BV42" i="2" s="1"/>
  <c r="EB42" i="2" s="1"/>
  <c r="CI19" i="2" a="1"/>
  <c r="CI19" i="2" s="1"/>
  <c r="EO19" i="2" s="1"/>
  <c r="CE19" i="2" a="1"/>
  <c r="CE19" i="2" s="1"/>
  <c r="EK19" i="2" s="1"/>
  <c r="CA19" i="2" a="1"/>
  <c r="CA19" i="2" s="1"/>
  <c r="EG19" i="2" s="1"/>
  <c r="BW19" i="2" a="1"/>
  <c r="BW19" i="2" s="1"/>
  <c r="EC19" i="2" s="1"/>
  <c r="BS19" i="2" a="1"/>
  <c r="BS19" i="2" s="1"/>
  <c r="DY19" i="2" s="1"/>
  <c r="CH19" i="2" a="1"/>
  <c r="CH19" i="2" s="1"/>
  <c r="EN19" i="2" s="1"/>
  <c r="CD19" i="2" a="1"/>
  <c r="CD19" i="2" s="1"/>
  <c r="EJ19" i="2" s="1"/>
  <c r="BZ19" i="2" a="1"/>
  <c r="BZ19" i="2" s="1"/>
  <c r="EF19" i="2" s="1"/>
  <c r="BV19" i="2" a="1"/>
  <c r="BV19" i="2" s="1"/>
  <c r="EB19" i="2" s="1"/>
  <c r="BR19" i="2" a="1"/>
  <c r="BR19" i="2" s="1"/>
  <c r="BC19" i="2"/>
  <c r="BB19" i="2"/>
  <c r="BU19" i="2" a="1"/>
  <c r="BU19" i="2" s="1"/>
  <c r="EA19" i="2" s="1"/>
  <c r="CJ19" i="2" a="1"/>
  <c r="CJ19" i="2" s="1"/>
  <c r="EP19" i="2" s="1"/>
  <c r="CF19" i="2" a="1"/>
  <c r="CF19" i="2" s="1"/>
  <c r="EL19" i="2" s="1"/>
  <c r="CC19" i="2" a="1"/>
  <c r="CC19" i="2" s="1"/>
  <c r="EI19" i="2" s="1"/>
  <c r="BT19" i="2" a="1"/>
  <c r="BT19" i="2" s="1"/>
  <c r="DZ19" i="2" s="1"/>
  <c r="CB19" i="2" a="1"/>
  <c r="CB19" i="2" s="1"/>
  <c r="EH19" i="2" s="1"/>
  <c r="BY19" i="2" a="1"/>
  <c r="BY19" i="2" s="1"/>
  <c r="EE19" i="2" s="1"/>
  <c r="BG19" i="2"/>
  <c r="CG19" i="2" a="1"/>
  <c r="CG19" i="2" s="1"/>
  <c r="EM19" i="2" s="1"/>
  <c r="BX19" i="2" a="1"/>
  <c r="BX19" i="2" s="1"/>
  <c r="ED19" i="2" s="1"/>
  <c r="EN22" i="3"/>
  <c r="EP22" i="3"/>
  <c r="DL88" i="3"/>
  <c r="DB88" i="3"/>
  <c r="DK88" i="3"/>
  <c r="EF85" i="3"/>
  <c r="EK85" i="3"/>
  <c r="CK27" i="3"/>
  <c r="CL27" i="3" s="1"/>
  <c r="BH31" i="2"/>
  <c r="BI31" i="2"/>
  <c r="BH91" i="10"/>
  <c r="BI91" i="10"/>
  <c r="BH73" i="10"/>
  <c r="BI73" i="10"/>
  <c r="CK64" i="10"/>
  <c r="CL64" i="10" s="1"/>
  <c r="DX64" i="10"/>
  <c r="BI100" i="10"/>
  <c r="BH100" i="10"/>
  <c r="BI94" i="10"/>
  <c r="BH94" i="10"/>
  <c r="DN81" i="10"/>
  <c r="DO81" i="10" s="1"/>
  <c r="DX74" i="10"/>
  <c r="CK74" i="10"/>
  <c r="CL74" i="10" s="1"/>
  <c r="EC73" i="10"/>
  <c r="EE71" i="10"/>
  <c r="CK70" i="10"/>
  <c r="CL70" i="10" s="1"/>
  <c r="DX70" i="10"/>
  <c r="DY47" i="10"/>
  <c r="DX40" i="10"/>
  <c r="CK40" i="10"/>
  <c r="CL40" i="10" s="1"/>
  <c r="DN34" i="10"/>
  <c r="DO34" i="10" s="1"/>
  <c r="ED29" i="10"/>
  <c r="EI27" i="10"/>
  <c r="CK33" i="10"/>
  <c r="CL33" i="10" s="1"/>
  <c r="DN24" i="10"/>
  <c r="DO24" i="10" s="1"/>
  <c r="DN19" i="10"/>
  <c r="DO19" i="10" s="1"/>
  <c r="BC101" i="10"/>
  <c r="CA101" i="10"/>
  <c r="EG18" i="10"/>
  <c r="CJ101" i="10"/>
  <c r="EP18" i="10"/>
  <c r="EB88" i="5"/>
  <c r="EL88" i="5"/>
  <c r="DX76" i="5"/>
  <c r="DN76" i="5"/>
  <c r="DO76" i="5" s="1"/>
  <c r="BI82" i="5"/>
  <c r="BH82" i="5"/>
  <c r="EL86" i="5"/>
  <c r="DZ74" i="5"/>
  <c r="EQ74" i="5" s="1"/>
  <c r="ER74" i="5" s="1"/>
  <c r="EI80" i="5"/>
  <c r="EE76" i="5"/>
  <c r="DX69" i="5"/>
  <c r="CK69" i="5"/>
  <c r="CL69" i="5" s="1"/>
  <c r="EF67" i="5"/>
  <c r="BI59" i="5"/>
  <c r="BH59" i="5"/>
  <c r="DN58" i="5"/>
  <c r="DO58" i="5" s="1"/>
  <c r="CK53" i="5"/>
  <c r="CL53" i="5" s="1"/>
  <c r="DX53" i="5"/>
  <c r="BH63" i="5"/>
  <c r="BI63" i="5"/>
  <c r="BI45" i="5"/>
  <c r="BH45" i="5"/>
  <c r="BI39" i="5"/>
  <c r="BH39" i="5"/>
  <c r="CK38" i="5"/>
  <c r="CL38" i="5" s="1"/>
  <c r="DX38" i="5"/>
  <c r="DN44" i="5"/>
  <c r="DO44" i="5" s="1"/>
  <c r="DX34" i="5"/>
  <c r="CK34" i="5"/>
  <c r="CL34" i="5" s="1"/>
  <c r="ED25" i="5"/>
  <c r="CK89" i="4"/>
  <c r="CL89" i="4" s="1"/>
  <c r="DX89" i="4"/>
  <c r="EQ89" i="4" s="1"/>
  <c r="ER89" i="4" s="1"/>
  <c r="BI98" i="4"/>
  <c r="BH98" i="4"/>
  <c r="EC90" i="4"/>
  <c r="CK90" i="4"/>
  <c r="CL90" i="4" s="1"/>
  <c r="DX20" i="5"/>
  <c r="CK20" i="5"/>
  <c r="CL20" i="5" s="1"/>
  <c r="BV92" i="5"/>
  <c r="BH83" i="4"/>
  <c r="BI83" i="4"/>
  <c r="BT92" i="5"/>
  <c r="CK78" i="4"/>
  <c r="CL78" i="4" s="1"/>
  <c r="DX78" i="4"/>
  <c r="EB23" i="5"/>
  <c r="DX48" i="4"/>
  <c r="CK48" i="4"/>
  <c r="CL48" i="4" s="1"/>
  <c r="BI51" i="4"/>
  <c r="BH51" i="4"/>
  <c r="EJ94" i="4"/>
  <c r="EO69" i="4"/>
  <c r="CK63" i="4"/>
  <c r="CL63" i="4" s="1"/>
  <c r="ED52" i="4"/>
  <c r="DN40" i="4"/>
  <c r="DO40" i="4" s="1"/>
  <c r="DX57" i="4"/>
  <c r="EQ57" i="4" s="1"/>
  <c r="ER57" i="4" s="1"/>
  <c r="DN57" i="4"/>
  <c r="DO57" i="4" s="1"/>
  <c r="BI37" i="4"/>
  <c r="BH37" i="4"/>
  <c r="BI58" i="4"/>
  <c r="BH58" i="4"/>
  <c r="BI83" i="3"/>
  <c r="BH83" i="3"/>
  <c r="BH61" i="4"/>
  <c r="BI61" i="4"/>
  <c r="BZ106" i="4"/>
  <c r="EF18" i="4"/>
  <c r="DF106" i="4"/>
  <c r="CW106" i="4"/>
  <c r="CK34" i="4"/>
  <c r="CL34" i="4" s="1"/>
  <c r="BS106" i="4"/>
  <c r="CK20" i="4"/>
  <c r="CL20" i="4" s="1"/>
  <c r="BH22" i="4"/>
  <c r="BI22" i="4"/>
  <c r="EA79" i="3"/>
  <c r="DN70" i="3"/>
  <c r="DO70" i="3" s="1"/>
  <c r="BH75" i="3"/>
  <c r="BI75" i="3"/>
  <c r="DX70" i="3"/>
  <c r="EQ70" i="3" s="1"/>
  <c r="BI42" i="3"/>
  <c r="BH42" i="3"/>
  <c r="DX37" i="3"/>
  <c r="CK37" i="3"/>
  <c r="CL37" i="3" s="1"/>
  <c r="CK60" i="3"/>
  <c r="CL60" i="3" s="1"/>
  <c r="CK47" i="3"/>
  <c r="CL47" i="3" s="1"/>
  <c r="DX47" i="3"/>
  <c r="BI33" i="3"/>
  <c r="BH33" i="3"/>
  <c r="BH26" i="3"/>
  <c r="BI26" i="3"/>
  <c r="DN46" i="3"/>
  <c r="DO46" i="3" s="1"/>
  <c r="BI25" i="3"/>
  <c r="BH25" i="3"/>
  <c r="EC31" i="3"/>
  <c r="DN34" i="3"/>
  <c r="DO34" i="3" s="1"/>
  <c r="CA88" i="3"/>
  <c r="CK30" i="3"/>
  <c r="CL30" i="3" s="1"/>
  <c r="CJ22" i="2" a="1"/>
  <c r="CJ22" i="2" s="1"/>
  <c r="EP22" i="2" s="1"/>
  <c r="CF22" i="2" a="1"/>
  <c r="CF22" i="2" s="1"/>
  <c r="EL22" i="2" s="1"/>
  <c r="CB22" i="2" a="1"/>
  <c r="CB22" i="2" s="1"/>
  <c r="EH22" i="2" s="1"/>
  <c r="BX22" i="2" a="1"/>
  <c r="BX22" i="2" s="1"/>
  <c r="ED22" i="2" s="1"/>
  <c r="BT22" i="2" a="1"/>
  <c r="BT22" i="2" s="1"/>
  <c r="DZ22" i="2" s="1"/>
  <c r="BG22" i="2"/>
  <c r="BW22" i="2" a="1"/>
  <c r="BW22" i="2" s="1"/>
  <c r="EC22" i="2" s="1"/>
  <c r="BC22" i="2"/>
  <c r="CA22" i="2" a="1"/>
  <c r="CA22" i="2" s="1"/>
  <c r="EG22" i="2" s="1"/>
  <c r="BR22" i="2" a="1"/>
  <c r="BR22" i="2" s="1"/>
  <c r="BB22" i="2"/>
  <c r="CE22" i="2" a="1"/>
  <c r="CE22" i="2" s="1"/>
  <c r="EK22" i="2" s="1"/>
  <c r="BV22" i="2" a="1"/>
  <c r="BV22" i="2" s="1"/>
  <c r="EB22" i="2" s="1"/>
  <c r="CI22" i="2" a="1"/>
  <c r="CI22" i="2" s="1"/>
  <c r="EO22" i="2" s="1"/>
  <c r="BZ22" i="2" a="1"/>
  <c r="BZ22" i="2" s="1"/>
  <c r="EF22" i="2" s="1"/>
  <c r="CD22" i="2" a="1"/>
  <c r="CD22" i="2" s="1"/>
  <c r="EJ22" i="2" s="1"/>
  <c r="BU22" i="2" a="1"/>
  <c r="BU22" i="2" s="1"/>
  <c r="EA22" i="2" s="1"/>
  <c r="CG22" i="2" a="1"/>
  <c r="CG22" i="2" s="1"/>
  <c r="EM22" i="2" s="1"/>
  <c r="BS22" i="2" a="1"/>
  <c r="BS22" i="2" s="1"/>
  <c r="DY22" i="2" s="1"/>
  <c r="CC22" i="2" a="1"/>
  <c r="CC22" i="2" s="1"/>
  <c r="EI22" i="2" s="1"/>
  <c r="BY22" i="2" a="1"/>
  <c r="BY22" i="2" s="1"/>
  <c r="EE22" i="2" s="1"/>
  <c r="CH22" i="2" a="1"/>
  <c r="CH22" i="2" s="1"/>
  <c r="EN22" i="2" s="1"/>
  <c r="CI32" i="2" a="1"/>
  <c r="CI32" i="2" s="1"/>
  <c r="EO32" i="2" s="1"/>
  <c r="CE32" i="2" a="1"/>
  <c r="CE32" i="2" s="1"/>
  <c r="EK32" i="2" s="1"/>
  <c r="CA32" i="2" a="1"/>
  <c r="CA32" i="2" s="1"/>
  <c r="EG32" i="2" s="1"/>
  <c r="BW32" i="2" a="1"/>
  <c r="BW32" i="2" s="1"/>
  <c r="EC32" i="2" s="1"/>
  <c r="BS32" i="2" a="1"/>
  <c r="BS32" i="2" s="1"/>
  <c r="DY32" i="2" s="1"/>
  <c r="CH32" i="2" a="1"/>
  <c r="CH32" i="2" s="1"/>
  <c r="EN32" i="2" s="1"/>
  <c r="CD32" i="2" a="1"/>
  <c r="CD32" i="2" s="1"/>
  <c r="EJ32" i="2" s="1"/>
  <c r="BZ32" i="2" a="1"/>
  <c r="BZ32" i="2" s="1"/>
  <c r="EF32" i="2" s="1"/>
  <c r="BV32" i="2" a="1"/>
  <c r="BV32" i="2" s="1"/>
  <c r="EB32" i="2" s="1"/>
  <c r="BR32" i="2" a="1"/>
  <c r="BR32" i="2" s="1"/>
  <c r="BC32" i="2"/>
  <c r="CG32" i="2" a="1"/>
  <c r="CG32" i="2" s="1"/>
  <c r="EM32" i="2" s="1"/>
  <c r="CC32" i="2" a="1"/>
  <c r="CC32" i="2" s="1"/>
  <c r="EI32" i="2" s="1"/>
  <c r="BY32" i="2" a="1"/>
  <c r="BY32" i="2" s="1"/>
  <c r="EE32" i="2" s="1"/>
  <c r="BU32" i="2" a="1"/>
  <c r="BU32" i="2" s="1"/>
  <c r="EA32" i="2" s="1"/>
  <c r="CF32" i="2" a="1"/>
  <c r="CF32" i="2" s="1"/>
  <c r="EL32" i="2" s="1"/>
  <c r="BB32" i="2"/>
  <c r="BX32" i="2" a="1"/>
  <c r="BX32" i="2" s="1"/>
  <c r="ED32" i="2" s="1"/>
  <c r="CJ32" i="2" a="1"/>
  <c r="CJ32" i="2" s="1"/>
  <c r="EP32" i="2" s="1"/>
  <c r="BG32" i="2"/>
  <c r="CB32" i="2" a="1"/>
  <c r="CB32" i="2" s="1"/>
  <c r="EH32" i="2" s="1"/>
  <c r="BT32" i="2" a="1"/>
  <c r="BT32" i="2" s="1"/>
  <c r="DZ32" i="2" s="1"/>
  <c r="BB46" i="2"/>
  <c r="CG46" i="2" a="1"/>
  <c r="CG46" i="2" s="1"/>
  <c r="EM46" i="2" s="1"/>
  <c r="CC46" i="2" a="1"/>
  <c r="CC46" i="2" s="1"/>
  <c r="EI46" i="2" s="1"/>
  <c r="BY46" i="2" a="1"/>
  <c r="BY46" i="2" s="1"/>
  <c r="EE46" i="2" s="1"/>
  <c r="BU46" i="2" a="1"/>
  <c r="BU46" i="2" s="1"/>
  <c r="EA46" i="2" s="1"/>
  <c r="CI46" i="2" a="1"/>
  <c r="CI46" i="2" s="1"/>
  <c r="EO46" i="2" s="1"/>
  <c r="CE46" i="2" a="1"/>
  <c r="CE46" i="2" s="1"/>
  <c r="EK46" i="2" s="1"/>
  <c r="CA46" i="2" a="1"/>
  <c r="CA46" i="2" s="1"/>
  <c r="EG46" i="2" s="1"/>
  <c r="BW46" i="2" a="1"/>
  <c r="BW46" i="2" s="1"/>
  <c r="EC46" i="2" s="1"/>
  <c r="BS46" i="2" a="1"/>
  <c r="BS46" i="2" s="1"/>
  <c r="DY46" i="2" s="1"/>
  <c r="CF46" i="2" a="1"/>
  <c r="CF46" i="2" s="1"/>
  <c r="EL46" i="2" s="1"/>
  <c r="BV46" i="2" a="1"/>
  <c r="BV46" i="2" s="1"/>
  <c r="EB46" i="2" s="1"/>
  <c r="BC46" i="2"/>
  <c r="BT46" i="2" a="1"/>
  <c r="BT46" i="2" s="1"/>
  <c r="DZ46" i="2" s="1"/>
  <c r="CD46" i="2" a="1"/>
  <c r="CD46" i="2" s="1"/>
  <c r="EJ46" i="2" s="1"/>
  <c r="CB46" i="2" a="1"/>
  <c r="CB46" i="2" s="1"/>
  <c r="EH46" i="2" s="1"/>
  <c r="BR46" i="2" a="1"/>
  <c r="BR46" i="2" s="1"/>
  <c r="BG46" i="2"/>
  <c r="CJ46" i="2" a="1"/>
  <c r="CJ46" i="2" s="1"/>
  <c r="EP46" i="2" s="1"/>
  <c r="BZ46" i="2" a="1"/>
  <c r="BZ46" i="2" s="1"/>
  <c r="EF46" i="2" s="1"/>
  <c r="CH46" i="2" a="1"/>
  <c r="CH46" i="2" s="1"/>
  <c r="EN46" i="2" s="1"/>
  <c r="BX46" i="2" a="1"/>
  <c r="BX46" i="2" s="1"/>
  <c r="ED46" i="2" s="1"/>
  <c r="DX22" i="3"/>
  <c r="CK22" i="3"/>
  <c r="CL22" i="3" s="1"/>
  <c r="EA22" i="3"/>
  <c r="BG88" i="3"/>
  <c r="C5" i="3" s="1"/>
  <c r="C4" i="3"/>
  <c r="BI18" i="3"/>
  <c r="BH18" i="3"/>
  <c r="DF88" i="3"/>
  <c r="ED85" i="3"/>
  <c r="DN93" i="10"/>
  <c r="DO93" i="10" s="1"/>
  <c r="DX93" i="10"/>
  <c r="EQ93" i="10" s="1"/>
  <c r="BH85" i="10"/>
  <c r="BI85" i="10"/>
  <c r="DX63" i="10"/>
  <c r="CK63" i="10"/>
  <c r="CL63" i="10" s="1"/>
  <c r="DN49" i="10"/>
  <c r="DO49" i="10" s="1"/>
  <c r="CK43" i="10"/>
  <c r="CL43" i="10" s="1"/>
  <c r="DX43" i="10"/>
  <c r="DA101" i="10"/>
  <c r="EB99" i="10"/>
  <c r="DN95" i="10"/>
  <c r="DO95" i="10" s="1"/>
  <c r="DX95" i="10"/>
  <c r="CK90" i="10"/>
  <c r="CL90" i="10" s="1"/>
  <c r="DX90" i="10"/>
  <c r="EQ90" i="10" s="1"/>
  <c r="DN88" i="10"/>
  <c r="DO88" i="10" s="1"/>
  <c r="DY88" i="10"/>
  <c r="CK88" i="10"/>
  <c r="CL88" i="10" s="1"/>
  <c r="EN64" i="10"/>
  <c r="DN61" i="10"/>
  <c r="DO61" i="10" s="1"/>
  <c r="CK52" i="10"/>
  <c r="CL52" i="10" s="1"/>
  <c r="EE38" i="10"/>
  <c r="DN99" i="10"/>
  <c r="DO99" i="10" s="1"/>
  <c r="ED95" i="10"/>
  <c r="EL100" i="10"/>
  <c r="DX99" i="10"/>
  <c r="BI89" i="10"/>
  <c r="BH89" i="10"/>
  <c r="EC87" i="10"/>
  <c r="DX88" i="10"/>
  <c r="CK96" i="10"/>
  <c r="CL96" i="10" s="1"/>
  <c r="EG80" i="10"/>
  <c r="EC82" i="10"/>
  <c r="ED86" i="10"/>
  <c r="EA83" i="10"/>
  <c r="EA92" i="10"/>
  <c r="EK88" i="10"/>
  <c r="EF84" i="10"/>
  <c r="BH81" i="10"/>
  <c r="BI81" i="10"/>
  <c r="CK83" i="10"/>
  <c r="CL83" i="10" s="1"/>
  <c r="BI79" i="10"/>
  <c r="BH79" i="10"/>
  <c r="EC79" i="10"/>
  <c r="CK87" i="10"/>
  <c r="CL87" i="10" s="1"/>
  <c r="EA76" i="10"/>
  <c r="DN74" i="10"/>
  <c r="DO74" i="10" s="1"/>
  <c r="DX77" i="10"/>
  <c r="DN69" i="10"/>
  <c r="DO69" i="10" s="1"/>
  <c r="EG73" i="10"/>
  <c r="EK73" i="10"/>
  <c r="EO65" i="10"/>
  <c r="BI67" i="10"/>
  <c r="BH67" i="10"/>
  <c r="EF71" i="10"/>
  <c r="EJ67" i="10"/>
  <c r="BH58" i="10"/>
  <c r="BI58" i="10"/>
  <c r="EF70" i="10"/>
  <c r="EK70" i="10"/>
  <c r="BI64" i="10"/>
  <c r="BH64" i="10"/>
  <c r="EF66" i="10"/>
  <c r="EP56" i="10"/>
  <c r="ED56" i="10"/>
  <c r="DX54" i="10"/>
  <c r="EQ54" i="10" s="1"/>
  <c r="ER54" i="10" s="1"/>
  <c r="CK54" i="10"/>
  <c r="CL54" i="10" s="1"/>
  <c r="CK59" i="10"/>
  <c r="CL59" i="10" s="1"/>
  <c r="DX59" i="10"/>
  <c r="DY51" i="10"/>
  <c r="DN56" i="10"/>
  <c r="DO56" i="10" s="1"/>
  <c r="EE52" i="10"/>
  <c r="EQ52" i="10" s="1"/>
  <c r="ER52" i="10" s="1"/>
  <c r="EL49" i="10"/>
  <c r="DN55" i="10"/>
  <c r="DO55" i="10" s="1"/>
  <c r="BI49" i="10"/>
  <c r="BH49" i="10"/>
  <c r="EI42" i="10"/>
  <c r="EI46" i="10"/>
  <c r="EI47" i="10"/>
  <c r="EA38" i="10"/>
  <c r="DZ36" i="10"/>
  <c r="EC34" i="10"/>
  <c r="DX49" i="10"/>
  <c r="EN48" i="10"/>
  <c r="ED48" i="10"/>
  <c r="EB41" i="10"/>
  <c r="DY41" i="10"/>
  <c r="EC36" i="10"/>
  <c r="EN34" i="10"/>
  <c r="CK32" i="10"/>
  <c r="CL32" i="10" s="1"/>
  <c r="EE34" i="10"/>
  <c r="CK42" i="10"/>
  <c r="CL42" i="10" s="1"/>
  <c r="DN40" i="10"/>
  <c r="DO40" i="10" s="1"/>
  <c r="EP45" i="10"/>
  <c r="DY45" i="10"/>
  <c r="DZ29" i="10"/>
  <c r="EA24" i="10"/>
  <c r="EJ37" i="10"/>
  <c r="DZ37" i="10"/>
  <c r="EE27" i="10"/>
  <c r="EP25" i="10"/>
  <c r="ED26" i="10"/>
  <c r="EM29" i="10"/>
  <c r="EM30" i="10"/>
  <c r="EC26" i="10"/>
  <c r="EN24" i="10"/>
  <c r="DN28" i="10"/>
  <c r="DO28" i="10" s="1"/>
  <c r="DM101" i="10"/>
  <c r="EO19" i="10"/>
  <c r="EL21" i="10"/>
  <c r="EA21" i="10"/>
  <c r="EN19" i="10"/>
  <c r="BR101" i="10"/>
  <c r="DX18" i="10"/>
  <c r="CK18" i="10"/>
  <c r="CE101" i="10"/>
  <c r="EK18" i="10"/>
  <c r="EH88" i="5"/>
  <c r="BI91" i="5"/>
  <c r="BH91" i="5"/>
  <c r="BI90" i="5"/>
  <c r="BH90" i="5"/>
  <c r="DN89" i="5"/>
  <c r="DO89" i="5" s="1"/>
  <c r="ED88" i="5"/>
  <c r="CK22" i="10"/>
  <c r="CL22" i="10" s="1"/>
  <c r="ED83" i="5"/>
  <c r="BH76" i="5"/>
  <c r="BI76" i="5"/>
  <c r="EH78" i="5"/>
  <c r="EC75" i="5"/>
  <c r="DN88" i="5"/>
  <c r="DO88" i="5" s="1"/>
  <c r="EJ83" i="5"/>
  <c r="EN79" i="5"/>
  <c r="EG78" i="5"/>
  <c r="EN71" i="5"/>
  <c r="EC73" i="5"/>
  <c r="DY86" i="5"/>
  <c r="EB86" i="5"/>
  <c r="DN72" i="5"/>
  <c r="DO72" i="5" s="1"/>
  <c r="EC79" i="5"/>
  <c r="EG75" i="5"/>
  <c r="EC71" i="5"/>
  <c r="EE84" i="5"/>
  <c r="EQ84" i="5" s="1"/>
  <c r="ER84" i="5" s="1"/>
  <c r="EA80" i="5"/>
  <c r="EQ80" i="5" s="1"/>
  <c r="ER80" i="5" s="1"/>
  <c r="EA72" i="5"/>
  <c r="EA57" i="5"/>
  <c r="CK67" i="5"/>
  <c r="CL67" i="5" s="1"/>
  <c r="DX67" i="5"/>
  <c r="CK74" i="5"/>
  <c r="CL74" i="5" s="1"/>
  <c r="EN70" i="5"/>
  <c r="DY70" i="5"/>
  <c r="EB70" i="5"/>
  <c r="EJ42" i="5"/>
  <c r="EI55" i="5"/>
  <c r="CK52" i="5"/>
  <c r="CL52" i="5" s="1"/>
  <c r="EK53" i="5"/>
  <c r="EI43" i="5"/>
  <c r="CK63" i="5"/>
  <c r="CL63" i="5" s="1"/>
  <c r="DX63" i="5"/>
  <c r="EC63" i="5"/>
  <c r="EG50" i="5"/>
  <c r="DN52" i="5"/>
  <c r="DO52" i="5" s="1"/>
  <c r="EA51" i="5"/>
  <c r="EB49" i="5"/>
  <c r="EP43" i="5"/>
  <c r="DN41" i="5"/>
  <c r="DO41" i="5" s="1"/>
  <c r="EC53" i="5"/>
  <c r="EC45" i="5"/>
  <c r="EI41" i="5"/>
  <c r="CK42" i="5"/>
  <c r="CL42" i="5" s="1"/>
  <c r="EH40" i="5"/>
  <c r="EJ39" i="5"/>
  <c r="DZ39" i="5"/>
  <c r="DN37" i="5"/>
  <c r="DO37" i="5" s="1"/>
  <c r="EH33" i="5"/>
  <c r="EI36" i="5"/>
  <c r="EB30" i="5"/>
  <c r="BI26" i="5"/>
  <c r="BH26" i="5"/>
  <c r="EF48" i="5"/>
  <c r="BH48" i="5"/>
  <c r="BI48" i="5"/>
  <c r="EG38" i="5"/>
  <c r="EE30" i="5"/>
  <c r="DY26" i="5"/>
  <c r="DZ37" i="5"/>
  <c r="CK33" i="5"/>
  <c r="CL33" i="5" s="1"/>
  <c r="DX33" i="5"/>
  <c r="ED29" i="5"/>
  <c r="DZ38" i="5"/>
  <c r="EM32" i="5"/>
  <c r="BI30" i="5"/>
  <c r="BH30" i="5"/>
  <c r="EO28" i="5"/>
  <c r="CK46" i="5"/>
  <c r="CL46" i="5" s="1"/>
  <c r="DN23" i="5"/>
  <c r="DO23" i="5" s="1"/>
  <c r="DN102" i="4"/>
  <c r="DO102" i="4" s="1"/>
  <c r="EH89" i="4"/>
  <c r="EE22" i="5"/>
  <c r="EH20" i="5"/>
  <c r="EA23" i="5"/>
  <c r="EH21" i="5"/>
  <c r="CK97" i="4"/>
  <c r="CL97" i="4" s="1"/>
  <c r="DX97" i="4"/>
  <c r="EQ97" i="4" s="1"/>
  <c r="ER97" i="4" s="1"/>
  <c r="CK28" i="5"/>
  <c r="CL28" i="5" s="1"/>
  <c r="BI22" i="5"/>
  <c r="BH22" i="5"/>
  <c r="DN24" i="5"/>
  <c r="DO24" i="5" s="1"/>
  <c r="BI23" i="5"/>
  <c r="BH23" i="5"/>
  <c r="EK21" i="5"/>
  <c r="BB92" i="5"/>
  <c r="CK103" i="4"/>
  <c r="CL103" i="4" s="1"/>
  <c r="DX103" i="4"/>
  <c r="EQ103" i="4" s="1"/>
  <c r="ER103" i="4" s="1"/>
  <c r="EJ99" i="4"/>
  <c r="BI90" i="4"/>
  <c r="BH90" i="4"/>
  <c r="EE88" i="4"/>
  <c r="EQ88" i="4" s="1"/>
  <c r="ER88" i="4" s="1"/>
  <c r="EI84" i="4"/>
  <c r="EH25" i="5"/>
  <c r="CG92" i="5"/>
  <c r="EM18" i="5"/>
  <c r="DN105" i="4"/>
  <c r="DO105" i="4" s="1"/>
  <c r="DN77" i="4"/>
  <c r="DO77" i="4" s="1"/>
  <c r="CH92" i="5"/>
  <c r="ED75" i="4"/>
  <c r="EG72" i="4"/>
  <c r="BH68" i="4"/>
  <c r="BI68" i="4"/>
  <c r="BH85" i="4"/>
  <c r="BI85" i="4"/>
  <c r="EF86" i="4"/>
  <c r="EL80" i="4"/>
  <c r="DX73" i="4"/>
  <c r="DN73" i="4"/>
  <c r="DO73" i="4" s="1"/>
  <c r="BR92" i="5"/>
  <c r="EK86" i="4"/>
  <c r="DY22" i="5"/>
  <c r="BI87" i="4"/>
  <c r="BH87" i="4"/>
  <c r="CK84" i="4"/>
  <c r="CL84" i="4" s="1"/>
  <c r="EF75" i="4"/>
  <c r="EA72" i="4"/>
  <c r="BI62" i="4"/>
  <c r="BH62" i="4"/>
  <c r="EE60" i="4"/>
  <c r="EB91" i="4"/>
  <c r="EL77" i="4"/>
  <c r="EO77" i="4"/>
  <c r="EP52" i="4"/>
  <c r="EJ49" i="4"/>
  <c r="EH45" i="4"/>
  <c r="EC41" i="4"/>
  <c r="EQ41" i="4" s="1"/>
  <c r="ER41" i="4" s="1"/>
  <c r="DX82" i="4"/>
  <c r="EQ82" i="4" s="1"/>
  <c r="ER82" i="4" s="1"/>
  <c r="BH94" i="4"/>
  <c r="BI94" i="4"/>
  <c r="BH69" i="4"/>
  <c r="BI69" i="4"/>
  <c r="BI52" i="4"/>
  <c r="BH52" i="4"/>
  <c r="EP48" i="4"/>
  <c r="DZ36" i="4"/>
  <c r="ED49" i="4"/>
  <c r="EM39" i="4"/>
  <c r="DN33" i="4"/>
  <c r="DO33" i="4" s="1"/>
  <c r="CK68" i="4"/>
  <c r="CL68" i="4" s="1"/>
  <c r="DN58" i="4"/>
  <c r="DO58" i="4" s="1"/>
  <c r="DX58" i="4"/>
  <c r="EQ58" i="4" s="1"/>
  <c r="ER58" i="4" s="1"/>
  <c r="EG49" i="4"/>
  <c r="EN35" i="4"/>
  <c r="EM33" i="4"/>
  <c r="CK40" i="4"/>
  <c r="CL40" i="4" s="1"/>
  <c r="DX40" i="4"/>
  <c r="EK40" i="4"/>
  <c r="EM23" i="4"/>
  <c r="EH21" i="4"/>
  <c r="EM81" i="4"/>
  <c r="CK61" i="4"/>
  <c r="CL61" i="4" s="1"/>
  <c r="DX61" i="4"/>
  <c r="EC61" i="4"/>
  <c r="EG42" i="4"/>
  <c r="EK28" i="4"/>
  <c r="BV106" i="4"/>
  <c r="EB18" i="4"/>
  <c r="EB56" i="4"/>
  <c r="DN53" i="4"/>
  <c r="DO53" i="4" s="1"/>
  <c r="EA26" i="4"/>
  <c r="EH24" i="4"/>
  <c r="DN20" i="4"/>
  <c r="DO20" i="4" s="1"/>
  <c r="DB106" i="4"/>
  <c r="DN51" i="4"/>
  <c r="DO51" i="4" s="1"/>
  <c r="EM28" i="4"/>
  <c r="EE20" i="4"/>
  <c r="CF106" i="4"/>
  <c r="EL18" i="4"/>
  <c r="EP32" i="4"/>
  <c r="EF23" i="4"/>
  <c r="DN21" i="4"/>
  <c r="DO21" i="4" s="1"/>
  <c r="EP19" i="4"/>
  <c r="CK31" i="4"/>
  <c r="CL31" i="4" s="1"/>
  <c r="BH27" i="4"/>
  <c r="BI27" i="4"/>
  <c r="CK27" i="4"/>
  <c r="CL27" i="4" s="1"/>
  <c r="DX27" i="4"/>
  <c r="EK27" i="4"/>
  <c r="EE86" i="3"/>
  <c r="DX86" i="3"/>
  <c r="CK86" i="3"/>
  <c r="CL86" i="3" s="1"/>
  <c r="EL66" i="3"/>
  <c r="EA61" i="3"/>
  <c r="DN74" i="3"/>
  <c r="DO74" i="3" s="1"/>
  <c r="EN30" i="4"/>
  <c r="ED30" i="4"/>
  <c r="DX20" i="4"/>
  <c r="CK77" i="3"/>
  <c r="CL77" i="3" s="1"/>
  <c r="DX77" i="3"/>
  <c r="EJ50" i="3"/>
  <c r="EJ22" i="4"/>
  <c r="DZ22" i="4"/>
  <c r="EI79" i="3"/>
  <c r="EE69" i="3"/>
  <c r="CK24" i="4"/>
  <c r="CL24" i="4" s="1"/>
  <c r="EE78" i="3"/>
  <c r="DY74" i="3"/>
  <c r="BI70" i="3"/>
  <c r="BH70" i="3"/>
  <c r="ER70" i="3"/>
  <c r="EE60" i="3"/>
  <c r="CK41" i="3"/>
  <c r="CL41" i="3" s="1"/>
  <c r="DX41" i="3"/>
  <c r="EQ41" i="3" s="1"/>
  <c r="ER41" i="3" s="1"/>
  <c r="EE40" i="3"/>
  <c r="EI24" i="3"/>
  <c r="EC75" i="3"/>
  <c r="CK70" i="3"/>
  <c r="CL70" i="3" s="1"/>
  <c r="DX44" i="3"/>
  <c r="CK44" i="3"/>
  <c r="CL44" i="3" s="1"/>
  <c r="DY37" i="3"/>
  <c r="EO76" i="3"/>
  <c r="BI46" i="3"/>
  <c r="BH46" i="3"/>
  <c r="BI32" i="3"/>
  <c r="BH32" i="3"/>
  <c r="EJ63" i="3"/>
  <c r="DX63" i="3"/>
  <c r="CK63" i="3"/>
  <c r="CL63" i="3" s="1"/>
  <c r="BH59" i="3"/>
  <c r="BI59" i="3"/>
  <c r="EG55" i="3"/>
  <c r="EL45" i="3"/>
  <c r="EG71" i="3"/>
  <c r="BH67" i="3"/>
  <c r="BI67" i="3"/>
  <c r="CK58" i="3"/>
  <c r="CL58" i="3" s="1"/>
  <c r="EB47" i="3"/>
  <c r="BI38" i="3"/>
  <c r="BH38" i="3"/>
  <c r="ED30" i="3"/>
  <c r="EQ30" i="3" s="1"/>
  <c r="ER30" i="3" s="1"/>
  <c r="CH88" i="3"/>
  <c r="EN18" i="3"/>
  <c r="DX25" i="3"/>
  <c r="CK25" i="3"/>
  <c r="CL25" i="3" s="1"/>
  <c r="DX20" i="3"/>
  <c r="CK20" i="3"/>
  <c r="CL20" i="3" s="1"/>
  <c r="DZ87" i="3"/>
  <c r="DY28" i="3"/>
  <c r="CK26" i="3"/>
  <c r="CL26" i="3" s="1"/>
  <c r="DX26" i="3"/>
  <c r="EQ26" i="3" s="1"/>
  <c r="ER26" i="3" s="1"/>
  <c r="EO23" i="3"/>
  <c r="CK35" i="3"/>
  <c r="CL35" i="3" s="1"/>
  <c r="EG31" i="3"/>
  <c r="EP31" i="3"/>
  <c r="DY39" i="3"/>
  <c r="EH39" i="3"/>
  <c r="BI29" i="3"/>
  <c r="BH29" i="3"/>
  <c r="DX29" i="3"/>
  <c r="CK29" i="3"/>
  <c r="CL29" i="3" s="1"/>
  <c r="EK29" i="3"/>
  <c r="DN18" i="2"/>
  <c r="CU51" i="2"/>
  <c r="BB35" i="2"/>
  <c r="CG35" i="2" a="1"/>
  <c r="CG35" i="2" s="1"/>
  <c r="EM35" i="2" s="1"/>
  <c r="CA35" i="2" a="1"/>
  <c r="CA35" i="2" s="1"/>
  <c r="EG35" i="2" s="1"/>
  <c r="BZ35" i="2" a="1"/>
  <c r="BZ35" i="2" s="1"/>
  <c r="EF35" i="2" s="1"/>
  <c r="BT35" i="2" a="1"/>
  <c r="BT35" i="2" s="1"/>
  <c r="DZ35" i="2" s="1"/>
  <c r="CF35" i="2" a="1"/>
  <c r="CF35" i="2" s="1"/>
  <c r="EL35" i="2" s="1"/>
  <c r="BY35" i="2" a="1"/>
  <c r="BY35" i="2" s="1"/>
  <c r="EE35" i="2" s="1"/>
  <c r="BS35" i="2" a="1"/>
  <c r="BS35" i="2" s="1"/>
  <c r="DY35" i="2" s="1"/>
  <c r="BC35" i="2"/>
  <c r="CE35" i="2" a="1"/>
  <c r="CE35" i="2" s="1"/>
  <c r="EK35" i="2" s="1"/>
  <c r="BR35" i="2" a="1"/>
  <c r="BR35" i="2" s="1"/>
  <c r="CD35" i="2" a="1"/>
  <c r="CD35" i="2" s="1"/>
  <c r="EJ35" i="2" s="1"/>
  <c r="BX35" i="2" a="1"/>
  <c r="BX35" i="2" s="1"/>
  <c r="ED35" i="2" s="1"/>
  <c r="CJ35" i="2" a="1"/>
  <c r="CJ35" i="2" s="1"/>
  <c r="EP35" i="2" s="1"/>
  <c r="CC35" i="2" a="1"/>
  <c r="CC35" i="2" s="1"/>
  <c r="EI35" i="2" s="1"/>
  <c r="BW35" i="2" a="1"/>
  <c r="BW35" i="2" s="1"/>
  <c r="EC35" i="2" s="1"/>
  <c r="BU35" i="2" a="1"/>
  <c r="BU35" i="2" s="1"/>
  <c r="EA35" i="2" s="1"/>
  <c r="CB35" i="2" a="1"/>
  <c r="CB35" i="2" s="1"/>
  <c r="EH35" i="2" s="1"/>
  <c r="BG35" i="2"/>
  <c r="CI35" i="2" a="1"/>
  <c r="CI35" i="2" s="1"/>
  <c r="EO35" i="2" s="1"/>
  <c r="CH35" i="2" a="1"/>
  <c r="CH35" i="2" s="1"/>
  <c r="EN35" i="2" s="1"/>
  <c r="BV35" i="2" a="1"/>
  <c r="BV35" i="2" s="1"/>
  <c r="EB35" i="2" s="1"/>
  <c r="CH26" i="2" a="1"/>
  <c r="CH26" i="2" s="1"/>
  <c r="EN26" i="2" s="1"/>
  <c r="CD26" i="2" a="1"/>
  <c r="CD26" i="2" s="1"/>
  <c r="EJ26" i="2" s="1"/>
  <c r="BZ26" i="2" a="1"/>
  <c r="BZ26" i="2" s="1"/>
  <c r="EF26" i="2" s="1"/>
  <c r="BV26" i="2" a="1"/>
  <c r="BV26" i="2" s="1"/>
  <c r="EB26" i="2" s="1"/>
  <c r="BR26" i="2" a="1"/>
  <c r="BR26" i="2" s="1"/>
  <c r="BC26" i="2"/>
  <c r="CG26" i="2" a="1"/>
  <c r="CG26" i="2" s="1"/>
  <c r="EM26" i="2" s="1"/>
  <c r="CC26" i="2" a="1"/>
  <c r="CC26" i="2" s="1"/>
  <c r="EI26" i="2" s="1"/>
  <c r="BY26" i="2" a="1"/>
  <c r="BY26" i="2" s="1"/>
  <c r="EE26" i="2" s="1"/>
  <c r="BU26" i="2" a="1"/>
  <c r="BU26" i="2" s="1"/>
  <c r="EA26" i="2" s="1"/>
  <c r="CJ26" i="2" a="1"/>
  <c r="CJ26" i="2" s="1"/>
  <c r="EP26" i="2" s="1"/>
  <c r="CF26" i="2" a="1"/>
  <c r="CF26" i="2" s="1"/>
  <c r="EL26" i="2" s="1"/>
  <c r="CB26" i="2" a="1"/>
  <c r="CB26" i="2" s="1"/>
  <c r="EH26" i="2" s="1"/>
  <c r="BX26" i="2" a="1"/>
  <c r="BX26" i="2" s="1"/>
  <c r="ED26" i="2" s="1"/>
  <c r="BT26" i="2" a="1"/>
  <c r="BT26" i="2" s="1"/>
  <c r="DZ26" i="2" s="1"/>
  <c r="BS26" i="2" a="1"/>
  <c r="BS26" i="2" s="1"/>
  <c r="DY26" i="2" s="1"/>
  <c r="BB26" i="2"/>
  <c r="CE26" i="2" a="1"/>
  <c r="CE26" i="2" s="1"/>
  <c r="EK26" i="2" s="1"/>
  <c r="BW26" i="2" a="1"/>
  <c r="BW26" i="2" s="1"/>
  <c r="EC26" i="2" s="1"/>
  <c r="CI26" i="2" a="1"/>
  <c r="CI26" i="2" s="1"/>
  <c r="EO26" i="2" s="1"/>
  <c r="BG26" i="2"/>
  <c r="CA26" i="2" a="1"/>
  <c r="CA26" i="2" s="1"/>
  <c r="EG26" i="2" s="1"/>
  <c r="BB47" i="2"/>
  <c r="CG47" i="2" a="1"/>
  <c r="CG47" i="2" s="1"/>
  <c r="EM47" i="2" s="1"/>
  <c r="CC47" i="2" a="1"/>
  <c r="CC47" i="2" s="1"/>
  <c r="EI47" i="2" s="1"/>
  <c r="BY47" i="2" a="1"/>
  <c r="BY47" i="2" s="1"/>
  <c r="EE47" i="2" s="1"/>
  <c r="BU47" i="2" a="1"/>
  <c r="BU47" i="2" s="1"/>
  <c r="EA47" i="2" s="1"/>
  <c r="CI47" i="2" a="1"/>
  <c r="CI47" i="2" s="1"/>
  <c r="EO47" i="2" s="1"/>
  <c r="CE47" i="2" a="1"/>
  <c r="CE47" i="2" s="1"/>
  <c r="EK47" i="2" s="1"/>
  <c r="CA47" i="2" a="1"/>
  <c r="CA47" i="2" s="1"/>
  <c r="EG47" i="2" s="1"/>
  <c r="BW47" i="2" a="1"/>
  <c r="BW47" i="2" s="1"/>
  <c r="EC47" i="2" s="1"/>
  <c r="BS47" i="2" a="1"/>
  <c r="BS47" i="2" s="1"/>
  <c r="DY47" i="2" s="1"/>
  <c r="CD47" i="2" a="1"/>
  <c r="CD47" i="2" s="1"/>
  <c r="EJ47" i="2" s="1"/>
  <c r="CB47" i="2" a="1"/>
  <c r="CB47" i="2" s="1"/>
  <c r="EH47" i="2" s="1"/>
  <c r="BR47" i="2" a="1"/>
  <c r="BR47" i="2" s="1"/>
  <c r="BG47" i="2"/>
  <c r="CJ47" i="2" a="1"/>
  <c r="CJ47" i="2" s="1"/>
  <c r="EP47" i="2" s="1"/>
  <c r="BZ47" i="2" a="1"/>
  <c r="BZ47" i="2" s="1"/>
  <c r="EF47" i="2" s="1"/>
  <c r="BX47" i="2" a="1"/>
  <c r="BX47" i="2" s="1"/>
  <c r="ED47" i="2" s="1"/>
  <c r="CH47" i="2" a="1"/>
  <c r="CH47" i="2" s="1"/>
  <c r="EN47" i="2" s="1"/>
  <c r="BT47" i="2" a="1"/>
  <c r="BT47" i="2" s="1"/>
  <c r="DZ47" i="2" s="1"/>
  <c r="BC47" i="2"/>
  <c r="CF47" i="2" a="1"/>
  <c r="CF47" i="2" s="1"/>
  <c r="EL47" i="2" s="1"/>
  <c r="BV47" i="2" a="1"/>
  <c r="BV47" i="2" s="1"/>
  <c r="EB47" i="2" s="1"/>
  <c r="EG22" i="3"/>
  <c r="EJ22" i="3"/>
  <c r="CW88" i="3"/>
  <c r="DJ88" i="3"/>
  <c r="EC36" i="3"/>
  <c r="CE88" i="3"/>
  <c r="DN96" i="10"/>
  <c r="DO96" i="10" s="1"/>
  <c r="DX96" i="10"/>
  <c r="EQ96" i="10" s="1"/>
  <c r="ER96" i="10" s="1"/>
  <c r="EG81" i="10"/>
  <c r="CK45" i="10"/>
  <c r="CL45" i="10" s="1"/>
  <c r="DX45" i="10"/>
  <c r="DN42" i="10"/>
  <c r="DO42" i="10" s="1"/>
  <c r="CK78" i="10"/>
  <c r="CL78" i="10" s="1"/>
  <c r="DX78" i="10"/>
  <c r="DX57" i="10"/>
  <c r="EQ57" i="10" s="1"/>
  <c r="ER57" i="10" s="1"/>
  <c r="CK57" i="10"/>
  <c r="CL57" i="10" s="1"/>
  <c r="EG34" i="10"/>
  <c r="CK44" i="10"/>
  <c r="CL44" i="10" s="1"/>
  <c r="BH37" i="10"/>
  <c r="BI37" i="10"/>
  <c r="EK99" i="10"/>
  <c r="EI100" i="10"/>
  <c r="DN98" i="10"/>
  <c r="DO98" i="10" s="1"/>
  <c r="EM94" i="10"/>
  <c r="ED100" i="10"/>
  <c r="DX98" i="10"/>
  <c r="EQ98" i="10" s="1"/>
  <c r="ER98" i="10" s="1"/>
  <c r="DN91" i="10"/>
  <c r="DO91" i="10" s="1"/>
  <c r="CK99" i="10"/>
  <c r="CL99" i="10" s="1"/>
  <c r="DN97" i="10"/>
  <c r="DO97" i="10" s="1"/>
  <c r="EE87" i="10"/>
  <c r="BI87" i="10"/>
  <c r="BH87" i="10"/>
  <c r="DN94" i="10"/>
  <c r="DO94" i="10" s="1"/>
  <c r="EE86" i="10"/>
  <c r="EH80" i="10"/>
  <c r="EO86" i="10"/>
  <c r="CK91" i="10"/>
  <c r="CL91" i="10" s="1"/>
  <c r="DX87" i="10"/>
  <c r="DN87" i="10"/>
  <c r="DO87" i="10" s="1"/>
  <c r="BI82" i="10"/>
  <c r="BH82" i="10"/>
  <c r="EI92" i="10"/>
  <c r="CK84" i="10"/>
  <c r="CL84" i="10" s="1"/>
  <c r="DX84" i="10"/>
  <c r="EC81" i="10"/>
  <c r="CK82" i="10"/>
  <c r="CL82" i="10" s="1"/>
  <c r="CK75" i="10"/>
  <c r="CL75" i="10" s="1"/>
  <c r="DX75" i="10"/>
  <c r="BI77" i="10"/>
  <c r="BH77" i="10"/>
  <c r="EJ71" i="10"/>
  <c r="EP65" i="10"/>
  <c r="EO73" i="10"/>
  <c r="DX71" i="10"/>
  <c r="CK71" i="10"/>
  <c r="CL71" i="10" s="1"/>
  <c r="EH69" i="10"/>
  <c r="ED65" i="10"/>
  <c r="EN70" i="10"/>
  <c r="EA70" i="10"/>
  <c r="BH66" i="10"/>
  <c r="BI66" i="10"/>
  <c r="EN66" i="10"/>
  <c r="EJ63" i="10"/>
  <c r="CK62" i="10"/>
  <c r="CL62" i="10" s="1"/>
  <c r="DX55" i="10"/>
  <c r="CK55" i="10"/>
  <c r="CL55" i="10" s="1"/>
  <c r="BI56" i="10"/>
  <c r="BH56" i="10"/>
  <c r="EF59" i="10"/>
  <c r="EJ56" i="10"/>
  <c r="EH49" i="10"/>
  <c r="EE42" i="10"/>
  <c r="EQ42" i="10" s="1"/>
  <c r="ER42" i="10" s="1"/>
  <c r="EE47" i="10"/>
  <c r="EI43" i="10"/>
  <c r="BI36" i="10"/>
  <c r="BH36" i="10"/>
  <c r="DY34" i="10"/>
  <c r="EE48" i="10"/>
  <c r="DY48" i="10"/>
  <c r="EH48" i="10"/>
  <c r="CK47" i="10"/>
  <c r="CL47" i="10" s="1"/>
  <c r="EG41" i="10"/>
  <c r="DY36" i="10"/>
  <c r="EJ34" i="10"/>
  <c r="EE32" i="10"/>
  <c r="EQ32" i="10" s="1"/>
  <c r="ER32" i="10" s="1"/>
  <c r="EJ35" i="10"/>
  <c r="EA34" i="10"/>
  <c r="DX50" i="10"/>
  <c r="EQ50" i="10" s="1"/>
  <c r="ER50" i="10" s="1"/>
  <c r="CK50" i="10"/>
  <c r="CL50" i="10" s="1"/>
  <c r="EC45" i="10"/>
  <c r="CK39" i="10"/>
  <c r="CL39" i="10" s="1"/>
  <c r="BI29" i="10"/>
  <c r="BH29" i="10"/>
  <c r="EJ25" i="10"/>
  <c r="DX31" i="10"/>
  <c r="CK31" i="10"/>
  <c r="CL31" i="10" s="1"/>
  <c r="EN37" i="10"/>
  <c r="ED37" i="10"/>
  <c r="DN29" i="10"/>
  <c r="DO29" i="10" s="1"/>
  <c r="EA27" i="10"/>
  <c r="EL25" i="10"/>
  <c r="DZ26" i="10"/>
  <c r="EO24" i="10"/>
  <c r="EI29" i="10"/>
  <c r="DY26" i="10"/>
  <c r="EJ24" i="10"/>
  <c r="EO21" i="10"/>
  <c r="DI101" i="10"/>
  <c r="CK21" i="10"/>
  <c r="CL21" i="10" s="1"/>
  <c r="DX21" i="10"/>
  <c r="CK27" i="10"/>
  <c r="CL27" i="10" s="1"/>
  <c r="EK19" i="10"/>
  <c r="EG21" i="10"/>
  <c r="EJ19" i="10"/>
  <c r="BV101" i="10"/>
  <c r="EB18" i="10"/>
  <c r="CI101" i="10"/>
  <c r="EO18" i="10"/>
  <c r="DN87" i="5"/>
  <c r="DO87" i="5" s="1"/>
  <c r="CC101" i="10"/>
  <c r="EP89" i="5"/>
  <c r="EN90" i="5"/>
  <c r="EK89" i="5"/>
  <c r="DN83" i="5"/>
  <c r="DO83" i="5" s="1"/>
  <c r="BI75" i="5"/>
  <c r="BH75" i="5"/>
  <c r="DN91" i="5"/>
  <c r="DO91" i="5" s="1"/>
  <c r="CK87" i="5"/>
  <c r="CL87" i="5" s="1"/>
  <c r="EB83" i="5"/>
  <c r="DY78" i="5"/>
  <c r="BI73" i="5"/>
  <c r="BH73" i="5"/>
  <c r="EG86" i="5"/>
  <c r="EJ86" i="5"/>
  <c r="EH75" i="5"/>
  <c r="BI72" i="5"/>
  <c r="BH72" i="5"/>
  <c r="BI79" i="5"/>
  <c r="BH79" i="5"/>
  <c r="DY75" i="5"/>
  <c r="BI71" i="5"/>
  <c r="BH71" i="5"/>
  <c r="DN78" i="5"/>
  <c r="DO78" i="5" s="1"/>
  <c r="DN70" i="5"/>
  <c r="DO70" i="5" s="1"/>
  <c r="DY69" i="5"/>
  <c r="CK57" i="5"/>
  <c r="CL57" i="5" s="1"/>
  <c r="DX57" i="5"/>
  <c r="EC58" i="5"/>
  <c r="EQ58" i="5" s="1"/>
  <c r="ER58" i="5" s="1"/>
  <c r="CK61" i="5"/>
  <c r="CL61" i="5" s="1"/>
  <c r="DX61" i="5"/>
  <c r="EQ61" i="5" s="1"/>
  <c r="ER61" i="5" s="1"/>
  <c r="CK70" i="5"/>
  <c r="CL70" i="5" s="1"/>
  <c r="DX70" i="5"/>
  <c r="EG70" i="5"/>
  <c r="EJ70" i="5"/>
  <c r="CK56" i="5"/>
  <c r="CL56" i="5" s="1"/>
  <c r="EG55" i="5"/>
  <c r="BH53" i="5"/>
  <c r="BI53" i="5"/>
  <c r="EE43" i="5"/>
  <c r="EK63" i="5"/>
  <c r="EP42" i="5"/>
  <c r="DY55" i="5"/>
  <c r="CK49" i="5"/>
  <c r="CL49" i="5" s="1"/>
  <c r="DX49" i="5"/>
  <c r="EM47" i="5"/>
  <c r="EL43" i="5"/>
  <c r="EO43" i="5"/>
  <c r="EA41" i="5"/>
  <c r="EL40" i="5"/>
  <c r="ED39" i="5"/>
  <c r="EP34" i="5"/>
  <c r="DX30" i="5"/>
  <c r="CK30" i="5"/>
  <c r="CL30" i="5" s="1"/>
  <c r="CK44" i="5"/>
  <c r="CL44" i="5" s="1"/>
  <c r="DX40" i="5"/>
  <c r="CK40" i="5"/>
  <c r="CL40" i="5" s="1"/>
  <c r="EJ48" i="5"/>
  <c r="EK38" i="5"/>
  <c r="EA30" i="5"/>
  <c r="BI37" i="5"/>
  <c r="BH37" i="5"/>
  <c r="DZ29" i="5"/>
  <c r="BI38" i="5"/>
  <c r="BH38" i="5"/>
  <c r="EO36" i="5"/>
  <c r="EI32" i="5"/>
  <c r="EK28" i="5"/>
  <c r="DN26" i="5"/>
  <c r="DO26" i="5" s="1"/>
  <c r="DN39" i="5"/>
  <c r="DO39" i="5" s="1"/>
  <c r="EB25" i="5"/>
  <c r="DX99" i="4"/>
  <c r="CK99" i="4"/>
  <c r="CL99" i="4" s="1"/>
  <c r="EA22" i="5"/>
  <c r="ED20" i="5"/>
  <c r="ED21" i="5"/>
  <c r="EO19" i="5"/>
  <c r="DX28" i="5"/>
  <c r="EC99" i="4"/>
  <c r="EG21" i="5"/>
  <c r="DN19" i="5"/>
  <c r="DO19" i="5" s="1"/>
  <c r="EL25" i="5"/>
  <c r="CC92" i="5"/>
  <c r="EI18" i="5"/>
  <c r="BH102" i="4"/>
  <c r="BI102" i="4"/>
  <c r="EN83" i="4"/>
  <c r="DN61" i="4"/>
  <c r="DO61" i="4" s="1"/>
  <c r="DN76" i="4"/>
  <c r="DO76" i="4" s="1"/>
  <c r="EE74" i="4"/>
  <c r="EQ74" i="4" s="1"/>
  <c r="ER74" i="4" s="1"/>
  <c r="DY72" i="4"/>
  <c r="DX64" i="4"/>
  <c r="CK64" i="4"/>
  <c r="CL64" i="4" s="1"/>
  <c r="DN59" i="4"/>
  <c r="DO59" i="4" s="1"/>
  <c r="DX59" i="4"/>
  <c r="EQ59" i="4" s="1"/>
  <c r="ER59" i="4" s="1"/>
  <c r="EP83" i="4"/>
  <c r="BI73" i="4"/>
  <c r="BH73" i="4"/>
  <c r="DZ22" i="5"/>
  <c r="ED86" i="4"/>
  <c r="DN83" i="4"/>
  <c r="DO83" i="4" s="1"/>
  <c r="EC87" i="4"/>
  <c r="EI80" i="4"/>
  <c r="DN78" i="4"/>
  <c r="DO78" i="4" s="1"/>
  <c r="CK75" i="4"/>
  <c r="CL75" i="4" s="1"/>
  <c r="DX75" i="4"/>
  <c r="EN67" i="4"/>
  <c r="EI64" i="4"/>
  <c r="BI74" i="4"/>
  <c r="BH74" i="4"/>
  <c r="EJ91" i="4"/>
  <c r="DX91" i="4"/>
  <c r="CK91" i="4"/>
  <c r="CL91" i="4" s="1"/>
  <c r="BH77" i="4"/>
  <c r="BI77" i="4"/>
  <c r="EC54" i="4"/>
  <c r="EQ54" i="4" s="1"/>
  <c r="ER54" i="4" s="1"/>
  <c r="BH41" i="4"/>
  <c r="BI41" i="4"/>
  <c r="EB94" i="4"/>
  <c r="EC94" i="4"/>
  <c r="CK74" i="4"/>
  <c r="CL74" i="4" s="1"/>
  <c r="CK69" i="4"/>
  <c r="CL69" i="4" s="1"/>
  <c r="DX69" i="4"/>
  <c r="EC69" i="4"/>
  <c r="EL48" i="4"/>
  <c r="EK46" i="4"/>
  <c r="BI36" i="4"/>
  <c r="BH36" i="4"/>
  <c r="DZ49" i="4"/>
  <c r="DN45" i="4"/>
  <c r="DO45" i="4" s="1"/>
  <c r="CK43" i="4"/>
  <c r="CL43" i="4" s="1"/>
  <c r="DX43" i="4"/>
  <c r="EQ43" i="4" s="1"/>
  <c r="ER43" i="4" s="1"/>
  <c r="EI39" i="4"/>
  <c r="EN33" i="4"/>
  <c r="DN52" i="4"/>
  <c r="DO52" i="4" s="1"/>
  <c r="EC49" i="4"/>
  <c r="EI33" i="4"/>
  <c r="CK57" i="4"/>
  <c r="CL57" i="4" s="1"/>
  <c r="EB40" i="4"/>
  <c r="EO40" i="4"/>
  <c r="EI23" i="4"/>
  <c r="EC81" i="4"/>
  <c r="EF61" i="4"/>
  <c r="EK61" i="4"/>
  <c r="DN47" i="4"/>
  <c r="DO47" i="4" s="1"/>
  <c r="CK42" i="4"/>
  <c r="CL42" i="4" s="1"/>
  <c r="DX42" i="4"/>
  <c r="EK42" i="4"/>
  <c r="DG106" i="4"/>
  <c r="DY81" i="3"/>
  <c r="EQ81" i="3" s="1"/>
  <c r="ER81" i="3" s="1"/>
  <c r="DN81" i="3"/>
  <c r="DO81" i="3" s="1"/>
  <c r="CK76" i="4"/>
  <c r="CL76" i="4" s="1"/>
  <c r="ED24" i="4"/>
  <c r="EN20" i="4"/>
  <c r="CX106" i="4"/>
  <c r="EI28" i="4"/>
  <c r="EP26" i="4"/>
  <c r="EA20" i="4"/>
  <c r="CB106" i="4"/>
  <c r="EH18" i="4"/>
  <c r="CA92" i="5"/>
  <c r="EC56" i="4"/>
  <c r="CK32" i="4"/>
  <c r="CL32" i="4" s="1"/>
  <c r="DX32" i="4"/>
  <c r="EO81" i="3"/>
  <c r="BI78" i="3"/>
  <c r="BH78" i="3"/>
  <c r="CK73" i="3"/>
  <c r="CL73" i="3" s="1"/>
  <c r="DX73" i="3"/>
  <c r="EQ73" i="3" s="1"/>
  <c r="ER73" i="3" s="1"/>
  <c r="DN66" i="3"/>
  <c r="DO66" i="3" s="1"/>
  <c r="BI58" i="3"/>
  <c r="BH58" i="3"/>
  <c r="DN48" i="3"/>
  <c r="DO48" i="3" s="1"/>
  <c r="EE46" i="3"/>
  <c r="EQ46" i="3" s="1"/>
  <c r="ER46" i="3" s="1"/>
  <c r="EE30" i="4"/>
  <c r="DY30" i="4"/>
  <c r="EH30" i="4"/>
  <c r="BI77" i="3"/>
  <c r="BH77" i="3"/>
  <c r="EO68" i="3"/>
  <c r="EN22" i="4"/>
  <c r="ED22" i="4"/>
  <c r="EB79" i="3"/>
  <c r="DY79" i="3"/>
  <c r="EM86" i="3"/>
  <c r="DN62" i="3"/>
  <c r="DO62" i="3" s="1"/>
  <c r="DN54" i="3"/>
  <c r="DO54" i="3" s="1"/>
  <c r="EI76" i="3"/>
  <c r="EC59" i="3"/>
  <c r="EM55" i="3"/>
  <c r="EO55" i="3"/>
  <c r="BH51" i="3"/>
  <c r="BI51" i="3"/>
  <c r="EC45" i="3"/>
  <c r="DN82" i="3"/>
  <c r="DO82" i="3" s="1"/>
  <c r="EM71" i="3"/>
  <c r="EO71" i="3"/>
  <c r="EC67" i="3"/>
  <c r="DN57" i="3"/>
  <c r="DO57" i="3" s="1"/>
  <c r="DN65" i="3"/>
  <c r="DO65" i="3" s="1"/>
  <c r="EF47" i="3"/>
  <c r="DZ38" i="3"/>
  <c r="EH30" i="3"/>
  <c r="EC25" i="3"/>
  <c r="CD88" i="3"/>
  <c r="EJ18" i="3"/>
  <c r="DX45" i="3"/>
  <c r="EC28" i="3"/>
  <c r="DN20" i="3"/>
  <c r="DO20" i="3" s="1"/>
  <c r="DN31" i="3"/>
  <c r="DO31" i="3" s="1"/>
  <c r="CK31" i="3"/>
  <c r="CL31" i="3" s="1"/>
  <c r="DX31" i="3"/>
  <c r="EK31" i="3"/>
  <c r="DN27" i="2"/>
  <c r="DO27" i="2" s="1"/>
  <c r="EI39" i="3"/>
  <c r="EC39" i="3"/>
  <c r="EL39" i="3"/>
  <c r="EB29" i="3"/>
  <c r="DN26" i="3"/>
  <c r="DO26" i="3" s="1"/>
  <c r="BS88" i="3"/>
  <c r="DN28" i="2"/>
  <c r="DO28" i="2" s="1"/>
  <c r="DN19" i="2"/>
  <c r="DO19" i="2" s="1"/>
  <c r="CF88" i="3"/>
  <c r="DN33" i="3"/>
  <c r="DO33" i="3" s="1"/>
  <c r="BA51" i="2"/>
  <c r="CI18" i="2" a="1"/>
  <c r="CI18" i="2" s="1"/>
  <c r="CE18" i="2" a="1"/>
  <c r="CE18" i="2" s="1"/>
  <c r="CA18" i="2" a="1"/>
  <c r="CA18" i="2" s="1"/>
  <c r="BW18" i="2" a="1"/>
  <c r="BW18" i="2" s="1"/>
  <c r="BS18" i="2" a="1"/>
  <c r="BS18" i="2" s="1"/>
  <c r="CH18" i="2" a="1"/>
  <c r="CH18" i="2" s="1"/>
  <c r="CD18" i="2" a="1"/>
  <c r="CD18" i="2" s="1"/>
  <c r="BZ18" i="2" a="1"/>
  <c r="BZ18" i="2" s="1"/>
  <c r="BV18" i="2" a="1"/>
  <c r="BV18" i="2" s="1"/>
  <c r="BR18" i="2" a="1"/>
  <c r="BR18" i="2" s="1"/>
  <c r="BC18" i="2"/>
  <c r="BB18" i="2"/>
  <c r="CG18" i="2" a="1"/>
  <c r="CG18" i="2" s="1"/>
  <c r="CC18" i="2" a="1"/>
  <c r="CC18" i="2" s="1"/>
  <c r="BY18" i="2" a="1"/>
  <c r="BY18" i="2" s="1"/>
  <c r="BU18" i="2" a="1"/>
  <c r="BU18" i="2" s="1"/>
  <c r="CB18" i="2" a="1"/>
  <c r="CB18" i="2" s="1"/>
  <c r="BG18" i="2"/>
  <c r="CJ18" i="2" a="1"/>
  <c r="CJ18" i="2" s="1"/>
  <c r="BT18" i="2" a="1"/>
  <c r="BT18" i="2" s="1"/>
  <c r="BX18" i="2" a="1"/>
  <c r="BX18" i="2" s="1"/>
  <c r="CF18" i="2" a="1"/>
  <c r="CF18" i="2" s="1"/>
  <c r="CJ38" i="2" a="1"/>
  <c r="CJ38" i="2" s="1"/>
  <c r="EP38" i="2" s="1"/>
  <c r="CF38" i="2" a="1"/>
  <c r="CF38" i="2" s="1"/>
  <c r="EL38" i="2" s="1"/>
  <c r="CB38" i="2" a="1"/>
  <c r="CB38" i="2" s="1"/>
  <c r="EH38" i="2" s="1"/>
  <c r="BX38" i="2" a="1"/>
  <c r="BX38" i="2" s="1"/>
  <c r="ED38" i="2" s="1"/>
  <c r="BT38" i="2" a="1"/>
  <c r="BT38" i="2" s="1"/>
  <c r="DZ38" i="2" s="1"/>
  <c r="BG38" i="2"/>
  <c r="CH38" i="2" a="1"/>
  <c r="CH38" i="2" s="1"/>
  <c r="EN38" i="2" s="1"/>
  <c r="CD38" i="2" a="1"/>
  <c r="CD38" i="2" s="1"/>
  <c r="EJ38" i="2" s="1"/>
  <c r="BZ38" i="2" a="1"/>
  <c r="BZ38" i="2" s="1"/>
  <c r="EF38" i="2" s="1"/>
  <c r="BV38" i="2" a="1"/>
  <c r="BV38" i="2" s="1"/>
  <c r="EB38" i="2" s="1"/>
  <c r="BR38" i="2" a="1"/>
  <c r="BR38" i="2" s="1"/>
  <c r="BC38" i="2"/>
  <c r="CI38" i="2" a="1"/>
  <c r="CI38" i="2" s="1"/>
  <c r="EO38" i="2" s="1"/>
  <c r="BY38" i="2" a="1"/>
  <c r="BY38" i="2" s="1"/>
  <c r="EE38" i="2" s="1"/>
  <c r="BW38" i="2" a="1"/>
  <c r="BW38" i="2" s="1"/>
  <c r="EC38" i="2" s="1"/>
  <c r="CG38" i="2" a="1"/>
  <c r="CG38" i="2" s="1"/>
  <c r="EM38" i="2" s="1"/>
  <c r="BB38" i="2"/>
  <c r="CE38" i="2" a="1"/>
  <c r="CE38" i="2" s="1"/>
  <c r="EK38" i="2" s="1"/>
  <c r="BU38" i="2" a="1"/>
  <c r="BU38" i="2" s="1"/>
  <c r="EA38" i="2" s="1"/>
  <c r="BS38" i="2" a="1"/>
  <c r="BS38" i="2" s="1"/>
  <c r="DY38" i="2" s="1"/>
  <c r="CC38" i="2" a="1"/>
  <c r="CC38" i="2" s="1"/>
  <c r="EI38" i="2" s="1"/>
  <c r="CA38" i="2" a="1"/>
  <c r="CA38" i="2" s="1"/>
  <c r="EG38" i="2" s="1"/>
  <c r="CH27" i="2" a="1"/>
  <c r="CH27" i="2" s="1"/>
  <c r="EN27" i="2" s="1"/>
  <c r="CD27" i="2" a="1"/>
  <c r="CD27" i="2" s="1"/>
  <c r="EJ27" i="2" s="1"/>
  <c r="BZ27" i="2" a="1"/>
  <c r="BZ27" i="2" s="1"/>
  <c r="EF27" i="2" s="1"/>
  <c r="BV27" i="2" a="1"/>
  <c r="BV27" i="2" s="1"/>
  <c r="EB27" i="2" s="1"/>
  <c r="BR27" i="2" a="1"/>
  <c r="BR27" i="2" s="1"/>
  <c r="BC27" i="2"/>
  <c r="CG27" i="2" a="1"/>
  <c r="CG27" i="2" s="1"/>
  <c r="EM27" i="2" s="1"/>
  <c r="CC27" i="2" a="1"/>
  <c r="CC27" i="2" s="1"/>
  <c r="EI27" i="2" s="1"/>
  <c r="BY27" i="2" a="1"/>
  <c r="BY27" i="2" s="1"/>
  <c r="EE27" i="2" s="1"/>
  <c r="BU27" i="2" a="1"/>
  <c r="BU27" i="2" s="1"/>
  <c r="EA27" i="2" s="1"/>
  <c r="CJ27" i="2" a="1"/>
  <c r="CJ27" i="2" s="1"/>
  <c r="EP27" i="2" s="1"/>
  <c r="CF27" i="2" a="1"/>
  <c r="CF27" i="2" s="1"/>
  <c r="EL27" i="2" s="1"/>
  <c r="CB27" i="2" a="1"/>
  <c r="CB27" i="2" s="1"/>
  <c r="EH27" i="2" s="1"/>
  <c r="BX27" i="2" a="1"/>
  <c r="BX27" i="2" s="1"/>
  <c r="ED27" i="2" s="1"/>
  <c r="BT27" i="2" a="1"/>
  <c r="BT27" i="2" s="1"/>
  <c r="DZ27" i="2" s="1"/>
  <c r="BG27" i="2"/>
  <c r="CA27" i="2" a="1"/>
  <c r="CA27" i="2" s="1"/>
  <c r="EG27" i="2" s="1"/>
  <c r="BB27" i="2"/>
  <c r="BS27" i="2" a="1"/>
  <c r="BS27" i="2" s="1"/>
  <c r="DY27" i="2" s="1"/>
  <c r="CE27" i="2" a="1"/>
  <c r="CE27" i="2" s="1"/>
  <c r="EK27" i="2" s="1"/>
  <c r="CI27" i="2" a="1"/>
  <c r="CI27" i="2" s="1"/>
  <c r="EO27" i="2" s="1"/>
  <c r="BW27" i="2" a="1"/>
  <c r="BW27" i="2" s="1"/>
  <c r="EC27" i="2" s="1"/>
  <c r="BB48" i="2"/>
  <c r="CG48" i="2" a="1"/>
  <c r="CG48" i="2" s="1"/>
  <c r="EM48" i="2" s="1"/>
  <c r="CC48" i="2" a="1"/>
  <c r="CC48" i="2" s="1"/>
  <c r="EI48" i="2" s="1"/>
  <c r="BY48" i="2" a="1"/>
  <c r="BY48" i="2" s="1"/>
  <c r="EE48" i="2" s="1"/>
  <c r="BU48" i="2" a="1"/>
  <c r="BU48" i="2" s="1"/>
  <c r="EA48" i="2" s="1"/>
  <c r="CI48" i="2" a="1"/>
  <c r="CI48" i="2" s="1"/>
  <c r="EO48" i="2" s="1"/>
  <c r="CE48" i="2" a="1"/>
  <c r="CE48" i="2" s="1"/>
  <c r="EK48" i="2" s="1"/>
  <c r="CA48" i="2" a="1"/>
  <c r="CA48" i="2" s="1"/>
  <c r="EG48" i="2" s="1"/>
  <c r="BW48" i="2" a="1"/>
  <c r="BW48" i="2" s="1"/>
  <c r="EC48" i="2" s="1"/>
  <c r="BS48" i="2" a="1"/>
  <c r="BS48" i="2" s="1"/>
  <c r="DY48" i="2" s="1"/>
  <c r="BG48" i="2"/>
  <c r="CJ48" i="2" a="1"/>
  <c r="CJ48" i="2" s="1"/>
  <c r="EP48" i="2" s="1"/>
  <c r="BZ48" i="2" a="1"/>
  <c r="BZ48" i="2" s="1"/>
  <c r="EF48" i="2" s="1"/>
  <c r="BX48" i="2" a="1"/>
  <c r="BX48" i="2" s="1"/>
  <c r="ED48" i="2" s="1"/>
  <c r="CH48" i="2" a="1"/>
  <c r="CH48" i="2" s="1"/>
  <c r="EN48" i="2" s="1"/>
  <c r="CF48" i="2" a="1"/>
  <c r="CF48" i="2" s="1"/>
  <c r="EL48" i="2" s="1"/>
  <c r="BV48" i="2" a="1"/>
  <c r="BV48" i="2" s="1"/>
  <c r="EB48" i="2" s="1"/>
  <c r="BC48" i="2"/>
  <c r="BT48" i="2" a="1"/>
  <c r="BT48" i="2" s="1"/>
  <c r="DZ48" i="2" s="1"/>
  <c r="CB48" i="2" a="1"/>
  <c r="CB48" i="2" s="1"/>
  <c r="EH48" i="2" s="1"/>
  <c r="BR48" i="2" a="1"/>
  <c r="BR48" i="2" s="1"/>
  <c r="CD48" i="2" a="1"/>
  <c r="CD48" i="2" s="1"/>
  <c r="EJ48" i="2" s="1"/>
  <c r="CK38" i="3"/>
  <c r="CL38" i="3" s="1"/>
  <c r="BH22" i="3"/>
  <c r="BI22" i="3"/>
  <c r="DA88" i="3"/>
  <c r="CJ40" i="2" a="1"/>
  <c r="CJ40" i="2" s="1"/>
  <c r="EP40" i="2" s="1"/>
  <c r="CF40" i="2" a="1"/>
  <c r="CF40" i="2" s="1"/>
  <c r="EL40" i="2" s="1"/>
  <c r="CB40" i="2" a="1"/>
  <c r="CB40" i="2" s="1"/>
  <c r="EH40" i="2" s="1"/>
  <c r="BX40" i="2" a="1"/>
  <c r="BX40" i="2" s="1"/>
  <c r="ED40" i="2" s="1"/>
  <c r="BT40" i="2" a="1"/>
  <c r="BT40" i="2" s="1"/>
  <c r="DZ40" i="2" s="1"/>
  <c r="BG40" i="2"/>
  <c r="CH40" i="2" a="1"/>
  <c r="CH40" i="2" s="1"/>
  <c r="EN40" i="2" s="1"/>
  <c r="CD40" i="2" a="1"/>
  <c r="CD40" i="2" s="1"/>
  <c r="EJ40" i="2" s="1"/>
  <c r="BZ40" i="2" a="1"/>
  <c r="BZ40" i="2" s="1"/>
  <c r="EF40" i="2" s="1"/>
  <c r="BV40" i="2" a="1"/>
  <c r="BV40" i="2" s="1"/>
  <c r="EB40" i="2" s="1"/>
  <c r="BR40" i="2" a="1"/>
  <c r="BR40" i="2" s="1"/>
  <c r="BC40" i="2"/>
  <c r="BS40" i="2" a="1"/>
  <c r="BS40" i="2" s="1"/>
  <c r="DY40" i="2" s="1"/>
  <c r="CC40" i="2" a="1"/>
  <c r="CC40" i="2" s="1"/>
  <c r="EI40" i="2" s="1"/>
  <c r="CA40" i="2" a="1"/>
  <c r="CA40" i="2" s="1"/>
  <c r="EG40" i="2" s="1"/>
  <c r="CI40" i="2" a="1"/>
  <c r="CI40" i="2" s="1"/>
  <c r="EO40" i="2" s="1"/>
  <c r="BY40" i="2" a="1"/>
  <c r="BY40" i="2" s="1"/>
  <c r="EE40" i="2" s="1"/>
  <c r="BW40" i="2" a="1"/>
  <c r="BW40" i="2" s="1"/>
  <c r="EC40" i="2" s="1"/>
  <c r="BB40" i="2"/>
  <c r="CG40" i="2" a="1"/>
  <c r="CG40" i="2" s="1"/>
  <c r="EM40" i="2" s="1"/>
  <c r="CE40" i="2" a="1"/>
  <c r="CE40" i="2" s="1"/>
  <c r="EK40" i="2" s="1"/>
  <c r="BU40" i="2" a="1"/>
  <c r="BU40" i="2" s="1"/>
  <c r="EA40" i="2" s="1"/>
  <c r="CI20" i="2" a="1"/>
  <c r="CI20" i="2" s="1"/>
  <c r="EO20" i="2" s="1"/>
  <c r="CE20" i="2" a="1"/>
  <c r="CE20" i="2" s="1"/>
  <c r="EK20" i="2" s="1"/>
  <c r="CA20" i="2" a="1"/>
  <c r="CA20" i="2" s="1"/>
  <c r="EG20" i="2" s="1"/>
  <c r="BW20" i="2" a="1"/>
  <c r="BW20" i="2" s="1"/>
  <c r="EC20" i="2" s="1"/>
  <c r="CC20" i="2" a="1"/>
  <c r="CC20" i="2" s="1"/>
  <c r="EI20" i="2" s="1"/>
  <c r="BT20" i="2" a="1"/>
  <c r="BT20" i="2" s="1"/>
  <c r="DZ20" i="2" s="1"/>
  <c r="BG20" i="2"/>
  <c r="CG20" i="2" a="1"/>
  <c r="CG20" i="2" s="1"/>
  <c r="EM20" i="2" s="1"/>
  <c r="BX20" i="2" a="1"/>
  <c r="BX20" i="2" s="1"/>
  <c r="ED20" i="2" s="1"/>
  <c r="CB20" i="2" a="1"/>
  <c r="CB20" i="2" s="1"/>
  <c r="EH20" i="2" s="1"/>
  <c r="BS20" i="2" a="1"/>
  <c r="BS20" i="2" s="1"/>
  <c r="DY20" i="2" s="1"/>
  <c r="CF20" i="2" a="1"/>
  <c r="CF20" i="2" s="1"/>
  <c r="EL20" i="2" s="1"/>
  <c r="CJ20" i="2" a="1"/>
  <c r="CJ20" i="2" s="1"/>
  <c r="EP20" i="2" s="1"/>
  <c r="BV20" i="2" a="1"/>
  <c r="BV20" i="2" s="1"/>
  <c r="EB20" i="2" s="1"/>
  <c r="BR20" i="2" a="1"/>
  <c r="BR20" i="2" s="1"/>
  <c r="BC20" i="2"/>
  <c r="BY20" i="2" a="1"/>
  <c r="BY20" i="2" s="1"/>
  <c r="EE20" i="2" s="1"/>
  <c r="CH20" i="2" a="1"/>
  <c r="CH20" i="2" s="1"/>
  <c r="EN20" i="2" s="1"/>
  <c r="BU20" i="2" a="1"/>
  <c r="BU20" i="2" s="1"/>
  <c r="EA20" i="2" s="1"/>
  <c r="BB20" i="2"/>
  <c r="CD20" i="2" a="1"/>
  <c r="CD20" i="2" s="1"/>
  <c r="EJ20" i="2" s="1"/>
  <c r="BZ20" i="2" a="1"/>
  <c r="BZ20" i="2" s="1"/>
  <c r="EF20" i="2" s="1"/>
  <c r="EG36" i="3"/>
  <c r="DX86" i="10"/>
  <c r="CK86" i="10"/>
  <c r="CL86" i="10" s="1"/>
  <c r="CK23" i="10"/>
  <c r="CL23" i="10" s="1"/>
  <c r="CK100" i="10"/>
  <c r="CL100" i="10" s="1"/>
  <c r="DX100" i="10"/>
  <c r="CK93" i="10"/>
  <c r="CL93" i="10" s="1"/>
  <c r="EC88" i="10"/>
  <c r="BI65" i="10"/>
  <c r="BH65" i="10"/>
  <c r="DX66" i="10"/>
  <c r="CK66" i="10"/>
  <c r="CL66" i="10" s="1"/>
  <c r="DN67" i="10"/>
  <c r="DO67" i="10" s="1"/>
  <c r="BI60" i="10"/>
  <c r="BH60" i="10"/>
  <c r="ED36" i="10"/>
  <c r="CK49" i="10"/>
  <c r="CL49" i="10" s="1"/>
  <c r="BI38" i="10"/>
  <c r="BH38" i="10"/>
  <c r="EA100" i="10"/>
  <c r="EJ97" i="10"/>
  <c r="EM99" i="10"/>
  <c r="EC91" i="10"/>
  <c r="CK98" i="10"/>
  <c r="CL98" i="10" s="1"/>
  <c r="DX97" i="10"/>
  <c r="EG89" i="10"/>
  <c r="DZ80" i="10"/>
  <c r="EQ80" i="10" s="1"/>
  <c r="ER80" i="10" s="1"/>
  <c r="DN84" i="10"/>
  <c r="DO84" i="10" s="1"/>
  <c r="EK86" i="10"/>
  <c r="EJ83" i="10"/>
  <c r="CK95" i="10"/>
  <c r="CL95" i="10" s="1"/>
  <c r="EB92" i="10"/>
  <c r="CK80" i="10"/>
  <c r="CL80" i="10" s="1"/>
  <c r="EK81" i="10"/>
  <c r="DY81" i="10"/>
  <c r="EA78" i="10"/>
  <c r="EH77" i="10"/>
  <c r="EC74" i="10"/>
  <c r="DX67" i="10"/>
  <c r="CK67" i="10"/>
  <c r="CL67" i="10" s="1"/>
  <c r="EB73" i="10"/>
  <c r="CK73" i="10"/>
  <c r="CL73" i="10" s="1"/>
  <c r="DN71" i="10"/>
  <c r="DO71" i="10" s="1"/>
  <c r="DZ69" i="10"/>
  <c r="EI60" i="10"/>
  <c r="EI70" i="10"/>
  <c r="EC66" i="10"/>
  <c r="EB63" i="10"/>
  <c r="EE60" i="10"/>
  <c r="DX56" i="10"/>
  <c r="CK56" i="10"/>
  <c r="CL56" i="10" s="1"/>
  <c r="DN51" i="10"/>
  <c r="DO51" i="10" s="1"/>
  <c r="EE56" i="10"/>
  <c r="DN64" i="10"/>
  <c r="DO64" i="10" s="1"/>
  <c r="EB49" i="10"/>
  <c r="DN54" i="10"/>
  <c r="DO54" i="10" s="1"/>
  <c r="ED53" i="10"/>
  <c r="EJ53" i="10"/>
  <c r="EL51" i="10"/>
  <c r="EH42" i="10"/>
  <c r="EA47" i="10"/>
  <c r="EA43" i="10"/>
  <c r="EC48" i="10"/>
  <c r="EL48" i="10"/>
  <c r="EO41" i="10"/>
  <c r="EF34" i="10"/>
  <c r="EF35" i="10"/>
  <c r="EG45" i="10"/>
  <c r="EF25" i="10"/>
  <c r="EM23" i="10"/>
  <c r="EJ26" i="10"/>
  <c r="BI32" i="10"/>
  <c r="BH32" i="10"/>
  <c r="DY37" i="10"/>
  <c r="EH37" i="10"/>
  <c r="EN29" i="10"/>
  <c r="EH25" i="10"/>
  <c r="EK31" i="10"/>
  <c r="DX30" i="10"/>
  <c r="EQ30" i="10" s="1"/>
  <c r="ER30" i="10" s="1"/>
  <c r="CK30" i="10"/>
  <c r="CL30" i="10" s="1"/>
  <c r="BI26" i="10"/>
  <c r="BH26" i="10"/>
  <c r="EK24" i="10"/>
  <c r="EE29" i="10"/>
  <c r="EP28" i="10"/>
  <c r="EF24" i="10"/>
  <c r="DN27" i="10"/>
  <c r="DO27" i="10" s="1"/>
  <c r="EM19" i="10"/>
  <c r="ED21" i="10"/>
  <c r="DE101" i="10"/>
  <c r="CK28" i="10"/>
  <c r="CL28" i="10" s="1"/>
  <c r="EB21" i="10"/>
  <c r="EC21" i="10"/>
  <c r="EG19" i="10"/>
  <c r="BH21" i="10"/>
  <c r="BI21" i="10"/>
  <c r="EF19" i="10"/>
  <c r="BZ101" i="10"/>
  <c r="EF18" i="10"/>
  <c r="BG101" i="10"/>
  <c r="C5" i="10" s="1"/>
  <c r="BH18" i="10"/>
  <c r="BI18" i="10"/>
  <c r="C4" i="10"/>
  <c r="EC87" i="5"/>
  <c r="EH89" i="5"/>
  <c r="EF90" i="5"/>
  <c r="EB91" i="5"/>
  <c r="EE88" i="5"/>
  <c r="EC89" i="5"/>
  <c r="EA79" i="5"/>
  <c r="EE75" i="5"/>
  <c r="DN84" i="5"/>
  <c r="DO84" i="5" s="1"/>
  <c r="EA78" i="5"/>
  <c r="CK79" i="5"/>
  <c r="CL79" i="5" s="1"/>
  <c r="DX79" i="5"/>
  <c r="EA76" i="5"/>
  <c r="DN74" i="5"/>
  <c r="DO74" i="5" s="1"/>
  <c r="CK71" i="5"/>
  <c r="CL71" i="5" s="1"/>
  <c r="DX71" i="5"/>
  <c r="DN80" i="5"/>
  <c r="DO80" i="5" s="1"/>
  <c r="EE78" i="5"/>
  <c r="DZ75" i="5"/>
  <c r="EK78" i="5"/>
  <c r="EN75" i="5"/>
  <c r="DN62" i="5"/>
  <c r="DO62" i="5" s="1"/>
  <c r="BI60" i="5"/>
  <c r="BH60" i="5"/>
  <c r="EC67" i="5"/>
  <c r="CK77" i="5"/>
  <c r="CL77" i="5" s="1"/>
  <c r="DN66" i="5"/>
  <c r="DO66" i="5" s="1"/>
  <c r="BI58" i="5"/>
  <c r="BH58" i="5"/>
  <c r="BH70" i="5"/>
  <c r="BI70" i="5"/>
  <c r="EO70" i="5"/>
  <c r="DY65" i="5"/>
  <c r="EE51" i="5"/>
  <c r="EM42" i="5"/>
  <c r="DX55" i="5"/>
  <c r="CK55" i="5"/>
  <c r="CL55" i="5" s="1"/>
  <c r="EA43" i="5"/>
  <c r="EA63" i="5"/>
  <c r="BI56" i="5"/>
  <c r="ER56" i="5"/>
  <c r="BH56" i="5"/>
  <c r="EB51" i="5"/>
  <c r="EL42" i="5"/>
  <c r="CK60" i="5"/>
  <c r="CL60" i="5" s="1"/>
  <c r="EI47" i="5"/>
  <c r="EP45" i="5"/>
  <c r="EH43" i="5"/>
  <c r="EC41" i="5"/>
  <c r="EK43" i="5"/>
  <c r="EI34" i="5"/>
  <c r="EM26" i="5"/>
  <c r="EF37" i="5"/>
  <c r="DZ33" i="5"/>
  <c r="DN29" i="5"/>
  <c r="DO29" i="5" s="1"/>
  <c r="EA36" i="5"/>
  <c r="EL34" i="5"/>
  <c r="EI28" i="5"/>
  <c r="EM37" i="5"/>
  <c r="EO38" i="5"/>
  <c r="BI29" i="5"/>
  <c r="BH29" i="5"/>
  <c r="EK36" i="5"/>
  <c r="DN34" i="5"/>
  <c r="DO34" i="5" s="1"/>
  <c r="EE32" i="5"/>
  <c r="EG28" i="5"/>
  <c r="EN26" i="5"/>
  <c r="EI24" i="5"/>
  <c r="BI25" i="5"/>
  <c r="BH25" i="5"/>
  <c r="EM21" i="5"/>
  <c r="EH19" i="5"/>
  <c r="CK31" i="5"/>
  <c r="CL31" i="5" s="1"/>
  <c r="DZ20" i="5"/>
  <c r="CK27" i="5"/>
  <c r="CL27" i="5" s="1"/>
  <c r="DZ21" i="5"/>
  <c r="EK19" i="5"/>
  <c r="DN100" i="4"/>
  <c r="DO100" i="4" s="1"/>
  <c r="DX100" i="4"/>
  <c r="EQ100" i="4" s="1"/>
  <c r="ER100" i="4" s="1"/>
  <c r="DK92" i="5"/>
  <c r="BI99" i="4"/>
  <c r="BH99" i="4"/>
  <c r="EE104" i="4"/>
  <c r="EQ104" i="4" s="1"/>
  <c r="ER104" i="4" s="1"/>
  <c r="EA92" i="4"/>
  <c r="BY92" i="5"/>
  <c r="EE18" i="5"/>
  <c r="EC105" i="4"/>
  <c r="CK102" i="4"/>
  <c r="CL102" i="4" s="1"/>
  <c r="DX102" i="4"/>
  <c r="EC102" i="4"/>
  <c r="DX83" i="4"/>
  <c r="CK83" i="4"/>
  <c r="CL83" i="4" s="1"/>
  <c r="DN69" i="4"/>
  <c r="DO69" i="4" s="1"/>
  <c r="DX72" i="4"/>
  <c r="CK72" i="4"/>
  <c r="CL72" i="4" s="1"/>
  <c r="EK59" i="4"/>
  <c r="EE83" i="4"/>
  <c r="CK104" i="4"/>
  <c r="CL104" i="4" s="1"/>
  <c r="EC83" i="4"/>
  <c r="EL86" i="4"/>
  <c r="EI83" i="4"/>
  <c r="EA80" i="4"/>
  <c r="EK78" i="4"/>
  <c r="EJ71" i="4"/>
  <c r="EF67" i="4"/>
  <c r="EA64" i="4"/>
  <c r="DN74" i="4"/>
  <c r="DO74" i="4" s="1"/>
  <c r="EB55" i="4"/>
  <c r="EH91" i="4"/>
  <c r="EF91" i="4"/>
  <c r="CK77" i="4"/>
  <c r="CL77" i="4" s="1"/>
  <c r="DX77" i="4"/>
  <c r="EC77" i="4"/>
  <c r="CK52" i="4"/>
  <c r="CL52" i="4" s="1"/>
  <c r="DX52" i="4"/>
  <c r="DN37" i="4"/>
  <c r="DO37" i="4" s="1"/>
  <c r="DN96" i="4"/>
  <c r="DO96" i="4" s="1"/>
  <c r="EK94" i="4"/>
  <c r="EF69" i="4"/>
  <c r="EK69" i="4"/>
  <c r="EA50" i="4"/>
  <c r="EQ50" i="4" s="1"/>
  <c r="ER50" i="4" s="1"/>
  <c r="BI66" i="4"/>
  <c r="BH66" i="4"/>
  <c r="BI49" i="4"/>
  <c r="BH49" i="4"/>
  <c r="DN85" i="4"/>
  <c r="DO85" i="4" s="1"/>
  <c r="EI52" i="4"/>
  <c r="EF40" i="4"/>
  <c r="BH40" i="4"/>
  <c r="BI40" i="4"/>
  <c r="DY81" i="4"/>
  <c r="EO81" i="4"/>
  <c r="EA61" i="4"/>
  <c r="EB42" i="4"/>
  <c r="EO42" i="4"/>
  <c r="DC106" i="4"/>
  <c r="EI25" i="4"/>
  <c r="DN28" i="4"/>
  <c r="DO28" i="4" s="1"/>
  <c r="BX106" i="4"/>
  <c r="ED18" i="4"/>
  <c r="DX56" i="4"/>
  <c r="CK56" i="4"/>
  <c r="CL56" i="4" s="1"/>
  <c r="EB32" i="4"/>
  <c r="DX23" i="4"/>
  <c r="CK23" i="4"/>
  <c r="CL23" i="4" s="1"/>
  <c r="EM21" i="4"/>
  <c r="EL84" i="3"/>
  <c r="EG81" i="3"/>
  <c r="CK26" i="4"/>
  <c r="CL26" i="4" s="1"/>
  <c r="EG19" i="4"/>
  <c r="EC78" i="3"/>
  <c r="BI68" i="3"/>
  <c r="BH68" i="3"/>
  <c r="ED27" i="4"/>
  <c r="BH79" i="3"/>
  <c r="BI79" i="3"/>
  <c r="CK84" i="3"/>
  <c r="CL84" i="3" s="1"/>
  <c r="EC30" i="4"/>
  <c r="EL30" i="4"/>
  <c r="DN25" i="4"/>
  <c r="DO25" i="4" s="1"/>
  <c r="CK21" i="4"/>
  <c r="CL21" i="4" s="1"/>
  <c r="DN31" i="4"/>
  <c r="DO31" i="4" s="1"/>
  <c r="ED79" i="3"/>
  <c r="EC77" i="3"/>
  <c r="BI72" i="3"/>
  <c r="BH72" i="3"/>
  <c r="BI64" i="3"/>
  <c r="BH64" i="3"/>
  <c r="BI56" i="3"/>
  <c r="BH56" i="3"/>
  <c r="EG52" i="3"/>
  <c r="DY22" i="4"/>
  <c r="EH22" i="4"/>
  <c r="EJ79" i="3"/>
  <c r="BI62" i="3"/>
  <c r="BH62" i="3"/>
  <c r="BI54" i="3"/>
  <c r="BH54" i="3"/>
  <c r="DN72" i="3"/>
  <c r="DO72" i="3" s="1"/>
  <c r="DX75" i="3"/>
  <c r="CK75" i="3"/>
  <c r="CL75" i="3" s="1"/>
  <c r="DX64" i="3"/>
  <c r="EQ64" i="3" s="1"/>
  <c r="ER64" i="3" s="1"/>
  <c r="DN64" i="3"/>
  <c r="DO64" i="3" s="1"/>
  <c r="DX76" i="3"/>
  <c r="CK76" i="3"/>
  <c r="CL76" i="3" s="1"/>
  <c r="DN68" i="3"/>
  <c r="DO68" i="3" s="1"/>
  <c r="DN73" i="3"/>
  <c r="DO73" i="3" s="1"/>
  <c r="BH63" i="3"/>
  <c r="BI63" i="3"/>
  <c r="DX62" i="3"/>
  <c r="EQ62" i="3" s="1"/>
  <c r="ER62" i="3" s="1"/>
  <c r="EB55" i="3"/>
  <c r="EC51" i="3"/>
  <c r="BI43" i="3"/>
  <c r="BH43" i="3"/>
  <c r="DN37" i="3"/>
  <c r="DO37" i="3" s="1"/>
  <c r="DX74" i="3"/>
  <c r="DN47" i="3"/>
  <c r="DO47" i="3" s="1"/>
  <c r="CK57" i="3"/>
  <c r="CL57" i="3" s="1"/>
  <c r="EP47" i="3"/>
  <c r="EJ47" i="3"/>
  <c r="DN43" i="3"/>
  <c r="DO43" i="3" s="1"/>
  <c r="ED38" i="3"/>
  <c r="EL30" i="3"/>
  <c r="BZ88" i="3"/>
  <c r="EF18" i="3"/>
  <c r="CK68" i="3"/>
  <c r="CL68" i="3" s="1"/>
  <c r="CK45" i="3"/>
  <c r="CL45" i="3" s="1"/>
  <c r="EG28" i="3"/>
  <c r="EI20" i="3"/>
  <c r="EB31" i="3"/>
  <c r="EO31" i="3"/>
  <c r="DN47" i="2"/>
  <c r="DO47" i="2" s="1"/>
  <c r="DN30" i="2"/>
  <c r="DO30" i="2" s="1"/>
  <c r="CK43" i="3"/>
  <c r="CL43" i="3" s="1"/>
  <c r="EG39" i="3"/>
  <c r="EP39" i="3"/>
  <c r="EF29" i="3"/>
  <c r="DN43" i="2"/>
  <c r="DO43" i="2" s="1"/>
  <c r="EM22" i="3"/>
  <c r="DN20" i="2"/>
  <c r="DO20" i="2" s="1"/>
  <c r="CG21" i="2" a="1"/>
  <c r="CG21" i="2" s="1"/>
  <c r="EM21" i="2" s="1"/>
  <c r="BX21" i="2" a="1"/>
  <c r="BX21" i="2" s="1"/>
  <c r="ED21" i="2" s="1"/>
  <c r="BS21" i="2" a="1"/>
  <c r="BS21" i="2" s="1"/>
  <c r="DY21" i="2" s="1"/>
  <c r="CB21" i="2" a="1"/>
  <c r="CB21" i="2" s="1"/>
  <c r="EH21" i="2" s="1"/>
  <c r="BW21" i="2" a="1"/>
  <c r="BW21" i="2" s="1"/>
  <c r="EC21" i="2" s="1"/>
  <c r="CF21" i="2" a="1"/>
  <c r="CF21" i="2" s="1"/>
  <c r="EL21" i="2" s="1"/>
  <c r="CA21" i="2" a="1"/>
  <c r="CA21" i="2" s="1"/>
  <c r="EG21" i="2" s="1"/>
  <c r="BR21" i="2" a="1"/>
  <c r="BR21" i="2" s="1"/>
  <c r="BC21" i="2"/>
  <c r="CJ21" i="2" a="1"/>
  <c r="CJ21" i="2" s="1"/>
  <c r="EP21" i="2" s="1"/>
  <c r="CE21" i="2" a="1"/>
  <c r="CE21" i="2" s="1"/>
  <c r="EK21" i="2" s="1"/>
  <c r="BV21" i="2" a="1"/>
  <c r="BV21" i="2" s="1"/>
  <c r="EB21" i="2" s="1"/>
  <c r="BB21" i="2"/>
  <c r="CI21" i="2" a="1"/>
  <c r="CI21" i="2" s="1"/>
  <c r="EO21" i="2" s="1"/>
  <c r="BZ21" i="2" a="1"/>
  <c r="BZ21" i="2" s="1"/>
  <c r="EF21" i="2" s="1"/>
  <c r="BY21" i="2" a="1"/>
  <c r="BY21" i="2" s="1"/>
  <c r="EE21" i="2" s="1"/>
  <c r="CH21" i="2" a="1"/>
  <c r="CH21" i="2" s="1"/>
  <c r="EN21" i="2" s="1"/>
  <c r="BU21" i="2" a="1"/>
  <c r="BU21" i="2" s="1"/>
  <c r="EA21" i="2" s="1"/>
  <c r="CD21" i="2" a="1"/>
  <c r="CD21" i="2" s="1"/>
  <c r="EJ21" i="2" s="1"/>
  <c r="BT21" i="2" a="1"/>
  <c r="BT21" i="2" s="1"/>
  <c r="DZ21" i="2" s="1"/>
  <c r="CC21" i="2" a="1"/>
  <c r="CC21" i="2" s="1"/>
  <c r="EI21" i="2" s="1"/>
  <c r="BG21" i="2"/>
  <c r="CH44" i="2" a="1"/>
  <c r="CH44" i="2" s="1"/>
  <c r="EN44" i="2" s="1"/>
  <c r="CD44" i="2" a="1"/>
  <c r="CD44" i="2" s="1"/>
  <c r="EJ44" i="2" s="1"/>
  <c r="BZ44" i="2" a="1"/>
  <c r="BZ44" i="2" s="1"/>
  <c r="EF44" i="2" s="1"/>
  <c r="BV44" i="2" a="1"/>
  <c r="BV44" i="2" s="1"/>
  <c r="EB44" i="2" s="1"/>
  <c r="BR44" i="2" a="1"/>
  <c r="BR44" i="2" s="1"/>
  <c r="BC44" i="2"/>
  <c r="BB44" i="2"/>
  <c r="CJ44" i="2" a="1"/>
  <c r="CJ44" i="2" s="1"/>
  <c r="EP44" i="2" s="1"/>
  <c r="CF44" i="2" a="1"/>
  <c r="CF44" i="2" s="1"/>
  <c r="EL44" i="2" s="1"/>
  <c r="CB44" i="2" a="1"/>
  <c r="CB44" i="2" s="1"/>
  <c r="EH44" i="2" s="1"/>
  <c r="BX44" i="2" a="1"/>
  <c r="BX44" i="2" s="1"/>
  <c r="ED44" i="2" s="1"/>
  <c r="BT44" i="2" a="1"/>
  <c r="BT44" i="2" s="1"/>
  <c r="DZ44" i="2" s="1"/>
  <c r="BG44" i="2"/>
  <c r="BY44" i="2" a="1"/>
  <c r="BY44" i="2" s="1"/>
  <c r="EE44" i="2" s="1"/>
  <c r="CI44" i="2" a="1"/>
  <c r="CI44" i="2" s="1"/>
  <c r="EO44" i="2" s="1"/>
  <c r="CG44" i="2" a="1"/>
  <c r="CG44" i="2" s="1"/>
  <c r="EM44" i="2" s="1"/>
  <c r="BW44" i="2" a="1"/>
  <c r="BW44" i="2" s="1"/>
  <c r="EC44" i="2" s="1"/>
  <c r="BU44" i="2" a="1"/>
  <c r="BU44" i="2" s="1"/>
  <c r="EA44" i="2" s="1"/>
  <c r="CE44" i="2" a="1"/>
  <c r="CE44" i="2" s="1"/>
  <c r="EK44" i="2" s="1"/>
  <c r="CC44" i="2" a="1"/>
  <c r="CC44" i="2" s="1"/>
  <c r="EI44" i="2" s="1"/>
  <c r="BS44" i="2" a="1"/>
  <c r="BS44" i="2" s="1"/>
  <c r="DY44" i="2" s="1"/>
  <c r="CA44" i="2" a="1"/>
  <c r="CA44" i="2" s="1"/>
  <c r="EG44" i="2" s="1"/>
  <c r="CH28" i="2" a="1"/>
  <c r="CH28" i="2" s="1"/>
  <c r="EN28" i="2" s="1"/>
  <c r="CD28" i="2" a="1"/>
  <c r="CD28" i="2" s="1"/>
  <c r="EJ28" i="2" s="1"/>
  <c r="BZ28" i="2" a="1"/>
  <c r="BZ28" i="2" s="1"/>
  <c r="EF28" i="2" s="1"/>
  <c r="BV28" i="2" a="1"/>
  <c r="BV28" i="2" s="1"/>
  <c r="EB28" i="2" s="1"/>
  <c r="BR28" i="2" a="1"/>
  <c r="BR28" i="2" s="1"/>
  <c r="BC28" i="2"/>
  <c r="CG28" i="2" a="1"/>
  <c r="CG28" i="2" s="1"/>
  <c r="EM28" i="2" s="1"/>
  <c r="CC28" i="2" a="1"/>
  <c r="CC28" i="2" s="1"/>
  <c r="EI28" i="2" s="1"/>
  <c r="BY28" i="2" a="1"/>
  <c r="BY28" i="2" s="1"/>
  <c r="EE28" i="2" s="1"/>
  <c r="BU28" i="2" a="1"/>
  <c r="BU28" i="2" s="1"/>
  <c r="EA28" i="2" s="1"/>
  <c r="CJ28" i="2" a="1"/>
  <c r="CJ28" i="2" s="1"/>
  <c r="EP28" i="2" s="1"/>
  <c r="CF28" i="2" a="1"/>
  <c r="CF28" i="2" s="1"/>
  <c r="EL28" i="2" s="1"/>
  <c r="CB28" i="2" a="1"/>
  <c r="CB28" i="2" s="1"/>
  <c r="EH28" i="2" s="1"/>
  <c r="BX28" i="2" a="1"/>
  <c r="BX28" i="2" s="1"/>
  <c r="ED28" i="2" s="1"/>
  <c r="BT28" i="2" a="1"/>
  <c r="BT28" i="2" s="1"/>
  <c r="DZ28" i="2" s="1"/>
  <c r="BG28" i="2"/>
  <c r="BW28" i="2" a="1"/>
  <c r="BW28" i="2" s="1"/>
  <c r="EC28" i="2" s="1"/>
  <c r="CI28" i="2" a="1"/>
  <c r="CI28" i="2" s="1"/>
  <c r="EO28" i="2" s="1"/>
  <c r="CA28" i="2" a="1"/>
  <c r="CA28" i="2" s="1"/>
  <c r="EG28" i="2" s="1"/>
  <c r="BB28" i="2"/>
  <c r="BS28" i="2" a="1"/>
  <c r="BS28" i="2" s="1"/>
  <c r="DY28" i="2" s="1"/>
  <c r="CE28" i="2" a="1"/>
  <c r="CE28" i="2" s="1"/>
  <c r="EK28" i="2" s="1"/>
  <c r="BB49" i="2"/>
  <c r="CG49" i="2" a="1"/>
  <c r="CG49" i="2" s="1"/>
  <c r="EM49" i="2" s="1"/>
  <c r="CC49" i="2" a="1"/>
  <c r="CC49" i="2" s="1"/>
  <c r="EI49" i="2" s="1"/>
  <c r="BY49" i="2" a="1"/>
  <c r="BY49" i="2" s="1"/>
  <c r="EE49" i="2" s="1"/>
  <c r="BU49" i="2" a="1"/>
  <c r="BU49" i="2" s="1"/>
  <c r="EA49" i="2" s="1"/>
  <c r="CI49" i="2" a="1"/>
  <c r="CI49" i="2" s="1"/>
  <c r="EO49" i="2" s="1"/>
  <c r="CE49" i="2" a="1"/>
  <c r="CE49" i="2" s="1"/>
  <c r="EK49" i="2" s="1"/>
  <c r="CA49" i="2" a="1"/>
  <c r="CA49" i="2" s="1"/>
  <c r="EG49" i="2" s="1"/>
  <c r="BW49" i="2" a="1"/>
  <c r="BW49" i="2" s="1"/>
  <c r="EC49" i="2" s="1"/>
  <c r="BS49" i="2" a="1"/>
  <c r="BS49" i="2" s="1"/>
  <c r="DY49" i="2" s="1"/>
  <c r="BX49" i="2" a="1"/>
  <c r="BX49" i="2" s="1"/>
  <c r="ED49" i="2" s="1"/>
  <c r="CH49" i="2" a="1"/>
  <c r="CH49" i="2" s="1"/>
  <c r="EN49" i="2" s="1"/>
  <c r="CF49" i="2" a="1"/>
  <c r="CF49" i="2" s="1"/>
  <c r="EL49" i="2" s="1"/>
  <c r="BV49" i="2" a="1"/>
  <c r="BV49" i="2" s="1"/>
  <c r="EB49" i="2" s="1"/>
  <c r="BC49" i="2"/>
  <c r="BT49" i="2" a="1"/>
  <c r="BT49" i="2" s="1"/>
  <c r="DZ49" i="2" s="1"/>
  <c r="CD49" i="2" a="1"/>
  <c r="CD49" i="2" s="1"/>
  <c r="EJ49" i="2" s="1"/>
  <c r="CB49" i="2" a="1"/>
  <c r="CB49" i="2" s="1"/>
  <c r="EH49" i="2" s="1"/>
  <c r="BR49" i="2" a="1"/>
  <c r="BR49" i="2" s="1"/>
  <c r="BZ49" i="2" a="1"/>
  <c r="BZ49" i="2" s="1"/>
  <c r="EF49" i="2" s="1"/>
  <c r="BG49" i="2"/>
  <c r="CJ49" i="2" a="1"/>
  <c r="CJ49" i="2" s="1"/>
  <c r="EP49" i="2" s="1"/>
  <c r="EC22" i="3"/>
  <c r="DZ22" i="3"/>
  <c r="DE88" i="3"/>
  <c r="CU88" i="3"/>
  <c r="DN18" i="3"/>
  <c r="CK85" i="3"/>
  <c r="CL85" i="3" s="1"/>
  <c r="DX85" i="3"/>
  <c r="DZ32" i="3"/>
  <c r="CK36" i="3"/>
  <c r="CL36" i="3" s="1"/>
  <c r="DX36" i="3"/>
  <c r="EK36" i="3"/>
  <c r="DN21" i="2"/>
  <c r="DO21" i="2" s="1"/>
  <c r="EC70" i="5"/>
  <c r="DN60" i="5"/>
  <c r="DO60" i="5" s="1"/>
  <c r="CK54" i="5"/>
  <c r="CL54" i="5" s="1"/>
  <c r="DN56" i="5"/>
  <c r="DO56" i="5" s="1"/>
  <c r="EM46" i="5"/>
  <c r="BI41" i="5"/>
  <c r="BH41" i="5"/>
  <c r="EC39" i="5"/>
  <c r="EB37" i="5"/>
  <c r="BH33" i="5"/>
  <c r="BI33" i="5"/>
  <c r="EJ29" i="5"/>
  <c r="CK51" i="5"/>
  <c r="CL51" i="5" s="1"/>
  <c r="EE28" i="5"/>
  <c r="DN33" i="5"/>
  <c r="DO33" i="5" s="1"/>
  <c r="EO37" i="5"/>
  <c r="DN86" i="4"/>
  <c r="DO86" i="4" s="1"/>
  <c r="BI20" i="5"/>
  <c r="BH20" i="5"/>
  <c r="BI21" i="5"/>
  <c r="BH21" i="5"/>
  <c r="EF105" i="4"/>
  <c r="DN92" i="4"/>
  <c r="DO92" i="4" s="1"/>
  <c r="DX92" i="4"/>
  <c r="CK32" i="5"/>
  <c r="CL32" i="5" s="1"/>
  <c r="DG92" i="5"/>
  <c r="EN20" i="5"/>
  <c r="DJ92" i="5"/>
  <c r="BU92" i="5"/>
  <c r="EA18" i="5"/>
  <c r="BI105" i="4"/>
  <c r="BH105" i="4"/>
  <c r="EF102" i="4"/>
  <c r="CK93" i="4"/>
  <c r="CL93" i="4" s="1"/>
  <c r="BH76" i="4"/>
  <c r="BI76" i="4"/>
  <c r="EF73" i="4"/>
  <c r="DN60" i="4"/>
  <c r="DO60" i="4" s="1"/>
  <c r="CK23" i="5"/>
  <c r="CL23" i="5" s="1"/>
  <c r="DN75" i="4"/>
  <c r="DO75" i="4" s="1"/>
  <c r="DN67" i="4"/>
  <c r="DO67" i="4" s="1"/>
  <c r="CK100" i="4"/>
  <c r="CL100" i="4" s="1"/>
  <c r="DX84" i="4"/>
  <c r="EQ84" i="4" s="1"/>
  <c r="ER84" i="4" s="1"/>
  <c r="DN84" i="4"/>
  <c r="DO84" i="4" s="1"/>
  <c r="CJ92" i="5"/>
  <c r="CK101" i="4"/>
  <c r="CL101" i="4" s="1"/>
  <c r="DX87" i="4"/>
  <c r="CK87" i="4"/>
  <c r="CL87" i="4" s="1"/>
  <c r="EM76" i="4"/>
  <c r="EB71" i="4"/>
  <c r="EQ71" i="4" s="1"/>
  <c r="ER71" i="4" s="1"/>
  <c r="CK67" i="4"/>
  <c r="CL67" i="4" s="1"/>
  <c r="DX67" i="4"/>
  <c r="CK66" i="4"/>
  <c r="CL66" i="4" s="1"/>
  <c r="EP91" i="4"/>
  <c r="BH91" i="4"/>
  <c r="BI91" i="4"/>
  <c r="EF77" i="4"/>
  <c r="DX49" i="4"/>
  <c r="CK49" i="4"/>
  <c r="CL49" i="4" s="1"/>
  <c r="BH45" i="4"/>
  <c r="BI45" i="4"/>
  <c r="EJ37" i="4"/>
  <c r="EH33" i="4"/>
  <c r="BI96" i="4"/>
  <c r="BH96" i="4"/>
  <c r="ER96" i="4"/>
  <c r="ED94" i="4"/>
  <c r="CK79" i="4"/>
  <c r="CL79" i="4" s="1"/>
  <c r="DN66" i="4"/>
  <c r="DO66" i="4" s="1"/>
  <c r="CK60" i="4"/>
  <c r="CL60" i="4" s="1"/>
  <c r="EA39" i="4"/>
  <c r="EQ39" i="4" s="1"/>
  <c r="ER39" i="4" s="1"/>
  <c r="CK39" i="4"/>
  <c r="CL39" i="4" s="1"/>
  <c r="EI45" i="4"/>
  <c r="BI39" i="4"/>
  <c r="BH39" i="4"/>
  <c r="EJ40" i="4"/>
  <c r="EI81" i="4"/>
  <c r="EE61" i="4"/>
  <c r="EI61" i="4"/>
  <c r="BI47" i="4"/>
  <c r="BH47" i="4"/>
  <c r="EF42" i="4"/>
  <c r="BH42" i="4"/>
  <c r="BI42" i="4"/>
  <c r="CY106" i="4"/>
  <c r="BI24" i="4"/>
  <c r="BH24" i="4"/>
  <c r="CG106" i="4"/>
  <c r="EM18" i="4"/>
  <c r="CK46" i="4"/>
  <c r="CL46" i="4" s="1"/>
  <c r="DM106" i="4"/>
  <c r="BG106" i="4"/>
  <c r="C5" i="4" s="1"/>
  <c r="CK21" i="5"/>
  <c r="CL21" i="5" s="1"/>
  <c r="CK47" i="4"/>
  <c r="CL47" i="4" s="1"/>
  <c r="C4" i="4"/>
  <c r="BH19" i="4"/>
  <c r="BI19" i="4"/>
  <c r="CK19" i="4"/>
  <c r="CL19" i="4" s="1"/>
  <c r="DX19" i="4"/>
  <c r="DX82" i="3"/>
  <c r="CK82" i="3"/>
  <c r="CL82" i="3" s="1"/>
  <c r="DN35" i="4"/>
  <c r="DO35" i="4" s="1"/>
  <c r="CK29" i="4"/>
  <c r="CL29" i="4" s="1"/>
  <c r="EH27" i="4"/>
  <c r="CI106" i="4"/>
  <c r="DX78" i="3"/>
  <c r="CK78" i="3"/>
  <c r="CL78" i="3" s="1"/>
  <c r="CK73" i="4"/>
  <c r="CL73" i="4" s="1"/>
  <c r="BI74" i="3"/>
  <c r="BH74" i="3"/>
  <c r="EF48" i="3"/>
  <c r="EP18" i="4"/>
  <c r="DY60" i="3"/>
  <c r="DX50" i="3"/>
  <c r="CK50" i="3"/>
  <c r="CL50" i="3" s="1"/>
  <c r="EA50" i="3"/>
  <c r="EM42" i="3"/>
  <c r="EM32" i="3"/>
  <c r="DX56" i="3"/>
  <c r="EQ56" i="3" s="1"/>
  <c r="ER56" i="3" s="1"/>
  <c r="DN56" i="3"/>
  <c r="DO56" i="3" s="1"/>
  <c r="EC63" i="3"/>
  <c r="CK62" i="3"/>
  <c r="CL62" i="3" s="1"/>
  <c r="DX59" i="3"/>
  <c r="EQ59" i="3" s="1"/>
  <c r="ER59" i="3" s="1"/>
  <c r="CK59" i="3"/>
  <c r="CL59" i="3" s="1"/>
  <c r="EJ55" i="3"/>
  <c r="DX55" i="3"/>
  <c r="CK55" i="3"/>
  <c r="CL55" i="3" s="1"/>
  <c r="CK74" i="3"/>
  <c r="CL74" i="3" s="1"/>
  <c r="DX71" i="3"/>
  <c r="CK71" i="3"/>
  <c r="CL71" i="3" s="1"/>
  <c r="DX67" i="3"/>
  <c r="CK67" i="3"/>
  <c r="CL67" i="3" s="1"/>
  <c r="CK64" i="3"/>
  <c r="CL64" i="3" s="1"/>
  <c r="EH47" i="3"/>
  <c r="EH38" i="3"/>
  <c r="BV88" i="3"/>
  <c r="EB18" i="3"/>
  <c r="BI21" i="3"/>
  <c r="BH21" i="3"/>
  <c r="CG88" i="3"/>
  <c r="EM18" i="3"/>
  <c r="DN41" i="3"/>
  <c r="DO41" i="3" s="1"/>
  <c r="DX28" i="3"/>
  <c r="CK28" i="3"/>
  <c r="CL28" i="3" s="1"/>
  <c r="EK28" i="3"/>
  <c r="EK23" i="3"/>
  <c r="EE20" i="3"/>
  <c r="DZ21" i="3"/>
  <c r="EQ21" i="3" s="1"/>
  <c r="ER21" i="3" s="1"/>
  <c r="CK42" i="3"/>
  <c r="CL42" i="3" s="1"/>
  <c r="EF31" i="3"/>
  <c r="BH31" i="3"/>
  <c r="BI31" i="3"/>
  <c r="DN24" i="2"/>
  <c r="DO24" i="2" s="1"/>
  <c r="DX43" i="3"/>
  <c r="EQ43" i="3" s="1"/>
  <c r="ER43" i="3" s="1"/>
  <c r="CK39" i="3"/>
  <c r="CL39" i="3" s="1"/>
  <c r="DX39" i="3"/>
  <c r="EK39" i="3"/>
  <c r="EJ29" i="3"/>
  <c r="CK24" i="3"/>
  <c r="CL24" i="3" s="1"/>
  <c r="DN22" i="3"/>
  <c r="DO22" i="3" s="1"/>
  <c r="BX88" i="3"/>
  <c r="BB33" i="2"/>
  <c r="CI33" i="2" a="1"/>
  <c r="CI33" i="2" s="1"/>
  <c r="EO33" i="2" s="1"/>
  <c r="BV33" i="2" a="1"/>
  <c r="BV33" i="2" s="1"/>
  <c r="EB33" i="2" s="1"/>
  <c r="BG33" i="2"/>
  <c r="CH33" i="2" a="1"/>
  <c r="CH33" i="2" s="1"/>
  <c r="EN33" i="2" s="1"/>
  <c r="CB33" i="2" a="1"/>
  <c r="CB33" i="2" s="1"/>
  <c r="EH33" i="2" s="1"/>
  <c r="BU33" i="2" a="1"/>
  <c r="BU33" i="2" s="1"/>
  <c r="EA33" i="2" s="1"/>
  <c r="CG33" i="2" a="1"/>
  <c r="CG33" i="2" s="1"/>
  <c r="EM33" i="2" s="1"/>
  <c r="CA33" i="2" a="1"/>
  <c r="CA33" i="2" s="1"/>
  <c r="EG33" i="2" s="1"/>
  <c r="BZ33" i="2" a="1"/>
  <c r="BZ33" i="2" s="1"/>
  <c r="EF33" i="2" s="1"/>
  <c r="BT33" i="2" a="1"/>
  <c r="BT33" i="2" s="1"/>
  <c r="DZ33" i="2" s="1"/>
  <c r="CF33" i="2" a="1"/>
  <c r="CF33" i="2" s="1"/>
  <c r="EL33" i="2" s="1"/>
  <c r="BY33" i="2" a="1"/>
  <c r="BY33" i="2" s="1"/>
  <c r="EE33" i="2" s="1"/>
  <c r="BS33" i="2" a="1"/>
  <c r="BS33" i="2" s="1"/>
  <c r="DY33" i="2" s="1"/>
  <c r="BC33" i="2"/>
  <c r="CE33" i="2" a="1"/>
  <c r="CE33" i="2" s="1"/>
  <c r="EK33" i="2" s="1"/>
  <c r="BR33" i="2" a="1"/>
  <c r="BR33" i="2" s="1"/>
  <c r="CJ33" i="2" a="1"/>
  <c r="CJ33" i="2" s="1"/>
  <c r="EP33" i="2" s="1"/>
  <c r="CD33" i="2" a="1"/>
  <c r="CD33" i="2" s="1"/>
  <c r="EJ33" i="2" s="1"/>
  <c r="CC33" i="2" a="1"/>
  <c r="CC33" i="2" s="1"/>
  <c r="EI33" i="2" s="1"/>
  <c r="BX33" i="2" a="1"/>
  <c r="BX33" i="2" s="1"/>
  <c r="ED33" i="2" s="1"/>
  <c r="BW33" i="2" a="1"/>
  <c r="BW33" i="2" s="1"/>
  <c r="EC33" i="2" s="1"/>
  <c r="CE23" i="2" a="1"/>
  <c r="CE23" i="2" s="1"/>
  <c r="EK23" i="2" s="1"/>
  <c r="BV23" i="2" a="1"/>
  <c r="BV23" i="2" s="1"/>
  <c r="EB23" i="2" s="1"/>
  <c r="CI23" i="2" a="1"/>
  <c r="CI23" i="2" s="1"/>
  <c r="EO23" i="2" s="1"/>
  <c r="BZ23" i="2" a="1"/>
  <c r="BZ23" i="2" s="1"/>
  <c r="EF23" i="2" s="1"/>
  <c r="CD23" i="2" a="1"/>
  <c r="CD23" i="2" s="1"/>
  <c r="EJ23" i="2" s="1"/>
  <c r="BU23" i="2" a="1"/>
  <c r="BU23" i="2" s="1"/>
  <c r="EA23" i="2" s="1"/>
  <c r="BG23" i="2"/>
  <c r="CH23" i="2" a="1"/>
  <c r="CH23" i="2" s="1"/>
  <c r="EN23" i="2" s="1"/>
  <c r="BY23" i="2" a="1"/>
  <c r="BY23" i="2" s="1"/>
  <c r="EE23" i="2" s="1"/>
  <c r="BT23" i="2" a="1"/>
  <c r="BT23" i="2" s="1"/>
  <c r="DZ23" i="2" s="1"/>
  <c r="CC23" i="2" a="1"/>
  <c r="CC23" i="2" s="1"/>
  <c r="EI23" i="2" s="1"/>
  <c r="BX23" i="2" a="1"/>
  <c r="BX23" i="2" s="1"/>
  <c r="ED23" i="2" s="1"/>
  <c r="CJ23" i="2" a="1"/>
  <c r="CJ23" i="2" s="1"/>
  <c r="EP23" i="2" s="1"/>
  <c r="BW23" i="2" a="1"/>
  <c r="BW23" i="2" s="1"/>
  <c r="EC23" i="2" s="1"/>
  <c r="BC23" i="2"/>
  <c r="CG23" i="2" a="1"/>
  <c r="CG23" i="2" s="1"/>
  <c r="EM23" i="2" s="1"/>
  <c r="BB23" i="2"/>
  <c r="CF23" i="2" a="1"/>
  <c r="CF23" i="2" s="1"/>
  <c r="EL23" i="2" s="1"/>
  <c r="BS23" i="2" a="1"/>
  <c r="BS23" i="2" s="1"/>
  <c r="DY23" i="2" s="1"/>
  <c r="CA23" i="2" a="1"/>
  <c r="CA23" i="2" s="1"/>
  <c r="EG23" i="2" s="1"/>
  <c r="CB23" i="2" a="1"/>
  <c r="CB23" i="2" s="1"/>
  <c r="EH23" i="2" s="1"/>
  <c r="BR23" i="2" a="1"/>
  <c r="BR23" i="2" s="1"/>
  <c r="CH29" i="2" a="1"/>
  <c r="CH29" i="2" s="1"/>
  <c r="EN29" i="2" s="1"/>
  <c r="CD29" i="2" a="1"/>
  <c r="CD29" i="2" s="1"/>
  <c r="EJ29" i="2" s="1"/>
  <c r="BZ29" i="2" a="1"/>
  <c r="BZ29" i="2" s="1"/>
  <c r="EF29" i="2" s="1"/>
  <c r="BV29" i="2" a="1"/>
  <c r="BV29" i="2" s="1"/>
  <c r="EB29" i="2" s="1"/>
  <c r="BR29" i="2" a="1"/>
  <c r="BR29" i="2" s="1"/>
  <c r="BC29" i="2"/>
  <c r="CG29" i="2" a="1"/>
  <c r="CG29" i="2" s="1"/>
  <c r="EM29" i="2" s="1"/>
  <c r="CC29" i="2" a="1"/>
  <c r="CC29" i="2" s="1"/>
  <c r="EI29" i="2" s="1"/>
  <c r="BY29" i="2" a="1"/>
  <c r="BY29" i="2" s="1"/>
  <c r="EE29" i="2" s="1"/>
  <c r="BU29" i="2" a="1"/>
  <c r="BU29" i="2" s="1"/>
  <c r="EA29" i="2" s="1"/>
  <c r="CJ29" i="2" a="1"/>
  <c r="CJ29" i="2" s="1"/>
  <c r="EP29" i="2" s="1"/>
  <c r="CF29" i="2" a="1"/>
  <c r="CF29" i="2" s="1"/>
  <c r="EL29" i="2" s="1"/>
  <c r="CB29" i="2" a="1"/>
  <c r="CB29" i="2" s="1"/>
  <c r="EH29" i="2" s="1"/>
  <c r="BX29" i="2" a="1"/>
  <c r="BX29" i="2" s="1"/>
  <c r="ED29" i="2" s="1"/>
  <c r="BT29" i="2" a="1"/>
  <c r="BT29" i="2" s="1"/>
  <c r="DZ29" i="2" s="1"/>
  <c r="BG29" i="2"/>
  <c r="BB29" i="2"/>
  <c r="BS29" i="2" a="1"/>
  <c r="BS29" i="2" s="1"/>
  <c r="DY29" i="2" s="1"/>
  <c r="CE29" i="2" a="1"/>
  <c r="CE29" i="2" s="1"/>
  <c r="EK29" i="2" s="1"/>
  <c r="BW29" i="2" a="1"/>
  <c r="BW29" i="2" s="1"/>
  <c r="EC29" i="2" s="1"/>
  <c r="CI29" i="2" a="1"/>
  <c r="CI29" i="2" s="1"/>
  <c r="EO29" i="2" s="1"/>
  <c r="CA29" i="2" a="1"/>
  <c r="CA29" i="2" s="1"/>
  <c r="EG29" i="2" s="1"/>
  <c r="CH50" i="2"/>
  <c r="EN50" i="2" s="1"/>
  <c r="BZ50" i="2"/>
  <c r="EF50" i="2" s="1"/>
  <c r="BR50" i="2"/>
  <c r="BB50" i="2"/>
  <c r="CG50" i="2"/>
  <c r="EM50" i="2" s="1"/>
  <c r="BY50" i="2"/>
  <c r="EE50" i="2" s="1"/>
  <c r="CF50" i="2"/>
  <c r="EL50" i="2" s="1"/>
  <c r="BX50" i="2"/>
  <c r="ED50" i="2" s="1"/>
  <c r="CD50" i="2"/>
  <c r="EJ50" i="2" s="1"/>
  <c r="BV50" i="2"/>
  <c r="EB50" i="2" s="1"/>
  <c r="CC50" i="2"/>
  <c r="EI50" i="2" s="1"/>
  <c r="BU50" i="2"/>
  <c r="EA50" i="2" s="1"/>
  <c r="CB50" i="2"/>
  <c r="EH50" i="2" s="1"/>
  <c r="BC50" i="2"/>
  <c r="CA50" i="2"/>
  <c r="EG50" i="2" s="1"/>
  <c r="BW50" i="2"/>
  <c r="EC50" i="2" s="1"/>
  <c r="BT50" i="2"/>
  <c r="DZ50" i="2" s="1"/>
  <c r="BS50" i="2"/>
  <c r="DY50" i="2" s="1"/>
  <c r="CJ50" i="2"/>
  <c r="EP50" i="2" s="1"/>
  <c r="BG50" i="2"/>
  <c r="CI50" i="2"/>
  <c r="EO50" i="2" s="1"/>
  <c r="CE50" i="2"/>
  <c r="EK50" i="2" s="1"/>
  <c r="DN36" i="2"/>
  <c r="DO36" i="2" s="1"/>
  <c r="BE51" i="2"/>
  <c r="EF22" i="3"/>
  <c r="ED22" i="3"/>
  <c r="CV88" i="3"/>
  <c r="DI88" i="3"/>
  <c r="CY88" i="3"/>
  <c r="EG85" i="3"/>
  <c r="BI44" i="3"/>
  <c r="BH44" i="3"/>
  <c r="DN50" i="2"/>
  <c r="DO50" i="2" s="1"/>
  <c r="CK31" i="2"/>
  <c r="CL31" i="2" s="1"/>
  <c r="DX31" i="2"/>
  <c r="EQ31" i="2" s="1"/>
  <c r="ER31" i="2" s="1"/>
  <c r="BH99" i="10"/>
  <c r="BI99" i="10"/>
  <c r="BI78" i="10"/>
  <c r="BH78" i="10"/>
  <c r="DN32" i="10"/>
  <c r="DO32" i="10" s="1"/>
  <c r="BI89" i="5"/>
  <c r="BH89" i="5"/>
  <c r="CK20" i="10"/>
  <c r="CL20" i="10" s="1"/>
  <c r="BH84" i="5"/>
  <c r="BI84" i="5"/>
  <c r="BH86" i="5"/>
  <c r="BI86" i="5"/>
  <c r="EC84" i="10"/>
  <c r="EF86" i="10"/>
  <c r="DX79" i="10"/>
  <c r="EQ79" i="10" s="1"/>
  <c r="ER79" i="10" s="1"/>
  <c r="CK79" i="10"/>
  <c r="CL79" i="10" s="1"/>
  <c r="EO81" i="10"/>
  <c r="EH79" i="10"/>
  <c r="DX76" i="10"/>
  <c r="CK76" i="10"/>
  <c r="CL76" i="10" s="1"/>
  <c r="EJ75" i="10"/>
  <c r="BI71" i="10"/>
  <c r="BH71" i="10"/>
  <c r="EG67" i="10"/>
  <c r="DN78" i="10"/>
  <c r="DO78" i="10" s="1"/>
  <c r="BI69" i="10"/>
  <c r="BH69" i="10"/>
  <c r="DN66" i="10"/>
  <c r="DO66" i="10" s="1"/>
  <c r="EH68" i="10"/>
  <c r="DN65" i="10"/>
  <c r="DO65" i="10" s="1"/>
  <c r="EJ70" i="10"/>
  <c r="CK61" i="10"/>
  <c r="CL61" i="10" s="1"/>
  <c r="DX61" i="10"/>
  <c r="BI63" i="10"/>
  <c r="BH63" i="10"/>
  <c r="CK68" i="10"/>
  <c r="CL68" i="10" s="1"/>
  <c r="DN60" i="10"/>
  <c r="DO60" i="10" s="1"/>
  <c r="BI51" i="10"/>
  <c r="BH51" i="10"/>
  <c r="EO56" i="10"/>
  <c r="EM55" i="10"/>
  <c r="EM59" i="10"/>
  <c r="DN58" i="10"/>
  <c r="DO58" i="10" s="1"/>
  <c r="DN45" i="10"/>
  <c r="DO45" i="10" s="1"/>
  <c r="EB43" i="10"/>
  <c r="CK48" i="10"/>
  <c r="CL48" i="10" s="1"/>
  <c r="DX48" i="10"/>
  <c r="EK48" i="10"/>
  <c r="BI42" i="10"/>
  <c r="BH42" i="10"/>
  <c r="DX41" i="10"/>
  <c r="CK41" i="10"/>
  <c r="CL41" i="10" s="1"/>
  <c r="EL38" i="10"/>
  <c r="DN36" i="10"/>
  <c r="DO36" i="10" s="1"/>
  <c r="DX34" i="10"/>
  <c r="CK34" i="10"/>
  <c r="CL34" i="10" s="1"/>
  <c r="ED39" i="10"/>
  <c r="DX35" i="10"/>
  <c r="CK35" i="10"/>
  <c r="CL35" i="10" s="1"/>
  <c r="EM33" i="10"/>
  <c r="BH50" i="10"/>
  <c r="BI50" i="10"/>
  <c r="EB45" i="10"/>
  <c r="DX25" i="10"/>
  <c r="CK25" i="10"/>
  <c r="CL25" i="10" s="1"/>
  <c r="EO29" i="10"/>
  <c r="EF29" i="10"/>
  <c r="DZ25" i="10"/>
  <c r="EK23" i="10"/>
  <c r="EI28" i="10"/>
  <c r="EC24" i="10"/>
  <c r="ED31" i="10"/>
  <c r="EH28" i="10"/>
  <c r="DX24" i="10"/>
  <c r="CK24" i="10"/>
  <c r="CL24" i="10" s="1"/>
  <c r="EE20" i="10"/>
  <c r="EQ20" i="10" s="1"/>
  <c r="ER20" i="10" s="1"/>
  <c r="CW101" i="10"/>
  <c r="DY19" i="10"/>
  <c r="DX19" i="10"/>
  <c r="CK19" i="10"/>
  <c r="CL19" i="10" s="1"/>
  <c r="CH101" i="10"/>
  <c r="EN18" i="10"/>
  <c r="BX101" i="10"/>
  <c r="ED18" i="10"/>
  <c r="EN91" i="5"/>
  <c r="BY101" i="10"/>
  <c r="BU101" i="10"/>
  <c r="DN18" i="10"/>
  <c r="EG85" i="5"/>
  <c r="CK89" i="5"/>
  <c r="CL89" i="5" s="1"/>
  <c r="DY73" i="5"/>
  <c r="EL75" i="5"/>
  <c r="BI83" i="5"/>
  <c r="BH83" i="5"/>
  <c r="DN82" i="5"/>
  <c r="DO82" i="5" s="1"/>
  <c r="BI81" i="5"/>
  <c r="BH81" i="5"/>
  <c r="EN78" i="5"/>
  <c r="CK86" i="5"/>
  <c r="CL86" i="5" s="1"/>
  <c r="DX86" i="5"/>
  <c r="DZ83" i="5"/>
  <c r="CK85" i="5"/>
  <c r="CL85" i="5" s="1"/>
  <c r="BI78" i="5"/>
  <c r="BH78" i="5"/>
  <c r="CK75" i="5"/>
  <c r="CL75" i="5" s="1"/>
  <c r="DX75" i="5"/>
  <c r="BH62" i="5"/>
  <c r="BI62" i="5"/>
  <c r="DN77" i="5"/>
  <c r="DO77" i="5" s="1"/>
  <c r="EH67" i="5"/>
  <c r="CK66" i="5"/>
  <c r="CL66" i="5" s="1"/>
  <c r="CK58" i="5"/>
  <c r="CL58" i="5" s="1"/>
  <c r="DN68" i="5"/>
  <c r="DO68" i="5" s="1"/>
  <c r="CK64" i="5"/>
  <c r="CL64" i="5" s="1"/>
  <c r="BI50" i="5"/>
  <c r="BH50" i="5"/>
  <c r="CK62" i="5"/>
  <c r="CL62" i="5" s="1"/>
  <c r="BH55" i="5"/>
  <c r="BI55" i="5"/>
  <c r="BI51" i="5"/>
  <c r="BH51" i="5"/>
  <c r="DN47" i="5"/>
  <c r="DO47" i="5" s="1"/>
  <c r="EI45" i="5"/>
  <c r="ED42" i="5"/>
  <c r="EQ42" i="5" s="1"/>
  <c r="ER42" i="5" s="1"/>
  <c r="DN54" i="5"/>
  <c r="DO54" i="5" s="1"/>
  <c r="EA47" i="5"/>
  <c r="CK47" i="5"/>
  <c r="CL47" i="5" s="1"/>
  <c r="EH45" i="5"/>
  <c r="DZ43" i="5"/>
  <c r="DX47" i="5"/>
  <c r="EP39" i="5"/>
  <c r="DX37" i="5"/>
  <c r="CK37" i="5"/>
  <c r="CL37" i="5" s="1"/>
  <c r="ED34" i="5"/>
  <c r="DN30" i="5"/>
  <c r="DO30" i="5" s="1"/>
  <c r="EL26" i="5"/>
  <c r="EE37" i="5"/>
  <c r="EO26" i="5"/>
  <c r="EP37" i="5"/>
  <c r="EN33" i="5"/>
  <c r="DN25" i="5"/>
  <c r="DO25" i="5" s="1"/>
  <c r="EC36" i="5"/>
  <c r="EJ34" i="5"/>
  <c r="EL30" i="5"/>
  <c r="EF26" i="5"/>
  <c r="CK43" i="5"/>
  <c r="CL43" i="5" s="1"/>
  <c r="BG92" i="5"/>
  <c r="C5" i="5" s="1"/>
  <c r="BI95" i="4"/>
  <c r="BH95" i="4"/>
  <c r="EC19" i="5"/>
  <c r="CK105" i="4"/>
  <c r="CL105" i="4" s="1"/>
  <c r="DX105" i="4"/>
  <c r="BI84" i="4"/>
  <c r="BH84" i="4"/>
  <c r="EP22" i="5"/>
  <c r="EF19" i="5"/>
  <c r="DN98" i="4"/>
  <c r="DO98" i="4" s="1"/>
  <c r="DX95" i="4"/>
  <c r="EQ95" i="4" s="1"/>
  <c r="ER95" i="4" s="1"/>
  <c r="CK95" i="4"/>
  <c r="CL95" i="4" s="1"/>
  <c r="BI82" i="4"/>
  <c r="BH82" i="4"/>
  <c r="CK25" i="5"/>
  <c r="CL25" i="5" s="1"/>
  <c r="DX25" i="5"/>
  <c r="EG22" i="5"/>
  <c r="DF92" i="5"/>
  <c r="CI92" i="5"/>
  <c r="EA102" i="4"/>
  <c r="ED102" i="4"/>
  <c r="CK85" i="4"/>
  <c r="CL85" i="4" s="1"/>
  <c r="DX85" i="4"/>
  <c r="EQ85" i="4" s="1"/>
  <c r="ER85" i="4" s="1"/>
  <c r="EE65" i="4"/>
  <c r="EQ65" i="4" s="1"/>
  <c r="ER65" i="4" s="1"/>
  <c r="CK65" i="4"/>
  <c r="CL65" i="4" s="1"/>
  <c r="BI59" i="4"/>
  <c r="BH59" i="4"/>
  <c r="EJ86" i="4"/>
  <c r="CK70" i="4"/>
  <c r="CL70" i="4" s="1"/>
  <c r="DX70" i="4"/>
  <c r="BI64" i="4"/>
  <c r="BH64" i="4"/>
  <c r="BI78" i="4"/>
  <c r="BH78" i="4"/>
  <c r="EK70" i="4"/>
  <c r="DX36" i="4"/>
  <c r="CK36" i="4"/>
  <c r="CL36" i="4" s="1"/>
  <c r="EC91" i="4"/>
  <c r="EJ55" i="4"/>
  <c r="CK94" i="4"/>
  <c r="CL94" i="4" s="1"/>
  <c r="DX94" i="4"/>
  <c r="EL94" i="4"/>
  <c r="CK54" i="4"/>
  <c r="CL54" i="4" s="1"/>
  <c r="DZ48" i="4"/>
  <c r="BI55" i="4"/>
  <c r="BH55" i="4"/>
  <c r="EF45" i="4"/>
  <c r="CK38" i="4"/>
  <c r="CL38" i="4" s="1"/>
  <c r="EH37" i="4"/>
  <c r="EB33" i="4"/>
  <c r="EC101" i="4"/>
  <c r="EQ101" i="4" s="1"/>
  <c r="ER101" i="4" s="1"/>
  <c r="EC55" i="4"/>
  <c r="EG37" i="4"/>
  <c r="EN40" i="4"/>
  <c r="ED40" i="4"/>
  <c r="DX25" i="4"/>
  <c r="EQ25" i="4" s="1"/>
  <c r="ER25" i="4" s="1"/>
  <c r="CK25" i="4"/>
  <c r="CL25" i="4" s="1"/>
  <c r="EP81" i="4"/>
  <c r="DX81" i="4"/>
  <c r="CK81" i="4"/>
  <c r="CL81" i="4" s="1"/>
  <c r="EM61" i="4"/>
  <c r="DY61" i="4"/>
  <c r="EB61" i="4"/>
  <c r="EJ42" i="4"/>
  <c r="DZ42" i="4"/>
  <c r="DN26" i="4"/>
  <c r="DO26" i="4" s="1"/>
  <c r="EM24" i="4"/>
  <c r="CU106" i="4"/>
  <c r="DN18" i="4"/>
  <c r="DX87" i="3"/>
  <c r="EQ87" i="3" s="1"/>
  <c r="ER87" i="3" s="1"/>
  <c r="CK87" i="3"/>
  <c r="CL87" i="3" s="1"/>
  <c r="CK41" i="4"/>
  <c r="CL41" i="4" s="1"/>
  <c r="EJ28" i="4"/>
  <c r="EB20" i="4"/>
  <c r="CC106" i="4"/>
  <c r="EI18" i="4"/>
  <c r="ED26" i="4"/>
  <c r="EG24" i="4"/>
  <c r="DI106" i="4"/>
  <c r="DX47" i="4"/>
  <c r="EQ47" i="4" s="1"/>
  <c r="ER47" i="4" s="1"/>
  <c r="EJ32" i="4"/>
  <c r="EE21" i="4"/>
  <c r="EQ21" i="4" s="1"/>
  <c r="ER21" i="4" s="1"/>
  <c r="DZ19" i="4"/>
  <c r="EL27" i="4"/>
  <c r="DZ18" i="4"/>
  <c r="BI86" i="3"/>
  <c r="BH86" i="3"/>
  <c r="EA69" i="3"/>
  <c r="EL58" i="3"/>
  <c r="EA53" i="3"/>
  <c r="BI66" i="3"/>
  <c r="BH66" i="3"/>
  <c r="DX30" i="4"/>
  <c r="CK30" i="4"/>
  <c r="CL30" i="4" s="1"/>
  <c r="EK30" i="4"/>
  <c r="CJ106" i="4"/>
  <c r="EA77" i="3"/>
  <c r="EM48" i="3"/>
  <c r="CA106" i="4"/>
  <c r="CK83" i="3"/>
  <c r="CL83" i="3" s="1"/>
  <c r="EG66" i="3"/>
  <c r="EO58" i="3"/>
  <c r="CE106" i="4"/>
  <c r="EI43" i="3"/>
  <c r="BH76" i="3"/>
  <c r="BI76" i="3"/>
  <c r="DY63" i="3"/>
  <c r="DX51" i="3"/>
  <c r="CK51" i="3"/>
  <c r="CL51" i="3" s="1"/>
  <c r="DN50" i="3"/>
  <c r="DO50" i="3" s="1"/>
  <c r="ED44" i="3"/>
  <c r="EJ37" i="3"/>
  <c r="CK52" i="3"/>
  <c r="CL52" i="3" s="1"/>
  <c r="DZ47" i="3"/>
  <c r="CK46" i="3"/>
  <c r="CL46" i="3" s="1"/>
  <c r="EL38" i="3"/>
  <c r="DN23" i="3"/>
  <c r="DO23" i="3" s="1"/>
  <c r="EC20" i="3"/>
  <c r="BR88" i="3"/>
  <c r="DX18" i="3"/>
  <c r="CK18" i="3"/>
  <c r="CC88" i="3"/>
  <c r="EI18" i="3"/>
  <c r="CK65" i="3"/>
  <c r="CL65" i="3" s="1"/>
  <c r="EB23" i="3"/>
  <c r="EJ31" i="3"/>
  <c r="DZ31" i="3"/>
  <c r="CB88" i="3"/>
  <c r="DN42" i="2"/>
  <c r="DO42" i="2" s="1"/>
  <c r="EB39" i="3"/>
  <c r="EO39" i="3"/>
  <c r="EN29" i="3"/>
  <c r="DZ40" i="3"/>
  <c r="EQ40" i="3" s="1"/>
  <c r="ER40" i="3" s="1"/>
  <c r="CJ39" i="2" a="1"/>
  <c r="CJ39" i="2" s="1"/>
  <c r="EP39" i="2" s="1"/>
  <c r="CF39" i="2" a="1"/>
  <c r="CF39" i="2" s="1"/>
  <c r="EL39" i="2" s="1"/>
  <c r="CB39" i="2" a="1"/>
  <c r="CB39" i="2" s="1"/>
  <c r="EH39" i="2" s="1"/>
  <c r="BX39" i="2" a="1"/>
  <c r="BX39" i="2" s="1"/>
  <c r="ED39" i="2" s="1"/>
  <c r="BT39" i="2" a="1"/>
  <c r="BT39" i="2" s="1"/>
  <c r="DZ39" i="2" s="1"/>
  <c r="BG39" i="2"/>
  <c r="CH39" i="2" a="1"/>
  <c r="CH39" i="2" s="1"/>
  <c r="EN39" i="2" s="1"/>
  <c r="CD39" i="2" a="1"/>
  <c r="CD39" i="2" s="1"/>
  <c r="EJ39" i="2" s="1"/>
  <c r="BZ39" i="2" a="1"/>
  <c r="BZ39" i="2" s="1"/>
  <c r="EF39" i="2" s="1"/>
  <c r="BV39" i="2" a="1"/>
  <c r="BV39" i="2" s="1"/>
  <c r="EB39" i="2" s="1"/>
  <c r="BR39" i="2" a="1"/>
  <c r="BR39" i="2" s="1"/>
  <c r="BC39" i="2"/>
  <c r="CA39" i="2" a="1"/>
  <c r="CA39" i="2" s="1"/>
  <c r="EG39" i="2" s="1"/>
  <c r="CI39" i="2" a="1"/>
  <c r="CI39" i="2" s="1"/>
  <c r="EO39" i="2" s="1"/>
  <c r="BY39" i="2" a="1"/>
  <c r="BY39" i="2" s="1"/>
  <c r="EE39" i="2" s="1"/>
  <c r="BW39" i="2" a="1"/>
  <c r="BW39" i="2" s="1"/>
  <c r="EC39" i="2" s="1"/>
  <c r="CG39" i="2" a="1"/>
  <c r="CG39" i="2" s="1"/>
  <c r="EM39" i="2" s="1"/>
  <c r="BB39" i="2"/>
  <c r="CE39" i="2" a="1"/>
  <c r="CE39" i="2" s="1"/>
  <c r="EK39" i="2" s="1"/>
  <c r="BU39" i="2" a="1"/>
  <c r="BU39" i="2" s="1"/>
  <c r="EA39" i="2" s="1"/>
  <c r="BS39" i="2" a="1"/>
  <c r="BS39" i="2" s="1"/>
  <c r="DY39" i="2" s="1"/>
  <c r="CC39" i="2" a="1"/>
  <c r="CC39" i="2" s="1"/>
  <c r="EI39" i="2" s="1"/>
  <c r="CJ37" i="2" a="1"/>
  <c r="CJ37" i="2" s="1"/>
  <c r="EP37" i="2" s="1"/>
  <c r="CF37" i="2" a="1"/>
  <c r="CF37" i="2" s="1"/>
  <c r="EL37" i="2" s="1"/>
  <c r="CB37" i="2" a="1"/>
  <c r="CB37" i="2" s="1"/>
  <c r="EH37" i="2" s="1"/>
  <c r="BX37" i="2" a="1"/>
  <c r="BX37" i="2" s="1"/>
  <c r="ED37" i="2" s="1"/>
  <c r="BT37" i="2" a="1"/>
  <c r="BT37" i="2" s="1"/>
  <c r="DZ37" i="2" s="1"/>
  <c r="BG37" i="2"/>
  <c r="CH37" i="2" a="1"/>
  <c r="CH37" i="2" s="1"/>
  <c r="EN37" i="2" s="1"/>
  <c r="CD37" i="2" a="1"/>
  <c r="CD37" i="2" s="1"/>
  <c r="EJ37" i="2" s="1"/>
  <c r="BZ37" i="2" a="1"/>
  <c r="BZ37" i="2" s="1"/>
  <c r="EF37" i="2" s="1"/>
  <c r="BV37" i="2" a="1"/>
  <c r="BV37" i="2" s="1"/>
  <c r="EB37" i="2" s="1"/>
  <c r="BR37" i="2" a="1"/>
  <c r="BR37" i="2" s="1"/>
  <c r="BC37" i="2"/>
  <c r="CG37" i="2" a="1"/>
  <c r="CG37" i="2" s="1"/>
  <c r="EM37" i="2" s="1"/>
  <c r="BB37" i="2"/>
  <c r="CE37" i="2" a="1"/>
  <c r="CE37" i="2" s="1"/>
  <c r="EK37" i="2" s="1"/>
  <c r="BU37" i="2" a="1"/>
  <c r="BU37" i="2" s="1"/>
  <c r="EA37" i="2" s="1"/>
  <c r="BS37" i="2" a="1"/>
  <c r="BS37" i="2" s="1"/>
  <c r="DY37" i="2" s="1"/>
  <c r="CC37" i="2" a="1"/>
  <c r="CC37" i="2" s="1"/>
  <c r="EI37" i="2" s="1"/>
  <c r="CA37" i="2" a="1"/>
  <c r="CA37" i="2" s="1"/>
  <c r="EG37" i="2" s="1"/>
  <c r="CI37" i="2" a="1"/>
  <c r="CI37" i="2" s="1"/>
  <c r="EO37" i="2" s="1"/>
  <c r="BY37" i="2" a="1"/>
  <c r="BY37" i="2" s="1"/>
  <c r="EE37" i="2" s="1"/>
  <c r="BW37" i="2" a="1"/>
  <c r="BW37" i="2" s="1"/>
  <c r="EC37" i="2" s="1"/>
  <c r="CH30" i="2" a="1"/>
  <c r="CH30" i="2" s="1"/>
  <c r="EN30" i="2" s="1"/>
  <c r="CD30" i="2" a="1"/>
  <c r="CD30" i="2" s="1"/>
  <c r="EJ30" i="2" s="1"/>
  <c r="BZ30" i="2" a="1"/>
  <c r="BZ30" i="2" s="1"/>
  <c r="EF30" i="2" s="1"/>
  <c r="BV30" i="2" a="1"/>
  <c r="BV30" i="2" s="1"/>
  <c r="EB30" i="2" s="1"/>
  <c r="BR30" i="2" a="1"/>
  <c r="BR30" i="2" s="1"/>
  <c r="BC30" i="2"/>
  <c r="CG30" i="2" a="1"/>
  <c r="CG30" i="2" s="1"/>
  <c r="EM30" i="2" s="1"/>
  <c r="CC30" i="2" a="1"/>
  <c r="CC30" i="2" s="1"/>
  <c r="EI30" i="2" s="1"/>
  <c r="BY30" i="2" a="1"/>
  <c r="BY30" i="2" s="1"/>
  <c r="EE30" i="2" s="1"/>
  <c r="BU30" i="2" a="1"/>
  <c r="BU30" i="2" s="1"/>
  <c r="EA30" i="2" s="1"/>
  <c r="CJ30" i="2" a="1"/>
  <c r="CJ30" i="2" s="1"/>
  <c r="EP30" i="2" s="1"/>
  <c r="CF30" i="2" a="1"/>
  <c r="CF30" i="2" s="1"/>
  <c r="EL30" i="2" s="1"/>
  <c r="CB30" i="2" a="1"/>
  <c r="CB30" i="2" s="1"/>
  <c r="EH30" i="2" s="1"/>
  <c r="BX30" i="2" a="1"/>
  <c r="BX30" i="2" s="1"/>
  <c r="ED30" i="2" s="1"/>
  <c r="BT30" i="2" a="1"/>
  <c r="BT30" i="2" s="1"/>
  <c r="DZ30" i="2" s="1"/>
  <c r="BG30" i="2"/>
  <c r="CI30" i="2" a="1"/>
  <c r="CI30" i="2" s="1"/>
  <c r="EO30" i="2" s="1"/>
  <c r="CA30" i="2" a="1"/>
  <c r="CA30" i="2" s="1"/>
  <c r="EG30" i="2" s="1"/>
  <c r="BB30" i="2"/>
  <c r="BS30" i="2" a="1"/>
  <c r="BS30" i="2" s="1"/>
  <c r="DY30" i="2" s="1"/>
  <c r="CE30" i="2" a="1"/>
  <c r="CE30" i="2" s="1"/>
  <c r="EK30" i="2" s="1"/>
  <c r="BW30" i="2" a="1"/>
  <c r="BW30" i="2" s="1"/>
  <c r="EC30" i="2" s="1"/>
  <c r="CG24" i="2" a="1"/>
  <c r="CG24" i="2" s="1"/>
  <c r="EM24" i="2" s="1"/>
  <c r="CC24" i="2" a="1"/>
  <c r="CC24" i="2" s="1"/>
  <c r="EI24" i="2" s="1"/>
  <c r="BY24" i="2" a="1"/>
  <c r="BY24" i="2" s="1"/>
  <c r="EE24" i="2" s="1"/>
  <c r="BU24" i="2" a="1"/>
  <c r="BU24" i="2" s="1"/>
  <c r="EA24" i="2" s="1"/>
  <c r="CJ24" i="2" a="1"/>
  <c r="CJ24" i="2" s="1"/>
  <c r="EP24" i="2" s="1"/>
  <c r="CF24" i="2" a="1"/>
  <c r="CF24" i="2" s="1"/>
  <c r="EL24" i="2" s="1"/>
  <c r="CB24" i="2" a="1"/>
  <c r="CB24" i="2" s="1"/>
  <c r="EH24" i="2" s="1"/>
  <c r="BX24" i="2" a="1"/>
  <c r="BX24" i="2" s="1"/>
  <c r="ED24" i="2" s="1"/>
  <c r="BT24" i="2" a="1"/>
  <c r="BT24" i="2" s="1"/>
  <c r="DZ24" i="2" s="1"/>
  <c r="BG24" i="2"/>
  <c r="CA24" i="2" a="1"/>
  <c r="CA24" i="2" s="1"/>
  <c r="EG24" i="2" s="1"/>
  <c r="BV24" i="2" a="1"/>
  <c r="BV24" i="2" s="1"/>
  <c r="EB24" i="2" s="1"/>
  <c r="CE24" i="2" a="1"/>
  <c r="CE24" i="2" s="1"/>
  <c r="EK24" i="2" s="1"/>
  <c r="BZ24" i="2" a="1"/>
  <c r="BZ24" i="2" s="1"/>
  <c r="EF24" i="2" s="1"/>
  <c r="CD24" i="2" a="1"/>
  <c r="CD24" i="2" s="1"/>
  <c r="EJ24" i="2" s="1"/>
  <c r="BR24" i="2" a="1"/>
  <c r="BR24" i="2" s="1"/>
  <c r="BC24" i="2"/>
  <c r="CI24" i="2" a="1"/>
  <c r="CI24" i="2" s="1"/>
  <c r="EO24" i="2" s="1"/>
  <c r="BW24" i="2" a="1"/>
  <c r="BW24" i="2" s="1"/>
  <c r="EC24" i="2" s="1"/>
  <c r="BB24" i="2"/>
  <c r="BS24" i="2" a="1"/>
  <c r="BS24" i="2" s="1"/>
  <c r="DY24" i="2" s="1"/>
  <c r="CH24" i="2" a="1"/>
  <c r="CH24" i="2" s="1"/>
  <c r="EN24" i="2" s="1"/>
  <c r="DY22" i="3"/>
  <c r="EI22" i="3"/>
  <c r="EH22" i="3"/>
  <c r="CK21" i="3"/>
  <c r="CL21" i="3" s="1"/>
  <c r="DN26" i="2"/>
  <c r="DO26" i="2" s="1"/>
  <c r="DH88" i="3"/>
  <c r="DM88" i="3"/>
  <c r="DC88" i="3"/>
  <c r="EN85" i="3"/>
  <c r="BH85" i="3"/>
  <c r="BI85" i="3"/>
  <c r="EO85" i="3"/>
  <c r="DN44" i="3"/>
  <c r="DO44" i="3" s="1"/>
  <c r="BH36" i="3"/>
  <c r="BI36" i="3"/>
  <c r="DN23" i="2"/>
  <c r="DO23" i="2" s="1"/>
  <c r="DZ77" i="10"/>
  <c r="CK77" i="10"/>
  <c r="CL77" i="10" s="1"/>
  <c r="BI74" i="10"/>
  <c r="BH74" i="10"/>
  <c r="EP68" i="10"/>
  <c r="BH43" i="10"/>
  <c r="BI43" i="10"/>
  <c r="BT101" i="10"/>
  <c r="DZ18" i="10"/>
  <c r="EH83" i="5"/>
  <c r="BI80" i="5"/>
  <c r="BH80" i="5"/>
  <c r="BI67" i="5"/>
  <c r="BH67" i="5"/>
  <c r="BI97" i="10"/>
  <c r="BH97" i="10"/>
  <c r="EE100" i="10"/>
  <c r="DN100" i="10"/>
  <c r="DO100" i="10" s="1"/>
  <c r="DY100" i="10"/>
  <c r="EF89" i="10"/>
  <c r="BI90" i="10"/>
  <c r="BH90" i="10"/>
  <c r="ER90" i="10"/>
  <c r="BI93" i="10"/>
  <c r="BH93" i="10"/>
  <c r="ER93" i="10"/>
  <c r="CK97" i="10"/>
  <c r="CL97" i="10" s="1"/>
  <c r="BH86" i="10"/>
  <c r="BI86" i="10"/>
  <c r="BI84" i="10"/>
  <c r="BH84" i="10"/>
  <c r="EN86" i="10"/>
  <c r="BH92" i="10"/>
  <c r="BI92" i="10"/>
  <c r="EM85" i="10"/>
  <c r="EP79" i="10"/>
  <c r="CK85" i="10"/>
  <c r="CL85" i="10" s="1"/>
  <c r="EB81" i="10"/>
  <c r="DN76" i="10"/>
  <c r="DO76" i="10" s="1"/>
  <c r="CK94" i="10"/>
  <c r="CL94" i="10" s="1"/>
  <c r="DY78" i="10"/>
  <c r="BI83" i="10"/>
  <c r="BH83" i="10"/>
  <c r="DN70" i="10"/>
  <c r="DO70" i="10" s="1"/>
  <c r="CK72" i="10"/>
  <c r="CL72" i="10" s="1"/>
  <c r="DZ68" i="10"/>
  <c r="EK65" i="10"/>
  <c r="DX65" i="10"/>
  <c r="EQ65" i="10" s="1"/>
  <c r="ER65" i="10" s="1"/>
  <c r="CK69" i="10"/>
  <c r="CL69" i="10" s="1"/>
  <c r="EM61" i="10"/>
  <c r="ED61" i="10"/>
  <c r="EK60" i="10"/>
  <c r="EN57" i="10"/>
  <c r="CK58" i="10"/>
  <c r="CL58" i="10" s="1"/>
  <c r="EE55" i="10"/>
  <c r="BH59" i="10"/>
  <c r="BI59" i="10"/>
  <c r="EE49" i="10"/>
  <c r="DN57" i="10"/>
  <c r="DO57" i="10" s="1"/>
  <c r="BI54" i="10"/>
  <c r="BH54" i="10"/>
  <c r="CK51" i="10"/>
  <c r="CL51" i="10" s="1"/>
  <c r="DX51" i="10"/>
  <c r="EM51" i="10"/>
  <c r="EJ46" i="10"/>
  <c r="DZ44" i="10"/>
  <c r="EQ44" i="10" s="1"/>
  <c r="ER44" i="10" s="1"/>
  <c r="DN44" i="10"/>
  <c r="DO44" i="10" s="1"/>
  <c r="DN48" i="10"/>
  <c r="DO48" i="10" s="1"/>
  <c r="EB48" i="10"/>
  <c r="EO48" i="10"/>
  <c r="EI39" i="10"/>
  <c r="BI40" i="10"/>
  <c r="BH40" i="10"/>
  <c r="DX36" i="10"/>
  <c r="CK36" i="10"/>
  <c r="CL36" i="10" s="1"/>
  <c r="EM48" i="10"/>
  <c r="ED45" i="10"/>
  <c r="EF45" i="10"/>
  <c r="DX26" i="10"/>
  <c r="CK26" i="10"/>
  <c r="CL26" i="10" s="1"/>
  <c r="CK38" i="10"/>
  <c r="CL38" i="10" s="1"/>
  <c r="BH31" i="10"/>
  <c r="BI31" i="10"/>
  <c r="CK37" i="10"/>
  <c r="CL37" i="10" s="1"/>
  <c r="DX37" i="10"/>
  <c r="EK37" i="10"/>
  <c r="BI25" i="10"/>
  <c r="BH25" i="10"/>
  <c r="DY31" i="10"/>
  <c r="DN21" i="10"/>
  <c r="DO21" i="10" s="1"/>
  <c r="CG101" i="10"/>
  <c r="EM18" i="10"/>
  <c r="BS101" i="10"/>
  <c r="DY18" i="10"/>
  <c r="CB101" i="10"/>
  <c r="EH18" i="10"/>
  <c r="DY90" i="5"/>
  <c r="EI88" i="5"/>
  <c r="DN86" i="5"/>
  <c r="DO86" i="5" s="1"/>
  <c r="EI87" i="5"/>
  <c r="EC85" i="5"/>
  <c r="DN90" i="5"/>
  <c r="DO90" i="5" s="1"/>
  <c r="ED89" i="5"/>
  <c r="EH85" i="5"/>
  <c r="CU101" i="10"/>
  <c r="EE87" i="5"/>
  <c r="ED75" i="5"/>
  <c r="BI74" i="5"/>
  <c r="BH74" i="5"/>
  <c r="EE72" i="5"/>
  <c r="EF86" i="5"/>
  <c r="EK86" i="5"/>
  <c r="EO83" i="5"/>
  <c r="DZ82" i="5"/>
  <c r="EL78" i="5"/>
  <c r="CK83" i="5"/>
  <c r="CL83" i="5" s="1"/>
  <c r="DX83" i="5"/>
  <c r="BI54" i="5"/>
  <c r="BH54" i="5"/>
  <c r="EN67" i="5"/>
  <c r="BI52" i="5"/>
  <c r="BH52" i="5"/>
  <c r="EK59" i="5"/>
  <c r="BI66" i="5"/>
  <c r="BH66" i="5"/>
  <c r="DN64" i="5"/>
  <c r="DO64" i="5" s="1"/>
  <c r="EE70" i="5"/>
  <c r="ED70" i="5"/>
  <c r="EP70" i="5"/>
  <c r="DY53" i="5"/>
  <c r="DN45" i="5"/>
  <c r="DO45" i="5" s="1"/>
  <c r="EO55" i="5"/>
  <c r="EC55" i="5"/>
  <c r="EG63" i="5"/>
  <c r="EE46" i="5"/>
  <c r="ED45" i="5"/>
  <c r="BI43" i="5"/>
  <c r="BH43" i="5"/>
  <c r="EO45" i="5"/>
  <c r="DN36" i="5"/>
  <c r="DO36" i="5" s="1"/>
  <c r="BH40" i="5"/>
  <c r="BI40" i="5"/>
  <c r="DX39" i="5"/>
  <c r="CK39" i="5"/>
  <c r="CL39" i="5" s="1"/>
  <c r="EB29" i="5"/>
  <c r="DZ34" i="5"/>
  <c r="EG32" i="5"/>
  <c r="EN30" i="5"/>
  <c r="EH26" i="5"/>
  <c r="EA37" i="5"/>
  <c r="EN38" i="5"/>
  <c r="EK34" i="5"/>
  <c r="EK26" i="5"/>
  <c r="DN51" i="5"/>
  <c r="DO51" i="5" s="1"/>
  <c r="CK50" i="5"/>
  <c r="CL50" i="5" s="1"/>
  <c r="EL37" i="5"/>
  <c r="EJ33" i="5"/>
  <c r="EP29" i="5"/>
  <c r="EF34" i="5"/>
  <c r="EH30" i="5"/>
  <c r="EB26" i="5"/>
  <c r="EG37" i="5"/>
  <c r="BI19" i="5"/>
  <c r="BH19" i="5"/>
  <c r="DN94" i="4"/>
  <c r="DO94" i="4" s="1"/>
  <c r="CK35" i="5"/>
  <c r="CL35" i="5" s="1"/>
  <c r="EM23" i="5"/>
  <c r="DY19" i="5"/>
  <c r="BI100" i="4"/>
  <c r="BH100" i="4"/>
  <c r="EC92" i="4"/>
  <c r="EL22" i="5"/>
  <c r="C4" i="5"/>
  <c r="EF25" i="5"/>
  <c r="EB19" i="5"/>
  <c r="DN90" i="4"/>
  <c r="DO90" i="4" s="1"/>
  <c r="EC22" i="5"/>
  <c r="EF20" i="5"/>
  <c r="DB92" i="5"/>
  <c r="EI102" i="4"/>
  <c r="EL102" i="4"/>
  <c r="DN68" i="4"/>
  <c r="DO68" i="4" s="1"/>
  <c r="EC60" i="4"/>
  <c r="CF92" i="5"/>
  <c r="DX80" i="4"/>
  <c r="CK80" i="4"/>
  <c r="CL80" i="4" s="1"/>
  <c r="EC75" i="4"/>
  <c r="CE92" i="5"/>
  <c r="EJ18" i="5"/>
  <c r="EN78" i="4"/>
  <c r="CK62" i="4"/>
  <c r="CL62" i="4" s="1"/>
  <c r="DX62" i="4"/>
  <c r="EQ62" i="4" s="1"/>
  <c r="ER62" i="4" s="1"/>
  <c r="CB92" i="5"/>
  <c r="BZ92" i="5"/>
  <c r="DX90" i="4"/>
  <c r="EC70" i="4"/>
  <c r="EM68" i="4"/>
  <c r="EB63" i="4"/>
  <c r="EQ63" i="4" s="1"/>
  <c r="ER63" i="4" s="1"/>
  <c r="CK53" i="4"/>
  <c r="CL53" i="4" s="1"/>
  <c r="EF48" i="4"/>
  <c r="EE91" i="4"/>
  <c r="EK91" i="4"/>
  <c r="DY91" i="4"/>
  <c r="DN39" i="4"/>
  <c r="DO39" i="4" s="1"/>
  <c r="EB37" i="4"/>
  <c r="DZ33" i="4"/>
  <c r="DX66" i="4"/>
  <c r="EQ66" i="4" s="1"/>
  <c r="ER66" i="4" s="1"/>
  <c r="DX55" i="4"/>
  <c r="CK55" i="4"/>
  <c r="CL55" i="4" s="1"/>
  <c r="EF94" i="4"/>
  <c r="DY69" i="4"/>
  <c r="EB69" i="4"/>
  <c r="BI48" i="4"/>
  <c r="BH48" i="4"/>
  <c r="EI38" i="4"/>
  <c r="EL36" i="4"/>
  <c r="EK34" i="4"/>
  <c r="EP49" i="4"/>
  <c r="EB45" i="4"/>
  <c r="DN41" i="4"/>
  <c r="DO41" i="4" s="1"/>
  <c r="ED37" i="4"/>
  <c r="CK33" i="4"/>
  <c r="CL33" i="4" s="1"/>
  <c r="DX33" i="4"/>
  <c r="EC37" i="4"/>
  <c r="EL31" i="4"/>
  <c r="DY40" i="4"/>
  <c r="EH40" i="4"/>
  <c r="CK80" i="3"/>
  <c r="CL80" i="3" s="1"/>
  <c r="DX80" i="3"/>
  <c r="EQ80" i="3" s="1"/>
  <c r="ER80" i="3" s="1"/>
  <c r="EA81" i="4"/>
  <c r="BH81" i="4"/>
  <c r="BI81" i="4"/>
  <c r="EF81" i="4"/>
  <c r="ED61" i="4"/>
  <c r="EG61" i="4"/>
  <c r="EJ61" i="4"/>
  <c r="EN42" i="4"/>
  <c r="ED42" i="4"/>
  <c r="EJ26" i="4"/>
  <c r="EI24" i="4"/>
  <c r="EK20" i="4"/>
  <c r="CH106" i="4"/>
  <c r="EN18" i="4"/>
  <c r="DX86" i="4"/>
  <c r="BI53" i="4"/>
  <c r="BH53" i="4"/>
  <c r="BY106" i="4"/>
  <c r="EE18" i="4"/>
  <c r="CK44" i="4"/>
  <c r="CL44" i="4" s="1"/>
  <c r="EA32" i="4"/>
  <c r="DE106" i="4"/>
  <c r="EE84" i="3"/>
  <c r="EQ84" i="3" s="1"/>
  <c r="ER84" i="3" s="1"/>
  <c r="BI56" i="4"/>
  <c r="BH56" i="4"/>
  <c r="EN32" i="4"/>
  <c r="ED19" i="4"/>
  <c r="BH82" i="3"/>
  <c r="BI82" i="3"/>
  <c r="EP27" i="4"/>
  <c r="BT106" i="4"/>
  <c r="EC86" i="3"/>
  <c r="EJ52" i="3"/>
  <c r="DN30" i="4"/>
  <c r="DO30" i="4" s="1"/>
  <c r="CK28" i="4"/>
  <c r="CL28" i="4" s="1"/>
  <c r="DX48" i="3"/>
  <c r="CK48" i="3"/>
  <c r="CL48" i="3" s="1"/>
  <c r="EB30" i="4"/>
  <c r="EO30" i="4"/>
  <c r="EI77" i="3"/>
  <c r="CK22" i="4"/>
  <c r="CL22" i="4" s="1"/>
  <c r="DX22" i="4"/>
  <c r="EK22" i="4"/>
  <c r="DX79" i="3"/>
  <c r="CK79" i="3"/>
  <c r="CL79" i="3" s="1"/>
  <c r="DN80" i="3"/>
  <c r="DO80" i="3" s="1"/>
  <c r="DY66" i="3"/>
  <c r="EQ66" i="3" s="1"/>
  <c r="ER66" i="3" s="1"/>
  <c r="EG58" i="3"/>
  <c r="EM52" i="3"/>
  <c r="CK81" i="3"/>
  <c r="CL81" i="3" s="1"/>
  <c r="DY44" i="3"/>
  <c r="EE42" i="3"/>
  <c r="DX34" i="3"/>
  <c r="EQ34" i="3" s="1"/>
  <c r="ER34" i="3" s="1"/>
  <c r="CK34" i="3"/>
  <c r="CL34" i="3" s="1"/>
  <c r="EE32" i="3"/>
  <c r="BI60" i="3"/>
  <c r="BH60" i="3"/>
  <c r="BI52" i="3"/>
  <c r="BH52" i="3"/>
  <c r="BH47" i="3"/>
  <c r="BI47" i="3"/>
  <c r="EK37" i="3"/>
  <c r="BI40" i="3"/>
  <c r="BH40" i="3"/>
  <c r="BW106" i="4"/>
  <c r="EG63" i="3"/>
  <c r="BH55" i="3"/>
  <c r="BI55" i="3"/>
  <c r="DX54" i="3"/>
  <c r="EQ54" i="3" s="1"/>
  <c r="ER54" i="3" s="1"/>
  <c r="BI41" i="3"/>
  <c r="BH41" i="3"/>
  <c r="DN29" i="3"/>
  <c r="DO29" i="3" s="1"/>
  <c r="BH71" i="3"/>
  <c r="BI71" i="3"/>
  <c r="CK56" i="3"/>
  <c r="CL56" i="3" s="1"/>
  <c r="ED23" i="3"/>
  <c r="BC88" i="3"/>
  <c r="CK49" i="3"/>
  <c r="CL49" i="3" s="1"/>
  <c r="BY88" i="3"/>
  <c r="EE18" i="3"/>
  <c r="CV106" i="4"/>
  <c r="EK20" i="3"/>
  <c r="DN39" i="3"/>
  <c r="DO39" i="3" s="1"/>
  <c r="BI24" i="3"/>
  <c r="BH24" i="3"/>
  <c r="EN31" i="3"/>
  <c r="ED31" i="3"/>
  <c r="CK23" i="3"/>
  <c r="CL23" i="3" s="1"/>
  <c r="DN24" i="3"/>
  <c r="DO24" i="3" s="1"/>
  <c r="EF39" i="3"/>
  <c r="BH39" i="3"/>
  <c r="BI39" i="3"/>
  <c r="DY29" i="3"/>
  <c r="CI88" i="3"/>
  <c r="DG51" i="2"/>
  <c r="CJ45" i="2"/>
  <c r="EP45" i="2" s="1"/>
  <c r="CB45" i="2"/>
  <c r="EH45" i="2" s="1"/>
  <c r="BT45" i="2"/>
  <c r="DZ45" i="2" s="1"/>
  <c r="CI45" i="2"/>
  <c r="EO45" i="2" s="1"/>
  <c r="CA45" i="2"/>
  <c r="EG45" i="2" s="1"/>
  <c r="BS45" i="2"/>
  <c r="DY45" i="2" s="1"/>
  <c r="BC45" i="2"/>
  <c r="CH45" i="2"/>
  <c r="EN45" i="2" s="1"/>
  <c r="BZ45" i="2"/>
  <c r="EF45" i="2" s="1"/>
  <c r="BR45" i="2"/>
  <c r="BB45" i="2"/>
  <c r="CF45" i="2"/>
  <c r="EL45" i="2" s="1"/>
  <c r="BX45" i="2"/>
  <c r="ED45" i="2" s="1"/>
  <c r="CE45" i="2"/>
  <c r="EK45" i="2" s="1"/>
  <c r="BW45" i="2"/>
  <c r="EC45" i="2" s="1"/>
  <c r="BG45" i="2"/>
  <c r="BU45" i="2"/>
  <c r="EA45" i="2" s="1"/>
  <c r="CG45" i="2"/>
  <c r="EM45" i="2" s="1"/>
  <c r="CD45" i="2"/>
  <c r="EJ45" i="2" s="1"/>
  <c r="CC45" i="2"/>
  <c r="EI45" i="2" s="1"/>
  <c r="BY45" i="2"/>
  <c r="EE45" i="2" s="1"/>
  <c r="BV45" i="2"/>
  <c r="EB45" i="2" s="1"/>
  <c r="BB34" i="2"/>
  <c r="CE34" i="2" a="1"/>
  <c r="CE34" i="2" s="1"/>
  <c r="EK34" i="2" s="1"/>
  <c r="BR34" i="2" a="1"/>
  <c r="BR34" i="2" s="1"/>
  <c r="CD34" i="2" a="1"/>
  <c r="CD34" i="2" s="1"/>
  <c r="EJ34" i="2" s="1"/>
  <c r="BX34" i="2" a="1"/>
  <c r="BX34" i="2" s="1"/>
  <c r="ED34" i="2" s="1"/>
  <c r="CJ34" i="2" a="1"/>
  <c r="CJ34" i="2" s="1"/>
  <c r="EP34" i="2" s="1"/>
  <c r="CC34" i="2" a="1"/>
  <c r="CC34" i="2" s="1"/>
  <c r="EI34" i="2" s="1"/>
  <c r="BW34" i="2" a="1"/>
  <c r="BW34" i="2" s="1"/>
  <c r="EC34" i="2" s="1"/>
  <c r="CI34" i="2" a="1"/>
  <c r="CI34" i="2" s="1"/>
  <c r="EO34" i="2" s="1"/>
  <c r="BV34" i="2" a="1"/>
  <c r="BV34" i="2" s="1"/>
  <c r="EB34" i="2" s="1"/>
  <c r="BG34" i="2"/>
  <c r="CH34" i="2" a="1"/>
  <c r="CH34" i="2" s="1"/>
  <c r="EN34" i="2" s="1"/>
  <c r="CB34" i="2" a="1"/>
  <c r="CB34" i="2" s="1"/>
  <c r="EH34" i="2" s="1"/>
  <c r="BU34" i="2" a="1"/>
  <c r="BU34" i="2" s="1"/>
  <c r="EA34" i="2" s="1"/>
  <c r="CG34" i="2" a="1"/>
  <c r="CG34" i="2" s="1"/>
  <c r="EM34" i="2" s="1"/>
  <c r="CA34" i="2" a="1"/>
  <c r="CA34" i="2" s="1"/>
  <c r="EG34" i="2" s="1"/>
  <c r="BY34" i="2" a="1"/>
  <c r="BY34" i="2" s="1"/>
  <c r="EE34" i="2" s="1"/>
  <c r="BT34" i="2" a="1"/>
  <c r="BT34" i="2" s="1"/>
  <c r="DZ34" i="2" s="1"/>
  <c r="BS34" i="2" a="1"/>
  <c r="BS34" i="2" s="1"/>
  <c r="DY34" i="2" s="1"/>
  <c r="CF34" i="2" a="1"/>
  <c r="CF34" i="2" s="1"/>
  <c r="EL34" i="2" s="1"/>
  <c r="BC34" i="2"/>
  <c r="BZ34" i="2" a="1"/>
  <c r="BZ34" i="2" s="1"/>
  <c r="EF34" i="2" s="1"/>
  <c r="CH43" i="2" a="1"/>
  <c r="CH43" i="2" s="1"/>
  <c r="EN43" i="2" s="1"/>
  <c r="CD43" i="2" a="1"/>
  <c r="CD43" i="2" s="1"/>
  <c r="EJ43" i="2" s="1"/>
  <c r="BZ43" i="2" a="1"/>
  <c r="BZ43" i="2" s="1"/>
  <c r="EF43" i="2" s="1"/>
  <c r="BV43" i="2" a="1"/>
  <c r="BV43" i="2" s="1"/>
  <c r="EB43" i="2" s="1"/>
  <c r="BR43" i="2" a="1"/>
  <c r="BR43" i="2" s="1"/>
  <c r="BC43" i="2"/>
  <c r="BB43" i="2"/>
  <c r="CG43" i="2" a="1"/>
  <c r="CG43" i="2" s="1"/>
  <c r="EM43" i="2" s="1"/>
  <c r="CC43" i="2" a="1"/>
  <c r="CC43" i="2" s="1"/>
  <c r="EI43" i="2" s="1"/>
  <c r="BY43" i="2" a="1"/>
  <c r="BY43" i="2" s="1"/>
  <c r="EE43" i="2" s="1"/>
  <c r="BU43" i="2" a="1"/>
  <c r="BU43" i="2" s="1"/>
  <c r="EA43" i="2" s="1"/>
  <c r="CJ43" i="2" a="1"/>
  <c r="CJ43" i="2" s="1"/>
  <c r="EP43" i="2" s="1"/>
  <c r="CF43" i="2" a="1"/>
  <c r="CF43" i="2" s="1"/>
  <c r="EL43" i="2" s="1"/>
  <c r="CB43" i="2" a="1"/>
  <c r="CB43" i="2" s="1"/>
  <c r="EH43" i="2" s="1"/>
  <c r="BX43" i="2" a="1"/>
  <c r="BX43" i="2" s="1"/>
  <c r="ED43" i="2" s="1"/>
  <c r="BT43" i="2" a="1"/>
  <c r="BT43" i="2" s="1"/>
  <c r="DZ43" i="2" s="1"/>
  <c r="BG43" i="2"/>
  <c r="CA43" i="2" a="1"/>
  <c r="CA43" i="2" s="1"/>
  <c r="EG43" i="2" s="1"/>
  <c r="CI43" i="2" a="1"/>
  <c r="CI43" i="2" s="1"/>
  <c r="EO43" i="2" s="1"/>
  <c r="BW43" i="2" a="1"/>
  <c r="BW43" i="2" s="1"/>
  <c r="EC43" i="2" s="1"/>
  <c r="CE43" i="2" a="1"/>
  <c r="CE43" i="2" s="1"/>
  <c r="EK43" i="2" s="1"/>
  <c r="BS43" i="2" a="1"/>
  <c r="BS43" i="2" s="1"/>
  <c r="DY43" i="2" s="1"/>
  <c r="CG41" i="2" a="1"/>
  <c r="CG41" i="2" s="1"/>
  <c r="EM41" i="2" s="1"/>
  <c r="CC41" i="2" a="1"/>
  <c r="CC41" i="2" s="1"/>
  <c r="EI41" i="2" s="1"/>
  <c r="BY41" i="2" a="1"/>
  <c r="BY41" i="2" s="1"/>
  <c r="EE41" i="2" s="1"/>
  <c r="BU41" i="2" a="1"/>
  <c r="BU41" i="2" s="1"/>
  <c r="EA41" i="2" s="1"/>
  <c r="CJ41" i="2" a="1"/>
  <c r="CJ41" i="2" s="1"/>
  <c r="EP41" i="2" s="1"/>
  <c r="CF41" i="2" a="1"/>
  <c r="CF41" i="2" s="1"/>
  <c r="EL41" i="2" s="1"/>
  <c r="CB41" i="2" a="1"/>
  <c r="CB41" i="2" s="1"/>
  <c r="EH41" i="2" s="1"/>
  <c r="BX41" i="2" a="1"/>
  <c r="BX41" i="2" s="1"/>
  <c r="ED41" i="2" s="1"/>
  <c r="BT41" i="2" a="1"/>
  <c r="BT41" i="2" s="1"/>
  <c r="DZ41" i="2" s="1"/>
  <c r="BG41" i="2"/>
  <c r="CI41" i="2" a="1"/>
  <c r="CI41" i="2" s="1"/>
  <c r="EO41" i="2" s="1"/>
  <c r="CE41" i="2" a="1"/>
  <c r="CE41" i="2" s="1"/>
  <c r="EK41" i="2" s="1"/>
  <c r="CA41" i="2" a="1"/>
  <c r="CA41" i="2" s="1"/>
  <c r="EG41" i="2" s="1"/>
  <c r="BW41" i="2" a="1"/>
  <c r="BW41" i="2" s="1"/>
  <c r="EC41" i="2" s="1"/>
  <c r="BS41" i="2" a="1"/>
  <c r="BS41" i="2" s="1"/>
  <c r="DY41" i="2" s="1"/>
  <c r="BV41" i="2" a="1"/>
  <c r="BV41" i="2" s="1"/>
  <c r="EB41" i="2" s="1"/>
  <c r="BC41" i="2"/>
  <c r="BB41" i="2"/>
  <c r="CD41" i="2" a="1"/>
  <c r="CD41" i="2" s="1"/>
  <c r="EJ41" i="2" s="1"/>
  <c r="BR41" i="2" a="1"/>
  <c r="BR41" i="2" s="1"/>
  <c r="BZ41" i="2" a="1"/>
  <c r="BZ41" i="2" s="1"/>
  <c r="EF41" i="2" s="1"/>
  <c r="CH41" i="2" a="1"/>
  <c r="CH41" i="2" s="1"/>
  <c r="EN41" i="2" s="1"/>
  <c r="EB22" i="3"/>
  <c r="EK22" i="3"/>
  <c r="EL22" i="3"/>
  <c r="DN25" i="3"/>
  <c r="DO25" i="3" s="1"/>
  <c r="BH19" i="3"/>
  <c r="BI19" i="3"/>
  <c r="CK19" i="3"/>
  <c r="CL19" i="3" s="1"/>
  <c r="DX19" i="3"/>
  <c r="EQ19" i="3" s="1"/>
  <c r="ER19" i="3" s="1"/>
  <c r="CZ88" i="3"/>
  <c r="CX88" i="3"/>
  <c r="DG88" i="3"/>
  <c r="DN32" i="2"/>
  <c r="DO32" i="2" s="1"/>
  <c r="EC85" i="3"/>
  <c r="DN29" i="2"/>
  <c r="DO29" i="2" s="1"/>
  <c r="EQ33" i="10" l="1"/>
  <c r="ER33" i="10" s="1"/>
  <c r="EQ73" i="10"/>
  <c r="ER73" i="10" s="1"/>
  <c r="EQ53" i="4"/>
  <c r="ER53" i="4" s="1"/>
  <c r="EQ62" i="5"/>
  <c r="ER62" i="5" s="1"/>
  <c r="EQ64" i="5"/>
  <c r="ER64" i="5" s="1"/>
  <c r="EQ43" i="5"/>
  <c r="ER43" i="5" s="1"/>
  <c r="EQ69" i="10"/>
  <c r="ER69" i="10" s="1"/>
  <c r="EQ75" i="10"/>
  <c r="ER75" i="10" s="1"/>
  <c r="EQ76" i="4"/>
  <c r="ER76" i="4" s="1"/>
  <c r="EQ52" i="3"/>
  <c r="ER52" i="3" s="1"/>
  <c r="EQ31" i="4"/>
  <c r="ER31" i="4" s="1"/>
  <c r="EQ36" i="4"/>
  <c r="ER36" i="4" s="1"/>
  <c r="EQ83" i="5"/>
  <c r="ER83" i="5" s="1"/>
  <c r="EQ67" i="10"/>
  <c r="ER67" i="10" s="1"/>
  <c r="EQ97" i="10"/>
  <c r="ER97" i="10" s="1"/>
  <c r="EQ39" i="5"/>
  <c r="ER39" i="5" s="1"/>
  <c r="EQ79" i="5"/>
  <c r="ER79" i="5" s="1"/>
  <c r="EQ32" i="5"/>
  <c r="ER32" i="5" s="1"/>
  <c r="EQ78" i="3"/>
  <c r="ER78" i="3" s="1"/>
  <c r="EQ54" i="5"/>
  <c r="ER54" i="5" s="1"/>
  <c r="EQ64" i="10"/>
  <c r="ER64" i="10" s="1"/>
  <c r="EQ58" i="3"/>
  <c r="ER58" i="3" s="1"/>
  <c r="EQ74" i="3"/>
  <c r="ER74" i="3" s="1"/>
  <c r="EQ76" i="10"/>
  <c r="ER76" i="10" s="1"/>
  <c r="EQ44" i="5"/>
  <c r="ER44" i="5" s="1"/>
  <c r="EQ75" i="3"/>
  <c r="ER75" i="3" s="1"/>
  <c r="EQ71" i="10"/>
  <c r="ER71" i="10" s="1"/>
  <c r="EQ59" i="5"/>
  <c r="ER59" i="5" s="1"/>
  <c r="EQ87" i="10"/>
  <c r="ER87" i="10" s="1"/>
  <c r="EQ89" i="5"/>
  <c r="ER89" i="5" s="1"/>
  <c r="EQ78" i="4"/>
  <c r="ER78" i="4" s="1"/>
  <c r="EQ28" i="10"/>
  <c r="ER28" i="10" s="1"/>
  <c r="EQ28" i="3"/>
  <c r="ER28" i="3" s="1"/>
  <c r="EQ71" i="3"/>
  <c r="ER71" i="3" s="1"/>
  <c r="BI92" i="5"/>
  <c r="C8" i="5" s="1"/>
  <c r="EQ41" i="10"/>
  <c r="ER41" i="10" s="1"/>
  <c r="EQ27" i="10"/>
  <c r="ER27" i="10" s="1"/>
  <c r="EQ67" i="3"/>
  <c r="ER67" i="3" s="1"/>
  <c r="EQ87" i="4"/>
  <c r="ER87" i="4" s="1"/>
  <c r="EL88" i="3"/>
  <c r="BH92" i="5"/>
  <c r="C7" i="5" s="1"/>
  <c r="EQ76" i="3"/>
  <c r="ER76" i="3" s="1"/>
  <c r="EQ28" i="4"/>
  <c r="ER28" i="4" s="1"/>
  <c r="EQ71" i="5"/>
  <c r="ER71" i="5" s="1"/>
  <c r="EE88" i="3"/>
  <c r="EQ49" i="5"/>
  <c r="ER49" i="5" s="1"/>
  <c r="EQ48" i="3"/>
  <c r="ER48" i="3" s="1"/>
  <c r="EK92" i="5"/>
  <c r="EQ55" i="4"/>
  <c r="ER55" i="4" s="1"/>
  <c r="C6" i="10"/>
  <c r="EQ24" i="4"/>
  <c r="ER24" i="4" s="1"/>
  <c r="EH88" i="3"/>
  <c r="EQ23" i="10"/>
  <c r="ER23" i="10" s="1"/>
  <c r="EQ26" i="10"/>
  <c r="ER26" i="10" s="1"/>
  <c r="C6" i="4"/>
  <c r="DZ88" i="3"/>
  <c r="DY106" i="4"/>
  <c r="EG106" i="4"/>
  <c r="EQ72" i="4"/>
  <c r="ER72" i="4" s="1"/>
  <c r="EQ99" i="4"/>
  <c r="ER99" i="4" s="1"/>
  <c r="EC88" i="3"/>
  <c r="EO106" i="4"/>
  <c r="EQ51" i="3"/>
  <c r="ER51" i="3" s="1"/>
  <c r="EQ19" i="4"/>
  <c r="ER19" i="4" s="1"/>
  <c r="EC106" i="4"/>
  <c r="EQ24" i="10"/>
  <c r="ER24" i="10" s="1"/>
  <c r="BI106" i="4"/>
  <c r="C8" i="4" s="1"/>
  <c r="EQ21" i="5"/>
  <c r="ER21" i="5" s="1"/>
  <c r="EQ30" i="5"/>
  <c r="ER30" i="5" s="1"/>
  <c r="EQ27" i="4"/>
  <c r="ER27" i="4" s="1"/>
  <c r="EQ38" i="10"/>
  <c r="ER38" i="10" s="1"/>
  <c r="EQ36" i="10"/>
  <c r="ER36" i="10" s="1"/>
  <c r="EQ36" i="3"/>
  <c r="ER36" i="3" s="1"/>
  <c r="EQ38" i="3"/>
  <c r="ER38" i="3" s="1"/>
  <c r="EQ86" i="4"/>
  <c r="ER86" i="4" s="1"/>
  <c r="EQ60" i="10"/>
  <c r="ER60" i="10" s="1"/>
  <c r="EQ33" i="4"/>
  <c r="ER33" i="4" s="1"/>
  <c r="EB92" i="5"/>
  <c r="DY92" i="5"/>
  <c r="EQ94" i="4"/>
  <c r="ER94" i="4" s="1"/>
  <c r="EQ75" i="5"/>
  <c r="ER75" i="5" s="1"/>
  <c r="EQ50" i="3"/>
  <c r="ER50" i="3" s="1"/>
  <c r="EN92" i="5"/>
  <c r="EQ85" i="3"/>
  <c r="ER85" i="3" s="1"/>
  <c r="EQ56" i="4"/>
  <c r="ER56" i="4" s="1"/>
  <c r="EQ41" i="5"/>
  <c r="ER41" i="5" s="1"/>
  <c r="EG88" i="3"/>
  <c r="EQ26" i="4"/>
  <c r="ER26" i="4" s="1"/>
  <c r="EQ23" i="5"/>
  <c r="ER23" i="5" s="1"/>
  <c r="EQ72" i="5"/>
  <c r="ER72" i="5" s="1"/>
  <c r="EQ95" i="10"/>
  <c r="ER95" i="10" s="1"/>
  <c r="EQ51" i="10"/>
  <c r="ER51" i="10" s="1"/>
  <c r="DZ101" i="10"/>
  <c r="EC92" i="5"/>
  <c r="EQ35" i="10"/>
  <c r="ER35" i="10" s="1"/>
  <c r="EB88" i="3"/>
  <c r="EQ60" i="3"/>
  <c r="ER60" i="3" s="1"/>
  <c r="EG92" i="5"/>
  <c r="EQ40" i="5"/>
  <c r="ER40" i="5" s="1"/>
  <c r="EQ83" i="10"/>
  <c r="ER83" i="10" s="1"/>
  <c r="EQ40" i="10"/>
  <c r="ER40" i="10" s="1"/>
  <c r="EA101" i="10"/>
  <c r="EQ91" i="10"/>
  <c r="ER91" i="10" s="1"/>
  <c r="EQ46" i="5"/>
  <c r="ER46" i="5" s="1"/>
  <c r="EQ82" i="5"/>
  <c r="ER82" i="5" s="1"/>
  <c r="EM101" i="10"/>
  <c r="EQ37" i="10"/>
  <c r="ER37" i="10" s="1"/>
  <c r="DY88" i="3"/>
  <c r="EQ39" i="10"/>
  <c r="ER39" i="10" s="1"/>
  <c r="EQ61" i="10"/>
  <c r="ER61" i="10" s="1"/>
  <c r="EQ31" i="10"/>
  <c r="ER31" i="10" s="1"/>
  <c r="EQ22" i="5"/>
  <c r="ER22" i="5" s="1"/>
  <c r="EQ63" i="5"/>
  <c r="ER63" i="5" s="1"/>
  <c r="EO88" i="3"/>
  <c r="EQ42" i="3"/>
  <c r="ER42" i="3" s="1"/>
  <c r="EQ87" i="5"/>
  <c r="ER87" i="5" s="1"/>
  <c r="EQ53" i="10"/>
  <c r="ER53" i="10" s="1"/>
  <c r="EH92" i="5"/>
  <c r="EQ23" i="3"/>
  <c r="ER23" i="3" s="1"/>
  <c r="EQ25" i="5"/>
  <c r="ER25" i="5" s="1"/>
  <c r="EF92" i="5"/>
  <c r="EQ25" i="10"/>
  <c r="ER25" i="10" s="1"/>
  <c r="EQ60" i="4"/>
  <c r="ER60" i="4" s="1"/>
  <c r="DX92" i="5"/>
  <c r="EL92" i="5"/>
  <c r="EP92" i="5"/>
  <c r="EQ34" i="10"/>
  <c r="ER34" i="10" s="1"/>
  <c r="EQ48" i="10"/>
  <c r="ER48" i="10" s="1"/>
  <c r="DZ92" i="5"/>
  <c r="ED92" i="5"/>
  <c r="EQ88" i="5"/>
  <c r="ER88" i="5" s="1"/>
  <c r="EP88" i="3"/>
  <c r="EK88" i="3"/>
  <c r="EI88" i="3"/>
  <c r="EI101" i="10"/>
  <c r="ED88" i="3"/>
  <c r="CL92" i="5"/>
  <c r="EQ66" i="10"/>
  <c r="ER66" i="10" s="1"/>
  <c r="EQ57" i="5"/>
  <c r="ER57" i="5" s="1"/>
  <c r="EJ106" i="4"/>
  <c r="EQ45" i="5"/>
  <c r="ER45" i="5" s="1"/>
  <c r="EQ81" i="5"/>
  <c r="ER81" i="5" s="1"/>
  <c r="EK106" i="4"/>
  <c r="EQ80" i="4"/>
  <c r="ER80" i="4" s="1"/>
  <c r="EO92" i="5"/>
  <c r="EQ86" i="5"/>
  <c r="ER86" i="5" s="1"/>
  <c r="EQ82" i="3"/>
  <c r="ER82" i="3" s="1"/>
  <c r="EQ36" i="5"/>
  <c r="ER36" i="5" s="1"/>
  <c r="EQ56" i="10"/>
  <c r="ER56" i="10" s="1"/>
  <c r="EQ51" i="5"/>
  <c r="ER51" i="5" s="1"/>
  <c r="EE101" i="10"/>
  <c r="EQ49" i="10"/>
  <c r="ER49" i="10" s="1"/>
  <c r="BI41" i="2"/>
  <c r="BH41" i="2"/>
  <c r="BH45" i="2"/>
  <c r="BI45" i="2"/>
  <c r="BI29" i="2"/>
  <c r="BH29" i="2"/>
  <c r="EQ49" i="4"/>
  <c r="ER49" i="4" s="1"/>
  <c r="EA92" i="5"/>
  <c r="BI49" i="2"/>
  <c r="BH49" i="2"/>
  <c r="DX28" i="2"/>
  <c r="EQ28" i="2" s="1"/>
  <c r="CK28" i="2"/>
  <c r="CL28" i="2" s="1"/>
  <c r="EF88" i="3"/>
  <c r="EQ83" i="4"/>
  <c r="ER83" i="4" s="1"/>
  <c r="BI20" i="2"/>
  <c r="BH20" i="2"/>
  <c r="BH40" i="2"/>
  <c r="BI40" i="2"/>
  <c r="BI27" i="2"/>
  <c r="BH27" i="2"/>
  <c r="CF51" i="2"/>
  <c r="EL18" i="2"/>
  <c r="EL51" i="2" s="1"/>
  <c r="CC51" i="2"/>
  <c r="EI18" i="2"/>
  <c r="EI51" i="2" s="1"/>
  <c r="CD51" i="2"/>
  <c r="EJ18" i="2"/>
  <c r="EJ51" i="2" s="1"/>
  <c r="EJ88" i="3"/>
  <c r="EQ69" i="4"/>
  <c r="ER69" i="4" s="1"/>
  <c r="EQ59" i="10"/>
  <c r="ER59" i="10" s="1"/>
  <c r="EQ77" i="10"/>
  <c r="ER77" i="10" s="1"/>
  <c r="BH88" i="3"/>
  <c r="C7" i="3" s="1"/>
  <c r="CK22" i="2"/>
  <c r="CL22" i="2" s="1"/>
  <c r="DX22" i="2"/>
  <c r="EQ22" i="2" s="1"/>
  <c r="ER22" i="2" s="1"/>
  <c r="EQ70" i="10"/>
  <c r="ER70" i="10" s="1"/>
  <c r="BI42" i="2"/>
  <c r="BH42" i="2"/>
  <c r="BI36" i="2"/>
  <c r="BH36" i="2"/>
  <c r="EQ69" i="3"/>
  <c r="ER69" i="3" s="1"/>
  <c r="CK106" i="4"/>
  <c r="CL18" i="4"/>
  <c r="CL106" i="4" s="1"/>
  <c r="EQ91" i="5"/>
  <c r="ER91" i="5" s="1"/>
  <c r="EQ82" i="10"/>
  <c r="ER82" i="10" s="1"/>
  <c r="EQ90" i="5"/>
  <c r="ER90" i="5" s="1"/>
  <c r="DX106" i="4"/>
  <c r="EQ45" i="4"/>
  <c r="ER45" i="4" s="1"/>
  <c r="EQ37" i="4"/>
  <c r="ER37" i="4" s="1"/>
  <c r="EQ32" i="3"/>
  <c r="ER32" i="3" s="1"/>
  <c r="DX24" i="2"/>
  <c r="EQ24" i="2" s="1"/>
  <c r="ER24" i="2" s="1"/>
  <c r="CK24" i="2"/>
  <c r="CL24" i="2" s="1"/>
  <c r="BH39" i="2"/>
  <c r="BI39" i="2"/>
  <c r="ED101" i="10"/>
  <c r="CK23" i="2"/>
  <c r="CL23" i="2" s="1"/>
  <c r="DX23" i="2"/>
  <c r="EQ23" i="2" s="1"/>
  <c r="ER23" i="2" s="1"/>
  <c r="EQ39" i="3"/>
  <c r="ER39" i="3" s="1"/>
  <c r="DN88" i="3"/>
  <c r="DO18" i="3"/>
  <c r="DO88" i="3" s="1"/>
  <c r="DX49" i="2"/>
  <c r="EQ49" i="2" s="1"/>
  <c r="ER49" i="2" s="1"/>
  <c r="CK49" i="2"/>
  <c r="CL49" i="2" s="1"/>
  <c r="CK21" i="2"/>
  <c r="CL21" i="2" s="1"/>
  <c r="DX21" i="2"/>
  <c r="EQ21" i="2" s="1"/>
  <c r="ER21" i="2" s="1"/>
  <c r="EQ77" i="4"/>
  <c r="ER77" i="4" s="1"/>
  <c r="EQ102" i="4"/>
  <c r="ER102" i="4" s="1"/>
  <c r="EQ55" i="5"/>
  <c r="ER55" i="5" s="1"/>
  <c r="EQ100" i="10"/>
  <c r="ER100" i="10" s="1"/>
  <c r="BH38" i="2"/>
  <c r="BI38" i="2"/>
  <c r="BT51" i="2"/>
  <c r="DZ18" i="2"/>
  <c r="DZ51" i="2" s="1"/>
  <c r="DY18" i="2"/>
  <c r="DY51" i="2" s="1"/>
  <c r="BS51" i="2"/>
  <c r="EQ31" i="3"/>
  <c r="ER31" i="3" s="1"/>
  <c r="EH106" i="4"/>
  <c r="EO101" i="10"/>
  <c r="EQ21" i="10"/>
  <c r="ER21" i="10" s="1"/>
  <c r="EQ55" i="10"/>
  <c r="ER55" i="10" s="1"/>
  <c r="EQ84" i="10"/>
  <c r="ER84" i="10" s="1"/>
  <c r="BI47" i="2"/>
  <c r="BH47" i="2"/>
  <c r="BI26" i="2"/>
  <c r="BH26" i="2"/>
  <c r="EQ29" i="3"/>
  <c r="ER29" i="3" s="1"/>
  <c r="EQ20" i="3"/>
  <c r="ER20" i="3" s="1"/>
  <c r="EQ44" i="3"/>
  <c r="ER44" i="3" s="1"/>
  <c r="EQ40" i="4"/>
  <c r="ER40" i="4" s="1"/>
  <c r="EQ33" i="5"/>
  <c r="ER33" i="5" s="1"/>
  <c r="DX101" i="10"/>
  <c r="EQ18" i="10"/>
  <c r="EQ99" i="10"/>
  <c r="ER99" i="10" s="1"/>
  <c r="BI88" i="3"/>
  <c r="C8" i="3" s="1"/>
  <c r="BI46" i="2"/>
  <c r="BH46" i="2"/>
  <c r="DX32" i="2"/>
  <c r="EQ32" i="2" s="1"/>
  <c r="CK32" i="2"/>
  <c r="CL32" i="2" s="1"/>
  <c r="EP101" i="10"/>
  <c r="BH25" i="2"/>
  <c r="BI25" i="2"/>
  <c r="EA88" i="3"/>
  <c r="EL101" i="10"/>
  <c r="EQ18" i="5"/>
  <c r="BI24" i="2"/>
  <c r="BH24" i="2"/>
  <c r="EQ79" i="3"/>
  <c r="ER79" i="3" s="1"/>
  <c r="EQ68" i="10"/>
  <c r="ER68" i="10" s="1"/>
  <c r="BH37" i="2"/>
  <c r="BI37" i="2"/>
  <c r="CK88" i="3"/>
  <c r="CL18" i="3"/>
  <c r="CL88" i="3" s="1"/>
  <c r="DZ106" i="4"/>
  <c r="DN106" i="4"/>
  <c r="DO18" i="4"/>
  <c r="DO106" i="4" s="1"/>
  <c r="EQ37" i="5"/>
  <c r="ER37" i="5" s="1"/>
  <c r="BH33" i="2"/>
  <c r="BI33" i="2"/>
  <c r="EM88" i="3"/>
  <c r="EQ55" i="3"/>
  <c r="ER55" i="3" s="1"/>
  <c r="EP106" i="4"/>
  <c r="ED106" i="4"/>
  <c r="BI101" i="10"/>
  <c r="C8" i="10" s="1"/>
  <c r="CK40" i="2"/>
  <c r="CL40" i="2" s="1"/>
  <c r="DX40" i="2"/>
  <c r="EQ40" i="2" s="1"/>
  <c r="ER40" i="2" s="1"/>
  <c r="CJ51" i="2"/>
  <c r="EP18" i="2"/>
  <c r="EP51" i="2" s="1"/>
  <c r="BB51" i="2"/>
  <c r="BW51" i="2"/>
  <c r="EC18" i="2"/>
  <c r="EC51" i="2" s="1"/>
  <c r="EQ64" i="4"/>
  <c r="ER64" i="4" s="1"/>
  <c r="EQ28" i="5"/>
  <c r="ER28" i="5" s="1"/>
  <c r="EQ70" i="5"/>
  <c r="ER70" i="5" s="1"/>
  <c r="EQ78" i="10"/>
  <c r="ER78" i="10" s="1"/>
  <c r="DX47" i="2"/>
  <c r="EQ47" i="2" s="1"/>
  <c r="ER47" i="2" s="1"/>
  <c r="CK47" i="2"/>
  <c r="CL47" i="2" s="1"/>
  <c r="DX26" i="2"/>
  <c r="EQ26" i="2" s="1"/>
  <c r="ER26" i="2" s="1"/>
  <c r="CK26" i="2"/>
  <c r="CL26" i="2" s="1"/>
  <c r="BI35" i="2"/>
  <c r="BH35" i="2"/>
  <c r="DX35" i="2"/>
  <c r="EQ35" i="2" s="1"/>
  <c r="ER35" i="2" s="1"/>
  <c r="CK35" i="2"/>
  <c r="CL35" i="2" s="1"/>
  <c r="EQ43" i="10"/>
  <c r="ER43" i="10" s="1"/>
  <c r="DX46" i="2"/>
  <c r="EQ46" i="2" s="1"/>
  <c r="ER46" i="2" s="1"/>
  <c r="CK46" i="2"/>
  <c r="CL46" i="2" s="1"/>
  <c r="CK92" i="5"/>
  <c r="EQ38" i="5"/>
  <c r="ER38" i="5" s="1"/>
  <c r="BI19" i="2"/>
  <c r="BH19" i="2"/>
  <c r="CK25" i="2"/>
  <c r="CL25" i="2" s="1"/>
  <c r="DX25" i="2"/>
  <c r="EQ25" i="2" s="1"/>
  <c r="ER25" i="2" s="1"/>
  <c r="EQ26" i="5"/>
  <c r="ER26" i="5" s="1"/>
  <c r="DX42" i="2"/>
  <c r="EQ42" i="2" s="1"/>
  <c r="ER42" i="2" s="1"/>
  <c r="CK42" i="2"/>
  <c r="CL42" i="2" s="1"/>
  <c r="EA106" i="4"/>
  <c r="EN106" i="4"/>
  <c r="EJ92" i="5"/>
  <c r="EH101" i="10"/>
  <c r="DX88" i="3"/>
  <c r="EQ18" i="3"/>
  <c r="EI106" i="4"/>
  <c r="C6" i="5"/>
  <c r="EN101" i="10"/>
  <c r="DX29" i="2"/>
  <c r="EQ29" i="2" s="1"/>
  <c r="ER29" i="2" s="1"/>
  <c r="CK29" i="2"/>
  <c r="CL29" i="2" s="1"/>
  <c r="BH106" i="4"/>
  <c r="C7" i="4" s="1"/>
  <c r="EM106" i="4"/>
  <c r="BI28" i="2"/>
  <c r="BH28" i="2"/>
  <c r="ER28" i="2"/>
  <c r="BI21" i="2"/>
  <c r="BH21" i="2"/>
  <c r="DX48" i="2"/>
  <c r="EQ48" i="2" s="1"/>
  <c r="ER48" i="2" s="1"/>
  <c r="CK48" i="2"/>
  <c r="CL48" i="2" s="1"/>
  <c r="DX27" i="2"/>
  <c r="EQ27" i="2" s="1"/>
  <c r="ER27" i="2" s="1"/>
  <c r="CK27" i="2"/>
  <c r="CL27" i="2" s="1"/>
  <c r="BG51" i="2"/>
  <c r="C5" i="2" s="1"/>
  <c r="BI18" i="2"/>
  <c r="C4" i="2"/>
  <c r="BH18" i="2"/>
  <c r="BC51" i="2"/>
  <c r="CA51" i="2"/>
  <c r="EG18" i="2"/>
  <c r="EG51" i="2" s="1"/>
  <c r="EQ75" i="4"/>
  <c r="ER75" i="4" s="1"/>
  <c r="EB101" i="10"/>
  <c r="EQ25" i="3"/>
  <c r="ER25" i="3" s="1"/>
  <c r="EL106" i="4"/>
  <c r="EQ61" i="4"/>
  <c r="ER61" i="4" s="1"/>
  <c r="EM92" i="5"/>
  <c r="EQ67" i="5"/>
  <c r="ER67" i="5" s="1"/>
  <c r="EQ88" i="10"/>
  <c r="ER88" i="10" s="1"/>
  <c r="C6" i="3"/>
  <c r="EQ37" i="3"/>
  <c r="ER37" i="3" s="1"/>
  <c r="EG101" i="10"/>
  <c r="EQ53" i="3"/>
  <c r="ER53" i="3" s="1"/>
  <c r="DN92" i="5"/>
  <c r="DO18" i="5"/>
  <c r="DO92" i="5" s="1"/>
  <c r="EQ19" i="5"/>
  <c r="ER19" i="5" s="1"/>
  <c r="EQ78" i="5"/>
  <c r="ER78" i="5" s="1"/>
  <c r="EC101" i="10"/>
  <c r="EQ29" i="10"/>
  <c r="ER29" i="10" s="1"/>
  <c r="EQ85" i="5"/>
  <c r="ER85" i="5" s="1"/>
  <c r="EJ101" i="10"/>
  <c r="CH51" i="2"/>
  <c r="EN18" i="2"/>
  <c r="EN51" i="2" s="1"/>
  <c r="EQ48" i="4"/>
  <c r="ER48" i="4" s="1"/>
  <c r="EQ34" i="5"/>
  <c r="ER34" i="5" s="1"/>
  <c r="DX43" i="2"/>
  <c r="EQ43" i="2" s="1"/>
  <c r="ER43" i="2" s="1"/>
  <c r="CK43" i="2"/>
  <c r="CL43" i="2" s="1"/>
  <c r="BI34" i="2"/>
  <c r="BH34" i="2"/>
  <c r="CK34" i="2"/>
  <c r="CL34" i="2" s="1"/>
  <c r="DX34" i="2"/>
  <c r="EQ34" i="2" s="1"/>
  <c r="ER34" i="2" s="1"/>
  <c r="EQ22" i="4"/>
  <c r="ER22" i="4" s="1"/>
  <c r="DX30" i="2"/>
  <c r="EQ30" i="2" s="1"/>
  <c r="ER30" i="2" s="1"/>
  <c r="CK30" i="2"/>
  <c r="CL30" i="2" s="1"/>
  <c r="CK39" i="2"/>
  <c r="CL39" i="2" s="1"/>
  <c r="DX39" i="2"/>
  <c r="EQ39" i="2" s="1"/>
  <c r="ER39" i="2" s="1"/>
  <c r="EQ81" i="4"/>
  <c r="ER81" i="4" s="1"/>
  <c r="EQ47" i="5"/>
  <c r="ER47" i="5" s="1"/>
  <c r="BI50" i="2"/>
  <c r="BH50" i="2"/>
  <c r="DX33" i="2"/>
  <c r="EQ33" i="2" s="1"/>
  <c r="ER33" i="2" s="1"/>
  <c r="CK33" i="2"/>
  <c r="CL33" i="2" s="1"/>
  <c r="EE92" i="5"/>
  <c r="BH101" i="10"/>
  <c r="C7" i="10" s="1"/>
  <c r="CK38" i="2"/>
  <c r="CL38" i="2" s="1"/>
  <c r="DX38" i="2"/>
  <c r="EQ38" i="2" s="1"/>
  <c r="ER38" i="2" s="1"/>
  <c r="CB51" i="2"/>
  <c r="EH18" i="2"/>
  <c r="EH51" i="2" s="1"/>
  <c r="DX18" i="2"/>
  <c r="CK18" i="2"/>
  <c r="BR51" i="2"/>
  <c r="CE51" i="2"/>
  <c r="EK18" i="2"/>
  <c r="EK51" i="2" s="1"/>
  <c r="EQ91" i="4"/>
  <c r="ER91" i="4" s="1"/>
  <c r="EI92" i="5"/>
  <c r="EN88" i="3"/>
  <c r="EQ77" i="3"/>
  <c r="ER77" i="3" s="1"/>
  <c r="EQ22" i="3"/>
  <c r="ER22" i="3" s="1"/>
  <c r="BI22" i="2"/>
  <c r="BH22" i="2"/>
  <c r="EQ74" i="10"/>
  <c r="ER74" i="10" s="1"/>
  <c r="EQ92" i="10"/>
  <c r="ER92" i="10" s="1"/>
  <c r="EQ89" i="10"/>
  <c r="ER89" i="10" s="1"/>
  <c r="BI43" i="2"/>
  <c r="BH43" i="2"/>
  <c r="BI30" i="2"/>
  <c r="BH30" i="2"/>
  <c r="EQ30" i="4"/>
  <c r="ER30" i="4" s="1"/>
  <c r="BX51" i="2"/>
  <c r="ED18" i="2"/>
  <c r="ED51" i="2" s="1"/>
  <c r="DX45" i="2"/>
  <c r="EQ45" i="2" s="1"/>
  <c r="ER45" i="2" s="1"/>
  <c r="CK45" i="2"/>
  <c r="CL45" i="2" s="1"/>
  <c r="EE106" i="4"/>
  <c r="EQ90" i="4"/>
  <c r="ER90" i="4" s="1"/>
  <c r="DY101" i="10"/>
  <c r="CK37" i="2"/>
  <c r="CL37" i="2" s="1"/>
  <c r="DX37" i="2"/>
  <c r="EQ37" i="2" s="1"/>
  <c r="ER37" i="2" s="1"/>
  <c r="EQ105" i="4"/>
  <c r="ER105" i="4" s="1"/>
  <c r="DN101" i="10"/>
  <c r="DO18" i="10"/>
  <c r="DO101" i="10" s="1"/>
  <c r="EQ92" i="4"/>
  <c r="ER92" i="4" s="1"/>
  <c r="EQ86" i="10"/>
  <c r="ER86" i="10" s="1"/>
  <c r="BI48" i="2"/>
  <c r="BH48" i="2"/>
  <c r="BU51" i="2"/>
  <c r="EA18" i="2"/>
  <c r="EA51" i="2" s="1"/>
  <c r="EB18" i="2"/>
  <c r="EB51" i="2" s="1"/>
  <c r="BV51" i="2"/>
  <c r="EO18" i="2"/>
  <c r="EO51" i="2" s="1"/>
  <c r="CI51" i="2"/>
  <c r="EQ32" i="4"/>
  <c r="ER32" i="4" s="1"/>
  <c r="EQ45" i="10"/>
  <c r="ER45" i="10" s="1"/>
  <c r="DN51" i="2"/>
  <c r="DO18" i="2"/>
  <c r="DO51" i="2" s="1"/>
  <c r="EQ86" i="3"/>
  <c r="ER86" i="3" s="1"/>
  <c r="EQ73" i="4"/>
  <c r="ER73" i="4" s="1"/>
  <c r="EQ53" i="5"/>
  <c r="ER53" i="5" s="1"/>
  <c r="EQ69" i="5"/>
  <c r="ER69" i="5" s="1"/>
  <c r="DX19" i="2"/>
  <c r="EQ19" i="2" s="1"/>
  <c r="ER19" i="2" s="1"/>
  <c r="CK19" i="2"/>
  <c r="CL19" i="2" s="1"/>
  <c r="DX36" i="2"/>
  <c r="EQ36" i="2" s="1"/>
  <c r="ER36" i="2" s="1"/>
  <c r="CK36" i="2"/>
  <c r="CL36" i="2" s="1"/>
  <c r="EQ61" i="3"/>
  <c r="ER61" i="3" s="1"/>
  <c r="EQ48" i="5"/>
  <c r="ER48" i="5" s="1"/>
  <c r="EQ29" i="5"/>
  <c r="ER29" i="5" s="1"/>
  <c r="EQ65" i="5"/>
  <c r="ER65" i="5" s="1"/>
  <c r="EQ81" i="10"/>
  <c r="ER81" i="10" s="1"/>
  <c r="EQ73" i="5"/>
  <c r="ER73" i="5" s="1"/>
  <c r="BH23" i="2"/>
  <c r="BI23" i="2"/>
  <c r="CG51" i="2"/>
  <c r="EM18" i="2"/>
  <c r="EM51" i="2" s="1"/>
  <c r="CK101" i="10"/>
  <c r="CL18" i="10"/>
  <c r="CL101" i="10" s="1"/>
  <c r="DX41" i="2"/>
  <c r="EQ41" i="2" s="1"/>
  <c r="ER41" i="2" s="1"/>
  <c r="CK41" i="2"/>
  <c r="CL41" i="2" s="1"/>
  <c r="EQ70" i="4"/>
  <c r="ER70" i="4" s="1"/>
  <c r="EQ19" i="10"/>
  <c r="ER19" i="10" s="1"/>
  <c r="CK50" i="2"/>
  <c r="CL50" i="2" s="1"/>
  <c r="DX50" i="2"/>
  <c r="EQ50" i="2" s="1"/>
  <c r="ER50" i="2" s="1"/>
  <c r="EQ67" i="4"/>
  <c r="ER67" i="4" s="1"/>
  <c r="BH44" i="2"/>
  <c r="BI44" i="2"/>
  <c r="CK44" i="2"/>
  <c r="CL44" i="2" s="1"/>
  <c r="DX44" i="2"/>
  <c r="EQ44" i="2" s="1"/>
  <c r="ER44" i="2" s="1"/>
  <c r="EQ23" i="4"/>
  <c r="ER23" i="4" s="1"/>
  <c r="EQ52" i="4"/>
  <c r="ER52" i="4" s="1"/>
  <c r="EF101" i="10"/>
  <c r="CK20" i="2"/>
  <c r="CL20" i="2" s="1"/>
  <c r="DX20" i="2"/>
  <c r="EQ20" i="2" s="1"/>
  <c r="ER20" i="2" s="1"/>
  <c r="BY51" i="2"/>
  <c r="EE18" i="2"/>
  <c r="EE51" i="2" s="1"/>
  <c r="BZ51" i="2"/>
  <c r="EF18" i="2"/>
  <c r="EF51" i="2" s="1"/>
  <c r="EQ45" i="3"/>
  <c r="ER45" i="3" s="1"/>
  <c r="EQ42" i="4"/>
  <c r="ER42" i="4" s="1"/>
  <c r="EQ63" i="3"/>
  <c r="ER63" i="3" s="1"/>
  <c r="EQ20" i="4"/>
  <c r="ER20" i="4" s="1"/>
  <c r="EB106" i="4"/>
  <c r="EK101" i="10"/>
  <c r="EQ63" i="10"/>
  <c r="ER63" i="10" s="1"/>
  <c r="ER32" i="2"/>
  <c r="BI32" i="2"/>
  <c r="BH32" i="2"/>
  <c r="EQ47" i="3"/>
  <c r="ER47" i="3" s="1"/>
  <c r="EF106" i="4"/>
  <c r="EQ20" i="5"/>
  <c r="ER20" i="5" s="1"/>
  <c r="EQ76" i="5"/>
  <c r="ER76" i="5" s="1"/>
  <c r="EQ47" i="10"/>
  <c r="ER47" i="10" s="1"/>
  <c r="EQ18" i="4"/>
  <c r="C9" i="4" l="1"/>
  <c r="C9" i="5"/>
  <c r="C6" i="2"/>
  <c r="EQ92" i="5"/>
  <c r="ER18" i="5"/>
  <c r="ER92" i="5" s="1"/>
  <c r="C9" i="3"/>
  <c r="CK51" i="2"/>
  <c r="CL18" i="2"/>
  <c r="CL51" i="2" s="1"/>
  <c r="DX51" i="2"/>
  <c r="EQ18" i="2"/>
  <c r="EQ88" i="3"/>
  <c r="ER18" i="3"/>
  <c r="ER88" i="3" s="1"/>
  <c r="EQ106" i="4"/>
  <c r="ER18" i="4"/>
  <c r="ER106" i="4" s="1"/>
  <c r="EQ101" i="10"/>
  <c r="ER18" i="10"/>
  <c r="ER101" i="10" s="1"/>
  <c r="BH51" i="2"/>
  <c r="C7" i="2" s="1"/>
  <c r="C9" i="10"/>
  <c r="BI51" i="2"/>
  <c r="C8" i="2" s="1"/>
  <c r="C9" i="2" l="1"/>
  <c r="EQ51" i="2"/>
  <c r="ER18" i="2"/>
  <c r="ER51" i="2" s="1"/>
</calcChain>
</file>

<file path=xl/comments1.xml><?xml version="1.0" encoding="utf-8"?>
<comments xmlns="http://schemas.openxmlformats.org/spreadsheetml/2006/main">
  <authors>
    <author/>
  </authors>
  <commentList>
    <comment ref="H12" authorId="0" shapeId="0">
      <text>
        <r>
          <rPr>
            <sz val="11"/>
            <color theme="1"/>
            <rFont val="Calibri"/>
            <family val="2"/>
            <scheme val="minor"/>
          </rPr>
          <t>======
ID#AAABvurwsls
Tandeka Beckford    (2026-01-16 19:39:53)
Cuts = Made for this buy
ATS = Excess product from the vendor (already made)</t>
        </r>
      </text>
    </comment>
    <comment ref="H13" authorId="0" shapeId="0">
      <text>
        <r>
          <rPr>
            <sz val="11"/>
            <color theme="1"/>
            <rFont val="Calibri"/>
            <family val="2"/>
            <scheme val="minor"/>
          </rPr>
          <t>======
ID#AAABypZGgDY
Regina Clarke    (2026-01-16 19:39:53)
The due date of the allocation.
The PO will still go through the process of first getting the Buying Intent from the Planner prior to the PO flowing to the Allocations team.
Buying &amp; Allocation allocations meetings will still occur to discuss up coming orders.</t>
        </r>
      </text>
    </comment>
    <comment ref="C17" authorId="0" shapeId="0">
      <text>
        <r>
          <rPr>
            <sz val="11"/>
            <color theme="1"/>
            <rFont val="Calibri"/>
            <family val="2"/>
            <scheme val="minor"/>
          </rPr>
          <t>======
ID#AAABu_hTnys
Tandeka Beckford    (2026-01-16 19:39:53)
Select Class Name from drown down in  Class# will autopopulate.</t>
        </r>
      </text>
    </comment>
    <comment ref="F17" authorId="0" shapeId="0">
      <text>
        <r>
          <rPr>
            <sz val="11"/>
            <color theme="1"/>
            <rFont val="Calibri"/>
            <family val="2"/>
            <scheme val="minor"/>
          </rPr>
          <t>======
ID#AAABvurwslg
Tandeka Beckford    (2026-01-16 19:39:53)
Select Subclass Name from dropdown list.
Subclass# will autopopulate.
This only works after the class has been selected</t>
        </r>
      </text>
    </comment>
    <comment ref="M17" authorId="0" shapeId="0">
      <text>
        <r>
          <rPr>
            <sz val="11"/>
            <color theme="1"/>
            <rFont val="Calibri"/>
            <family val="2"/>
            <scheme val="minor"/>
          </rPr>
          <t>======
ID#AAABypZGgCw
Tandeka Beckford    (2026-01-16 19:39:53)
Please provide NRF Code.
- Request from the vendor if you do not have it.  If you are unable to get it in a timely manner, choose the closest option, but ensure the color name is as provided by the vendor.</t>
        </r>
      </text>
    </comment>
  </commentList>
  <extLst>
    <ext xmlns:r="http://schemas.openxmlformats.org/officeDocument/2006/relationships" uri="GoogleSheetsCustomDataVersion2">
      <go:sheetsCustomData xmlns:go="http://customooxmlschemas.google.com/" r:id="rId1" roundtripDataSignature="AMtx7mgYpYCMpvdhLaOorm4n9uIG+mUcBA=="/>
    </ext>
  </extLst>
</comments>
</file>

<file path=xl/comments2.xml><?xml version="1.0" encoding="utf-8"?>
<comments xmlns="http://schemas.openxmlformats.org/spreadsheetml/2006/main">
  <authors>
    <author/>
  </authors>
  <commentList>
    <comment ref="H12" authorId="0" shapeId="0">
      <text>
        <r>
          <rPr>
            <sz val="11"/>
            <color theme="1"/>
            <rFont val="Calibri"/>
            <family val="2"/>
            <scheme val="minor"/>
          </rPr>
          <t>======
ID#AAABypZGgDA
Tandeka Beckford    (2026-01-16 19:39:53)
Cuts = Made for this buy
ATS = Excess product from the vendor (already made)</t>
        </r>
      </text>
    </comment>
    <comment ref="H13" authorId="0" shapeId="0">
      <text>
        <r>
          <rPr>
            <sz val="11"/>
            <color theme="1"/>
            <rFont val="Calibri"/>
            <family val="2"/>
            <scheme val="minor"/>
          </rPr>
          <t>======
ID#AAABvurwsl0
Regina Clarke    (2026-01-16 19:39:53)
The due date of the allocation.
The PO will still go through the process of first getting the Buying Intent from the Planner prior to the PO flowing to the Allocations team.
Buying &amp; Allocation allocations meetings will still occur to discuss up coming orders.</t>
        </r>
      </text>
    </comment>
    <comment ref="C17" authorId="0" shapeId="0">
      <text>
        <r>
          <rPr>
            <sz val="11"/>
            <color theme="1"/>
            <rFont val="Calibri"/>
            <family val="2"/>
            <scheme val="minor"/>
          </rPr>
          <t>======
ID#AAABypZGgB8
Tandeka Beckford    (2026-01-16 19:39:53)
Select Class Name from drown down in  Class# will autopopulate.</t>
        </r>
      </text>
    </comment>
    <comment ref="F17" authorId="0" shapeId="0">
      <text>
        <r>
          <rPr>
            <sz val="11"/>
            <color theme="1"/>
            <rFont val="Calibri"/>
            <family val="2"/>
            <scheme val="minor"/>
          </rPr>
          <t>======
ID#AAABvurwslc
Tandeka Beckford    (2026-01-16 19:39:53)
Select Subclass Name from dropdown list.
Subclass# will autopopulate.
This only works after the class has been selected</t>
        </r>
      </text>
    </comment>
    <comment ref="M17" authorId="0" shapeId="0">
      <text>
        <r>
          <rPr>
            <sz val="11"/>
            <color theme="1"/>
            <rFont val="Calibri"/>
            <family val="2"/>
            <scheme val="minor"/>
          </rPr>
          <t>======
ID#AAABvurwslU
Tandeka Beckford    (2026-01-16 19:39:53)
Please provide NRF Code.
- Request from the vendor if you do not have it.  If you are unable to get it in a timely manner, choose the closest option, but ensure the color name is as provided by the vendor.</t>
        </r>
      </text>
    </comment>
  </commentList>
  <extLst>
    <ext xmlns:r="http://schemas.openxmlformats.org/officeDocument/2006/relationships" uri="GoogleSheetsCustomDataVersion2">
      <go:sheetsCustomData xmlns:go="http://customooxmlschemas.google.com/" r:id="rId1" roundtripDataSignature="AMtx7mgCRymUE+snW0SKIj4DK13Lij9+XA=="/>
    </ext>
  </extLst>
</comments>
</file>

<file path=xl/comments3.xml><?xml version="1.0" encoding="utf-8"?>
<comments xmlns="http://schemas.openxmlformats.org/spreadsheetml/2006/main">
  <authors>
    <author/>
  </authors>
  <commentList>
    <comment ref="H12" authorId="0" shapeId="0">
      <text>
        <r>
          <rPr>
            <sz val="11"/>
            <color theme="1"/>
            <rFont val="Calibri"/>
            <family val="2"/>
            <scheme val="minor"/>
          </rPr>
          <t>======
ID#AAABypZGgCk
Tandeka Beckford    (2026-01-16 19:39:53)
Cuts = Made for this buy
ATS = Excess product from the vendor (already made)</t>
        </r>
      </text>
    </comment>
    <comment ref="H13" authorId="0" shapeId="0">
      <text>
        <r>
          <rPr>
            <sz val="11"/>
            <color theme="1"/>
            <rFont val="Calibri"/>
            <family val="2"/>
            <scheme val="minor"/>
          </rPr>
          <t>======
ID#AAABypZGgDI
Regina Clarke    (2026-01-16 19:39:53)
The due date of the allocation.
The PO will still go through the process of first getting the Buying Intent from the Planner prior to the PO flowing to the Allocations team.
Buying &amp; Allocation allocations meetings will still occur to discuss up coming orders.</t>
        </r>
      </text>
    </comment>
    <comment ref="C17" authorId="0" shapeId="0">
      <text>
        <r>
          <rPr>
            <sz val="11"/>
            <color theme="1"/>
            <rFont val="Calibri"/>
            <family val="2"/>
            <scheme val="minor"/>
          </rPr>
          <t>======
ID#AAABypZGgCA
Tandeka Beckford    (2026-01-16 19:39:53)
Select Class Name from drown down in  Class# will autopopulate.</t>
        </r>
      </text>
    </comment>
    <comment ref="F17" authorId="0" shapeId="0">
      <text>
        <r>
          <rPr>
            <sz val="11"/>
            <color theme="1"/>
            <rFont val="Calibri"/>
            <family val="2"/>
            <scheme val="minor"/>
          </rPr>
          <t>======
ID#AAABypZGgCQ
Tandeka Beckford    (2026-01-16 19:39:53)
Select Subclass Name from dropdown list.
Subclass# will autopopulate.
This only works after the class has been selected</t>
        </r>
      </text>
    </comment>
    <comment ref="M17" authorId="0" shapeId="0">
      <text>
        <r>
          <rPr>
            <sz val="11"/>
            <color theme="1"/>
            <rFont val="Calibri"/>
            <family val="2"/>
            <scheme val="minor"/>
          </rPr>
          <t>======
ID#AAABypZGgCY
Tandeka Beckford    (2026-01-16 19:39:53)
Please provide NRF Code.
- Request from the vendor if you do not have it.  If you are unable to get it in a timely manner, choose the closest option, but ensure the color name is as provided by the vendor.</t>
        </r>
      </text>
    </comment>
  </commentList>
  <extLst>
    <ext xmlns:r="http://schemas.openxmlformats.org/officeDocument/2006/relationships" uri="GoogleSheetsCustomDataVersion2">
      <go:sheetsCustomData xmlns:go="http://customooxmlschemas.google.com/" r:id="rId1" roundtripDataSignature="AMtx7mjjdkH/BWL97JGw24f7ZwhoQeo2kw=="/>
    </ext>
  </extLst>
</comments>
</file>

<file path=xl/comments4.xml><?xml version="1.0" encoding="utf-8"?>
<comments xmlns="http://schemas.openxmlformats.org/spreadsheetml/2006/main">
  <authors>
    <author/>
  </authors>
  <commentList>
    <comment ref="H12" authorId="0" shapeId="0">
      <text>
        <r>
          <rPr>
            <sz val="11"/>
            <color theme="1"/>
            <rFont val="Calibri"/>
            <family val="2"/>
            <scheme val="minor"/>
          </rPr>
          <t>======
ID#AAABypZGgCg
Tandeka Beckford    (2026-01-16 19:39:53)
Cuts = Made for this buy
ATS = Excess product from the vendor (already made)</t>
        </r>
      </text>
    </comment>
    <comment ref="H13" authorId="0" shapeId="0">
      <text>
        <r>
          <rPr>
            <sz val="11"/>
            <color theme="1"/>
            <rFont val="Calibri"/>
            <family val="2"/>
            <scheme val="minor"/>
          </rPr>
          <t>======
ID#AAABvurwsmg
Regina Clarke    (2026-01-16 19:39:53)
The due date of the allocation.
The PO will still go through the process of first getting the Buying Intent from the Planner prior to the PO flowing to the Allocations team.
Buying &amp; Allocation allocations meetings will still occur to discuss up coming orders.</t>
        </r>
      </text>
    </comment>
    <comment ref="C17" authorId="0" shapeId="0">
      <text>
        <r>
          <rPr>
            <sz val="11"/>
            <color theme="1"/>
            <rFont val="Calibri"/>
            <family val="2"/>
            <scheme val="minor"/>
          </rPr>
          <t>======
ID#AAABvurwslY
Tandeka Beckford    (2026-01-16 19:39:53)
Select Class Name from drown down in  Class# will autopopulate.</t>
        </r>
      </text>
    </comment>
    <comment ref="F17" authorId="0" shapeId="0">
      <text>
        <r>
          <rPr>
            <sz val="11"/>
            <color theme="1"/>
            <rFont val="Calibri"/>
            <family val="2"/>
            <scheme val="minor"/>
          </rPr>
          <t>======
ID#AAABvurwsmU
Tandeka Beckford    (2026-01-16 19:39:53)
Select Subclass Name from dropdown list.
Subclass# will autopopulate.
This only works after the class has been selected</t>
        </r>
      </text>
    </comment>
    <comment ref="M17" authorId="0" shapeId="0">
      <text>
        <r>
          <rPr>
            <sz val="11"/>
            <color theme="1"/>
            <rFont val="Calibri"/>
            <family val="2"/>
            <scheme val="minor"/>
          </rPr>
          <t>======
ID#AAABypZGgDU
Tandeka Beckford    (2026-01-16 19:39:53)
Please provide NRF Code.
- Request from the vendor if you do not have it.  If you are unable to get it in a timely manner, choose the closest option, but ensure the color name is as provided by the vendor.</t>
        </r>
      </text>
    </comment>
  </commentList>
  <extLst>
    <ext xmlns:r="http://schemas.openxmlformats.org/officeDocument/2006/relationships" uri="GoogleSheetsCustomDataVersion2">
      <go:sheetsCustomData xmlns:go="http://customooxmlschemas.google.com/" r:id="rId1" roundtripDataSignature="AMtx7mh9ZsxWDqgz0f9We+p3vqxKA2CIBg=="/>
    </ext>
  </extLst>
</comments>
</file>

<file path=xl/comments5.xml><?xml version="1.0" encoding="utf-8"?>
<comments xmlns="http://schemas.openxmlformats.org/spreadsheetml/2006/main">
  <authors>
    <author/>
  </authors>
  <commentList>
    <comment ref="H12" authorId="0" shapeId="0">
      <text>
        <r>
          <rPr>
            <sz val="11"/>
            <color theme="1"/>
            <rFont val="Calibri"/>
            <family val="2"/>
            <scheme val="minor"/>
          </rPr>
          <t>======
ID#AAABypZGgC0
Tandeka Beckford    (2026-01-16 19:39:53)
Cuts = Made for this buy
ATS = Excess product from the vendor (already made)</t>
        </r>
      </text>
    </comment>
    <comment ref="H13" authorId="0" shapeId="0">
      <text>
        <r>
          <rPr>
            <sz val="11"/>
            <color theme="1"/>
            <rFont val="Calibri"/>
            <family val="2"/>
            <scheme val="minor"/>
          </rPr>
          <t>======
ID#AAABvurwsmI
Regina Clarke    (2026-01-16 19:39:53)
The due date of the allocation.
The PO will still go through the process of first getting the Buying Intent from the Planner prior to the PO flowing to the Allocations team.
Buying &amp; Allocation allocations meetings will still occur to discuss up coming orders.</t>
        </r>
      </text>
    </comment>
    <comment ref="C17" authorId="0" shapeId="0">
      <text>
        <r>
          <rPr>
            <sz val="11"/>
            <color theme="1"/>
            <rFont val="Calibri"/>
            <family val="2"/>
            <scheme val="minor"/>
          </rPr>
          <t>======
ID#AAABu_hTnyw
Tandeka Beckford    (2026-01-16 19:39:53)
Select Class Name from drown down in  Class# will autopopulate.</t>
        </r>
      </text>
    </comment>
    <comment ref="F17" authorId="0" shapeId="0">
      <text>
        <r>
          <rPr>
            <sz val="11"/>
            <color theme="1"/>
            <rFont val="Calibri"/>
            <family val="2"/>
            <scheme val="minor"/>
          </rPr>
          <t>======
ID#AAABvurwsl4
Tandeka Beckford    (2026-01-16 19:39:53)
Select Subclass Name from dropdown list.
Subclass# will autopopulate.
This only works after the class has been selected</t>
        </r>
      </text>
    </comment>
    <comment ref="M17" authorId="0" shapeId="0">
      <text>
        <r>
          <rPr>
            <sz val="11"/>
            <color theme="1"/>
            <rFont val="Calibri"/>
            <family val="2"/>
            <scheme val="minor"/>
          </rPr>
          <t>======
ID#AAABvurwsmY
Tandeka Beckford    (2026-01-16 19:39:53)
Please provide NRF Code.
- Request from the vendor if you do not have it.  If you are unable to get it in a timely manner, choose the closest option, but ensure the color name is as provided by the vendor.</t>
        </r>
      </text>
    </comment>
  </commentList>
  <extLst>
    <ext xmlns:r="http://schemas.openxmlformats.org/officeDocument/2006/relationships" uri="GoogleSheetsCustomDataVersion2">
      <go:sheetsCustomData xmlns:go="http://customooxmlschemas.google.com/" r:id="rId1" roundtripDataSignature="AMtx7mgynxYOdkL2dPVsZAhAqRSI5N7TYw=="/>
    </ext>
  </extLst>
</comments>
</file>

<file path=xl/sharedStrings.xml><?xml version="1.0" encoding="utf-8"?>
<sst xmlns="http://schemas.openxmlformats.org/spreadsheetml/2006/main" count="10813" uniqueCount="287">
  <si>
    <t>SUMMARY</t>
  </si>
  <si>
    <t>DELIVERY NAME</t>
  </si>
  <si>
    <t>SKU COUNT:</t>
  </si>
  <si>
    <t>Reserved BM #:</t>
  </si>
  <si>
    <t>MDT1 Locker Flag (Y/N)</t>
  </si>
  <si>
    <t>TTL UNITS:</t>
  </si>
  <si>
    <t>BM START/CANCEL SHIP:</t>
  </si>
  <si>
    <t>Release Date</t>
  </si>
  <si>
    <t>AVG DEPTH:</t>
  </si>
  <si>
    <t>Reserved DIG #:</t>
  </si>
  <si>
    <t>TTL COST:</t>
  </si>
  <si>
    <t>DIG START/CANCEL SHIP:</t>
  </si>
  <si>
    <t>CODE</t>
  </si>
  <si>
    <t>DESIGNATION</t>
  </si>
  <si>
    <t>COM</t>
  </si>
  <si>
    <t>A+</t>
  </si>
  <si>
    <t>A</t>
  </si>
  <si>
    <t>B</t>
  </si>
  <si>
    <t>C</t>
  </si>
  <si>
    <t>D</t>
  </si>
  <si>
    <t>E</t>
  </si>
  <si>
    <t>TTL</t>
  </si>
  <si>
    <t>COMPANY</t>
  </si>
  <si>
    <t>TTL RETAIL:</t>
  </si>
  <si>
    <t>Res SAMPLE #:</t>
  </si>
  <si>
    <t>OWNED PMU %:</t>
  </si>
  <si>
    <t>SAMPLE WINDOW:</t>
  </si>
  <si>
    <t>DEPT #</t>
  </si>
  <si>
    <t>Extra Cold</t>
  </si>
  <si>
    <t>KEY:</t>
  </si>
  <si>
    <t>MFG #</t>
  </si>
  <si>
    <t>Warm</t>
  </si>
  <si>
    <t>REQUIRED</t>
  </si>
  <si>
    <t>BUY TYPE</t>
  </si>
  <si>
    <t>CUTS</t>
  </si>
  <si>
    <t>Extra Warm</t>
  </si>
  <si>
    <t>FORMULA</t>
  </si>
  <si>
    <t>ALLOC DUE DATE</t>
  </si>
  <si>
    <t>Extra Warm/Snowbird</t>
  </si>
  <si>
    <t>OPTIONAL FIELD</t>
  </si>
  <si>
    <t>Size Scale is Optional and requires definition on the Instruction Tab</t>
  </si>
  <si>
    <t>Tip: If you want to combine Codes, please type all in box: example: 123456 for All Doors, 23 for Cold &amp; Extra Cold</t>
  </si>
  <si>
    <t>TIP These are optional fields and need to be defined on the Instructtions Tab for Drop Down to work</t>
  </si>
  <si>
    <t>TIP: If a cell in the sizing chart below has been hard keyed with a quantity, the formula will no longer work and the cell will change a different color</t>
  </si>
  <si>
    <t>ITEM DETAIL</t>
  </si>
  <si>
    <t>PRICING DETAIL</t>
  </si>
  <si>
    <t>PRESENTATION</t>
  </si>
  <si>
    <t>FLOW</t>
  </si>
  <si>
    <t>CLUSTER SET and UNITS PER DOOR BY CLUSTER</t>
  </si>
  <si>
    <t>BULK</t>
  </si>
  <si>
    <t>LOCKER</t>
  </si>
  <si>
    <t>TTL BULK B&amp;M</t>
  </si>
  <si>
    <t>TTL DIG COM</t>
  </si>
  <si>
    <t>TTL OMNI</t>
  </si>
  <si>
    <t>TTL B&amp;M SIZING</t>
  </si>
  <si>
    <t>CHECK TOTAL QTY</t>
  </si>
  <si>
    <t>UNIT VAR.</t>
  </si>
  <si>
    <t>DIG COM SIZING</t>
  </si>
  <si>
    <t>TTL SIZING</t>
  </si>
  <si>
    <t>LINE #</t>
  </si>
  <si>
    <t>PICTURE</t>
  </si>
  <si>
    <t>CLASS NAME</t>
  </si>
  <si>
    <t>DEP+CL</t>
  </si>
  <si>
    <t>SUBCLASS NAME</t>
  </si>
  <si>
    <t>VENDOR STYLE#</t>
  </si>
  <si>
    <t>STYLE DESCRIPTION</t>
  </si>
  <si>
    <t>BRAND #</t>
  </si>
  <si>
    <t>BRAND NAME</t>
  </si>
  <si>
    <t>COLOR SWATCH</t>
  </si>
  <si>
    <t>VENDOR COLOR NAME</t>
  </si>
  <si>
    <t>DELIVERY</t>
  </si>
  <si>
    <t>SEASON PHASE</t>
  </si>
  <si>
    <t>REPLEN</t>
  </si>
  <si>
    <t>UDA</t>
  </si>
  <si>
    <t>NOTES, STYLE GROUPINGS</t>
  </si>
  <si>
    <t>ORIG. COST</t>
  </si>
  <si>
    <t xml:space="preserve">SOF COST </t>
  </si>
  <si>
    <t>% DISCOUNT</t>
  </si>
  <si>
    <t>OWNED TICKET</t>
  </si>
  <si>
    <t>OWNED PMU %</t>
  </si>
  <si>
    <t>% POS</t>
  </si>
  <si>
    <t>OTD RETAIL</t>
  </si>
  <si>
    <t>OTD PMU %</t>
  </si>
  <si>
    <t>MARKET PRICE</t>
  </si>
  <si>
    <t>% SAVINGS</t>
  </si>
  <si>
    <t>% OTD SAVINGS</t>
  </si>
  <si>
    <t>SIZE SCALE</t>
  </si>
  <si>
    <t>ABS. MIN</t>
  </si>
  <si>
    <t>ABS. MAX</t>
  </si>
  <si>
    <t>ANALYSIS CODE</t>
  </si>
  <si>
    <t>CLUSTERS</t>
  </si>
  <si>
    <t>EXCESS BULK U</t>
  </si>
  <si>
    <t>U</t>
  </si>
  <si>
    <t>COST</t>
  </si>
  <si>
    <t>OWNED RETAIL</t>
  </si>
  <si>
    <t>TTL U</t>
  </si>
  <si>
    <t>LINEN</t>
  </si>
  <si>
    <t>TOP</t>
  </si>
  <si>
    <t>SOFMS61000</t>
  </si>
  <si>
    <t>L/S LINEN SPORT SHIRT</t>
  </si>
  <si>
    <t>WHITE</t>
  </si>
  <si>
    <t>Spring</t>
  </si>
  <si>
    <t>Faux Replen</t>
  </si>
  <si>
    <t>DOOR SET &amp; BULK DEMAND FLOW</t>
  </si>
  <si>
    <t>ALPHA TOPS BM</t>
  </si>
  <si>
    <t>ALPHA TOPS DIG</t>
  </si>
  <si>
    <t>ACORN</t>
  </si>
  <si>
    <t>DARK SADDLE</t>
  </si>
  <si>
    <t>SKY</t>
  </si>
  <si>
    <t>SOFMS62000</t>
  </si>
  <si>
    <t>S/S LINEN SPORT SHIRT</t>
  </si>
  <si>
    <t>PARCHMENT</t>
  </si>
  <si>
    <t>STORM</t>
  </si>
  <si>
    <t>BLACK</t>
  </si>
  <si>
    <t>SHORTS</t>
  </si>
  <si>
    <t>SOFMS61015</t>
  </si>
  <si>
    <t>FLAT FRONT LINEN SHORT</t>
  </si>
  <si>
    <t>CHAMBRAY SKY</t>
  </si>
  <si>
    <t>NUMERIC BOTTOMS BM</t>
  </si>
  <si>
    <t>NUMERIC BOTTOMS DIG</t>
  </si>
  <si>
    <t>CHAMBRAY ACORN</t>
  </si>
  <si>
    <t>CHAMBRAY CADET</t>
  </si>
  <si>
    <t>SOFMS61012</t>
  </si>
  <si>
    <t>DRAWCORD SHORT</t>
  </si>
  <si>
    <t>CADET</t>
  </si>
  <si>
    <t>ALPHA BOTTOMS BM</t>
  </si>
  <si>
    <t>ALPHA BOTTOMS DIG</t>
  </si>
  <si>
    <t>CHAMBRAY GREY</t>
  </si>
  <si>
    <t>JACKET</t>
  </si>
  <si>
    <t>SOFMS61008</t>
  </si>
  <si>
    <t>LINEN JACKET</t>
  </si>
  <si>
    <t>SOFMS62001</t>
  </si>
  <si>
    <t>S/S RESORT FLORAL LINEN CAMP SHIRT</t>
  </si>
  <si>
    <t>RESORT FLORAL STORM</t>
  </si>
  <si>
    <t>RESORT FLORAL PARCHMENT</t>
  </si>
  <si>
    <t>SOFMS62002</t>
  </si>
  <si>
    <t>S/S VARIGATED STRIPE LINEN CAMP SHIRT</t>
  </si>
  <si>
    <t>VAR STRIPE PINK SALT</t>
  </si>
  <si>
    <t>SOFMS62003</t>
  </si>
  <si>
    <t>S/S LINEN CAMP SHIRT</t>
  </si>
  <si>
    <t>HOODIE</t>
  </si>
  <si>
    <t>SOFMS61007</t>
  </si>
  <si>
    <t>LINEN HOODIE</t>
  </si>
  <si>
    <t>PANTS</t>
  </si>
  <si>
    <t>SOFMS60010</t>
  </si>
  <si>
    <t>LINEN FLAT FRONT PANT</t>
  </si>
  <si>
    <t>SOFMS60011</t>
  </si>
  <si>
    <t>LINEN DRAWCORD PANT</t>
  </si>
  <si>
    <t>-</t>
  </si>
  <si>
    <t>SAKS OFF 5TH PURCHASE ORDER: DELIVERY 2</t>
  </si>
  <si>
    <t>DEC RESORT</t>
  </si>
  <si>
    <t>12/-1-12/15</t>
  </si>
  <si>
    <r>
      <rPr>
        <b/>
        <sz val="11"/>
        <color theme="1"/>
        <rFont val="Arial"/>
        <family val="2"/>
      </rPr>
      <t>COUNT OF DOORS PER CLIMATE DESIGNATION AND CLUSTER</t>
    </r>
    <r>
      <rPr>
        <sz val="11"/>
        <color theme="1"/>
        <rFont val="Arial"/>
        <family val="2"/>
      </rPr>
      <t xml:space="preserve"> - DATA FROM INSTRUCTION TAB</t>
    </r>
  </si>
  <si>
    <t>RESORT DOORS</t>
  </si>
  <si>
    <r>
      <rPr>
        <b/>
        <sz val="11"/>
        <color theme="1"/>
        <rFont val="Arial"/>
        <family val="2"/>
      </rPr>
      <t xml:space="preserve">CLS #
</t>
    </r>
    <r>
      <rPr>
        <sz val="8"/>
        <color theme="1"/>
        <rFont val="Arial"/>
        <family val="2"/>
      </rPr>
      <t>(AUTO)</t>
    </r>
  </si>
  <si>
    <r>
      <rPr>
        <b/>
        <sz val="11"/>
        <color theme="1"/>
        <rFont val="Arial"/>
        <family val="2"/>
      </rPr>
      <t xml:space="preserve">SUB CLS #
</t>
    </r>
    <r>
      <rPr>
        <sz val="8"/>
        <color theme="1"/>
        <rFont val="Arial"/>
        <family val="2"/>
      </rPr>
      <t>(AUTO)</t>
    </r>
  </si>
  <si>
    <r>
      <rPr>
        <b/>
        <sz val="11"/>
        <color theme="1"/>
        <rFont val="Arial"/>
        <family val="2"/>
      </rPr>
      <t xml:space="preserve">UPC
</t>
    </r>
    <r>
      <rPr>
        <sz val="11"/>
        <color theme="1"/>
        <rFont val="Arial"/>
        <family val="2"/>
      </rPr>
      <t>(MANUAL CREATE)</t>
    </r>
  </si>
  <si>
    <r>
      <rPr>
        <b/>
        <sz val="11"/>
        <color theme="1"/>
        <rFont val="Arial"/>
        <family val="2"/>
      </rPr>
      <t>HISTORIC REORDER</t>
    </r>
    <r>
      <rPr>
        <sz val="11"/>
        <color theme="1"/>
        <rFont val="Arial"/>
        <family val="2"/>
      </rPr>
      <t xml:space="preserve"> 
(PROVIDE FSTYLE OR VSTYLE/COLOR)</t>
    </r>
  </si>
  <si>
    <t>B&amp;M LOCKER U</t>
  </si>
  <si>
    <t>COM LOCKER U</t>
  </si>
  <si>
    <t>BAY GREEN</t>
  </si>
  <si>
    <t>SOFMS61002</t>
  </si>
  <si>
    <t>L/S LINEN CABANA STRIPE</t>
  </si>
  <si>
    <t>CABANA STRIPE TERRACOTTA</t>
  </si>
  <si>
    <t>CABANA STRIPE STORM</t>
  </si>
  <si>
    <t>SOFMS62004</t>
  </si>
  <si>
    <t>S/S DOUBLE STRIPE LINEN SPORTSHIRT</t>
  </si>
  <si>
    <t>DOUBLE STRIPE ACORNE</t>
  </si>
  <si>
    <t>DOUBLE STRIPE SKY</t>
  </si>
  <si>
    <t>DOUBLE STRIPE CADET</t>
  </si>
  <si>
    <t>DOUBLE STRIPE PARCHMENT</t>
  </si>
  <si>
    <t>SOFMS62005</t>
  </si>
  <si>
    <t>S/S BLOCK PALMS LINEN SPORTSHIRT</t>
  </si>
  <si>
    <t>BAY GREEN PALMS</t>
  </si>
  <si>
    <t>STORM PALMS</t>
  </si>
  <si>
    <t>SOFMS61011</t>
  </si>
  <si>
    <t>DRAWCORD STRIPE SHORT</t>
  </si>
  <si>
    <t>STRIPE CADET</t>
  </si>
  <si>
    <t>STRIPE BAY GREEN</t>
  </si>
  <si>
    <t>SOFMS61013</t>
  </si>
  <si>
    <t>ELASTIC WAIST PULL ON SHORT</t>
  </si>
  <si>
    <t>SOFMS61016</t>
  </si>
  <si>
    <t>SAFARI SHORT</t>
  </si>
  <si>
    <t xml:space="preserve"> ACORN</t>
  </si>
  <si>
    <t xml:space="preserve"> CADET</t>
  </si>
  <si>
    <t>SOFMS61009</t>
  </si>
  <si>
    <t>LINEN BOMBER</t>
  </si>
  <si>
    <t>CHAMBRAY TERRACOTTA</t>
  </si>
  <si>
    <t>SOFMS62006</t>
  </si>
  <si>
    <t>S/S MICRO FLORAL LINEN CAMP SHIRT</t>
  </si>
  <si>
    <t>MICRO FLORAL SKY</t>
  </si>
  <si>
    <t>MICRO FLORAL ACORN</t>
  </si>
  <si>
    <t>VAR STRIPE STORM</t>
  </si>
  <si>
    <t>VAR STRIPE TERRACOTTA</t>
  </si>
  <si>
    <t>SOFMS60012</t>
  </si>
  <si>
    <t>LINEN 5 POCKET PANT</t>
  </si>
  <si>
    <t>TERRACOTTA</t>
  </si>
  <si>
    <t>SOFMS60013</t>
  </si>
  <si>
    <t>PLEAT FRONT LINEN TROUSER</t>
  </si>
  <si>
    <t>SAKS OFF 5TH PURCHASE ORDER: DELIVERY 3</t>
  </si>
  <si>
    <t>FEB</t>
  </si>
  <si>
    <t>1/20-2/10</t>
  </si>
  <si>
    <r>
      <rPr>
        <b/>
        <sz val="11"/>
        <color theme="1"/>
        <rFont val="Arial"/>
        <family val="2"/>
      </rPr>
      <t>COUNT OF DOORS PER CLIMATE DESIGNATION AND CLUSTER</t>
    </r>
    <r>
      <rPr>
        <sz val="11"/>
        <color theme="1"/>
        <rFont val="Arial"/>
        <family val="2"/>
      </rPr>
      <t xml:space="preserve"> - DATA FROM INSTRUCTION TAB</t>
    </r>
  </si>
  <si>
    <t>ALL STORES</t>
  </si>
  <si>
    <t>OFFICE DEFINE</t>
  </si>
  <si>
    <r>
      <rPr>
        <b/>
        <sz val="11"/>
        <color theme="1"/>
        <rFont val="Arial"/>
        <family val="2"/>
      </rPr>
      <t xml:space="preserve">CLS #
</t>
    </r>
    <r>
      <rPr>
        <sz val="8"/>
        <color theme="1"/>
        <rFont val="Arial"/>
        <family val="2"/>
      </rPr>
      <t>(AUTO)</t>
    </r>
  </si>
  <si>
    <r>
      <rPr>
        <b/>
        <sz val="11"/>
        <color theme="1"/>
        <rFont val="Arial"/>
        <family val="2"/>
      </rPr>
      <t xml:space="preserve">SUB CLS #
</t>
    </r>
    <r>
      <rPr>
        <sz val="8"/>
        <color theme="1"/>
        <rFont val="Arial"/>
        <family val="2"/>
      </rPr>
      <t>(AUTO)</t>
    </r>
  </si>
  <si>
    <r>
      <rPr>
        <b/>
        <sz val="11"/>
        <color theme="1"/>
        <rFont val="Arial"/>
        <family val="2"/>
      </rPr>
      <t xml:space="preserve">UPC
</t>
    </r>
    <r>
      <rPr>
        <sz val="11"/>
        <color theme="1"/>
        <rFont val="Arial"/>
        <family val="2"/>
      </rPr>
      <t>(MANUAL CREATE)</t>
    </r>
  </si>
  <si>
    <r>
      <rPr>
        <b/>
        <sz val="11"/>
        <color theme="1"/>
        <rFont val="Arial"/>
        <family val="2"/>
      </rPr>
      <t>HISTORIC REORDER</t>
    </r>
    <r>
      <rPr>
        <sz val="11"/>
        <color theme="1"/>
        <rFont val="Arial"/>
        <family val="2"/>
      </rPr>
      <t xml:space="preserve"> 
(PROVIDE FSTYLE OR VSTYLE/COLOR)</t>
    </r>
  </si>
  <si>
    <t>SOFMS61003</t>
  </si>
  <si>
    <t>L/S LINEN CLASSIC STRIPE SHIRT</t>
  </si>
  <si>
    <t>CLASSIC STRIPE SKY</t>
  </si>
  <si>
    <t>CLASSIC STRIPE ACORN</t>
  </si>
  <si>
    <t>ACORN PALMS</t>
  </si>
  <si>
    <t>PARCHMENT PALMS</t>
  </si>
  <si>
    <t>STRIPE ACORN</t>
  </si>
  <si>
    <t>STRIPE CITRUS</t>
  </si>
  <si>
    <t>SOFMS61017</t>
  </si>
  <si>
    <t>CARGO SHORT</t>
  </si>
  <si>
    <t>SOFMS61014</t>
  </si>
  <si>
    <t>EURO WAIST SHORT</t>
  </si>
  <si>
    <t>SOFMS61010</t>
  </si>
  <si>
    <t>LINEN BLAZER</t>
  </si>
  <si>
    <t>CITRUS</t>
  </si>
  <si>
    <t>SOFMS61005</t>
  </si>
  <si>
    <t>L/S LINEN HENLEY</t>
  </si>
  <si>
    <t>SOFMS62008</t>
  </si>
  <si>
    <t>S/S LINEN HOME POPOVER</t>
  </si>
  <si>
    <t>SOFMS61006</t>
  </si>
  <si>
    <t>LINEN HALF PLACKET SHIRT</t>
  </si>
  <si>
    <t>SOFMS60014</t>
  </si>
  <si>
    <t>LINEN CARGO JOGGER</t>
  </si>
  <si>
    <t>SAKS OFF 5TH PURCHASE ORDER: DELIVERY 4</t>
  </si>
  <si>
    <t>MARCH</t>
  </si>
  <si>
    <t>2/20-3/10</t>
  </si>
  <si>
    <r>
      <rPr>
        <b/>
        <sz val="11"/>
        <color theme="1"/>
        <rFont val="Arial"/>
        <family val="2"/>
      </rPr>
      <t>COUNT OF DOORS PER CLIMATE DESIGNATION AND CLUSTER</t>
    </r>
    <r>
      <rPr>
        <sz val="11"/>
        <color theme="1"/>
        <rFont val="Arial"/>
        <family val="2"/>
      </rPr>
      <t xml:space="preserve"> - DATA FROM INSTRUCTION TAB</t>
    </r>
  </si>
  <si>
    <t>JAN</t>
  </si>
  <si>
    <r>
      <rPr>
        <b/>
        <sz val="11"/>
        <color theme="1"/>
        <rFont val="Arial"/>
        <family val="2"/>
      </rPr>
      <t xml:space="preserve">CLS #
</t>
    </r>
    <r>
      <rPr>
        <sz val="8"/>
        <color theme="1"/>
        <rFont val="Arial"/>
        <family val="2"/>
      </rPr>
      <t>(AUTO)</t>
    </r>
  </si>
  <si>
    <r>
      <rPr>
        <b/>
        <sz val="11"/>
        <color theme="1"/>
        <rFont val="Arial"/>
        <family val="2"/>
      </rPr>
      <t xml:space="preserve">SUB CLS #
</t>
    </r>
    <r>
      <rPr>
        <sz val="8"/>
        <color theme="1"/>
        <rFont val="Arial"/>
        <family val="2"/>
      </rPr>
      <t>(AUTO)</t>
    </r>
  </si>
  <si>
    <r>
      <rPr>
        <b/>
        <sz val="11"/>
        <color theme="1"/>
        <rFont val="Arial"/>
        <family val="2"/>
      </rPr>
      <t xml:space="preserve">UPC
</t>
    </r>
    <r>
      <rPr>
        <sz val="11"/>
        <color theme="1"/>
        <rFont val="Arial"/>
        <family val="2"/>
      </rPr>
      <t>(MANUAL CREATE)</t>
    </r>
  </si>
  <si>
    <r>
      <rPr>
        <b/>
        <sz val="11"/>
        <color theme="1"/>
        <rFont val="Arial"/>
        <family val="2"/>
      </rPr>
      <t>HISTORIC REORDER</t>
    </r>
    <r>
      <rPr>
        <sz val="11"/>
        <color theme="1"/>
        <rFont val="Arial"/>
        <family val="2"/>
      </rPr>
      <t xml:space="preserve"> 
(PROVIDE FSTYLE OR VSTYLE/COLOR)</t>
    </r>
  </si>
  <si>
    <t>DEMAND FILL IN FLOW</t>
  </si>
  <si>
    <t>SOFMS61004</t>
  </si>
  <si>
    <t>L/S LINEN MIXED STRIPE SPORT SHIRT</t>
  </si>
  <si>
    <t>MIXED STRIPE CITRUS / SKY</t>
  </si>
  <si>
    <t>MIXED STRIPE BAY GREEN / PINK SALT</t>
  </si>
  <si>
    <t>PINK SALT</t>
  </si>
  <si>
    <t>SOFMS62007</t>
  </si>
  <si>
    <t>S/S MIRAFLORES LINEN SPORTSHIRT</t>
  </si>
  <si>
    <t>MIRAFLORES CADET</t>
  </si>
  <si>
    <t>MIRAFLORES PARCHMENT</t>
  </si>
  <si>
    <t>MIRAFLORES ACORN</t>
  </si>
  <si>
    <t>SAKS OFF 5TH PURCHASE ORDER: DELIVERY 5</t>
  </si>
  <si>
    <t>APRIL</t>
  </si>
  <si>
    <t>3/20-4/10</t>
  </si>
  <si>
    <r>
      <rPr>
        <b/>
        <sz val="11"/>
        <color theme="1"/>
        <rFont val="Arial"/>
        <family val="2"/>
      </rPr>
      <t>COUNT OF DOORS PER CLIMATE DESIGNATION AND CLUSTER</t>
    </r>
    <r>
      <rPr>
        <sz val="11"/>
        <color theme="1"/>
        <rFont val="Arial"/>
        <family val="2"/>
      </rPr>
      <t xml:space="preserve"> - DATA FROM INSTRUCTION TAB</t>
    </r>
  </si>
  <si>
    <r>
      <rPr>
        <b/>
        <sz val="11"/>
        <color theme="1"/>
        <rFont val="Arial"/>
        <family val="2"/>
      </rPr>
      <t xml:space="preserve">CLS #
</t>
    </r>
    <r>
      <rPr>
        <sz val="8"/>
        <color theme="1"/>
        <rFont val="Arial"/>
        <family val="2"/>
      </rPr>
      <t>(AUTO)</t>
    </r>
  </si>
  <si>
    <r>
      <rPr>
        <b/>
        <sz val="11"/>
        <color theme="1"/>
        <rFont val="Arial"/>
        <family val="2"/>
      </rPr>
      <t xml:space="preserve">SUB CLS #
</t>
    </r>
    <r>
      <rPr>
        <sz val="8"/>
        <color theme="1"/>
        <rFont val="Arial"/>
        <family val="2"/>
      </rPr>
      <t>(AUTO)</t>
    </r>
  </si>
  <si>
    <r>
      <rPr>
        <b/>
        <sz val="11"/>
        <color theme="1"/>
        <rFont val="Arial"/>
        <family val="2"/>
      </rPr>
      <t xml:space="preserve">UPC
</t>
    </r>
    <r>
      <rPr>
        <sz val="11"/>
        <color theme="1"/>
        <rFont val="Arial"/>
        <family val="2"/>
      </rPr>
      <t>(MANUAL CREATE)</t>
    </r>
  </si>
  <si>
    <r>
      <rPr>
        <b/>
        <sz val="11"/>
        <color theme="1"/>
        <rFont val="Arial"/>
        <family val="2"/>
      </rPr>
      <t>HISTORIC REORDER</t>
    </r>
    <r>
      <rPr>
        <sz val="11"/>
        <color theme="1"/>
        <rFont val="Arial"/>
        <family val="2"/>
      </rPr>
      <t xml:space="preserve"> 
(PROVIDE FSTYLE OR VSTYLE/COLOR)</t>
    </r>
  </si>
  <si>
    <t>STYLE #</t>
  </si>
  <si>
    <t>STYLE NAME</t>
  </si>
  <si>
    <t>COLOR</t>
  </si>
  <si>
    <t>RETAIL</t>
  </si>
  <si>
    <t>STATUS</t>
  </si>
  <si>
    <t>READY IN NY</t>
  </si>
  <si>
    <t>IF SHIPS BY EOM, ETA 5/15</t>
  </si>
  <si>
    <t>SAKS OFF 5TH PURCHASE ORDER: DELIVERY 6</t>
  </si>
  <si>
    <t>MAY</t>
  </si>
  <si>
    <t>4/20-5/10</t>
  </si>
  <si>
    <r>
      <rPr>
        <b/>
        <sz val="11"/>
        <color theme="1"/>
        <rFont val="Arial"/>
        <family val="2"/>
      </rPr>
      <t>COUNT OF DOORS PER CLIMATE DESIGNATION AND CLUSTER</t>
    </r>
    <r>
      <rPr>
        <sz val="11"/>
        <color theme="1"/>
        <rFont val="Arial"/>
        <family val="2"/>
      </rPr>
      <t xml:space="preserve"> - DATA FROM INSTRUCTION TAB</t>
    </r>
  </si>
  <si>
    <r>
      <rPr>
        <b/>
        <sz val="11"/>
        <color theme="1"/>
        <rFont val="Arial"/>
        <family val="2"/>
      </rPr>
      <t xml:space="preserve">CLS #
</t>
    </r>
    <r>
      <rPr>
        <sz val="8"/>
        <color theme="1"/>
        <rFont val="Arial"/>
        <family val="2"/>
      </rPr>
      <t>(AUTO)</t>
    </r>
  </si>
  <si>
    <r>
      <rPr>
        <b/>
        <sz val="11"/>
        <color theme="1"/>
        <rFont val="Arial"/>
        <family val="2"/>
      </rPr>
      <t xml:space="preserve">SUB CLS #
</t>
    </r>
    <r>
      <rPr>
        <sz val="8"/>
        <color theme="1"/>
        <rFont val="Arial"/>
        <family val="2"/>
      </rPr>
      <t>(AUTO)</t>
    </r>
  </si>
  <si>
    <r>
      <rPr>
        <b/>
        <sz val="11"/>
        <color theme="1"/>
        <rFont val="Arial"/>
        <family val="2"/>
      </rPr>
      <t xml:space="preserve">UPC
</t>
    </r>
    <r>
      <rPr>
        <sz val="11"/>
        <color theme="1"/>
        <rFont val="Arial"/>
        <family val="2"/>
      </rPr>
      <t>(MANUAL CREATE)</t>
    </r>
  </si>
  <si>
    <r>
      <rPr>
        <b/>
        <sz val="11"/>
        <color theme="1"/>
        <rFont val="Arial"/>
        <family val="2"/>
      </rPr>
      <t>HISTORIC REORDER</t>
    </r>
    <r>
      <rPr>
        <sz val="11"/>
        <color theme="1"/>
        <rFont val="Arial"/>
        <family val="2"/>
      </rPr>
      <t xml:space="preserve"> 
(PROVIDE FSTYLE OR VSTYLE/COLOR)</t>
    </r>
  </si>
  <si>
    <t>#REF!</t>
  </si>
  <si>
    <t/>
  </si>
  <si>
    <t>TTL RETAIL</t>
  </si>
  <si>
    <t>TTL QTY</t>
  </si>
  <si>
    <t>Row Labels</t>
  </si>
  <si>
    <t>Grand Total</t>
  </si>
  <si>
    <t>Sum of TTL RETAIL</t>
  </si>
  <si>
    <t>CATEGORY</t>
  </si>
  <si>
    <t>BOTTOMS</t>
  </si>
  <si>
    <t>TOPS</t>
  </si>
  <si>
    <t>JACKETS</t>
  </si>
  <si>
    <t>Sum of TTL QTY</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</si>
</sst>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quot;$&quot;* #,##0.00_);_(&quot;$&quot;* \(#,##0.00\);_(&quot;$&quot;* &quot;-&quot;??_);_(@_)"/>
    <numFmt numFmtId="165" formatCode="_(* #,##0.00_);_(* \(#,##0.00\);_(* &quot;-&quot;??_);_(@_)"/>
    <numFmt numFmtId="166" formatCode="&quot;$&quot;#,##0"/>
    <numFmt numFmtId="167" formatCode="_(&quot;$&quot;* #,##0.0_);_(&quot;$&quot;* \(#,##0.0\);_(&quot;$&quot;* &quot;-&quot;??_);_(@_)"/>
    <numFmt numFmtId="168" formatCode="&quot;$&quot;#,##0.00"/>
    <numFmt numFmtId="169" formatCode="0.0%"/>
    <numFmt numFmtId="170" formatCode="_(* #,##0_);_(* \(#,##0\);_(* &quot;-&quot;??_);_(@_)"/>
  </numFmts>
  <fonts count="17" x14ac:knownFonts="1">
    <font>
      <sz val="11"/>
      <color theme="1"/>
      <name val="Calibri"/>
      <scheme val="minor"/>
    </font>
    <font>
      <b/>
      <sz val="11"/>
      <color theme="1"/>
      <name val="Arial"/>
      <family val="2"/>
    </font>
    <font>
      <sz val="11"/>
      <color theme="1"/>
      <name val="Arial"/>
      <family val="2"/>
    </font>
    <font>
      <b/>
      <sz val="11"/>
      <color theme="0"/>
      <name val="Arial"/>
      <family val="2"/>
    </font>
    <font>
      <b/>
      <sz val="11"/>
      <color rgb="FF000000"/>
      <name val="Arial"/>
      <family val="2"/>
    </font>
    <font>
      <sz val="11"/>
      <color rgb="FF000000"/>
      <name val="Arial"/>
      <family val="2"/>
    </font>
    <font>
      <i/>
      <sz val="11"/>
      <color theme="1"/>
      <name val="Arial"/>
      <family val="2"/>
    </font>
    <font>
      <b/>
      <sz val="11"/>
      <color rgb="FFFF0000"/>
      <name val="Arial"/>
      <family val="2"/>
    </font>
    <font>
      <sz val="11"/>
      <name val="Calibri"/>
      <family val="2"/>
    </font>
    <font>
      <sz val="10"/>
      <color theme="1"/>
      <name val="Arial"/>
      <family val="2"/>
    </font>
    <font>
      <sz val="11"/>
      <color theme="1"/>
      <name val="Calibri"/>
      <family val="2"/>
    </font>
    <font>
      <sz val="11"/>
      <color theme="0"/>
      <name val="Arial"/>
      <family val="2"/>
    </font>
    <font>
      <sz val="11"/>
      <color rgb="FFFF0000"/>
      <name val="Arial"/>
      <family val="2"/>
    </font>
    <font>
      <sz val="8"/>
      <color theme="1"/>
      <name val="Arial"/>
      <family val="2"/>
    </font>
    <font>
      <sz val="11"/>
      <color theme="1"/>
      <name val="Calibri"/>
      <family val="2"/>
      <scheme val="minor"/>
    </font>
    <font>
      <sz val="14"/>
      <color theme="1"/>
      <name val="Calibri"/>
      <family val="2"/>
      <scheme val="minor"/>
    </font>
    <font>
      <b/>
      <sz val="14"/>
      <color theme="1"/>
      <name val="Calibri"/>
      <family val="2"/>
      <scheme val="minor"/>
    </font>
  </fonts>
  <fills count="26">
    <fill>
      <patternFill patternType="none"/>
    </fill>
    <fill>
      <patternFill patternType="gray125"/>
    </fill>
    <fill>
      <patternFill patternType="solid">
        <fgColor rgb="FFDAEEF3"/>
        <bgColor rgb="FFDAEEF3"/>
      </patternFill>
    </fill>
    <fill>
      <patternFill patternType="solid">
        <fgColor rgb="FFB6DDE8"/>
        <bgColor rgb="FFB6DDE8"/>
      </patternFill>
    </fill>
    <fill>
      <patternFill patternType="solid">
        <fgColor theme="1"/>
        <bgColor theme="1"/>
      </patternFill>
    </fill>
    <fill>
      <patternFill patternType="solid">
        <fgColor theme="0"/>
        <bgColor theme="0"/>
      </patternFill>
    </fill>
    <fill>
      <patternFill patternType="solid">
        <fgColor rgb="FFFBD4B4"/>
        <bgColor rgb="FFFBD4B4"/>
      </patternFill>
    </fill>
    <fill>
      <patternFill patternType="solid">
        <fgColor rgb="FFD8D8D8"/>
        <bgColor rgb="FFD8D8D8"/>
      </patternFill>
    </fill>
    <fill>
      <patternFill patternType="solid">
        <fgColor rgb="FFDBE5F1"/>
        <bgColor rgb="FFDBE5F1"/>
      </patternFill>
    </fill>
    <fill>
      <patternFill patternType="solid">
        <fgColor rgb="FFA5A5A5"/>
        <bgColor rgb="FFA5A5A5"/>
      </patternFill>
    </fill>
    <fill>
      <patternFill patternType="solid">
        <fgColor rgb="FFBFBFBF"/>
        <bgColor rgb="FFBFBFBF"/>
      </patternFill>
    </fill>
    <fill>
      <patternFill patternType="solid">
        <fgColor rgb="FF7F7F7F"/>
        <bgColor rgb="FF7F7F7F"/>
      </patternFill>
    </fill>
    <fill>
      <patternFill patternType="solid">
        <fgColor rgb="FF8DB3E2"/>
        <bgColor rgb="FF8DB3E2"/>
      </patternFill>
    </fill>
    <fill>
      <patternFill patternType="solid">
        <fgColor rgb="FFC6D9F0"/>
        <bgColor rgb="FFC6D9F0"/>
      </patternFill>
    </fill>
    <fill>
      <patternFill patternType="solid">
        <fgColor rgb="FFF2F2F2"/>
        <bgColor rgb="FFF2F2F2"/>
      </patternFill>
    </fill>
    <fill>
      <patternFill patternType="solid">
        <fgColor rgb="FFFFFF00"/>
        <bgColor rgb="FFFFFF00"/>
      </patternFill>
    </fill>
    <fill>
      <patternFill patternType="solid">
        <fgColor rgb="FFD99594"/>
        <bgColor rgb="FFD99594"/>
      </patternFill>
    </fill>
    <fill>
      <patternFill patternType="solid">
        <fgColor rgb="FFCCC0D9"/>
        <bgColor rgb="FFCCC0D9"/>
      </patternFill>
    </fill>
    <fill>
      <patternFill patternType="solid">
        <fgColor rgb="FFFDE9D9"/>
        <bgColor rgb="FFFDE9D9"/>
      </patternFill>
    </fill>
    <fill>
      <patternFill patternType="solid">
        <fgColor rgb="FFFFFFCC"/>
        <bgColor rgb="FFFFFFCC"/>
      </patternFill>
    </fill>
    <fill>
      <patternFill patternType="solid">
        <fgColor theme="4"/>
        <bgColor theme="4"/>
      </patternFill>
    </fill>
    <fill>
      <patternFill patternType="solid">
        <fgColor rgb="FFCCFFFF"/>
        <bgColor rgb="FFCCFFFF"/>
      </patternFill>
    </fill>
    <fill>
      <patternFill patternType="solid">
        <fgColor rgb="FFE5B8B7"/>
        <bgColor rgb="FFE5B8B7"/>
      </patternFill>
    </fill>
    <fill>
      <patternFill patternType="solid">
        <fgColor rgb="FF92CDDC"/>
        <bgColor rgb="FF92CDDC"/>
      </patternFill>
    </fill>
    <fill>
      <patternFill patternType="solid">
        <fgColor theme="8" tint="0.79998168889431442"/>
        <bgColor indexed="64"/>
      </patternFill>
    </fill>
    <fill>
      <patternFill patternType="solid">
        <fgColor theme="9" tint="0.39997558519241921"/>
        <bgColor indexed="64"/>
      </patternFill>
    </fill>
  </fills>
  <borders count="67">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s>
  <cellStyleXfs count="2">
    <xf numFmtId="0" fontId="0" fillId="0" borderId="0"/>
    <xf numFmtId="165" fontId="14" fillId="0" borderId="0" applyFont="0" applyFill="0" applyBorder="0" applyAlignment="0" applyProtection="0"/>
  </cellStyleXfs>
  <cellXfs count="246">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1" fillId="0" borderId="0" xfId="0" applyFont="1" applyAlignment="1">
      <alignment horizontal="center" vertical="center" wrapText="1"/>
    </xf>
    <xf numFmtId="0" fontId="2" fillId="0" borderId="0" xfId="0" applyFont="1"/>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wrapText="1"/>
    </xf>
    <xf numFmtId="16" fontId="2" fillId="0" borderId="0" xfId="0" applyNumberFormat="1" applyFont="1" applyAlignment="1">
      <alignment horizontal="center" vertical="center"/>
    </xf>
    <xf numFmtId="1" fontId="1" fillId="0" borderId="0" xfId="0" applyNumberFormat="1" applyFont="1" applyAlignment="1">
      <alignment horizontal="center" vertical="center"/>
    </xf>
    <xf numFmtId="37" fontId="2" fillId="2" borderId="1" xfId="0" applyNumberFormat="1" applyFont="1" applyFill="1" applyBorder="1" applyAlignment="1">
      <alignment horizontal="center" vertical="center" wrapText="1"/>
    </xf>
    <xf numFmtId="37" fontId="2" fillId="2" borderId="2" xfId="0" applyNumberFormat="1" applyFont="1" applyFill="1" applyBorder="1" applyAlignment="1">
      <alignment horizontal="center" vertical="center" wrapText="1"/>
    </xf>
    <xf numFmtId="37" fontId="2" fillId="2" borderId="3" xfId="0" applyNumberFormat="1" applyFont="1" applyFill="1" applyBorder="1" applyAlignment="1">
      <alignment horizontal="center" vertical="center" wrapText="1"/>
    </xf>
    <xf numFmtId="37" fontId="2" fillId="3" borderId="1" xfId="0" applyNumberFormat="1" applyFont="1" applyFill="1" applyBorder="1" applyAlignment="1">
      <alignment horizontal="center" vertical="center" wrapText="1"/>
    </xf>
    <xf numFmtId="0" fontId="3" fillId="4" borderId="4" xfId="0" applyFont="1" applyFill="1" applyBorder="1" applyAlignment="1">
      <alignment vertical="center"/>
    </xf>
    <xf numFmtId="0" fontId="3" fillId="4" borderId="5" xfId="0" applyFont="1" applyFill="1" applyBorder="1" applyAlignment="1">
      <alignment vertical="center"/>
    </xf>
    <xf numFmtId="0" fontId="4" fillId="5" borderId="6" xfId="0" applyFont="1" applyFill="1" applyBorder="1" applyAlignment="1">
      <alignment horizontal="left" vertical="center"/>
    </xf>
    <xf numFmtId="0" fontId="2" fillId="6" borderId="5" xfId="0" applyFont="1" applyFill="1" applyBorder="1" applyAlignment="1">
      <alignment horizontal="left" vertical="center" wrapText="1"/>
    </xf>
    <xf numFmtId="0" fontId="4" fillId="0" borderId="0" xfId="0" applyFont="1" applyAlignment="1">
      <alignment horizontal="left" vertical="center"/>
    </xf>
    <xf numFmtId="37" fontId="1" fillId="2" borderId="1"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9" fontId="1" fillId="2" borderId="2" xfId="0" applyNumberFormat="1" applyFont="1" applyFill="1" applyBorder="1" applyAlignment="1">
      <alignment horizontal="center" vertical="center" wrapText="1"/>
    </xf>
    <xf numFmtId="37" fontId="1" fillId="3" borderId="1" xfId="0" applyNumberFormat="1" applyFont="1" applyFill="1" applyBorder="1" applyAlignment="1">
      <alignment horizontal="center" vertical="center" wrapText="1"/>
    </xf>
    <xf numFmtId="9" fontId="1" fillId="3" borderId="1" xfId="0" applyNumberFormat="1" applyFont="1" applyFill="1" applyBorder="1" applyAlignment="1">
      <alignment horizontal="center" vertical="center" wrapText="1"/>
    </xf>
    <xf numFmtId="0" fontId="4" fillId="0" borderId="7" xfId="0" applyFont="1" applyBorder="1" applyAlignment="1">
      <alignment vertical="center"/>
    </xf>
    <xf numFmtId="3" fontId="4" fillId="7" borderId="8" xfId="0" applyNumberFormat="1" applyFont="1" applyFill="1" applyBorder="1" applyAlignment="1">
      <alignment vertical="center"/>
    </xf>
    <xf numFmtId="0" fontId="5" fillId="5" borderId="9" xfId="0" applyFont="1" applyFill="1" applyBorder="1" applyAlignment="1">
      <alignment horizontal="left" vertical="center"/>
    </xf>
    <xf numFmtId="0" fontId="6" fillId="6" borderId="8" xfId="0" applyFont="1" applyFill="1" applyBorder="1" applyAlignment="1">
      <alignment horizontal="left" vertical="center" wrapText="1"/>
    </xf>
    <xf numFmtId="0" fontId="4" fillId="5" borderId="1" xfId="0" applyFont="1" applyFill="1" applyBorder="1" applyAlignment="1">
      <alignment horizontal="left" vertical="center"/>
    </xf>
    <xf numFmtId="0" fontId="7" fillId="8" borderId="1" xfId="0" applyFont="1" applyFill="1" applyBorder="1" applyAlignment="1">
      <alignment horizontal="center" vertical="center" wrapText="1"/>
    </xf>
    <xf numFmtId="37" fontId="1" fillId="2" borderId="2" xfId="0" applyNumberFormat="1" applyFont="1" applyFill="1" applyBorder="1" applyAlignment="1">
      <alignment horizontal="center" vertical="center" wrapText="1"/>
    </xf>
    <xf numFmtId="0" fontId="2" fillId="8" borderId="8" xfId="0" applyFont="1" applyFill="1" applyBorder="1" applyAlignment="1">
      <alignment horizontal="left" vertical="center" wrapText="1"/>
    </xf>
    <xf numFmtId="0" fontId="5" fillId="5" borderId="1" xfId="0" applyFont="1" applyFill="1" applyBorder="1" applyAlignment="1">
      <alignment horizontal="left" vertical="center"/>
    </xf>
    <xf numFmtId="14" fontId="7" fillId="8" borderId="1" xfId="0" applyNumberFormat="1" applyFont="1" applyFill="1" applyBorder="1" applyAlignment="1">
      <alignment horizontal="center" vertical="center" wrapText="1"/>
    </xf>
    <xf numFmtId="0" fontId="2" fillId="0" borderId="0" xfId="0" applyFont="1" applyAlignment="1">
      <alignment horizontal="center"/>
    </xf>
    <xf numFmtId="0" fontId="2" fillId="6" borderId="8" xfId="0" applyFont="1" applyFill="1" applyBorder="1" applyAlignment="1">
      <alignment horizontal="left" vertical="center" wrapText="1"/>
    </xf>
    <xf numFmtId="9" fontId="1" fillId="3" borderId="2" xfId="0" applyNumberFormat="1" applyFont="1" applyFill="1" applyBorder="1" applyAlignment="1">
      <alignment horizontal="center" vertical="center" wrapText="1"/>
    </xf>
    <xf numFmtId="166" fontId="4" fillId="7" borderId="8" xfId="0" applyNumberFormat="1" applyFont="1" applyFill="1" applyBorder="1" applyAlignment="1">
      <alignment vertical="center"/>
    </xf>
    <xf numFmtId="167" fontId="1" fillId="10" borderId="13" xfId="0" applyNumberFormat="1" applyFont="1" applyFill="1" applyBorder="1" applyAlignment="1">
      <alignment horizontal="center" vertical="center" wrapText="1"/>
    </xf>
    <xf numFmtId="167" fontId="1" fillId="10" borderId="14" xfId="0" applyNumberFormat="1" applyFont="1" applyFill="1" applyBorder="1" applyAlignment="1">
      <alignment horizontal="center" vertical="center"/>
    </xf>
    <xf numFmtId="167" fontId="1" fillId="10" borderId="14" xfId="0" applyNumberFormat="1" applyFont="1" applyFill="1" applyBorder="1" applyAlignment="1">
      <alignment horizontal="center" vertical="center" wrapText="1"/>
    </xf>
    <xf numFmtId="167" fontId="1" fillId="10" borderId="15" xfId="0" applyNumberFormat="1" applyFont="1" applyFill="1" applyBorder="1" applyAlignment="1">
      <alignment horizontal="center" vertical="center" wrapText="1"/>
    </xf>
    <xf numFmtId="167" fontId="3" fillId="11" borderId="16" xfId="0" applyNumberFormat="1" applyFont="1" applyFill="1" applyBorder="1" applyAlignment="1">
      <alignment horizontal="center" vertical="center" wrapText="1"/>
    </xf>
    <xf numFmtId="167" fontId="3" fillId="11" borderId="17" xfId="0" applyNumberFormat="1" applyFont="1" applyFill="1" applyBorder="1" applyAlignment="1">
      <alignment horizontal="center" vertical="center" wrapText="1"/>
    </xf>
    <xf numFmtId="168" fontId="2" fillId="0" borderId="0" xfId="0" applyNumberFormat="1" applyFont="1" applyAlignment="1">
      <alignment horizontal="center" vertical="center"/>
    </xf>
    <xf numFmtId="0" fontId="1" fillId="7" borderId="6" xfId="0" applyFont="1" applyFill="1" applyBorder="1" applyAlignment="1">
      <alignment horizontal="center" vertical="center"/>
    </xf>
    <xf numFmtId="0" fontId="1" fillId="7" borderId="18" xfId="0" applyFont="1" applyFill="1" applyBorder="1" applyAlignment="1">
      <alignment horizontal="center" vertical="center"/>
    </xf>
    <xf numFmtId="0" fontId="1" fillId="7" borderId="19" xfId="0" applyFont="1" applyFill="1" applyBorder="1" applyAlignment="1">
      <alignment horizontal="center" vertical="center"/>
    </xf>
    <xf numFmtId="0" fontId="1" fillId="7" borderId="20" xfId="0" applyFont="1" applyFill="1" applyBorder="1" applyAlignment="1">
      <alignment horizontal="center" vertical="center"/>
    </xf>
    <xf numFmtId="0" fontId="1" fillId="7" borderId="21" xfId="0" applyFont="1" applyFill="1" applyBorder="1" applyAlignment="1">
      <alignment horizontal="center" vertical="center"/>
    </xf>
    <xf numFmtId="0" fontId="4" fillId="0" borderId="22" xfId="0" applyFont="1" applyBorder="1" applyAlignment="1">
      <alignment vertical="center"/>
    </xf>
    <xf numFmtId="169" fontId="4" fillId="7" borderId="23" xfId="0" applyNumberFormat="1" applyFont="1" applyFill="1" applyBorder="1" applyAlignment="1">
      <alignment vertical="center"/>
    </xf>
    <xf numFmtId="0" fontId="1" fillId="12" borderId="9" xfId="0" applyFont="1" applyFill="1" applyBorder="1" applyAlignment="1">
      <alignment horizontal="center" vertical="center"/>
    </xf>
    <xf numFmtId="0" fontId="1" fillId="12" borderId="24" xfId="0" applyFont="1" applyFill="1" applyBorder="1" applyAlignment="1">
      <alignment horizontal="center"/>
    </xf>
    <xf numFmtId="0" fontId="1" fillId="12" borderId="1" xfId="0" applyFont="1" applyFill="1" applyBorder="1" applyAlignment="1">
      <alignment horizontal="center" vertical="center"/>
    </xf>
    <xf numFmtId="0" fontId="1" fillId="12" borderId="25" xfId="0" applyFont="1" applyFill="1" applyBorder="1" applyAlignment="1">
      <alignment horizontal="center" vertical="center"/>
    </xf>
    <xf numFmtId="0" fontId="1" fillId="12" borderId="26" xfId="0" applyFont="1" applyFill="1" applyBorder="1" applyAlignment="1">
      <alignment horizontal="center" vertical="center"/>
    </xf>
    <xf numFmtId="0" fontId="1" fillId="13" borderId="9" xfId="0" applyFont="1" applyFill="1" applyBorder="1" applyAlignment="1">
      <alignment horizontal="center" vertical="center"/>
    </xf>
    <xf numFmtId="0" fontId="1" fillId="13" borderId="1" xfId="0" applyFont="1" applyFill="1" applyBorder="1" applyAlignment="1">
      <alignment horizontal="center" vertical="center"/>
    </xf>
    <xf numFmtId="0" fontId="1" fillId="13" borderId="25" xfId="0" applyFont="1" applyFill="1" applyBorder="1" applyAlignment="1">
      <alignment horizontal="center" vertical="center"/>
    </xf>
    <xf numFmtId="0" fontId="1" fillId="13" borderId="26" xfId="0" applyFont="1" applyFill="1" applyBorder="1" applyAlignment="1">
      <alignment horizontal="center" vertical="center"/>
    </xf>
    <xf numFmtId="0" fontId="1" fillId="14" borderId="20" xfId="0" applyFont="1" applyFill="1" applyBorder="1" applyAlignment="1">
      <alignment horizontal="left" vertical="center"/>
    </xf>
    <xf numFmtId="1" fontId="2" fillId="0" borderId="0" xfId="0" applyNumberFormat="1" applyFont="1" applyAlignment="1">
      <alignment horizontal="center" vertical="center"/>
    </xf>
    <xf numFmtId="0" fontId="1" fillId="6" borderId="9" xfId="0" applyFont="1" applyFill="1" applyBorder="1" applyAlignment="1">
      <alignment horizontal="center" vertical="center"/>
    </xf>
    <xf numFmtId="0" fontId="1" fillId="6" borderId="1" xfId="0" applyFont="1" applyFill="1" applyBorder="1" applyAlignment="1">
      <alignment horizontal="center" vertical="center"/>
    </xf>
    <xf numFmtId="0" fontId="1" fillId="6" borderId="25" xfId="0" applyFont="1" applyFill="1" applyBorder="1" applyAlignment="1">
      <alignment horizontal="center" vertical="center"/>
    </xf>
    <xf numFmtId="0" fontId="1" fillId="6" borderId="26" xfId="0" applyFont="1" applyFill="1" applyBorder="1" applyAlignment="1">
      <alignment horizontal="center" vertical="center"/>
    </xf>
    <xf numFmtId="0" fontId="2" fillId="15" borderId="25" xfId="0" applyFont="1" applyFill="1" applyBorder="1" applyAlignment="1">
      <alignment horizontal="left" vertical="center"/>
    </xf>
    <xf numFmtId="0" fontId="9" fillId="0" borderId="0" xfId="0" applyFont="1" applyAlignment="1">
      <alignment horizontal="left" vertical="center" wrapText="1"/>
    </xf>
    <xf numFmtId="0" fontId="9" fillId="0" borderId="0" xfId="0" applyFont="1" applyAlignment="1">
      <alignment vertical="center" wrapText="1"/>
    </xf>
    <xf numFmtId="0" fontId="2" fillId="0" borderId="9" xfId="0" applyFont="1" applyBorder="1" applyAlignment="1">
      <alignment wrapText="1"/>
    </xf>
    <xf numFmtId="0" fontId="2" fillId="15" borderId="8" xfId="0" applyFont="1" applyFill="1" applyBorder="1" applyAlignment="1">
      <alignment horizontal="left" vertical="center" wrapText="1"/>
    </xf>
    <xf numFmtId="0" fontId="1" fillId="16" borderId="9" xfId="0" applyFont="1" applyFill="1" applyBorder="1" applyAlignment="1">
      <alignment horizontal="center" vertical="center"/>
    </xf>
    <xf numFmtId="0" fontId="1" fillId="16" borderId="1" xfId="0" applyFont="1" applyFill="1" applyBorder="1" applyAlignment="1">
      <alignment horizontal="center" vertical="center"/>
    </xf>
    <xf numFmtId="0" fontId="1" fillId="16" borderId="25" xfId="0" applyFont="1" applyFill="1" applyBorder="1" applyAlignment="1">
      <alignment horizontal="center" vertical="center"/>
    </xf>
    <xf numFmtId="0" fontId="1" fillId="16" borderId="26" xfId="0" applyFont="1" applyFill="1" applyBorder="1" applyAlignment="1">
      <alignment horizontal="center" vertical="center"/>
    </xf>
    <xf numFmtId="0" fontId="2" fillId="9" borderId="25" xfId="0" applyFont="1" applyFill="1" applyBorder="1" applyAlignment="1">
      <alignment horizontal="left" vertical="center"/>
    </xf>
    <xf numFmtId="0" fontId="5" fillId="5" borderId="27" xfId="0" applyFont="1" applyFill="1" applyBorder="1" applyAlignment="1">
      <alignment horizontal="left" vertical="center"/>
    </xf>
    <xf numFmtId="0" fontId="2" fillId="8" borderId="23" xfId="0" applyFont="1" applyFill="1" applyBorder="1" applyAlignment="1">
      <alignment horizontal="left" vertical="center" wrapText="1"/>
    </xf>
    <xf numFmtId="0" fontId="1" fillId="17" borderId="27" xfId="0" applyFont="1" applyFill="1" applyBorder="1" applyAlignment="1">
      <alignment horizontal="center" vertical="center"/>
    </xf>
    <xf numFmtId="0" fontId="1" fillId="17" borderId="28" xfId="0" applyFont="1" applyFill="1" applyBorder="1" applyAlignment="1">
      <alignment horizontal="center" vertical="center"/>
    </xf>
    <xf numFmtId="0" fontId="1" fillId="17" borderId="29" xfId="0" applyFont="1" applyFill="1" applyBorder="1" applyAlignment="1">
      <alignment horizontal="center" vertical="center"/>
    </xf>
    <xf numFmtId="0" fontId="1" fillId="17" borderId="30" xfId="0" applyFont="1" applyFill="1" applyBorder="1" applyAlignment="1">
      <alignment horizontal="center" vertical="center"/>
    </xf>
    <xf numFmtId="0" fontId="6" fillId="0" borderId="0" xfId="0" applyFont="1" applyAlignment="1">
      <alignment horizontal="left" vertical="center"/>
    </xf>
    <xf numFmtId="0" fontId="2" fillId="6" borderId="29" xfId="0" applyFont="1" applyFill="1" applyBorder="1" applyAlignment="1">
      <alignment horizontal="left" vertical="center"/>
    </xf>
    <xf numFmtId="0" fontId="1" fillId="0" borderId="34" xfId="0" applyFont="1" applyBorder="1" applyAlignment="1">
      <alignment horizontal="center"/>
    </xf>
    <xf numFmtId="0" fontId="1" fillId="0" borderId="35" xfId="0" applyFont="1" applyBorder="1" applyAlignment="1">
      <alignment horizontal="center"/>
    </xf>
    <xf numFmtId="37" fontId="1" fillId="2" borderId="36" xfId="0" applyNumberFormat="1" applyFont="1" applyFill="1" applyBorder="1" applyAlignment="1">
      <alignment horizontal="center" vertical="center" wrapText="1"/>
    </xf>
    <xf numFmtId="0" fontId="1" fillId="2" borderId="37" xfId="0" applyFont="1" applyFill="1" applyBorder="1" applyAlignment="1">
      <alignment horizontal="center" vertical="center" wrapText="1"/>
    </xf>
    <xf numFmtId="9" fontId="1" fillId="2" borderId="37" xfId="0" applyNumberFormat="1" applyFont="1" applyFill="1" applyBorder="1" applyAlignment="1">
      <alignment horizontal="center" vertical="center" wrapText="1"/>
    </xf>
    <xf numFmtId="14" fontId="1" fillId="0" borderId="0" xfId="0" applyNumberFormat="1" applyFont="1" applyAlignment="1">
      <alignment horizontal="center" vertical="center" wrapText="1"/>
    </xf>
    <xf numFmtId="0" fontId="2" fillId="0" borderId="0" xfId="0" applyFont="1" applyAlignment="1">
      <alignment vertical="top" wrapText="1"/>
    </xf>
    <xf numFmtId="0" fontId="1" fillId="0" borderId="38" xfId="0" applyFont="1" applyBorder="1" applyAlignment="1">
      <alignment horizontal="center" vertical="center" wrapText="1"/>
    </xf>
    <xf numFmtId="0" fontId="2" fillId="0" borderId="38" xfId="0" applyFont="1" applyBorder="1" applyAlignment="1">
      <alignment vertical="center" wrapText="1"/>
    </xf>
    <xf numFmtId="0" fontId="2" fillId="0" borderId="0" xfId="0" applyFont="1" applyAlignment="1">
      <alignment vertical="center" wrapText="1"/>
    </xf>
    <xf numFmtId="0" fontId="1" fillId="7" borderId="45" xfId="0" applyFont="1" applyFill="1" applyBorder="1" applyAlignment="1">
      <alignment horizontal="center" vertical="center"/>
    </xf>
    <xf numFmtId="0" fontId="1" fillId="2" borderId="46" xfId="0" applyFont="1" applyFill="1" applyBorder="1" applyAlignment="1">
      <alignment horizontal="center" vertical="center" wrapText="1"/>
    </xf>
    <xf numFmtId="0" fontId="10" fillId="0" borderId="0" xfId="0" applyFont="1"/>
    <xf numFmtId="0" fontId="10" fillId="0" borderId="47" xfId="0" applyFont="1" applyBorder="1"/>
    <xf numFmtId="0" fontId="1" fillId="22" borderId="48" xfId="0" applyFont="1" applyFill="1" applyBorder="1" applyAlignment="1">
      <alignment horizontal="center" vertical="center" wrapText="1"/>
    </xf>
    <xf numFmtId="0" fontId="1" fillId="22" borderId="49" xfId="0" applyFont="1" applyFill="1" applyBorder="1" applyAlignment="1">
      <alignment horizontal="center" vertical="center" wrapText="1"/>
    </xf>
    <xf numFmtId="0" fontId="1" fillId="2" borderId="50" xfId="0" applyFont="1" applyFill="1" applyBorder="1" applyAlignment="1">
      <alignment horizontal="center" vertical="center" wrapText="1"/>
    </xf>
    <xf numFmtId="0" fontId="10" fillId="0" borderId="51" xfId="0" applyFont="1" applyBorder="1"/>
    <xf numFmtId="0" fontId="10" fillId="0" borderId="52" xfId="0" applyFont="1" applyBorder="1"/>
    <xf numFmtId="0" fontId="1" fillId="3" borderId="50" xfId="0" applyFont="1" applyFill="1" applyBorder="1" applyAlignment="1">
      <alignment horizontal="center" vertical="center" wrapText="1"/>
    </xf>
    <xf numFmtId="0" fontId="1" fillId="9" borderId="13" xfId="0" applyFont="1" applyFill="1" applyBorder="1" applyAlignment="1">
      <alignment horizontal="center" vertical="center" wrapText="1"/>
    </xf>
    <xf numFmtId="0" fontId="1" fillId="18" borderId="14" xfId="0" applyFont="1" applyFill="1" applyBorder="1" applyAlignment="1">
      <alignment horizontal="center" vertical="center" wrapText="1"/>
    </xf>
    <xf numFmtId="0" fontId="1" fillId="15" borderId="14" xfId="0" applyFont="1" applyFill="1" applyBorder="1" applyAlignment="1">
      <alignment horizontal="center" vertical="center" wrapText="1"/>
    </xf>
    <xf numFmtId="0" fontId="1" fillId="10" borderId="14" xfId="0" applyFont="1" applyFill="1" applyBorder="1" applyAlignment="1">
      <alignment horizontal="center" vertical="center" wrapText="1"/>
    </xf>
    <xf numFmtId="0" fontId="1" fillId="18" borderId="13" xfId="0" applyFont="1" applyFill="1" applyBorder="1" applyAlignment="1">
      <alignment horizontal="center" vertical="center" wrapText="1"/>
    </xf>
    <xf numFmtId="0" fontId="1" fillId="9" borderId="14" xfId="0" applyFont="1" applyFill="1" applyBorder="1" applyAlignment="1">
      <alignment horizontal="center" vertical="center" wrapText="1"/>
    </xf>
    <xf numFmtId="0" fontId="1" fillId="15" borderId="15" xfId="0" applyFont="1" applyFill="1" applyBorder="1" applyAlignment="1">
      <alignment horizontal="center" vertical="center" wrapText="1"/>
    </xf>
    <xf numFmtId="0" fontId="1" fillId="9" borderId="15" xfId="0" applyFont="1" applyFill="1" applyBorder="1" applyAlignment="1">
      <alignment horizontal="center" vertical="center" wrapText="1"/>
    </xf>
    <xf numFmtId="0" fontId="1" fillId="18" borderId="16" xfId="0" applyFont="1" applyFill="1" applyBorder="1" applyAlignment="1">
      <alignment horizontal="center" vertical="center" wrapText="1"/>
    </xf>
    <xf numFmtId="164" fontId="1" fillId="18" borderId="13" xfId="0" applyNumberFormat="1" applyFont="1" applyFill="1" applyBorder="1" applyAlignment="1">
      <alignment horizontal="center" vertical="center" wrapText="1"/>
    </xf>
    <xf numFmtId="164" fontId="1" fillId="18" borderId="53" xfId="0" applyNumberFormat="1" applyFont="1" applyFill="1" applyBorder="1" applyAlignment="1">
      <alignment horizontal="center" vertical="center" wrapText="1"/>
    </xf>
    <xf numFmtId="164" fontId="1" fillId="15" borderId="13" xfId="0" applyNumberFormat="1" applyFont="1" applyFill="1" applyBorder="1" applyAlignment="1">
      <alignment horizontal="center" vertical="center" wrapText="1"/>
    </xf>
    <xf numFmtId="164" fontId="1" fillId="9" borderId="14" xfId="0" applyNumberFormat="1" applyFont="1" applyFill="1" applyBorder="1" applyAlignment="1">
      <alignment horizontal="center" vertical="center" wrapText="1"/>
    </xf>
    <xf numFmtId="167" fontId="1" fillId="15" borderId="14" xfId="0" applyNumberFormat="1" applyFont="1" applyFill="1" applyBorder="1" applyAlignment="1">
      <alignment horizontal="center" vertical="center" wrapText="1"/>
    </xf>
    <xf numFmtId="167" fontId="1" fillId="15" borderId="53" xfId="0" applyNumberFormat="1" applyFont="1" applyFill="1" applyBorder="1" applyAlignment="1">
      <alignment horizontal="center" vertical="center" wrapText="1"/>
    </xf>
    <xf numFmtId="164" fontId="1" fillId="9" borderId="13" xfId="0" applyNumberFormat="1" applyFont="1" applyFill="1" applyBorder="1" applyAlignment="1">
      <alignment horizontal="center" vertical="center" wrapText="1"/>
    </xf>
    <xf numFmtId="167" fontId="1" fillId="6" borderId="14" xfId="0" applyNumberFormat="1" applyFont="1" applyFill="1" applyBorder="1" applyAlignment="1">
      <alignment horizontal="center" vertical="center" wrapText="1"/>
    </xf>
    <xf numFmtId="167" fontId="1" fillId="15" borderId="54" xfId="0" applyNumberFormat="1" applyFont="1" applyFill="1" applyBorder="1" applyAlignment="1">
      <alignment horizontal="center" vertical="center" wrapText="1"/>
    </xf>
    <xf numFmtId="167" fontId="1" fillId="9" borderId="13" xfId="0" applyNumberFormat="1" applyFont="1" applyFill="1" applyBorder="1" applyAlignment="1">
      <alignment horizontal="center" vertical="center" wrapText="1"/>
    </xf>
    <xf numFmtId="167" fontId="1" fillId="9" borderId="54" xfId="0" applyNumberFormat="1" applyFont="1" applyFill="1" applyBorder="1" applyAlignment="1">
      <alignment horizontal="center" vertical="center" wrapText="1"/>
    </xf>
    <xf numFmtId="167" fontId="1" fillId="9" borderId="53" xfId="0" applyNumberFormat="1" applyFont="1" applyFill="1" applyBorder="1" applyAlignment="1">
      <alignment horizontal="center" vertical="center" wrapText="1"/>
    </xf>
    <xf numFmtId="167" fontId="1" fillId="0" borderId="0" xfId="0" applyNumberFormat="1" applyFont="1" applyAlignment="1">
      <alignment horizontal="center" vertical="center" wrapText="1"/>
    </xf>
    <xf numFmtId="0" fontId="10" fillId="0" borderId="55" xfId="0" applyFont="1" applyBorder="1"/>
    <xf numFmtId="0" fontId="10" fillId="0" borderId="38" xfId="0" applyFont="1" applyBorder="1"/>
    <xf numFmtId="0" fontId="10" fillId="0" borderId="35" xfId="0" applyFont="1" applyBorder="1"/>
    <xf numFmtId="0" fontId="10" fillId="0" borderId="34" xfId="0" applyFont="1" applyBorder="1"/>
    <xf numFmtId="0" fontId="2" fillId="8" borderId="56" xfId="0" applyFont="1" applyFill="1" applyBorder="1" applyAlignment="1">
      <alignment horizontal="center" vertical="center"/>
    </xf>
    <xf numFmtId="0" fontId="2" fillId="14" borderId="56" xfId="0" applyFont="1" applyFill="1" applyBorder="1" applyAlignment="1">
      <alignment horizontal="center" vertical="center"/>
    </xf>
    <xf numFmtId="1" fontId="2" fillId="10" borderId="56" xfId="0" applyNumberFormat="1" applyFont="1" applyFill="1" applyBorder="1" applyAlignment="1">
      <alignment horizontal="center" vertical="center"/>
    </xf>
    <xf numFmtId="0" fontId="2" fillId="14" borderId="56" xfId="0" applyFont="1" applyFill="1" applyBorder="1" applyAlignment="1">
      <alignment horizontal="center" vertical="center" wrapText="1"/>
    </xf>
    <xf numFmtId="1" fontId="2" fillId="14" borderId="56" xfId="0" applyNumberFormat="1" applyFont="1" applyFill="1" applyBorder="1" applyAlignment="1">
      <alignment horizontal="center" vertical="center" wrapText="1"/>
    </xf>
    <xf numFmtId="0" fontId="2" fillId="14" borderId="57" xfId="0" applyFont="1" applyFill="1" applyBorder="1" applyAlignment="1">
      <alignment horizontal="center" vertical="center"/>
    </xf>
    <xf numFmtId="168" fontId="2" fillId="19" borderId="58" xfId="0" applyNumberFormat="1" applyFont="1" applyFill="1" applyBorder="1" applyAlignment="1">
      <alignment horizontal="center" vertical="center"/>
    </xf>
    <xf numFmtId="168" fontId="1" fillId="19" borderId="56" xfId="0" applyNumberFormat="1" applyFont="1" applyFill="1" applyBorder="1" applyAlignment="1">
      <alignment horizontal="center" vertical="center"/>
    </xf>
    <xf numFmtId="169" fontId="2" fillId="19" borderId="56" xfId="0" applyNumberFormat="1" applyFont="1" applyFill="1" applyBorder="1" applyAlignment="1">
      <alignment horizontal="center" vertical="center"/>
    </xf>
    <xf numFmtId="9" fontId="2" fillId="19" borderId="56" xfId="0" applyNumberFormat="1" applyFont="1" applyFill="1" applyBorder="1" applyAlignment="1">
      <alignment horizontal="center" vertical="center"/>
    </xf>
    <xf numFmtId="168" fontId="2" fillId="19" borderId="56" xfId="0" applyNumberFormat="1" applyFont="1" applyFill="1" applyBorder="1" applyAlignment="1">
      <alignment horizontal="center" vertical="center"/>
    </xf>
    <xf numFmtId="169" fontId="2" fillId="19" borderId="57" xfId="0" applyNumberFormat="1" applyFont="1" applyFill="1" applyBorder="1" applyAlignment="1">
      <alignment horizontal="center" vertical="center"/>
    </xf>
    <xf numFmtId="49" fontId="2" fillId="14" borderId="59" xfId="0" applyNumberFormat="1" applyFont="1" applyFill="1" applyBorder="1" applyAlignment="1">
      <alignment horizontal="center" vertical="center"/>
    </xf>
    <xf numFmtId="1" fontId="2" fillId="14" borderId="60" xfId="0" applyNumberFormat="1" applyFont="1" applyFill="1" applyBorder="1" applyAlignment="1">
      <alignment horizontal="center" vertical="center"/>
    </xf>
    <xf numFmtId="1" fontId="2" fillId="14" borderId="61" xfId="0" applyNumberFormat="1" applyFont="1" applyFill="1" applyBorder="1" applyAlignment="1">
      <alignment horizontal="center" vertical="center"/>
    </xf>
    <xf numFmtId="1" fontId="2" fillId="2" borderId="60" xfId="0" applyNumberFormat="1" applyFont="1" applyFill="1" applyBorder="1" applyAlignment="1">
      <alignment horizontal="center" vertical="center"/>
    </xf>
    <xf numFmtId="169" fontId="2" fillId="2" borderId="1" xfId="0" applyNumberFormat="1" applyFont="1" applyFill="1" applyBorder="1" applyAlignment="1">
      <alignment horizontal="center" vertical="center" wrapText="1"/>
    </xf>
    <xf numFmtId="3" fontId="2" fillId="23" borderId="56" xfId="0" applyNumberFormat="1" applyFont="1" applyFill="1" applyBorder="1" applyAlignment="1">
      <alignment horizontal="center" vertical="center"/>
    </xf>
    <xf numFmtId="1" fontId="2" fillId="2" borderId="56" xfId="0" applyNumberFormat="1" applyFont="1" applyFill="1" applyBorder="1" applyAlignment="1">
      <alignment horizontal="center" vertical="center"/>
    </xf>
    <xf numFmtId="1" fontId="2" fillId="2" borderId="57" xfId="0" applyNumberFormat="1" applyFont="1" applyFill="1" applyBorder="1" applyAlignment="1">
      <alignment horizontal="center" vertical="center"/>
    </xf>
    <xf numFmtId="1" fontId="2" fillId="13" borderId="60" xfId="0" applyNumberFormat="1" applyFont="1" applyFill="1" applyBorder="1" applyAlignment="1">
      <alignment horizontal="center" vertical="center"/>
    </xf>
    <xf numFmtId="3" fontId="2" fillId="13" borderId="56" xfId="0" applyNumberFormat="1" applyFont="1" applyFill="1" applyBorder="1" applyAlignment="1">
      <alignment horizontal="center" vertical="center"/>
    </xf>
    <xf numFmtId="14" fontId="2" fillId="13" borderId="62" xfId="0" applyNumberFormat="1" applyFont="1" applyFill="1" applyBorder="1" applyAlignment="1">
      <alignment horizontal="center" vertical="center"/>
    </xf>
    <xf numFmtId="3" fontId="2" fillId="2" borderId="9" xfId="0" applyNumberFormat="1" applyFont="1" applyFill="1" applyBorder="1" applyAlignment="1">
      <alignment horizontal="center" vertical="center"/>
    </xf>
    <xf numFmtId="166" fontId="2" fillId="2" borderId="2" xfId="0" applyNumberFormat="1" applyFont="1" applyFill="1" applyBorder="1" applyAlignment="1">
      <alignment horizontal="center" vertical="center"/>
    </xf>
    <xf numFmtId="166" fontId="2" fillId="2" borderId="8" xfId="0" applyNumberFormat="1" applyFont="1" applyFill="1" applyBorder="1" applyAlignment="1">
      <alignment horizontal="center" vertical="center"/>
    </xf>
    <xf numFmtId="3" fontId="2" fillId="3" borderId="2" xfId="0" applyNumberFormat="1" applyFont="1" applyFill="1" applyBorder="1" applyAlignment="1">
      <alignment horizontal="center" vertical="center"/>
    </xf>
    <xf numFmtId="166" fontId="2" fillId="3" borderId="2" xfId="0" applyNumberFormat="1" applyFont="1" applyFill="1" applyBorder="1" applyAlignment="1">
      <alignment horizontal="center" vertical="center"/>
    </xf>
    <xf numFmtId="166" fontId="2" fillId="3" borderId="8" xfId="0" applyNumberFormat="1" applyFont="1" applyFill="1" applyBorder="1" applyAlignment="1">
      <alignment horizontal="center" vertical="center"/>
    </xf>
    <xf numFmtId="3" fontId="2" fillId="8" borderId="9" xfId="0" applyNumberFormat="1" applyFont="1" applyFill="1" applyBorder="1" applyAlignment="1">
      <alignment horizontal="center" vertical="center"/>
    </xf>
    <xf numFmtId="166" fontId="2" fillId="8" borderId="2" xfId="0" applyNumberFormat="1" applyFont="1" applyFill="1" applyBorder="1" applyAlignment="1">
      <alignment horizontal="center" vertical="center"/>
    </xf>
    <xf numFmtId="166" fontId="2" fillId="8" borderId="8" xfId="0" applyNumberFormat="1" applyFont="1" applyFill="1" applyBorder="1" applyAlignment="1">
      <alignment horizontal="center" vertical="center"/>
    </xf>
    <xf numFmtId="166" fontId="2" fillId="0" borderId="0" xfId="0" applyNumberFormat="1" applyFont="1" applyAlignment="1">
      <alignment horizontal="center" vertical="center"/>
    </xf>
    <xf numFmtId="166" fontId="2" fillId="2" borderId="59"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xf>
    <xf numFmtId="3" fontId="2" fillId="3" borderId="18" xfId="0" applyNumberFormat="1" applyFont="1" applyFill="1" applyBorder="1" applyAlignment="1">
      <alignment horizontal="center" vertical="center"/>
    </xf>
    <xf numFmtId="3" fontId="2" fillId="3" borderId="5" xfId="0" applyNumberFormat="1" applyFont="1" applyFill="1" applyBorder="1" applyAlignment="1">
      <alignment horizontal="center" vertical="center"/>
    </xf>
    <xf numFmtId="3" fontId="2" fillId="2" borderId="59" xfId="0" applyNumberFormat="1" applyFont="1" applyFill="1" applyBorder="1" applyAlignment="1">
      <alignment horizontal="center" vertical="center"/>
    </xf>
    <xf numFmtId="1" fontId="2" fillId="2" borderId="59" xfId="0" applyNumberFormat="1" applyFont="1" applyFill="1" applyBorder="1" applyAlignment="1">
      <alignment horizontal="center" vertical="center" wrapText="1"/>
    </xf>
    <xf numFmtId="3" fontId="2" fillId="3" borderId="59" xfId="0" applyNumberFormat="1" applyFont="1" applyFill="1" applyBorder="1" applyAlignment="1">
      <alignment horizontal="center" vertical="center"/>
    </xf>
    <xf numFmtId="3" fontId="2" fillId="3" borderId="60" xfId="0" applyNumberFormat="1" applyFont="1" applyFill="1" applyBorder="1" applyAlignment="1">
      <alignment horizontal="center" vertical="center"/>
    </xf>
    <xf numFmtId="3" fontId="2" fillId="3" borderId="56" xfId="0" applyNumberFormat="1" applyFont="1" applyFill="1" applyBorder="1" applyAlignment="1">
      <alignment horizontal="center" vertical="center"/>
    </xf>
    <xf numFmtId="3" fontId="2" fillId="3" borderId="61" xfId="0" applyNumberFormat="1" applyFont="1" applyFill="1" applyBorder="1" applyAlignment="1">
      <alignment horizontal="center" vertical="center"/>
    </xf>
    <xf numFmtId="0" fontId="1" fillId="14" borderId="56" xfId="0" applyFont="1" applyFill="1" applyBorder="1" applyAlignment="1">
      <alignment horizontal="center" vertical="center"/>
    </xf>
    <xf numFmtId="3" fontId="2" fillId="13" borderId="62" xfId="0" applyNumberFormat="1" applyFont="1" applyFill="1" applyBorder="1" applyAlignment="1">
      <alignment horizontal="center" vertical="center"/>
    </xf>
    <xf numFmtId="3" fontId="2" fillId="3" borderId="9" xfId="0" applyNumberFormat="1" applyFont="1" applyFill="1" applyBorder="1" applyAlignment="1">
      <alignment horizontal="center" vertical="center"/>
    </xf>
    <xf numFmtId="3" fontId="2" fillId="3" borderId="1" xfId="0" applyNumberFormat="1" applyFont="1" applyFill="1" applyBorder="1" applyAlignment="1">
      <alignment horizontal="center" vertical="center"/>
    </xf>
    <xf numFmtId="3" fontId="2" fillId="3" borderId="8" xfId="0" applyNumberFormat="1" applyFont="1" applyFill="1" applyBorder="1" applyAlignment="1">
      <alignment horizontal="center" vertical="center"/>
    </xf>
    <xf numFmtId="0" fontId="1" fillId="7" borderId="28" xfId="0" applyFont="1" applyFill="1" applyBorder="1" applyAlignment="1">
      <alignment horizontal="center" vertical="center"/>
    </xf>
    <xf numFmtId="0" fontId="1" fillId="10" borderId="28" xfId="0" applyFont="1" applyFill="1" applyBorder="1" applyAlignment="1">
      <alignment horizontal="center" vertical="center"/>
    </xf>
    <xf numFmtId="0" fontId="1" fillId="7" borderId="28" xfId="0" applyFont="1" applyFill="1" applyBorder="1" applyAlignment="1">
      <alignment horizontal="center" vertical="center" wrapText="1"/>
    </xf>
    <xf numFmtId="2" fontId="1" fillId="7" borderId="27" xfId="0" applyNumberFormat="1" applyFont="1" applyFill="1" applyBorder="1" applyAlignment="1">
      <alignment horizontal="center" vertical="center"/>
    </xf>
    <xf numFmtId="2" fontId="1" fillId="7" borderId="63" xfId="0" applyNumberFormat="1" applyFont="1" applyFill="1" applyBorder="1" applyAlignment="1">
      <alignment horizontal="center" vertical="center"/>
    </xf>
    <xf numFmtId="9" fontId="1" fillId="7" borderId="28" xfId="0" applyNumberFormat="1" applyFont="1" applyFill="1" applyBorder="1" applyAlignment="1">
      <alignment horizontal="center" vertical="center"/>
    </xf>
    <xf numFmtId="168" fontId="1" fillId="7" borderId="28" xfId="0" applyNumberFormat="1" applyFont="1" applyFill="1" applyBorder="1" applyAlignment="1">
      <alignment horizontal="center" vertical="center"/>
    </xf>
    <xf numFmtId="2" fontId="1" fillId="7" borderId="28" xfId="0" applyNumberFormat="1" applyFont="1" applyFill="1" applyBorder="1" applyAlignment="1">
      <alignment horizontal="center" vertical="center"/>
    </xf>
    <xf numFmtId="2" fontId="1" fillId="7" borderId="64" xfId="0" applyNumberFormat="1" applyFont="1" applyFill="1" applyBorder="1" applyAlignment="1">
      <alignment horizontal="center" vertical="center"/>
    </xf>
    <xf numFmtId="9" fontId="1" fillId="7" borderId="64" xfId="0" applyNumberFormat="1" applyFont="1" applyFill="1" applyBorder="1" applyAlignment="1">
      <alignment horizontal="center" vertical="center"/>
    </xf>
    <xf numFmtId="0" fontId="1" fillId="7" borderId="29" xfId="0" applyFont="1" applyFill="1" applyBorder="1" applyAlignment="1">
      <alignment horizontal="center" vertical="center"/>
    </xf>
    <xf numFmtId="9" fontId="1" fillId="7" borderId="27" xfId="0" applyNumberFormat="1" applyFont="1" applyFill="1" applyBorder="1" applyAlignment="1">
      <alignment horizontal="center" vertical="center"/>
    </xf>
    <xf numFmtId="9" fontId="1" fillId="7" borderId="23" xfId="0" applyNumberFormat="1" applyFont="1" applyFill="1" applyBorder="1" applyAlignment="1">
      <alignment horizontal="center" vertical="center"/>
    </xf>
    <xf numFmtId="3" fontId="1" fillId="7" borderId="28" xfId="0" applyNumberFormat="1" applyFont="1" applyFill="1" applyBorder="1" applyAlignment="1">
      <alignment horizontal="center" vertical="center"/>
    </xf>
    <xf numFmtId="3" fontId="1" fillId="7" borderId="64" xfId="0" applyNumberFormat="1" applyFont="1" applyFill="1" applyBorder="1" applyAlignment="1">
      <alignment horizontal="center" vertical="center"/>
    </xf>
    <xf numFmtId="3" fontId="1" fillId="7" borderId="63" xfId="0" applyNumberFormat="1" applyFont="1" applyFill="1" applyBorder="1" applyAlignment="1">
      <alignment horizontal="center" vertical="center"/>
    </xf>
    <xf numFmtId="3" fontId="1" fillId="7" borderId="65" xfId="0" applyNumberFormat="1" applyFont="1" applyFill="1" applyBorder="1" applyAlignment="1">
      <alignment horizontal="center" vertical="center"/>
    </xf>
    <xf numFmtId="166" fontId="1" fillId="7" borderId="66" xfId="0" applyNumberFormat="1" applyFont="1" applyFill="1" applyBorder="1" applyAlignment="1">
      <alignment horizontal="center" vertical="center"/>
    </xf>
    <xf numFmtId="166" fontId="1" fillId="7" borderId="23" xfId="0" applyNumberFormat="1" applyFont="1" applyFill="1" applyBorder="1" applyAlignment="1">
      <alignment horizontal="center" vertical="center"/>
    </xf>
    <xf numFmtId="3" fontId="1" fillId="7" borderId="66" xfId="0" applyNumberFormat="1" applyFont="1" applyFill="1" applyBorder="1" applyAlignment="1">
      <alignment horizontal="center" vertical="center"/>
    </xf>
    <xf numFmtId="3" fontId="1" fillId="7" borderId="27" xfId="0" applyNumberFormat="1" applyFont="1" applyFill="1" applyBorder="1" applyAlignment="1">
      <alignment horizontal="center" vertical="center"/>
    </xf>
    <xf numFmtId="166" fontId="1" fillId="7" borderId="63" xfId="0" applyNumberFormat="1" applyFont="1" applyFill="1" applyBorder="1" applyAlignment="1">
      <alignment horizontal="center" vertical="center"/>
    </xf>
    <xf numFmtId="166" fontId="3" fillId="0" borderId="0" xfId="0" applyNumberFormat="1" applyFont="1" applyAlignment="1">
      <alignment horizontal="center" vertical="center"/>
    </xf>
    <xf numFmtId="1" fontId="1" fillId="7" borderId="27" xfId="0" applyNumberFormat="1" applyFont="1" applyFill="1" applyBorder="1" applyAlignment="1">
      <alignment horizontal="center" vertical="center"/>
    </xf>
    <xf numFmtId="3" fontId="1" fillId="7" borderId="29" xfId="0" applyNumberFormat="1" applyFont="1" applyFill="1" applyBorder="1" applyAlignment="1">
      <alignment horizontal="center" vertical="center"/>
    </xf>
    <xf numFmtId="0" fontId="3" fillId="0" borderId="0" xfId="0" applyFont="1" applyAlignment="1">
      <alignment horizontal="center" vertical="center"/>
    </xf>
    <xf numFmtId="0" fontId="11" fillId="0" borderId="0" xfId="0" applyFont="1" applyAlignment="1">
      <alignment horizontal="center" vertical="center"/>
    </xf>
    <xf numFmtId="0" fontId="11" fillId="0" borderId="0" xfId="0" applyFont="1" applyAlignment="1">
      <alignment horizontal="center" vertical="center" wrapText="1"/>
    </xf>
    <xf numFmtId="3" fontId="12" fillId="3" borderId="56" xfId="0" applyNumberFormat="1" applyFont="1" applyFill="1" applyBorder="1" applyAlignment="1">
      <alignment horizontal="center" vertical="center"/>
    </xf>
    <xf numFmtId="168" fontId="2" fillId="15" borderId="58" xfId="0" applyNumberFormat="1" applyFont="1" applyFill="1" applyBorder="1" applyAlignment="1">
      <alignment horizontal="center" vertical="center"/>
    </xf>
    <xf numFmtId="0" fontId="0" fillId="0" borderId="0" xfId="0" pivotButton="1"/>
    <xf numFmtId="0" fontId="0" fillId="0" borderId="0" xfId="0" applyAlignment="1">
      <alignment horizontal="left"/>
    </xf>
    <xf numFmtId="0" fontId="0" fillId="0" borderId="0" xfId="0" applyAlignment="1">
      <alignment horizontal="left" indent="1"/>
    </xf>
    <xf numFmtId="168" fontId="0" fillId="0" borderId="0" xfId="0" applyNumberFormat="1"/>
    <xf numFmtId="0" fontId="15" fillId="0" borderId="0" xfId="0" applyFont="1"/>
    <xf numFmtId="168" fontId="15" fillId="0" borderId="0" xfId="0" applyNumberFormat="1" applyFont="1"/>
    <xf numFmtId="168" fontId="16" fillId="24" borderId="0" xfId="0" applyNumberFormat="1" applyFont="1" applyFill="1"/>
    <xf numFmtId="0" fontId="16" fillId="24" borderId="0" xfId="0" applyFont="1" applyFill="1"/>
    <xf numFmtId="170" fontId="0" fillId="0" borderId="0" xfId="0" applyNumberFormat="1"/>
    <xf numFmtId="168" fontId="0" fillId="0" borderId="0" xfId="1" applyNumberFormat="1" applyFont="1"/>
    <xf numFmtId="0" fontId="16" fillId="25" borderId="0" xfId="0" applyFont="1" applyFill="1"/>
    <xf numFmtId="0" fontId="15" fillId="25" borderId="0" xfId="0" applyFont="1" applyFill="1"/>
    <xf numFmtId="168" fontId="16" fillId="25" borderId="0" xfId="0" applyNumberFormat="1" applyFont="1" applyFill="1"/>
    <xf numFmtId="168" fontId="15" fillId="25" borderId="0" xfId="0" applyNumberFormat="1" applyFont="1" applyFill="1"/>
    <xf numFmtId="0" fontId="1" fillId="3" borderId="10" xfId="0" applyFont="1" applyFill="1" applyBorder="1" applyAlignment="1">
      <alignment horizontal="center" vertical="center" wrapText="1"/>
    </xf>
    <xf numFmtId="0" fontId="8" fillId="0" borderId="11" xfId="0" applyFont="1" applyBorder="1"/>
    <xf numFmtId="0" fontId="8" fillId="0" borderId="12" xfId="0" applyFont="1" applyBorder="1"/>
    <xf numFmtId="0" fontId="1" fillId="2" borderId="10" xfId="0" applyFont="1" applyFill="1" applyBorder="1" applyAlignment="1">
      <alignment horizontal="center" vertical="center" wrapText="1"/>
    </xf>
    <xf numFmtId="0" fontId="1" fillId="7" borderId="10" xfId="0" applyFont="1" applyFill="1" applyBorder="1" applyAlignment="1">
      <alignment horizontal="center" vertical="center"/>
    </xf>
    <xf numFmtId="0" fontId="1" fillId="19" borderId="10" xfId="0" applyFont="1" applyFill="1" applyBorder="1" applyAlignment="1">
      <alignment horizontal="center" vertical="center" wrapText="1"/>
    </xf>
    <xf numFmtId="0" fontId="3" fillId="20" borderId="42" xfId="0" applyFont="1" applyFill="1" applyBorder="1" applyAlignment="1">
      <alignment horizontal="center" vertical="center"/>
    </xf>
    <xf numFmtId="0" fontId="8" fillId="0" borderId="43" xfId="0" applyFont="1" applyBorder="1"/>
    <xf numFmtId="0" fontId="8" fillId="0" borderId="44" xfId="0" applyFont="1" applyBorder="1"/>
    <xf numFmtId="0" fontId="1" fillId="21" borderId="10" xfId="0" applyFont="1" applyFill="1" applyBorder="1" applyAlignment="1">
      <alignment horizontal="center" vertical="center" wrapText="1"/>
    </xf>
    <xf numFmtId="0" fontId="1" fillId="18" borderId="10" xfId="0" applyFont="1" applyFill="1" applyBorder="1" applyAlignment="1">
      <alignment horizontal="center" vertical="center" wrapText="1"/>
    </xf>
    <xf numFmtId="0" fontId="1" fillId="9" borderId="10" xfId="0" applyFont="1" applyFill="1" applyBorder="1" applyAlignment="1">
      <alignment horizontal="center"/>
    </xf>
    <xf numFmtId="0" fontId="1" fillId="0" borderId="0" xfId="0" applyFont="1" applyAlignment="1">
      <alignment horizontal="center" vertical="center"/>
    </xf>
    <xf numFmtId="0" fontId="0" fillId="0" borderId="0" xfId="0"/>
    <xf numFmtId="0" fontId="9" fillId="0" borderId="0" xfId="0" applyFont="1" applyAlignment="1">
      <alignment horizontal="left" vertical="center" wrapText="1"/>
    </xf>
    <xf numFmtId="0" fontId="2" fillId="18" borderId="31" xfId="0" applyFont="1" applyFill="1" applyBorder="1" applyAlignment="1">
      <alignment horizontal="center" vertical="center" wrapText="1"/>
    </xf>
    <xf numFmtId="0" fontId="8" fillId="0" borderId="32" xfId="0" applyFont="1" applyBorder="1"/>
    <xf numFmtId="0" fontId="8" fillId="0" borderId="33" xfId="0" applyFont="1" applyBorder="1"/>
    <xf numFmtId="0" fontId="8" fillId="0" borderId="39" xfId="0" applyFont="1" applyBorder="1"/>
    <xf numFmtId="0" fontId="8" fillId="0" borderId="40" xfId="0" applyFont="1" applyBorder="1"/>
    <xf numFmtId="0" fontId="8" fillId="0" borderId="41" xfId="0" applyFont="1" applyBorder="1"/>
    <xf numFmtId="0" fontId="2" fillId="18" borderId="31" xfId="0" applyFont="1" applyFill="1" applyBorder="1" applyAlignment="1">
      <alignment horizontal="center" vertical="center"/>
    </xf>
  </cellXfs>
  <cellStyles count="2">
    <cellStyle name="Comma" xfId="1" builtinId="3"/>
    <cellStyle name="Normal" xfId="0" builtinId="0"/>
  </cellStyles>
  <dxfs count="121">
    <dxf>
      <fill>
        <patternFill patternType="solid">
          <fgColor theme="5"/>
          <bgColor theme="5"/>
        </patternFill>
      </fill>
    </dxf>
    <dxf>
      <fill>
        <patternFill patternType="solid">
          <fgColor rgb="FF31859B"/>
          <bgColor rgb="FF31859B"/>
        </patternFill>
      </fill>
    </dxf>
    <dxf>
      <fill>
        <patternFill patternType="solid">
          <fgColor rgb="FF92CDDC"/>
          <bgColor rgb="FF92CDDC"/>
        </patternFill>
      </fill>
    </dxf>
    <dxf>
      <fill>
        <patternFill patternType="solid">
          <fgColor theme="5"/>
          <bgColor theme="5"/>
        </patternFill>
      </fill>
    </dxf>
    <dxf>
      <fill>
        <patternFill patternType="solid">
          <fgColor rgb="FFDBE5F1"/>
          <bgColor rgb="FFDBE5F1"/>
        </patternFill>
      </fill>
    </dxf>
    <dxf>
      <fill>
        <patternFill patternType="solid">
          <fgColor rgb="FF92CDDC"/>
          <bgColor rgb="FF92CDDC"/>
        </patternFill>
      </fill>
    </dxf>
    <dxf>
      <fill>
        <patternFill patternType="solid">
          <fgColor rgb="FFFFFF00"/>
          <bgColor rgb="FFFFFF00"/>
        </patternFill>
      </fill>
    </dxf>
    <dxf>
      <fill>
        <patternFill patternType="solid">
          <fgColor theme="5"/>
          <bgColor theme="5"/>
        </patternFill>
      </fill>
    </dxf>
    <dxf>
      <fill>
        <patternFill patternType="solid">
          <fgColor theme="5"/>
          <bgColor theme="5"/>
        </patternFill>
      </fill>
    </dxf>
    <dxf>
      <fill>
        <patternFill patternType="solid">
          <fgColor rgb="FFDBE5F1"/>
          <bgColor rgb="FFDBE5F1"/>
        </patternFill>
      </fill>
    </dxf>
    <dxf>
      <fill>
        <patternFill patternType="solid">
          <fgColor rgb="FF92CDDC"/>
          <bgColor rgb="FF92CDDC"/>
        </patternFill>
      </fill>
    </dxf>
    <dxf>
      <fill>
        <patternFill patternType="solid">
          <fgColor rgb="FFFFFF00"/>
          <bgColor rgb="FFFFFF00"/>
        </patternFill>
      </fill>
    </dxf>
    <dxf>
      <font>
        <color theme="0"/>
      </font>
      <fill>
        <patternFill patternType="solid">
          <fgColor rgb="FF17365D"/>
          <bgColor rgb="FF17365D"/>
        </patternFill>
      </fill>
    </dxf>
    <dxf>
      <fill>
        <patternFill patternType="solid">
          <fgColor rgb="FF548DD4"/>
          <bgColor rgb="FF548DD4"/>
        </patternFill>
      </fill>
    </dxf>
    <dxf>
      <font>
        <color theme="0"/>
      </font>
      <fill>
        <patternFill patternType="solid">
          <fgColor rgb="FF17365D"/>
          <bgColor rgb="FF17365D"/>
        </patternFill>
      </fill>
    </dxf>
    <dxf>
      <fill>
        <patternFill patternType="solid">
          <fgColor rgb="FFD99594"/>
          <bgColor rgb="FFD99594"/>
        </patternFill>
      </fill>
    </dxf>
    <dxf>
      <fill>
        <patternFill patternType="solid">
          <fgColor rgb="FF00B0F0"/>
          <bgColor rgb="FF00B0F0"/>
        </patternFill>
      </fill>
    </dxf>
    <dxf>
      <fill>
        <patternFill patternType="solid">
          <fgColor rgb="FFFABF8F"/>
          <bgColor rgb="FFFABF8F"/>
        </patternFill>
      </fill>
    </dxf>
    <dxf>
      <fill>
        <patternFill patternType="solid">
          <fgColor rgb="FFFABF8F"/>
          <bgColor rgb="FFFABF8F"/>
        </patternFill>
      </fill>
    </dxf>
    <dxf>
      <fill>
        <patternFill patternType="solid">
          <fgColor rgb="FFFABF8F"/>
          <bgColor rgb="FFFABF8F"/>
        </patternFill>
      </fill>
    </dxf>
    <dxf>
      <fill>
        <patternFill patternType="solid">
          <fgColor rgb="FFFABF8F"/>
          <bgColor rgb="FFFABF8F"/>
        </patternFill>
      </fill>
    </dxf>
    <dxf>
      <fill>
        <patternFill patternType="solid">
          <fgColor rgb="FFFFFF00"/>
          <bgColor rgb="FFFFFF00"/>
        </patternFill>
      </fill>
    </dxf>
    <dxf>
      <fill>
        <patternFill patternType="solid">
          <fgColor rgb="FFFFFF00"/>
          <bgColor rgb="FFFFFF00"/>
        </patternFill>
      </fill>
    </dxf>
    <dxf>
      <fill>
        <patternFill patternType="solid">
          <fgColor rgb="FFA5A5A5"/>
          <bgColor rgb="FFA5A5A5"/>
        </patternFill>
      </fill>
    </dxf>
    <dxf>
      <fill>
        <patternFill patternType="solid">
          <fgColor rgb="FFA5A5A5"/>
          <bgColor rgb="FFA5A5A5"/>
        </patternFill>
      </fill>
    </dxf>
    <dxf>
      <numFmt numFmtId="168" formatCode="&quot;$&quot;#,##0.00"/>
    </dxf>
    <dxf>
      <numFmt numFmtId="168" formatCode="&quot;$&quot;#,##0.00"/>
    </dxf>
    <dxf>
      <numFmt numFmtId="170" formatCode="_(* #,##0_);_(* \(#,##0\);_(* &quot;-&quot;??_);_(@_)"/>
    </dxf>
    <dxf>
      <numFmt numFmtId="170" formatCode="_(* #,##0_);_(* \(#,##0\);_(* &quot;-&quot;??_);_(@_)"/>
    </dxf>
    <dxf>
      <fill>
        <patternFill patternType="solid">
          <fgColor theme="5"/>
          <bgColor theme="5"/>
        </patternFill>
      </fill>
    </dxf>
    <dxf>
      <fill>
        <patternFill patternType="solid">
          <fgColor rgb="FF31859B"/>
          <bgColor rgb="FF31859B"/>
        </patternFill>
      </fill>
    </dxf>
    <dxf>
      <fill>
        <patternFill patternType="solid">
          <fgColor rgb="FF92CDDC"/>
          <bgColor rgb="FF92CDDC"/>
        </patternFill>
      </fill>
    </dxf>
    <dxf>
      <fill>
        <patternFill patternType="solid">
          <fgColor theme="5"/>
          <bgColor theme="5"/>
        </patternFill>
      </fill>
    </dxf>
    <dxf>
      <fill>
        <patternFill patternType="solid">
          <fgColor rgb="FF92CDDC"/>
          <bgColor rgb="FF92CDDC"/>
        </patternFill>
      </fill>
    </dxf>
    <dxf>
      <fill>
        <patternFill patternType="solid">
          <fgColor theme="5"/>
          <bgColor theme="5"/>
        </patternFill>
      </fill>
    </dxf>
    <dxf>
      <fill>
        <patternFill patternType="solid">
          <fgColor theme="5"/>
          <bgColor theme="5"/>
        </patternFill>
      </fill>
    </dxf>
    <dxf>
      <fill>
        <patternFill patternType="solid">
          <fgColor rgb="FFDBE5F1"/>
          <bgColor rgb="FFDBE5F1"/>
        </patternFill>
      </fill>
    </dxf>
    <dxf>
      <fill>
        <patternFill patternType="solid">
          <fgColor rgb="FF92CDDC"/>
          <bgColor rgb="FF92CDDC"/>
        </patternFill>
      </fill>
    </dxf>
    <dxf>
      <fill>
        <patternFill patternType="solid">
          <fgColor rgb="FFFFFF00"/>
          <bgColor rgb="FFFFFF00"/>
        </patternFill>
      </fill>
    </dxf>
    <dxf>
      <fill>
        <patternFill patternType="solid">
          <fgColor rgb="FF548DD4"/>
          <bgColor rgb="FF548DD4"/>
        </patternFill>
      </fill>
    </dxf>
    <dxf>
      <font>
        <color theme="0"/>
      </font>
      <fill>
        <patternFill patternType="solid">
          <fgColor rgb="FF17365D"/>
          <bgColor rgb="FF17365D"/>
        </patternFill>
      </fill>
    </dxf>
    <dxf>
      <fill>
        <patternFill patternType="solid">
          <fgColor rgb="FFD99594"/>
          <bgColor rgb="FFD99594"/>
        </patternFill>
      </fill>
    </dxf>
    <dxf>
      <fill>
        <patternFill patternType="solid">
          <fgColor rgb="FF00B0F0"/>
          <bgColor rgb="FF00B0F0"/>
        </patternFill>
      </fill>
    </dxf>
    <dxf>
      <fill>
        <patternFill patternType="solid">
          <fgColor rgb="FFFABF8F"/>
          <bgColor rgb="FFFABF8F"/>
        </patternFill>
      </fill>
    </dxf>
    <dxf>
      <fill>
        <patternFill patternType="solid">
          <fgColor rgb="FFFABF8F"/>
          <bgColor rgb="FFFABF8F"/>
        </patternFill>
      </fill>
    </dxf>
    <dxf>
      <fill>
        <patternFill patternType="solid">
          <fgColor rgb="FFFABF8F"/>
          <bgColor rgb="FFFABF8F"/>
        </patternFill>
      </fill>
    </dxf>
    <dxf>
      <fill>
        <patternFill patternType="solid">
          <fgColor rgb="FFFABF8F"/>
          <bgColor rgb="FFFABF8F"/>
        </patternFill>
      </fill>
    </dxf>
    <dxf>
      <fill>
        <patternFill patternType="solid">
          <fgColor rgb="FFFFFF00"/>
          <bgColor rgb="FFFFFF00"/>
        </patternFill>
      </fill>
    </dxf>
    <dxf>
      <fill>
        <patternFill patternType="solid">
          <fgColor rgb="FFFFFF00"/>
          <bgColor rgb="FFFFFF00"/>
        </patternFill>
      </fill>
    </dxf>
    <dxf>
      <fill>
        <patternFill patternType="solid">
          <fgColor rgb="FFA5A5A5"/>
          <bgColor rgb="FFA5A5A5"/>
        </patternFill>
      </fill>
    </dxf>
    <dxf>
      <fill>
        <patternFill patternType="solid">
          <fgColor rgb="FFA5A5A5"/>
          <bgColor rgb="FFA5A5A5"/>
        </patternFill>
      </fill>
    </dxf>
    <dxf>
      <fill>
        <patternFill patternType="solid">
          <fgColor theme="5"/>
          <bgColor theme="5"/>
        </patternFill>
      </fill>
    </dxf>
    <dxf>
      <fill>
        <patternFill patternType="solid">
          <fgColor rgb="FF31859B"/>
          <bgColor rgb="FF31859B"/>
        </patternFill>
      </fill>
    </dxf>
    <dxf>
      <fill>
        <patternFill patternType="solid">
          <fgColor rgb="FF92CDDC"/>
          <bgColor rgb="FF92CDDC"/>
        </patternFill>
      </fill>
    </dxf>
    <dxf>
      <fill>
        <patternFill patternType="solid">
          <fgColor theme="5"/>
          <bgColor theme="5"/>
        </patternFill>
      </fill>
    </dxf>
    <dxf>
      <fill>
        <patternFill patternType="solid">
          <fgColor rgb="FFDBE5F1"/>
          <bgColor rgb="FFDBE5F1"/>
        </patternFill>
      </fill>
    </dxf>
    <dxf>
      <fill>
        <patternFill patternType="solid">
          <fgColor rgb="FF92CDDC"/>
          <bgColor rgb="FF92CDDC"/>
        </patternFill>
      </fill>
    </dxf>
    <dxf>
      <fill>
        <patternFill patternType="solid">
          <fgColor rgb="FFFFFF00"/>
          <bgColor rgb="FFFFFF00"/>
        </patternFill>
      </fill>
    </dxf>
    <dxf>
      <fill>
        <patternFill patternType="solid">
          <fgColor theme="5"/>
          <bgColor theme="5"/>
        </patternFill>
      </fill>
    </dxf>
    <dxf>
      <fill>
        <patternFill patternType="solid">
          <fgColor theme="5"/>
          <bgColor theme="5"/>
        </patternFill>
      </fill>
    </dxf>
    <dxf>
      <fill>
        <patternFill patternType="solid">
          <fgColor rgb="FFDBE5F1"/>
          <bgColor rgb="FFDBE5F1"/>
        </patternFill>
      </fill>
    </dxf>
    <dxf>
      <fill>
        <patternFill patternType="solid">
          <fgColor rgb="FF92CDDC"/>
          <bgColor rgb="FF92CDDC"/>
        </patternFill>
      </fill>
    </dxf>
    <dxf>
      <fill>
        <patternFill patternType="solid">
          <fgColor rgb="FFFFFF00"/>
          <bgColor rgb="FFFFFF00"/>
        </patternFill>
      </fill>
    </dxf>
    <dxf>
      <font>
        <color theme="0"/>
      </font>
      <fill>
        <patternFill patternType="solid">
          <fgColor rgb="FF17365D"/>
          <bgColor rgb="FF17365D"/>
        </patternFill>
      </fill>
    </dxf>
    <dxf>
      <fill>
        <patternFill patternType="solid">
          <fgColor rgb="FF548DD4"/>
          <bgColor rgb="FF548DD4"/>
        </patternFill>
      </fill>
    </dxf>
    <dxf>
      <font>
        <color theme="0"/>
      </font>
      <fill>
        <patternFill patternType="solid">
          <fgColor rgb="FF17365D"/>
          <bgColor rgb="FF17365D"/>
        </patternFill>
      </fill>
    </dxf>
    <dxf>
      <fill>
        <patternFill patternType="solid">
          <fgColor rgb="FFD99594"/>
          <bgColor rgb="FFD99594"/>
        </patternFill>
      </fill>
    </dxf>
    <dxf>
      <fill>
        <patternFill patternType="solid">
          <fgColor rgb="FF00B0F0"/>
          <bgColor rgb="FF00B0F0"/>
        </patternFill>
      </fill>
    </dxf>
    <dxf>
      <fill>
        <patternFill patternType="solid">
          <fgColor rgb="FFFABF8F"/>
          <bgColor rgb="FFFABF8F"/>
        </patternFill>
      </fill>
    </dxf>
    <dxf>
      <fill>
        <patternFill patternType="solid">
          <fgColor rgb="FFFABF8F"/>
          <bgColor rgb="FFFABF8F"/>
        </patternFill>
      </fill>
    </dxf>
    <dxf>
      <fill>
        <patternFill patternType="solid">
          <fgColor rgb="FFFABF8F"/>
          <bgColor rgb="FFFABF8F"/>
        </patternFill>
      </fill>
    </dxf>
    <dxf>
      <fill>
        <patternFill patternType="solid">
          <fgColor rgb="FFFABF8F"/>
          <bgColor rgb="FFFABF8F"/>
        </patternFill>
      </fill>
    </dxf>
    <dxf>
      <fill>
        <patternFill patternType="solid">
          <fgColor rgb="FFFFFF00"/>
          <bgColor rgb="FFFFFF00"/>
        </patternFill>
      </fill>
    </dxf>
    <dxf>
      <fill>
        <patternFill patternType="solid">
          <fgColor rgb="FFFFFF00"/>
          <bgColor rgb="FFFFFF00"/>
        </patternFill>
      </fill>
    </dxf>
    <dxf>
      <fill>
        <patternFill patternType="solid">
          <fgColor rgb="FFA5A5A5"/>
          <bgColor rgb="FFA5A5A5"/>
        </patternFill>
      </fill>
    </dxf>
    <dxf>
      <fill>
        <patternFill patternType="solid">
          <fgColor rgb="FFA5A5A5"/>
          <bgColor rgb="FFA5A5A5"/>
        </patternFill>
      </fill>
    </dxf>
    <dxf>
      <fill>
        <patternFill patternType="solid">
          <fgColor theme="5"/>
          <bgColor theme="5"/>
        </patternFill>
      </fill>
    </dxf>
    <dxf>
      <fill>
        <patternFill patternType="solid">
          <fgColor rgb="FF31859B"/>
          <bgColor rgb="FF31859B"/>
        </patternFill>
      </fill>
    </dxf>
    <dxf>
      <fill>
        <patternFill patternType="solid">
          <fgColor rgb="FF92CDDC"/>
          <bgColor rgb="FF92CDDC"/>
        </patternFill>
      </fill>
    </dxf>
    <dxf>
      <fill>
        <patternFill patternType="solid">
          <fgColor theme="5"/>
          <bgColor theme="5"/>
        </patternFill>
      </fill>
    </dxf>
    <dxf>
      <fill>
        <patternFill patternType="solid">
          <fgColor rgb="FF92CDDC"/>
          <bgColor rgb="FF92CDDC"/>
        </patternFill>
      </fill>
    </dxf>
    <dxf>
      <fill>
        <patternFill patternType="solid">
          <fgColor theme="5"/>
          <bgColor theme="5"/>
        </patternFill>
      </fill>
    </dxf>
    <dxf>
      <fill>
        <patternFill patternType="solid">
          <fgColor theme="5"/>
          <bgColor theme="5"/>
        </patternFill>
      </fill>
    </dxf>
    <dxf>
      <fill>
        <patternFill patternType="solid">
          <fgColor rgb="FFDBE5F1"/>
          <bgColor rgb="FFDBE5F1"/>
        </patternFill>
      </fill>
    </dxf>
    <dxf>
      <fill>
        <patternFill patternType="solid">
          <fgColor rgb="FF92CDDC"/>
          <bgColor rgb="FF92CDDC"/>
        </patternFill>
      </fill>
    </dxf>
    <dxf>
      <fill>
        <patternFill patternType="solid">
          <fgColor rgb="FFFFFF00"/>
          <bgColor rgb="FFFFFF00"/>
        </patternFill>
      </fill>
    </dxf>
    <dxf>
      <fill>
        <patternFill patternType="solid">
          <fgColor rgb="FF548DD4"/>
          <bgColor rgb="FF548DD4"/>
        </patternFill>
      </fill>
    </dxf>
    <dxf>
      <font>
        <color theme="0"/>
      </font>
      <fill>
        <patternFill patternType="solid">
          <fgColor rgb="FF17365D"/>
          <bgColor rgb="FF17365D"/>
        </patternFill>
      </fill>
    </dxf>
    <dxf>
      <fill>
        <patternFill patternType="solid">
          <fgColor rgb="FFD99594"/>
          <bgColor rgb="FFD99594"/>
        </patternFill>
      </fill>
    </dxf>
    <dxf>
      <fill>
        <patternFill patternType="solid">
          <fgColor rgb="FF00B0F0"/>
          <bgColor rgb="FF00B0F0"/>
        </patternFill>
      </fill>
    </dxf>
    <dxf>
      <fill>
        <patternFill patternType="solid">
          <fgColor rgb="FFFABF8F"/>
          <bgColor rgb="FFFABF8F"/>
        </patternFill>
      </fill>
    </dxf>
    <dxf>
      <fill>
        <patternFill patternType="solid">
          <fgColor rgb="FFFABF8F"/>
          <bgColor rgb="FFFABF8F"/>
        </patternFill>
      </fill>
    </dxf>
    <dxf>
      <fill>
        <patternFill patternType="solid">
          <fgColor rgb="FFFFFF00"/>
          <bgColor rgb="FFFFFF00"/>
        </patternFill>
      </fill>
    </dxf>
    <dxf>
      <fill>
        <patternFill patternType="solid">
          <fgColor rgb="FFFFFF00"/>
          <bgColor rgb="FFFFFF00"/>
        </patternFill>
      </fill>
    </dxf>
    <dxf>
      <fill>
        <patternFill patternType="solid">
          <fgColor rgb="FFA5A5A5"/>
          <bgColor rgb="FFA5A5A5"/>
        </patternFill>
      </fill>
    </dxf>
    <dxf>
      <fill>
        <patternFill patternType="solid">
          <fgColor rgb="FFA5A5A5"/>
          <bgColor rgb="FFA5A5A5"/>
        </patternFill>
      </fill>
    </dxf>
    <dxf>
      <fill>
        <patternFill patternType="solid">
          <fgColor theme="5"/>
          <bgColor theme="5"/>
        </patternFill>
      </fill>
    </dxf>
    <dxf>
      <fill>
        <patternFill patternType="solid">
          <fgColor rgb="FF31859B"/>
          <bgColor rgb="FF31859B"/>
        </patternFill>
      </fill>
    </dxf>
    <dxf>
      <fill>
        <patternFill patternType="solid">
          <fgColor rgb="FF92CDDC"/>
          <bgColor rgb="FF92CDDC"/>
        </patternFill>
      </fill>
    </dxf>
    <dxf>
      <fill>
        <patternFill patternType="solid">
          <fgColor theme="5"/>
          <bgColor theme="5"/>
        </patternFill>
      </fill>
    </dxf>
    <dxf>
      <fill>
        <patternFill patternType="solid">
          <fgColor rgb="FFDBE5F1"/>
          <bgColor rgb="FFDBE5F1"/>
        </patternFill>
      </fill>
    </dxf>
    <dxf>
      <fill>
        <patternFill patternType="solid">
          <fgColor rgb="FF92CDDC"/>
          <bgColor rgb="FF92CDDC"/>
        </patternFill>
      </fill>
    </dxf>
    <dxf>
      <fill>
        <patternFill patternType="solid">
          <fgColor rgb="FFFFFF00"/>
          <bgColor rgb="FFFFFF00"/>
        </patternFill>
      </fill>
    </dxf>
    <dxf>
      <fill>
        <patternFill patternType="solid">
          <fgColor theme="5"/>
          <bgColor theme="5"/>
        </patternFill>
      </fill>
    </dxf>
    <dxf>
      <fill>
        <patternFill patternType="solid">
          <fgColor theme="5"/>
          <bgColor theme="5"/>
        </patternFill>
      </fill>
    </dxf>
    <dxf>
      <fill>
        <patternFill patternType="solid">
          <fgColor rgb="FFDBE5F1"/>
          <bgColor rgb="FFDBE5F1"/>
        </patternFill>
      </fill>
    </dxf>
    <dxf>
      <fill>
        <patternFill patternType="solid">
          <fgColor rgb="FF92CDDC"/>
          <bgColor rgb="FF92CDDC"/>
        </patternFill>
      </fill>
    </dxf>
    <dxf>
      <fill>
        <patternFill patternType="solid">
          <fgColor rgb="FFFFFF00"/>
          <bgColor rgb="FFFFFF00"/>
        </patternFill>
      </fill>
    </dxf>
    <dxf>
      <font>
        <color theme="0"/>
      </font>
      <fill>
        <patternFill patternType="solid">
          <fgColor rgb="FF17365D"/>
          <bgColor rgb="FF17365D"/>
        </patternFill>
      </fill>
    </dxf>
    <dxf>
      <fill>
        <patternFill patternType="solid">
          <fgColor rgb="FF548DD4"/>
          <bgColor rgb="FF548DD4"/>
        </patternFill>
      </fill>
    </dxf>
    <dxf>
      <font>
        <color theme="0"/>
      </font>
      <fill>
        <patternFill patternType="solid">
          <fgColor rgb="FF17365D"/>
          <bgColor rgb="FF17365D"/>
        </patternFill>
      </fill>
    </dxf>
    <dxf>
      <fill>
        <patternFill patternType="solid">
          <fgColor rgb="FFD99594"/>
          <bgColor rgb="FFD99594"/>
        </patternFill>
      </fill>
    </dxf>
    <dxf>
      <fill>
        <patternFill patternType="solid">
          <fgColor rgb="FF00B0F0"/>
          <bgColor rgb="FF00B0F0"/>
        </patternFill>
      </fill>
    </dxf>
    <dxf>
      <fill>
        <patternFill patternType="solid">
          <fgColor rgb="FFFABF8F"/>
          <bgColor rgb="FFFABF8F"/>
        </patternFill>
      </fill>
    </dxf>
    <dxf>
      <fill>
        <patternFill patternType="solid">
          <fgColor rgb="FFFABF8F"/>
          <bgColor rgb="FFFABF8F"/>
        </patternFill>
      </fill>
    </dxf>
    <dxf>
      <fill>
        <patternFill patternType="solid">
          <fgColor rgb="FFFABF8F"/>
          <bgColor rgb="FFFABF8F"/>
        </patternFill>
      </fill>
    </dxf>
    <dxf>
      <fill>
        <patternFill patternType="solid">
          <fgColor rgb="FFFABF8F"/>
          <bgColor rgb="FFFABF8F"/>
        </patternFill>
      </fill>
    </dxf>
    <dxf>
      <fill>
        <patternFill patternType="solid">
          <fgColor rgb="FFFFFF00"/>
          <bgColor rgb="FFFFFF00"/>
        </patternFill>
      </fill>
    </dxf>
    <dxf>
      <fill>
        <patternFill patternType="solid">
          <fgColor rgb="FFFFFF00"/>
          <bgColor rgb="FFFFFF00"/>
        </patternFill>
      </fill>
    </dxf>
    <dxf>
      <fill>
        <patternFill patternType="solid">
          <fgColor rgb="FFA5A5A5"/>
          <bgColor rgb="FFA5A5A5"/>
        </patternFill>
      </fill>
    </dxf>
    <dxf>
      <fill>
        <patternFill patternType="solid">
          <fgColor rgb="FFA5A5A5"/>
          <bgColor rgb="FFA5A5A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1"/></Relationships>
</file>

<file path=xl/_rels/comments2.xml.rels><?xml version="1.0" encoding="UTF-8" standalone="yes"?>
<Relationships xmlns="http://schemas.openxmlformats.org/package/2006/relationships"><Relationship Id="rId1" Type="http://customschemas.google.com/relationships/workbookmetadata" Target="commentsmeta2"/></Relationships>
</file>

<file path=xl/_rels/comments3.xml.rels><?xml version="1.0" encoding="UTF-8" standalone="yes"?>
<Relationships xmlns="http://schemas.openxmlformats.org/package/2006/relationships"><Relationship Id="rId1" Type="http://customschemas.google.com/relationships/workbookmetadata" Target="commentsmeta3"/></Relationships>
</file>

<file path=xl/_rels/comments4.xml.rels><?xml version="1.0" encoding="UTF-8" standalone="yes"?>
<Relationships xmlns="http://schemas.openxmlformats.org/package/2006/relationships"><Relationship Id="rId1" Type="http://customschemas.google.com/relationships/workbookmetadata" Target="commentsmeta4"/></Relationships>
</file>

<file path=xl/_rels/comments5.xml.rels><?xml version="1.0" encoding="UTF-8" standalone="yes"?>
<Relationships xmlns="http://schemas.openxmlformats.org/package/2006/relationships"><Relationship Id="rId1" Type="http://customschemas.google.com/relationships/workbookmetadata" Target="commentsmeta5"/></Relationships>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428625</xdr:colOff>
      <xdr:row>40</xdr:row>
      <xdr:rowOff>47625</xdr:rowOff>
    </xdr:from>
    <xdr:ext cx="533400" cy="1381125"/>
    <xdr:pic>
      <xdr:nvPicPr>
        <xdr:cNvPr id="2" name="image2.png">
          <a:extLst>
            <a:ext uri="{FF2B5EF4-FFF2-40B4-BE49-F238E27FC236}">
              <a16:creationId xmlns:a16="http://schemas.microsoft.com/office/drawing/2014/main" xmlns=""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238125</xdr:colOff>
      <xdr:row>20</xdr:row>
      <xdr:rowOff>66675</xdr:rowOff>
    </xdr:from>
    <xdr:ext cx="876300" cy="1352550"/>
    <xdr:pic>
      <xdr:nvPicPr>
        <xdr:cNvPr id="3" name="image1.png">
          <a:extLst>
            <a:ext uri="{FF2B5EF4-FFF2-40B4-BE49-F238E27FC236}">
              <a16:creationId xmlns:a16="http://schemas.microsoft.com/office/drawing/2014/main" xmlns=""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238125</xdr:colOff>
      <xdr:row>93</xdr:row>
      <xdr:rowOff>66675</xdr:rowOff>
    </xdr:from>
    <xdr:ext cx="876300" cy="1362075"/>
    <xdr:pic>
      <xdr:nvPicPr>
        <xdr:cNvPr id="2" name="image1.png">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238125</xdr:colOff>
      <xdr:row>88</xdr:row>
      <xdr:rowOff>66675</xdr:rowOff>
    </xdr:from>
    <xdr:ext cx="876300" cy="1343025"/>
    <xdr:pic>
      <xdr:nvPicPr>
        <xdr:cNvPr id="2" name="image1.png">
          <a:extLst>
            <a:ext uri="{FF2B5EF4-FFF2-40B4-BE49-F238E27FC236}">
              <a16:creationId xmlns:a16="http://schemas.microsoft.com/office/drawing/2014/main" xmlns=""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NSTRUCT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helsea Muzio" refreshedDate="46101.661932060182" createdVersion="8" refreshedVersion="8" minRefreshableVersion="3" recordCount="196">
  <cacheSource type="worksheet">
    <worksheetSource ref="A1:H197" sheet="ATS"/>
  </cacheSource>
  <cacheFields count="8">
    <cacheField name="STYLE #" numFmtId="0">
      <sharedItems/>
    </cacheField>
    <cacheField name="STYLE NAME" numFmtId="0">
      <sharedItems/>
    </cacheField>
    <cacheField name="COLOR" numFmtId="0">
      <sharedItems/>
    </cacheField>
    <cacheField name="CATEGORY" numFmtId="0">
      <sharedItems count="3">
        <s v="BOTTOMS"/>
        <s v="TOPS"/>
        <s v="JACKETS"/>
      </sharedItems>
    </cacheField>
    <cacheField name="RETAIL" numFmtId="168">
      <sharedItems containsSemiMixedTypes="0" containsString="0" containsNumber="1" minValue="39.99" maxValue="69.989999999999995"/>
    </cacheField>
    <cacheField name="TTL RETAIL" numFmtId="168">
      <sharedItems containsSemiMixedTypes="0" containsString="0" containsNumber="1" minValue="4238.9400000000005" maxValue="71028.160000000003"/>
    </cacheField>
    <cacheField name="TTL QTY" numFmtId="0">
      <sharedItems containsSemiMixedTypes="0" containsString="0" containsNumber="1" containsInteger="1" minValue="96" maxValue="1232"/>
    </cacheField>
    <cacheField name="STATUS" numFmtId="0">
      <sharedItems count="2">
        <s v="READY IN NY"/>
        <s v="IF SHIPS BY EOM, ETA 5/15"/>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6">
  <r>
    <s v="SOFMS60010"/>
    <s v="LINEN FLAT FRONT PANT"/>
    <s v="ACORN"/>
    <x v="0"/>
    <n v="49.99"/>
    <n v="60387.920000000006"/>
    <n v="1208"/>
    <x v="0"/>
  </r>
  <r>
    <s v="SOFMS60010"/>
    <s v="LINEN FLAT FRONT PANT"/>
    <s v="CHAMBRAY CADET"/>
    <x v="0"/>
    <n v="49.99"/>
    <n v="43791.240000000005"/>
    <n v="876"/>
    <x v="0"/>
  </r>
  <r>
    <s v="SOFMS60010"/>
    <s v="LINEN FLAT FRONT PANT"/>
    <s v="CHAMBRAY GREY"/>
    <x v="0"/>
    <n v="49.99"/>
    <n v="27594.48"/>
    <n v="552"/>
    <x v="0"/>
  </r>
  <r>
    <s v="SOFMS60010"/>
    <s v="LINEN FLAT FRONT PANT"/>
    <s v="WHITE"/>
    <x v="0"/>
    <n v="49.99"/>
    <n v="60387.920000000006"/>
    <n v="1208"/>
    <x v="0"/>
  </r>
  <r>
    <s v="SOFMS60011"/>
    <s v="LINEN DRAWCORD PANT"/>
    <s v="ACORN"/>
    <x v="0"/>
    <n v="49.99"/>
    <n v="59188.160000000003"/>
    <n v="1184"/>
    <x v="0"/>
  </r>
  <r>
    <s v="SOFMS60011"/>
    <s v="LINEN DRAWCORD PANT"/>
    <s v="SKY"/>
    <x v="0"/>
    <n v="49.99"/>
    <n v="50389.920000000006"/>
    <n v="1008"/>
    <x v="0"/>
  </r>
  <r>
    <s v="SOFMS60011"/>
    <s v="LINEN DRAWCORD PANT"/>
    <s v="STORM"/>
    <x v="0"/>
    <n v="49.99"/>
    <n v="41991.6"/>
    <n v="840"/>
    <x v="0"/>
  </r>
  <r>
    <s v="SOFMS60011"/>
    <s v="LINEN DRAWCORD PANT"/>
    <s v="WHITE"/>
    <x v="0"/>
    <n v="49.99"/>
    <n v="59438.11"/>
    <n v="1189"/>
    <x v="0"/>
  </r>
  <r>
    <s v="SOFMS60012"/>
    <s v="LINEN 5 POCKET PANT"/>
    <s v="BLACK"/>
    <x v="0"/>
    <n v="49.99"/>
    <n v="26444.710000000003"/>
    <n v="529"/>
    <x v="0"/>
  </r>
  <r>
    <s v="SOFMS60012"/>
    <s v="LINEN 5 POCKET PANT"/>
    <s v="CHAMBRAY ACORN"/>
    <x v="0"/>
    <n v="49.99"/>
    <n v="34193.160000000003"/>
    <n v="684"/>
    <x v="0"/>
  </r>
  <r>
    <s v="SOFMS60012"/>
    <s v="LINEN 5 POCKET PANT"/>
    <s v="WHITE"/>
    <x v="0"/>
    <n v="49.99"/>
    <n v="34193.160000000003"/>
    <n v="684"/>
    <x v="0"/>
  </r>
  <r>
    <s v="SOFMS60013"/>
    <s v="PLEAT FRONT LINEN TROUSER"/>
    <s v="BLACK"/>
    <x v="0"/>
    <n v="49.99"/>
    <n v="7498.5"/>
    <n v="150"/>
    <x v="0"/>
  </r>
  <r>
    <s v="SOFMS60013"/>
    <s v="PLEAT FRONT LINEN TROUSER"/>
    <s v="CHAMBRAY ACORN"/>
    <x v="0"/>
    <n v="49.99"/>
    <n v="16196.76"/>
    <n v="324"/>
    <x v="0"/>
  </r>
  <r>
    <s v="SOFMS60013"/>
    <s v="PLEAT FRONT LINEN TROUSER"/>
    <s v="CHAMBRAY CADET"/>
    <x v="0"/>
    <n v="49.99"/>
    <n v="10197.960000000001"/>
    <n v="204"/>
    <x v="0"/>
  </r>
  <r>
    <s v="SOFMS60013"/>
    <s v="PLEAT FRONT LINEN TROUSER"/>
    <s v="CHAMBRAY GREY"/>
    <x v="0"/>
    <n v="49.99"/>
    <n v="10197.960000000001"/>
    <n v="204"/>
    <x v="0"/>
  </r>
  <r>
    <s v="SOFMS60013"/>
    <s v="PLEAT FRONT LINEN TROUSER"/>
    <s v="CHAMBRAY SKY"/>
    <x v="0"/>
    <n v="49.99"/>
    <n v="21595.68"/>
    <n v="432"/>
    <x v="0"/>
  </r>
  <r>
    <s v="SOFMS60014"/>
    <s v="LINEN CARGO JOGGER"/>
    <s v="ACORN"/>
    <x v="0"/>
    <n v="49.99"/>
    <n v="51589.68"/>
    <n v="1032"/>
    <x v="0"/>
  </r>
  <r>
    <s v="SOFMS60014"/>
    <s v="LINEN CARGO JOGGER"/>
    <s v="BAY GREEN"/>
    <x v="0"/>
    <n v="49.99"/>
    <n v="34793.040000000001"/>
    <n v="696"/>
    <x v="0"/>
  </r>
  <r>
    <s v="SOFMS60014"/>
    <s v="LINEN CARGO JOGGER"/>
    <s v="CADET"/>
    <x v="0"/>
    <n v="49.99"/>
    <n v="34793.040000000001"/>
    <n v="696"/>
    <x v="0"/>
  </r>
  <r>
    <s v="SOFMS60014"/>
    <s v="LINEN CARGO JOGGER"/>
    <s v="PARCHMENT"/>
    <x v="0"/>
    <n v="49.99"/>
    <n v="52239.55"/>
    <n v="1045"/>
    <x v="0"/>
  </r>
  <r>
    <s v="SOFMS61000"/>
    <s v="L/S LINEN SPORT SHIRT"/>
    <s v="ACORN"/>
    <x v="1"/>
    <n v="49.99"/>
    <n v="21795.64"/>
    <n v="436"/>
    <x v="0"/>
  </r>
  <r>
    <s v="SOFMS61000"/>
    <s v="L/S LINEN SPORT SHIRT"/>
    <s v="BAY GREEN"/>
    <x v="1"/>
    <n v="49.99"/>
    <n v="19196.16"/>
    <n v="384"/>
    <x v="0"/>
  </r>
  <r>
    <s v="SOFMS61000"/>
    <s v="L/S LINEN SPORT SHIRT"/>
    <s v="SKY"/>
    <x v="1"/>
    <n v="49.99"/>
    <n v="61587.68"/>
    <n v="1232"/>
    <x v="0"/>
  </r>
  <r>
    <s v="SOFMS61000"/>
    <s v="L/S LINEN SPORT SHIRT"/>
    <s v="WHITE"/>
    <x v="1"/>
    <n v="49.99"/>
    <n v="60987.8"/>
    <n v="1220"/>
    <x v="0"/>
  </r>
  <r>
    <s v="SOFMS61003"/>
    <s v="L/S LINEN CLASSIC STRIPE SHIRT"/>
    <s v="CLASSIC STRIPE ACORN"/>
    <x v="1"/>
    <n v="49.99"/>
    <n v="25794.84"/>
    <n v="516"/>
    <x v="0"/>
  </r>
  <r>
    <s v="SOFMS61003"/>
    <s v="L/S LINEN CLASSIC STRIPE SHIRT"/>
    <s v="CLASSIC STRIPE SKY"/>
    <x v="1"/>
    <n v="49.99"/>
    <n v="25194.960000000003"/>
    <n v="504"/>
    <x v="0"/>
  </r>
  <r>
    <s v="SOFMS61004"/>
    <s v="L/S LINEN MIXED STRIPE SPORT SHIRT"/>
    <s v="MIXED STRIPE BAY GREEN / PINK SALT"/>
    <x v="1"/>
    <n v="49.99"/>
    <n v="21595.68"/>
    <n v="432"/>
    <x v="0"/>
  </r>
  <r>
    <s v="SOFMS61004"/>
    <s v="L/S LINEN MIXED STRIPE SPORT SHIRT"/>
    <s v="MIXED STRIPE CITRUS / SKY"/>
    <x v="1"/>
    <n v="49.99"/>
    <n v="21595.68"/>
    <n v="432"/>
    <x v="0"/>
  </r>
  <r>
    <s v="SOFMS61005"/>
    <s v="L/S LINEN HENLEY"/>
    <s v=" ACORN"/>
    <x v="1"/>
    <n v="49.99"/>
    <n v="18596.280000000002"/>
    <n v="372"/>
    <x v="0"/>
  </r>
  <r>
    <s v="SOFMS61005"/>
    <s v="L/S LINEN HENLEY"/>
    <s v="BAY GREEN"/>
    <x v="1"/>
    <n v="49.99"/>
    <n v="10797.84"/>
    <n v="216"/>
    <x v="0"/>
  </r>
  <r>
    <s v="SOFMS61005"/>
    <s v="L/S LINEN HENLEY"/>
    <s v="CITRUS"/>
    <x v="1"/>
    <n v="49.99"/>
    <n v="10197.960000000001"/>
    <n v="204"/>
    <x v="0"/>
  </r>
  <r>
    <s v="SOFMS61005"/>
    <s v="L/S LINEN HENLEY"/>
    <s v="SKY"/>
    <x v="1"/>
    <n v="49.99"/>
    <n v="16796.64"/>
    <n v="336"/>
    <x v="0"/>
  </r>
  <r>
    <s v="SOFMS61006"/>
    <s v="LINEN HALF PLACKET SHIRT"/>
    <s v="BAY GREEN"/>
    <x v="1"/>
    <n v="49.99"/>
    <n v="34193.160000000003"/>
    <n v="684"/>
    <x v="0"/>
  </r>
  <r>
    <s v="SOFMS61006"/>
    <s v="LINEN HALF PLACKET SHIRT"/>
    <s v="CADET"/>
    <x v="1"/>
    <n v="49.99"/>
    <n v="61287.740000000005"/>
    <n v="1226"/>
    <x v="0"/>
  </r>
  <r>
    <s v="SOFMS61006"/>
    <s v="LINEN HALF PLACKET SHIRT"/>
    <s v="CHAMBRAY SKY"/>
    <x v="1"/>
    <n v="49.99"/>
    <n v="51889.62"/>
    <n v="1038"/>
    <x v="0"/>
  </r>
  <r>
    <s v="SOFMS61006"/>
    <s v="LINEN HALF PLACKET SHIRT"/>
    <s v="WHITE"/>
    <x v="1"/>
    <n v="49.99"/>
    <n v="60687.86"/>
    <n v="1214"/>
    <x v="0"/>
  </r>
  <r>
    <s v="SOFMS61007"/>
    <s v="LINEN HOODIE"/>
    <s v="CADET"/>
    <x v="1"/>
    <n v="59.99"/>
    <n v="60469.920000000006"/>
    <n v="1008"/>
    <x v="0"/>
  </r>
  <r>
    <s v="SOFMS61007"/>
    <s v="LINEN HOODIE"/>
    <s v="CHAMBRAY SKY"/>
    <x v="1"/>
    <n v="59.99"/>
    <n v="50391.6"/>
    <n v="840"/>
    <x v="0"/>
  </r>
  <r>
    <s v="SOFMS61007"/>
    <s v="LINEN HOODIE"/>
    <s v="STORM"/>
    <x v="1"/>
    <n v="59.99"/>
    <n v="41033.160000000003"/>
    <n v="684"/>
    <x v="0"/>
  </r>
  <r>
    <s v="SOFMS61007"/>
    <s v="LINEN HOODIE"/>
    <s v="WHITE"/>
    <x v="1"/>
    <n v="59.99"/>
    <n v="71028.160000000003"/>
    <n v="1184"/>
    <x v="0"/>
  </r>
  <r>
    <s v="SOFMS61008"/>
    <s v="LINEN JACKET"/>
    <s v="BLACK"/>
    <x v="2"/>
    <n v="59.99"/>
    <n v="12957.84"/>
    <n v="216"/>
    <x v="0"/>
  </r>
  <r>
    <s v="SOFMS61008"/>
    <s v="LINEN JACKET"/>
    <s v="CHAMBRAY CADET"/>
    <x v="2"/>
    <n v="59.99"/>
    <n v="12957.84"/>
    <n v="216"/>
    <x v="0"/>
  </r>
  <r>
    <s v="SOFMS61008"/>
    <s v="LINEN JACKET"/>
    <s v="CHAMBRAY SKY"/>
    <x v="2"/>
    <n v="59.99"/>
    <n v="8638.56"/>
    <n v="144"/>
    <x v="0"/>
  </r>
  <r>
    <s v="SOFMS61009"/>
    <s v="LINEN BOMBER"/>
    <s v="CHAMBRAY SKY"/>
    <x v="2"/>
    <n v="59.99"/>
    <n v="22316.280000000002"/>
    <n v="372"/>
    <x v="0"/>
  </r>
  <r>
    <s v="SOFMS61009"/>
    <s v="LINEN BOMBER"/>
    <s v="CHAMBRAY TERRACOTTA"/>
    <x v="2"/>
    <n v="59.99"/>
    <n v="6478.92"/>
    <n v="108"/>
    <x v="0"/>
  </r>
  <r>
    <s v="SOFMS61009"/>
    <s v="LINEN BOMBER"/>
    <s v="STORM"/>
    <x v="2"/>
    <n v="59.99"/>
    <n v="12237.960000000001"/>
    <n v="204"/>
    <x v="0"/>
  </r>
  <r>
    <s v="SOFMS61010"/>
    <s v="LINEN BLAZER"/>
    <s v="CHAMBRAY CADET"/>
    <x v="2"/>
    <n v="69.989999999999995"/>
    <n v="18477.359999999997"/>
    <n v="264"/>
    <x v="0"/>
  </r>
  <r>
    <s v="SOFMS61010"/>
    <s v="LINEN BLAZER"/>
    <s v="PINK SALT"/>
    <x v="2"/>
    <n v="69.989999999999995"/>
    <n v="15117.839999999998"/>
    <n v="216"/>
    <x v="0"/>
  </r>
  <r>
    <s v="SOFMS61011"/>
    <s v="DRAWCORD STRIPE SHORT"/>
    <s v="STRIPE ACORN"/>
    <x v="0"/>
    <n v="39.99"/>
    <n v="27353.16"/>
    <n v="684"/>
    <x v="0"/>
  </r>
  <r>
    <s v="SOFMS61011"/>
    <s v="DRAWCORD STRIPE SHORT"/>
    <s v="STRIPE BAY GREEN"/>
    <x v="0"/>
    <n v="39.99"/>
    <n v="17515.620000000003"/>
    <n v="438"/>
    <x v="0"/>
  </r>
  <r>
    <s v="SOFMS61011"/>
    <s v="DRAWCORD STRIPE SHORT"/>
    <s v="STRIPE CADET"/>
    <x v="0"/>
    <n v="39.99"/>
    <n v="33351.660000000003"/>
    <n v="834"/>
    <x v="0"/>
  </r>
  <r>
    <s v="SOFMS61011"/>
    <s v="DRAWCORD STRIPE SHORT"/>
    <s v="STRIPE CITRUS"/>
    <x v="0"/>
    <n v="39.99"/>
    <n v="11797.050000000001"/>
    <n v="295"/>
    <x v="0"/>
  </r>
  <r>
    <s v="SOFMS61012"/>
    <s v="DRAWCORD SHORT"/>
    <s v="CADET"/>
    <x v="0"/>
    <n v="39.99"/>
    <n v="27113.22"/>
    <n v="678"/>
    <x v="0"/>
  </r>
  <r>
    <s v="SOFMS61012"/>
    <s v="DRAWCORD SHORT"/>
    <s v="CHAMBRAY GREY"/>
    <x v="0"/>
    <n v="39.99"/>
    <n v="13676.58"/>
    <n v="342"/>
    <x v="0"/>
  </r>
  <r>
    <s v="SOFMS61012"/>
    <s v="DRAWCORD SHORT"/>
    <s v="WHITE"/>
    <x v="0"/>
    <n v="39.99"/>
    <n v="40069.980000000003"/>
    <n v="1002"/>
    <x v="0"/>
  </r>
  <r>
    <s v="SOFMS61013"/>
    <s v="ELASTIC WAIST PULL ON SHORT"/>
    <s v="CHAMBRAY ACORN"/>
    <x v="0"/>
    <n v="39.99"/>
    <n v="11517.12"/>
    <n v="288"/>
    <x v="0"/>
  </r>
  <r>
    <s v="SOFMS61013"/>
    <s v="ELASTIC WAIST PULL ON SHORT"/>
    <s v="CHAMBRAY CADET"/>
    <x v="0"/>
    <n v="39.99"/>
    <n v="16795.8"/>
    <n v="420"/>
    <x v="0"/>
  </r>
  <r>
    <s v="SOFMS61013"/>
    <s v="ELASTIC WAIST PULL ON SHORT"/>
    <s v="CHAMBRAY SKY"/>
    <x v="0"/>
    <n v="39.99"/>
    <n v="11517.12"/>
    <n v="288"/>
    <x v="0"/>
  </r>
  <r>
    <s v="SOFMS61014"/>
    <s v="EURO WAIST SHORT"/>
    <s v=" ACORN"/>
    <x v="0"/>
    <n v="39.99"/>
    <n v="16795.8"/>
    <n v="420"/>
    <x v="0"/>
  </r>
  <r>
    <s v="SOFMS61014"/>
    <s v="EURO WAIST SHORT"/>
    <s v=" CADET"/>
    <x v="0"/>
    <n v="39.99"/>
    <n v="21114.720000000001"/>
    <n v="528"/>
    <x v="0"/>
  </r>
  <r>
    <s v="SOFMS61014"/>
    <s v="EURO WAIST SHORT"/>
    <s v="BAY GREEN"/>
    <x v="0"/>
    <n v="39.99"/>
    <n v="12476.880000000001"/>
    <n v="312"/>
    <x v="0"/>
  </r>
  <r>
    <s v="SOFMS61014"/>
    <s v="EURO WAIST SHORT"/>
    <s v="CHAMBRAY GREY"/>
    <x v="0"/>
    <n v="39.99"/>
    <n v="11517.12"/>
    <n v="288"/>
    <x v="0"/>
  </r>
  <r>
    <s v="SOFMS61015"/>
    <s v="FLAT FRONT LINEN SHORT"/>
    <s v="CHAMBRAY ACORN"/>
    <x v="0"/>
    <n v="39.99"/>
    <n v="48227.94"/>
    <n v="1206"/>
    <x v="0"/>
  </r>
  <r>
    <s v="SOFMS61015"/>
    <s v="FLAT FRONT LINEN SHORT"/>
    <s v="CHAMBRAY CADET"/>
    <x v="0"/>
    <n v="39.99"/>
    <n v="27113.22"/>
    <n v="678"/>
    <x v="0"/>
  </r>
  <r>
    <s v="SOFMS61015"/>
    <s v="FLAT FRONT LINEN SHORT"/>
    <s v="CHAMBRAY SKY"/>
    <x v="0"/>
    <n v="39.99"/>
    <n v="48467.880000000005"/>
    <n v="1212"/>
    <x v="0"/>
  </r>
  <r>
    <s v="SOFMS61015"/>
    <s v="FLAT FRONT LINEN SHORT"/>
    <s v="DARK SADDLE"/>
    <x v="0"/>
    <n v="39.99"/>
    <n v="27033.24"/>
    <n v="676"/>
    <x v="0"/>
  </r>
  <r>
    <s v="SOFMS61016"/>
    <s v="SAFARI SHORT"/>
    <s v=" ACORN"/>
    <x v="0"/>
    <n v="39.99"/>
    <n v="27353.16"/>
    <n v="684"/>
    <x v="0"/>
  </r>
  <r>
    <s v="SOFMS61016"/>
    <s v="SAFARI SHORT"/>
    <s v=" CADET"/>
    <x v="0"/>
    <n v="39.99"/>
    <n v="27353.16"/>
    <n v="684"/>
    <x v="0"/>
  </r>
  <r>
    <s v="SOFMS61016"/>
    <s v="SAFARI SHORT"/>
    <s v="BLACK"/>
    <x v="0"/>
    <n v="39.99"/>
    <n v="27353.16"/>
    <n v="684"/>
    <x v="0"/>
  </r>
  <r>
    <s v="SOFMS61016"/>
    <s v="SAFARI SHORT"/>
    <s v="PARCHMENT"/>
    <x v="0"/>
    <n v="39.99"/>
    <n v="20634.84"/>
    <n v="516"/>
    <x v="0"/>
  </r>
  <r>
    <s v="SOFMS61017"/>
    <s v="CARGO SHORT"/>
    <s v="ACORN"/>
    <x v="0"/>
    <n v="39.99"/>
    <n v="27353.16"/>
    <n v="684"/>
    <x v="0"/>
  </r>
  <r>
    <s v="SOFMS61017"/>
    <s v="CARGO SHORT"/>
    <s v="BAY GREEN"/>
    <x v="0"/>
    <n v="39.99"/>
    <n v="16795.8"/>
    <n v="420"/>
    <x v="0"/>
  </r>
  <r>
    <s v="SOFMS62000"/>
    <s v="S/S LINEN SPORT SHIRT"/>
    <s v="BLACK"/>
    <x v="1"/>
    <n v="39.99"/>
    <n v="27113.22"/>
    <n v="678"/>
    <x v="0"/>
  </r>
  <r>
    <s v="SOFMS62000"/>
    <s v="S/S LINEN SPORT SHIRT"/>
    <s v="PARCHMENT"/>
    <x v="1"/>
    <n v="39.99"/>
    <n v="27113.22"/>
    <n v="678"/>
    <x v="0"/>
  </r>
  <r>
    <s v="SOFMS62000"/>
    <s v="S/S LINEN SPORT SHIRT"/>
    <s v="PINK SALT"/>
    <x v="1"/>
    <n v="39.99"/>
    <n v="20634.84"/>
    <n v="516"/>
    <x v="0"/>
  </r>
  <r>
    <s v="SOFMS62000"/>
    <s v="S/S LINEN SPORT SHIRT"/>
    <s v="SKY"/>
    <x v="1"/>
    <n v="39.99"/>
    <n v="48307.920000000006"/>
    <n v="1208"/>
    <x v="0"/>
  </r>
  <r>
    <s v="SOFMS62000"/>
    <s v="S/S LINEN SPORT SHIRT"/>
    <s v="STORM"/>
    <x v="1"/>
    <n v="39.99"/>
    <n v="27113.22"/>
    <n v="678"/>
    <x v="0"/>
  </r>
  <r>
    <s v="SOFMS62001"/>
    <s v="S/S RESORT FLORAL LINEN CAMP SHIRT"/>
    <s v="RESORT FLORAL PARCHMENT"/>
    <x v="1"/>
    <n v="39.99"/>
    <n v="10317.42"/>
    <n v="258"/>
    <x v="0"/>
  </r>
  <r>
    <s v="SOFMS62001"/>
    <s v="S/S RESORT FLORAL LINEN CAMP SHIRT"/>
    <s v="RESORT FLORAL STORM"/>
    <x v="1"/>
    <n v="39.99"/>
    <n v="10317.42"/>
    <n v="258"/>
    <x v="0"/>
  </r>
  <r>
    <s v="SOFMS62002"/>
    <s v="S/S VARIGATED STRIPE LINEN CAMP SHIRT"/>
    <s v="VAR STRIPE PINK SALT"/>
    <x v="1"/>
    <n v="39.99"/>
    <n v="7198.2000000000007"/>
    <n v="180"/>
    <x v="0"/>
  </r>
  <r>
    <s v="SOFMS62002"/>
    <s v="S/S VARIGATED STRIPE LINEN CAMP SHIRT"/>
    <s v="VAR STRIPE STORM"/>
    <x v="1"/>
    <n v="39.99"/>
    <n v="9597.6"/>
    <n v="240"/>
    <x v="0"/>
  </r>
  <r>
    <s v="SOFMS62002"/>
    <s v="S/S VARIGATED STRIPE LINEN CAMP SHIRT"/>
    <s v="VAR STRIPE TERRACOTTA"/>
    <x v="1"/>
    <n v="39.99"/>
    <n v="4238.9400000000005"/>
    <n v="106"/>
    <x v="0"/>
  </r>
  <r>
    <s v="SOFMS62003"/>
    <s v="S/S LINEN CAMP SHIRT"/>
    <s v="CITRUS"/>
    <x v="1"/>
    <n v="39.99"/>
    <n v="9117.7200000000012"/>
    <n v="228"/>
    <x v="0"/>
  </r>
  <r>
    <s v="SOFMS62003"/>
    <s v="S/S LINEN CAMP SHIRT"/>
    <s v="SKY"/>
    <x v="1"/>
    <n v="39.99"/>
    <n v="12956.76"/>
    <n v="324"/>
    <x v="0"/>
  </r>
  <r>
    <s v="SOFMS62004"/>
    <s v="S/S DOUBLE STRIPE LINEN SPORTSHIRT"/>
    <s v="DOUBLE STRIPE ACORNE"/>
    <x v="1"/>
    <n v="39.99"/>
    <n v="14396.400000000001"/>
    <n v="360"/>
    <x v="0"/>
  </r>
  <r>
    <s v="SOFMS62004"/>
    <s v="S/S DOUBLE STRIPE LINEN SPORTSHIRT"/>
    <s v="DOUBLE STRIPE CADET"/>
    <x v="1"/>
    <n v="39.99"/>
    <n v="14396.400000000001"/>
    <n v="360"/>
    <x v="0"/>
  </r>
  <r>
    <s v="SOFMS62004"/>
    <s v="S/S DOUBLE STRIPE LINEN SPORTSHIRT"/>
    <s v="DOUBLE STRIPE PARCHMENT"/>
    <x v="1"/>
    <n v="39.99"/>
    <n v="14396.400000000001"/>
    <n v="360"/>
    <x v="0"/>
  </r>
  <r>
    <s v="SOFMS62004"/>
    <s v="S/S DOUBLE STRIPE LINEN SPORTSHIRT"/>
    <s v="DOUBLE STRIPE SKY"/>
    <x v="1"/>
    <n v="39.99"/>
    <n v="14396.400000000001"/>
    <n v="360"/>
    <x v="0"/>
  </r>
  <r>
    <s v="SOFMS62005"/>
    <s v="S/S BLOCK PALMS LINEN SPORTSHIRT"/>
    <s v="ACORN PALMS"/>
    <x v="1"/>
    <n v="39.99"/>
    <n v="14396.400000000001"/>
    <n v="360"/>
    <x v="0"/>
  </r>
  <r>
    <s v="SOFMS62005"/>
    <s v="S/S BLOCK PALMS LINEN SPORTSHIRT"/>
    <s v="BAY GREEN PALMS"/>
    <x v="1"/>
    <n v="39.99"/>
    <n v="13916.52"/>
    <n v="348"/>
    <x v="0"/>
  </r>
  <r>
    <s v="SOFMS62005"/>
    <s v="S/S BLOCK PALMS LINEN SPORTSHIRT"/>
    <s v="PARCHMENT PALMS"/>
    <x v="1"/>
    <n v="39.99"/>
    <n v="14396.400000000001"/>
    <n v="360"/>
    <x v="0"/>
  </r>
  <r>
    <s v="SOFMS62005"/>
    <s v="S/S BLOCK PALMS LINEN SPORTSHIRT"/>
    <s v="STORM PALMS"/>
    <x v="1"/>
    <n v="39.99"/>
    <n v="13916.52"/>
    <n v="348"/>
    <x v="0"/>
  </r>
  <r>
    <s v="SOFMS62007"/>
    <s v="S/S MIRAFLORES LINEN SPORTSHIRT"/>
    <s v="MIRAFLORES ACORN"/>
    <x v="1"/>
    <n v="39.99"/>
    <n v="8637.84"/>
    <n v="216"/>
    <x v="0"/>
  </r>
  <r>
    <s v="SOFMS62007"/>
    <s v="S/S MIRAFLORES LINEN SPORTSHIRT"/>
    <s v="MIRAFLORES CADET"/>
    <x v="1"/>
    <n v="39.99"/>
    <n v="13436.640000000001"/>
    <n v="336"/>
    <x v="0"/>
  </r>
  <r>
    <s v="SOFMS62007"/>
    <s v="S/S MIRAFLORES LINEN SPORTSHIRT"/>
    <s v="MIRAFLORES PARCHMENT"/>
    <x v="1"/>
    <n v="39.99"/>
    <n v="13436.640000000001"/>
    <n v="336"/>
    <x v="0"/>
  </r>
  <r>
    <s v="SOFMS62008"/>
    <s v="S/S LINEN HOME POPOVER"/>
    <s v="PARCHMENT"/>
    <x v="1"/>
    <n v="39.99"/>
    <n v="21114.720000000001"/>
    <n v="528"/>
    <x v="0"/>
  </r>
  <r>
    <s v="SOFMS62008"/>
    <s v="S/S LINEN HOME POPOVER"/>
    <s v="PINK SALT"/>
    <x v="1"/>
    <n v="39.99"/>
    <n v="12476.880000000001"/>
    <n v="312"/>
    <x v="0"/>
  </r>
  <r>
    <s v="SOFMS62008"/>
    <s v="S/S LINEN HOME POPOVER"/>
    <s v="STORM"/>
    <x v="1"/>
    <n v="39.99"/>
    <n v="28552.86"/>
    <n v="714"/>
    <x v="0"/>
  </r>
  <r>
    <s v="SOFMS62008"/>
    <s v="S/S LINEN HOME POPOVER"/>
    <s v="WHITE"/>
    <x v="1"/>
    <n v="39.99"/>
    <n v="28552.86"/>
    <n v="714"/>
    <x v="0"/>
  </r>
  <r>
    <s v="SOFMS60010"/>
    <s v="LINEN FLAT FRONT PANT"/>
    <s v="ACORN"/>
    <x v="0"/>
    <n v="49.99"/>
    <n v="48390.32"/>
    <n v="968"/>
    <x v="1"/>
  </r>
  <r>
    <s v="SOFMS60010"/>
    <s v="LINEN FLAT FRONT PANT"/>
    <s v="CHAMBRAY CADET"/>
    <x v="0"/>
    <n v="49.99"/>
    <n v="35392.92"/>
    <n v="708"/>
    <x v="1"/>
  </r>
  <r>
    <s v="SOFMS60010"/>
    <s v="LINEN FLAT FRONT PANT"/>
    <s v="CHAMBRAY GREY"/>
    <x v="0"/>
    <n v="49.99"/>
    <n v="21595.68"/>
    <n v="432"/>
    <x v="1"/>
  </r>
  <r>
    <s v="SOFMS60010"/>
    <s v="LINEN FLAT FRONT PANT"/>
    <s v="WHITE"/>
    <x v="0"/>
    <n v="49.99"/>
    <n v="48390.32"/>
    <n v="968"/>
    <x v="1"/>
  </r>
  <r>
    <s v="SOFMS60011"/>
    <s v="LINEN DRAWCORD PANT"/>
    <s v="ACORN"/>
    <x v="0"/>
    <n v="49.99"/>
    <n v="48390.32"/>
    <n v="968"/>
    <x v="1"/>
  </r>
  <r>
    <s v="SOFMS60011"/>
    <s v="LINEN DRAWCORD PANT"/>
    <s v="SKY"/>
    <x v="0"/>
    <n v="49.99"/>
    <n v="41991.6"/>
    <n v="840"/>
    <x v="1"/>
  </r>
  <r>
    <s v="SOFMS60011"/>
    <s v="LINEN DRAWCORD PANT"/>
    <s v="STORM"/>
    <x v="0"/>
    <n v="49.99"/>
    <n v="34793.040000000001"/>
    <n v="696"/>
    <x v="1"/>
  </r>
  <r>
    <s v="SOFMS60011"/>
    <s v="LINEN DRAWCORD PANT"/>
    <s v="WHITE"/>
    <x v="0"/>
    <n v="49.99"/>
    <n v="48390.32"/>
    <n v="968"/>
    <x v="1"/>
  </r>
  <r>
    <s v="SOFMS60012"/>
    <s v="LINEN 5 POCKET PANT"/>
    <s v="BLACK"/>
    <x v="0"/>
    <n v="49.99"/>
    <n v="21595.68"/>
    <n v="432"/>
    <x v="1"/>
  </r>
  <r>
    <s v="SOFMS60012"/>
    <s v="LINEN 5 POCKET PANT"/>
    <s v="CHAMBRAY ACORN"/>
    <x v="0"/>
    <n v="49.99"/>
    <n v="28194.36"/>
    <n v="564"/>
    <x v="1"/>
  </r>
  <r>
    <s v="SOFMS60012"/>
    <s v="LINEN 5 POCKET PANT"/>
    <s v="WHITE"/>
    <x v="0"/>
    <n v="49.99"/>
    <n v="28194.36"/>
    <n v="564"/>
    <x v="1"/>
  </r>
  <r>
    <s v="SOFMS60013"/>
    <s v="PLEAT FRONT LINEN TROUSER"/>
    <s v="BLACK"/>
    <x v="0"/>
    <n v="49.99"/>
    <n v="8398.32"/>
    <n v="168"/>
    <x v="1"/>
  </r>
  <r>
    <s v="SOFMS60013"/>
    <s v="PLEAT FRONT LINEN TROUSER"/>
    <s v="CHAMBRAY ACORN"/>
    <x v="0"/>
    <n v="49.99"/>
    <n v="14997"/>
    <n v="300"/>
    <x v="1"/>
  </r>
  <r>
    <s v="SOFMS60013"/>
    <s v="PLEAT FRONT LINEN TROUSER"/>
    <s v="CHAMBRAY CADET"/>
    <x v="0"/>
    <n v="49.99"/>
    <n v="8398.32"/>
    <n v="168"/>
    <x v="1"/>
  </r>
  <r>
    <s v="SOFMS60013"/>
    <s v="PLEAT FRONT LINEN TROUSER"/>
    <s v="CHAMBRAY GREY"/>
    <x v="0"/>
    <n v="49.99"/>
    <n v="8398.32"/>
    <n v="168"/>
    <x v="1"/>
  </r>
  <r>
    <s v="SOFMS60013"/>
    <s v="PLEAT FRONT LINEN TROUSER"/>
    <s v="CHAMBRAY SKY"/>
    <x v="0"/>
    <n v="49.99"/>
    <n v="17996.400000000001"/>
    <n v="360"/>
    <x v="1"/>
  </r>
  <r>
    <s v="SOFMS60014"/>
    <s v="LINEN CARGO JOGGER"/>
    <s v="ACORN"/>
    <x v="0"/>
    <n v="49.99"/>
    <n v="44391.12"/>
    <n v="888"/>
    <x v="1"/>
  </r>
  <r>
    <s v="SOFMS60014"/>
    <s v="LINEN CARGO JOGGER"/>
    <s v="BAY GREEN"/>
    <x v="0"/>
    <n v="49.99"/>
    <n v="29394.120000000003"/>
    <n v="588"/>
    <x v="1"/>
  </r>
  <r>
    <s v="SOFMS60014"/>
    <s v="LINEN CARGO JOGGER"/>
    <s v="CADET"/>
    <x v="0"/>
    <n v="49.99"/>
    <n v="29394.120000000003"/>
    <n v="588"/>
    <x v="1"/>
  </r>
  <r>
    <s v="SOFMS60014"/>
    <s v="LINEN CARGO JOGGER"/>
    <s v="PARCHMENT"/>
    <x v="0"/>
    <n v="49.99"/>
    <n v="44391.12"/>
    <n v="888"/>
    <x v="1"/>
  </r>
  <r>
    <s v="SOFMS61000"/>
    <s v="L/S LINEN SPORT SHIRT"/>
    <s v="ACORN"/>
    <x v="1"/>
    <n v="49.99"/>
    <n v="20995.8"/>
    <n v="420"/>
    <x v="1"/>
  </r>
  <r>
    <s v="SOFMS61000"/>
    <s v="L/S LINEN SPORT SHIRT"/>
    <s v="BAY GREEN"/>
    <x v="1"/>
    <n v="49.99"/>
    <n v="19196.16"/>
    <n v="384"/>
    <x v="1"/>
  </r>
  <r>
    <s v="SOFMS61000"/>
    <s v="L/S LINEN SPORT SHIRT"/>
    <s v="SKY"/>
    <x v="1"/>
    <n v="49.99"/>
    <n v="51389.72"/>
    <n v="1028"/>
    <x v="1"/>
  </r>
  <r>
    <s v="SOFMS61000"/>
    <s v="L/S LINEN SPORT SHIRT"/>
    <s v="WHITE"/>
    <x v="1"/>
    <n v="49.99"/>
    <n v="50189.96"/>
    <n v="1004"/>
    <x v="1"/>
  </r>
  <r>
    <s v="SOFMS61003"/>
    <s v="L/S LINEN CLASSIC STRIPE SHIRT"/>
    <s v="CLASSIC STRIPE ACORN"/>
    <x v="1"/>
    <n v="49.99"/>
    <n v="19496.100000000002"/>
    <n v="390"/>
    <x v="1"/>
  </r>
  <r>
    <s v="SOFMS61003"/>
    <s v="L/S LINEN CLASSIC STRIPE SHIRT"/>
    <s v="CLASSIC STRIPE SKY"/>
    <x v="1"/>
    <n v="49.99"/>
    <n v="19496.100000000002"/>
    <n v="390"/>
    <x v="1"/>
  </r>
  <r>
    <s v="SOFMS61004"/>
    <s v="L/S LINEN MIXED STRIPE SPORT SHIRT"/>
    <s v="MIXED STRIPE BAY GREEN / PINK SALT"/>
    <x v="1"/>
    <n v="49.99"/>
    <n v="20995.8"/>
    <n v="420"/>
    <x v="1"/>
  </r>
  <r>
    <s v="SOFMS61004"/>
    <s v="L/S LINEN MIXED STRIPE SPORT SHIRT"/>
    <s v="MIXED STRIPE CITRUS / SKY"/>
    <x v="1"/>
    <n v="49.99"/>
    <n v="20995.8"/>
    <n v="420"/>
    <x v="1"/>
  </r>
  <r>
    <s v="SOFMS61005"/>
    <s v="L/S LINEN HENLEY"/>
    <s v=" ACORN"/>
    <x v="1"/>
    <n v="49.99"/>
    <n v="15596.880000000001"/>
    <n v="312"/>
    <x v="1"/>
  </r>
  <r>
    <s v="SOFMS61005"/>
    <s v="L/S LINEN HENLEY"/>
    <s v="BAY GREEN"/>
    <x v="1"/>
    <n v="49.99"/>
    <n v="8098.38"/>
    <n v="162"/>
    <x v="1"/>
  </r>
  <r>
    <s v="SOFMS61005"/>
    <s v="L/S LINEN HENLEY"/>
    <s v="CITRUS"/>
    <x v="1"/>
    <n v="49.99"/>
    <n v="8098.38"/>
    <n v="162"/>
    <x v="1"/>
  </r>
  <r>
    <s v="SOFMS61005"/>
    <s v="L/S LINEN HENLEY"/>
    <s v="SKY"/>
    <x v="1"/>
    <n v="49.99"/>
    <n v="13797.24"/>
    <n v="276"/>
    <x v="1"/>
  </r>
  <r>
    <s v="SOFMS61006"/>
    <s v="LINEN HALF PLACKET SHIRT"/>
    <s v="BAY GREEN"/>
    <x v="1"/>
    <n v="49.99"/>
    <n v="27894.420000000002"/>
    <n v="558"/>
    <x v="1"/>
  </r>
  <r>
    <s v="SOFMS61006"/>
    <s v="LINEN HALF PLACKET SHIRT"/>
    <s v="CADET"/>
    <x v="1"/>
    <n v="49.99"/>
    <n v="49590.080000000002"/>
    <n v="992"/>
    <x v="1"/>
  </r>
  <r>
    <s v="SOFMS61006"/>
    <s v="LINEN HALF PLACKET SHIRT"/>
    <s v="CHAMBRAY SKY"/>
    <x v="1"/>
    <n v="49.99"/>
    <n v="42891.42"/>
    <n v="858"/>
    <x v="1"/>
  </r>
  <r>
    <s v="SOFMS61006"/>
    <s v="LINEN HALF PLACKET SHIRT"/>
    <s v="WHITE"/>
    <x v="1"/>
    <n v="49.99"/>
    <n v="50189.96"/>
    <n v="1004"/>
    <x v="1"/>
  </r>
  <r>
    <s v="SOFMS61007"/>
    <s v="LINEN HOODIE"/>
    <s v="CADET"/>
    <x v="1"/>
    <n v="59.99"/>
    <n v="49671.72"/>
    <n v="828"/>
    <x v="1"/>
  </r>
  <r>
    <s v="SOFMS61007"/>
    <s v="LINEN HOODIE"/>
    <s v="CHAMBRAY SKY"/>
    <x v="1"/>
    <n v="59.99"/>
    <n v="41753.040000000001"/>
    <n v="696"/>
    <x v="1"/>
  </r>
  <r>
    <s v="SOFMS61007"/>
    <s v="LINEN HOODIE"/>
    <s v="STORM"/>
    <x v="1"/>
    <n v="59.99"/>
    <n v="33834.36"/>
    <n v="564"/>
    <x v="1"/>
  </r>
  <r>
    <s v="SOFMS61007"/>
    <s v="LINEN HOODIE"/>
    <s v="WHITE"/>
    <x v="1"/>
    <n v="59.99"/>
    <n v="58070.32"/>
    <n v="968"/>
    <x v="1"/>
  </r>
  <r>
    <s v="SOFMS61008"/>
    <s v="LINEN JACKET"/>
    <s v="BLACK"/>
    <x v="2"/>
    <n v="59.99"/>
    <n v="10798.2"/>
    <n v="180"/>
    <x v="1"/>
  </r>
  <r>
    <s v="SOFMS61008"/>
    <s v="LINEN JACKET"/>
    <s v="CHAMBRAY CADET"/>
    <x v="2"/>
    <n v="59.99"/>
    <n v="10798.2"/>
    <n v="180"/>
    <x v="1"/>
  </r>
  <r>
    <s v="SOFMS61008"/>
    <s v="LINEN JACKET"/>
    <s v="CHAMBRAY SKY"/>
    <x v="2"/>
    <n v="59.99"/>
    <n v="5759.04"/>
    <n v="96"/>
    <x v="1"/>
  </r>
  <r>
    <s v="SOFMS61009"/>
    <s v="LINEN BOMBER"/>
    <s v="CHAMBRAY SKY"/>
    <x v="2"/>
    <n v="59.99"/>
    <n v="17997"/>
    <n v="300"/>
    <x v="1"/>
  </r>
  <r>
    <s v="SOFMS61009"/>
    <s v="LINEN BOMBER"/>
    <s v="STORM"/>
    <x v="2"/>
    <n v="59.99"/>
    <n v="20876.52"/>
    <n v="348"/>
    <x v="1"/>
  </r>
  <r>
    <s v="SOFMS61010"/>
    <s v="LINEN BLAZER"/>
    <s v="CHAMBRAY CADET"/>
    <x v="2"/>
    <n v="69.989999999999995"/>
    <n v="14277.96"/>
    <n v="204"/>
    <x v="1"/>
  </r>
  <r>
    <s v="SOFMS61010"/>
    <s v="LINEN BLAZER"/>
    <s v="PINK SALT"/>
    <x v="2"/>
    <n v="69.989999999999995"/>
    <n v="10918.439999999999"/>
    <n v="156"/>
    <x v="1"/>
  </r>
  <r>
    <s v="SOFMS61011"/>
    <s v="DRAWCORD STRIPE SHORT"/>
    <s v="STRIPE ACORN"/>
    <x v="0"/>
    <n v="39.99"/>
    <n v="22314.420000000002"/>
    <n v="558"/>
    <x v="1"/>
  </r>
  <r>
    <s v="SOFMS61011"/>
    <s v="DRAWCORD STRIPE SHORT"/>
    <s v="STRIPE BAY GREEN"/>
    <x v="0"/>
    <n v="39.99"/>
    <n v="14636.34"/>
    <n v="366"/>
    <x v="1"/>
  </r>
  <r>
    <s v="SOFMS61011"/>
    <s v="DRAWCORD STRIPE SHORT"/>
    <s v="STRIPE CADET"/>
    <x v="0"/>
    <n v="39.99"/>
    <n v="27833.040000000001"/>
    <n v="696"/>
    <x v="1"/>
  </r>
  <r>
    <s v="SOFMS61011"/>
    <s v="DRAWCORD STRIPE SHORT"/>
    <s v="STRIPE CITRUS"/>
    <x v="0"/>
    <n v="39.99"/>
    <n v="9357.66"/>
    <n v="234"/>
    <x v="1"/>
  </r>
  <r>
    <s v="SOFMS61012"/>
    <s v="DRAWCORD SHORT"/>
    <s v="CADET"/>
    <x v="0"/>
    <n v="39.99"/>
    <n v="22314.420000000002"/>
    <n v="558"/>
    <x v="1"/>
  </r>
  <r>
    <s v="SOFMS61012"/>
    <s v="DRAWCORD SHORT"/>
    <s v="CHAMBRAY GREY"/>
    <x v="0"/>
    <n v="39.99"/>
    <n v="12716.820000000002"/>
    <n v="318"/>
    <x v="1"/>
  </r>
  <r>
    <s v="SOFMS61012"/>
    <s v="DRAWCORD SHORT"/>
    <s v="WHITE"/>
    <x v="0"/>
    <n v="39.99"/>
    <n v="34311.42"/>
    <n v="858"/>
    <x v="1"/>
  </r>
  <r>
    <s v="SOFMS61013"/>
    <s v="ELASTIC WAIST PULL ON SHORT"/>
    <s v="CHAMBRAY ACORN"/>
    <x v="0"/>
    <n v="39.99"/>
    <n v="9357.66"/>
    <n v="234"/>
    <x v="1"/>
  </r>
  <r>
    <s v="SOFMS61013"/>
    <s v="ELASTIC WAIST PULL ON SHORT"/>
    <s v="CHAMBRAY CADET"/>
    <x v="0"/>
    <n v="39.99"/>
    <n v="13676.58"/>
    <n v="342"/>
    <x v="1"/>
  </r>
  <r>
    <s v="SOFMS61013"/>
    <s v="ELASTIC WAIST PULL ON SHORT"/>
    <s v="CHAMBRAY SKY"/>
    <x v="0"/>
    <n v="39.99"/>
    <n v="10077.480000000001"/>
    <n v="252"/>
    <x v="1"/>
  </r>
  <r>
    <s v="SOFMS61014"/>
    <s v="EURO WAIST SHORT"/>
    <s v=" ACORN"/>
    <x v="0"/>
    <n v="39.99"/>
    <n v="14396.400000000001"/>
    <n v="360"/>
    <x v="1"/>
  </r>
  <r>
    <s v="SOFMS61014"/>
    <s v="EURO WAIST SHORT"/>
    <s v=" CADET"/>
    <x v="0"/>
    <n v="39.99"/>
    <n v="17755.560000000001"/>
    <n v="444"/>
    <x v="1"/>
  </r>
  <r>
    <s v="SOFMS61014"/>
    <s v="EURO WAIST SHORT"/>
    <s v="BAY GREEN"/>
    <x v="0"/>
    <n v="39.99"/>
    <n v="10317.42"/>
    <n v="258"/>
    <x v="1"/>
  </r>
  <r>
    <s v="SOFMS61014"/>
    <s v="EURO WAIST SHORT"/>
    <s v="CHAMBRAY GREY"/>
    <x v="0"/>
    <n v="39.99"/>
    <n v="9357.66"/>
    <n v="234"/>
    <x v="1"/>
  </r>
  <r>
    <s v="SOFMS61015"/>
    <s v="FLAT FRONT LINEN SHORT"/>
    <s v="CHAMBRAY ACORN"/>
    <x v="0"/>
    <n v="39.99"/>
    <n v="39590.1"/>
    <n v="990"/>
    <x v="1"/>
  </r>
  <r>
    <s v="SOFMS61015"/>
    <s v="FLAT FRONT LINEN SHORT"/>
    <s v="CHAMBRAY CADET"/>
    <x v="0"/>
    <n v="39.99"/>
    <n v="22314.420000000002"/>
    <n v="558"/>
    <x v="1"/>
  </r>
  <r>
    <s v="SOFMS61015"/>
    <s v="FLAT FRONT LINEN SHORT"/>
    <s v="CHAMBRAY SKY"/>
    <x v="0"/>
    <n v="39.99"/>
    <n v="39590.1"/>
    <n v="990"/>
    <x v="1"/>
  </r>
  <r>
    <s v="SOFMS61015"/>
    <s v="FLAT FRONT LINEN SHORT"/>
    <s v="DARK SADDLE"/>
    <x v="0"/>
    <n v="39.99"/>
    <n v="22314.420000000002"/>
    <n v="558"/>
    <x v="1"/>
  </r>
  <r>
    <s v="SOFMS61016"/>
    <s v="SAFARI SHORT"/>
    <s v=" ACORN"/>
    <x v="0"/>
    <n v="39.99"/>
    <n v="22314.420000000002"/>
    <n v="558"/>
    <x v="1"/>
  </r>
  <r>
    <s v="SOFMS61016"/>
    <s v="SAFARI SHORT"/>
    <s v=" CADET"/>
    <x v="0"/>
    <n v="39.99"/>
    <n v="22314.420000000002"/>
    <n v="558"/>
    <x v="1"/>
  </r>
  <r>
    <s v="SOFMS61016"/>
    <s v="SAFARI SHORT"/>
    <s v="BLACK"/>
    <x v="0"/>
    <n v="39.99"/>
    <n v="22314.420000000002"/>
    <n v="558"/>
    <x v="1"/>
  </r>
  <r>
    <s v="SOFMS61016"/>
    <s v="SAFARI SHORT"/>
    <s v="PARCHMENT"/>
    <x v="0"/>
    <n v="39.99"/>
    <n v="17435.64"/>
    <n v="436"/>
    <x v="1"/>
  </r>
  <r>
    <s v="SOFMS61017"/>
    <s v="CARGO SHORT"/>
    <s v="ACORN"/>
    <x v="0"/>
    <n v="39.99"/>
    <n v="23274.18"/>
    <n v="582"/>
    <x v="1"/>
  </r>
  <r>
    <s v="SOFMS61017"/>
    <s v="CARGO SHORT"/>
    <s v="BAY GREEN"/>
    <x v="0"/>
    <n v="39.99"/>
    <n v="14636.34"/>
    <n v="366"/>
    <x v="1"/>
  </r>
  <r>
    <s v="SOFMS62000"/>
    <s v="S/S LINEN SPORT SHIRT"/>
    <s v="BLACK"/>
    <x v="1"/>
    <n v="39.99"/>
    <n v="22314.420000000002"/>
    <n v="558"/>
    <x v="1"/>
  </r>
  <r>
    <s v="SOFMS62000"/>
    <s v="S/S LINEN SPORT SHIRT"/>
    <s v="PARCHMENT"/>
    <x v="1"/>
    <n v="39.99"/>
    <n v="22314.420000000002"/>
    <n v="558"/>
    <x v="1"/>
  </r>
  <r>
    <s v="SOFMS62000"/>
    <s v="S/S LINEN SPORT SHIRT"/>
    <s v="PINK SALT"/>
    <x v="1"/>
    <n v="39.99"/>
    <n v="19915.02"/>
    <n v="498"/>
    <x v="1"/>
  </r>
  <r>
    <s v="SOFMS62000"/>
    <s v="S/S LINEN SPORT SHIRT"/>
    <s v="SKY"/>
    <x v="1"/>
    <n v="39.99"/>
    <n v="28952.760000000002"/>
    <n v="724"/>
    <x v="1"/>
  </r>
  <r>
    <s v="SOFMS62000"/>
    <s v="S/S LINEN SPORT SHIRT"/>
    <s v="STORM"/>
    <x v="1"/>
    <n v="39.99"/>
    <n v="22314.420000000002"/>
    <n v="558"/>
    <x v="1"/>
  </r>
  <r>
    <s v="SOFMS62002"/>
    <s v="S/S VARIGATED STRIPE LINEN CAMP SHIRT"/>
    <s v="VAR STRIPE PINK SALT"/>
    <x v="1"/>
    <n v="39.99"/>
    <n v="6478.38"/>
    <n v="162"/>
    <x v="1"/>
  </r>
  <r>
    <s v="SOFMS62002"/>
    <s v="S/S VARIGATED STRIPE LINEN CAMP SHIRT"/>
    <s v="VAR STRIPE STORM"/>
    <x v="1"/>
    <n v="39.99"/>
    <n v="7918.02"/>
    <n v="198"/>
    <x v="1"/>
  </r>
  <r>
    <s v="SOFMS62003"/>
    <s v="S/S LINEN CAMP SHIRT"/>
    <s v="CITRUS"/>
    <x v="1"/>
    <n v="39.99"/>
    <n v="6958.26"/>
    <n v="174"/>
    <x v="1"/>
  </r>
  <r>
    <s v="SOFMS62003"/>
    <s v="S/S LINEN CAMP SHIRT"/>
    <s v="SKY"/>
    <x v="1"/>
    <n v="39.99"/>
    <n v="11037.24"/>
    <n v="276"/>
    <x v="1"/>
  </r>
  <r>
    <s v="SOFMS62004"/>
    <s v="S/S DOUBLE STRIPE LINEN SPORTSHIRT"/>
    <s v="DOUBLE STRIPE ACORNE"/>
    <x v="1"/>
    <n v="39.99"/>
    <n v="11997"/>
    <n v="300"/>
    <x v="1"/>
  </r>
  <r>
    <s v="SOFMS62004"/>
    <s v="S/S DOUBLE STRIPE LINEN SPORTSHIRT"/>
    <s v="DOUBLE STRIPE CADET"/>
    <x v="1"/>
    <n v="39.99"/>
    <n v="11997"/>
    <n v="300"/>
    <x v="1"/>
  </r>
  <r>
    <s v="SOFMS62004"/>
    <s v="S/S DOUBLE STRIPE LINEN SPORTSHIRT"/>
    <s v="DOUBLE STRIPE PARCHMENT"/>
    <x v="1"/>
    <n v="39.99"/>
    <n v="11997"/>
    <n v="300"/>
    <x v="1"/>
  </r>
  <r>
    <s v="SOFMS62004"/>
    <s v="S/S DOUBLE STRIPE LINEN SPORTSHIRT"/>
    <s v="DOUBLE STRIPE SKY"/>
    <x v="1"/>
    <n v="39.99"/>
    <n v="11997"/>
    <n v="300"/>
    <x v="1"/>
  </r>
  <r>
    <s v="SOFMS62005"/>
    <s v="S/S BLOCK PALMS LINEN SPORTSHIRT"/>
    <s v="ACORN PALMS"/>
    <x v="1"/>
    <n v="39.99"/>
    <n v="11757.060000000001"/>
    <n v="294"/>
    <x v="1"/>
  </r>
  <r>
    <s v="SOFMS62005"/>
    <s v="S/S BLOCK PALMS LINEN SPORTSHIRT"/>
    <s v="BAY GREEN PALMS"/>
    <x v="1"/>
    <n v="39.99"/>
    <n v="11757.060000000001"/>
    <n v="294"/>
    <x v="1"/>
  </r>
  <r>
    <s v="SOFMS62005"/>
    <s v="S/S BLOCK PALMS LINEN SPORTSHIRT"/>
    <s v="PARCHMENT PALMS"/>
    <x v="1"/>
    <n v="39.99"/>
    <n v="11757.060000000001"/>
    <n v="294"/>
    <x v="1"/>
  </r>
  <r>
    <s v="SOFMS62005"/>
    <s v="S/S BLOCK PALMS LINEN SPORTSHIRT"/>
    <s v="STORM PALMS"/>
    <x v="1"/>
    <n v="39.99"/>
    <n v="11757.060000000001"/>
    <n v="294"/>
    <x v="1"/>
  </r>
  <r>
    <s v="SOFMS62006"/>
    <s v="S/S MICRO FLORAL LINEN CAMP SHIRT"/>
    <s v="MICRO FLORAL ACORN"/>
    <x v="1"/>
    <n v="39.99"/>
    <n v="9357.66"/>
    <n v="234"/>
    <x v="1"/>
  </r>
  <r>
    <s v="SOFMS62006"/>
    <s v="S/S MICRO FLORAL LINEN CAMP SHIRT"/>
    <s v="MICRO FLORAL SKY"/>
    <x v="1"/>
    <n v="39.99"/>
    <n v="9357.66"/>
    <n v="234"/>
    <x v="1"/>
  </r>
  <r>
    <s v="SOFMS62007"/>
    <s v="S/S MIRAFLORES LINEN SPORTSHIRT"/>
    <s v="MIRAFLORES ACORN"/>
    <x v="1"/>
    <n v="39.99"/>
    <n v="6718.3200000000006"/>
    <n v="168"/>
    <x v="1"/>
  </r>
  <r>
    <s v="SOFMS62007"/>
    <s v="S/S MIRAFLORES LINEN SPORTSHIRT"/>
    <s v="MIRAFLORES CADET"/>
    <x v="1"/>
    <n v="39.99"/>
    <n v="10557.36"/>
    <n v="264"/>
    <x v="1"/>
  </r>
  <r>
    <s v="SOFMS62007"/>
    <s v="S/S MIRAFLORES LINEN SPORTSHIRT"/>
    <s v="MIRAFLORES PARCHMENT"/>
    <x v="1"/>
    <n v="39.99"/>
    <n v="10557.36"/>
    <n v="264"/>
    <x v="1"/>
  </r>
  <r>
    <s v="SOFMS62008"/>
    <s v="S/S LINEN HOME POPOVER"/>
    <s v="PARCHMENT"/>
    <x v="1"/>
    <n v="39.99"/>
    <n v="17275.68"/>
    <n v="432"/>
    <x v="1"/>
  </r>
  <r>
    <s v="SOFMS62008"/>
    <s v="S/S LINEN HOME POPOVER"/>
    <s v="PINK SALT"/>
    <x v="1"/>
    <n v="39.99"/>
    <n v="9837.5400000000009"/>
    <n v="246"/>
    <x v="1"/>
  </r>
  <r>
    <s v="SOFMS62008"/>
    <s v="S/S LINEN HOME POPOVER"/>
    <s v="STORM"/>
    <x v="1"/>
    <n v="39.99"/>
    <n v="23514.120000000003"/>
    <n v="588"/>
    <x v="1"/>
  </r>
  <r>
    <s v="SOFMS62008"/>
    <s v="S/S LINEN HOME POPOVER"/>
    <s v="WHITE"/>
    <x v="1"/>
    <n v="39.99"/>
    <n v="23514.120000000003"/>
    <n v="588"/>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7"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12" firstHeaderRow="0" firstDataRow="1" firstDataCol="1"/>
  <pivotFields count="8">
    <pivotField showAll="0"/>
    <pivotField showAll="0"/>
    <pivotField showAll="0"/>
    <pivotField axis="axisRow" showAll="0">
      <items count="4">
        <item x="0"/>
        <item x="2"/>
        <item x="1"/>
        <item t="default"/>
      </items>
    </pivotField>
    <pivotField numFmtId="168" showAll="0"/>
    <pivotField dataField="1" numFmtId="168" showAll="0"/>
    <pivotField dataField="1" showAll="0"/>
    <pivotField axis="axisRow" showAll="0">
      <items count="3">
        <item x="1"/>
        <item x="0"/>
        <item t="default"/>
      </items>
    </pivotField>
  </pivotFields>
  <rowFields count="2">
    <field x="7"/>
    <field x="3"/>
  </rowFields>
  <rowItems count="9">
    <i>
      <x/>
    </i>
    <i r="1">
      <x/>
    </i>
    <i r="1">
      <x v="1"/>
    </i>
    <i r="1">
      <x v="2"/>
    </i>
    <i>
      <x v="1"/>
    </i>
    <i r="1">
      <x/>
    </i>
    <i r="1">
      <x v="1"/>
    </i>
    <i r="1">
      <x v="2"/>
    </i>
    <i t="grand">
      <x/>
    </i>
  </rowItems>
  <colFields count="1">
    <field x="-2"/>
  </colFields>
  <colItems count="2">
    <i>
      <x/>
    </i>
    <i i="1">
      <x v="1"/>
    </i>
  </colItems>
  <dataFields count="2">
    <dataField name="Sum of TTL RETAIL" fld="5" baseField="0" baseItem="0" numFmtId="168"/>
    <dataField name="Sum of TTL QTY" fld="6" baseField="0" baseItem="0" numFmtId="170"/>
  </dataFields>
  <formats count="4">
    <format dxfId="28">
      <pivotArea outline="0" collapsedLevelsAreSubtotals="1" fieldPosition="0">
        <references count="1">
          <reference field="4294967294" count="1" selected="0">
            <x v="1"/>
          </reference>
        </references>
      </pivotArea>
    </format>
    <format dxfId="27">
      <pivotArea dataOnly="0" labelOnly="1" outline="0" fieldPosition="0">
        <references count="1">
          <reference field="4294967294" count="1">
            <x v="1"/>
          </reference>
        </references>
      </pivotArea>
    </format>
    <format dxfId="26">
      <pivotArea outline="0" collapsedLevelsAreSubtotals="1" fieldPosition="0">
        <references count="1">
          <reference field="4294967294" count="1" selected="0">
            <x v="0"/>
          </reference>
        </references>
      </pivotArea>
    </format>
    <format dxfId="25">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ER1000"/>
  <sheetViews>
    <sheetView showGridLines="0" workbookViewId="0">
      <pane xSplit="8" ySplit="17" topLeftCell="I18" activePane="bottomRight" state="frozen"/>
      <selection pane="topRight" activeCell="I1" sqref="I1"/>
      <selection pane="bottomLeft" activeCell="A18" sqref="A18"/>
      <selection pane="bottomRight" activeCell="I18" sqref="I18"/>
    </sheetView>
  </sheetViews>
  <sheetFormatPr defaultColWidth="14.42578125" defaultRowHeight="15" customHeight="1" outlineLevelRow="1" outlineLevelCol="2" x14ac:dyDescent="0.25"/>
  <cols>
    <col min="1" max="1" width="8.7109375" customWidth="1"/>
    <col min="2" max="2" width="22.7109375" customWidth="1"/>
    <col min="3" max="3" width="16.7109375" customWidth="1"/>
    <col min="4" max="4" width="8.7109375" customWidth="1"/>
    <col min="5" max="5" width="8.7109375" hidden="1" customWidth="1"/>
    <col min="6" max="6" width="16.7109375" customWidth="1"/>
    <col min="7" max="7" width="8.7109375" customWidth="1"/>
    <col min="8" max="8" width="29" customWidth="1"/>
    <col min="9" max="9" width="22.7109375" customWidth="1"/>
    <col min="10" max="10" width="13.28515625" hidden="1" customWidth="1"/>
    <col min="11" max="11" width="29.28515625" hidden="1" customWidth="1"/>
    <col min="12" max="12" width="22.7109375" hidden="1" customWidth="1" outlineLevel="2"/>
    <col min="13" max="13" width="17.7109375" customWidth="1" outlineLevel="2"/>
    <col min="14" max="14" width="16.28515625" customWidth="1"/>
    <col min="15" max="15" width="26.42578125" hidden="1" customWidth="1" outlineLevel="1"/>
    <col min="16" max="16" width="22.7109375" hidden="1" customWidth="1" outlineLevel="1"/>
    <col min="17" max="18" width="17.28515625" customWidth="1" outlineLevel="1"/>
    <col min="19" max="19" width="17.28515625" hidden="1" customWidth="1" outlineLevel="1"/>
    <col min="20" max="22" width="17" hidden="1" customWidth="1" outlineLevel="2"/>
    <col min="23" max="23" width="16.7109375" hidden="1" customWidth="1" outlineLevel="1"/>
    <col min="24" max="24" width="12.7109375" customWidth="1" outlineLevel="2"/>
    <col min="25" max="25" width="12.7109375" customWidth="1"/>
    <col min="26" max="26" width="8.7109375" customWidth="1" outlineLevel="2"/>
    <col min="27" max="27" width="12.7109375" customWidth="1" outlineLevel="1"/>
    <col min="28" max="28" width="8.7109375" customWidth="1" outlineLevel="2"/>
    <col min="29" max="31" width="10.7109375" hidden="1" customWidth="1" outlineLevel="2"/>
    <col min="32" max="32" width="10.7109375" hidden="1" customWidth="1" outlineLevel="1"/>
    <col min="33" max="34" width="8.7109375" hidden="1" customWidth="1" outlineLevel="2"/>
    <col min="35" max="35" width="22.7109375" hidden="1" customWidth="1" outlineLevel="1"/>
    <col min="36" max="37" width="8.7109375" hidden="1" customWidth="1" outlineLevel="1"/>
    <col min="38" max="38" width="22.7109375" customWidth="1" outlineLevel="1"/>
    <col min="39" max="39" width="15.42578125" customWidth="1" outlineLevel="2"/>
    <col min="40" max="40" width="22.7109375" customWidth="1" outlineLevel="2"/>
    <col min="41" max="41" width="16.42578125" customWidth="1" outlineLevel="2"/>
    <col min="42" max="42" width="8.7109375" hidden="1" customWidth="1" outlineLevel="2"/>
    <col min="43" max="46" width="8.7109375" customWidth="1" outlineLevel="2"/>
    <col min="47" max="47" width="8.7109375" hidden="1" customWidth="1" outlineLevel="2"/>
    <col min="48" max="51" width="16.7109375" hidden="1" customWidth="1" outlineLevel="1"/>
    <col min="52" max="52" width="23.42578125" hidden="1" customWidth="1" outlineLevel="1"/>
    <col min="53" max="61" width="16.7109375" customWidth="1"/>
    <col min="62" max="62" width="3.7109375" customWidth="1"/>
    <col min="63" max="63" width="32.28515625" customWidth="1" outlineLevel="1"/>
    <col min="64" max="69" width="9.28515625" customWidth="1" outlineLevel="1"/>
    <col min="70" max="88" width="9.28515625" hidden="1" customWidth="1" outlineLevel="1"/>
    <col min="89" max="89" width="10.28515625" customWidth="1" outlineLevel="1"/>
    <col min="90" max="90" width="8.42578125" customWidth="1" outlineLevel="1"/>
    <col min="91" max="91" width="3.7109375" customWidth="1" outlineLevel="1"/>
    <col min="92" max="92" width="32.42578125" customWidth="1" outlineLevel="1"/>
    <col min="93" max="98" width="9.28515625" customWidth="1" outlineLevel="1"/>
    <col min="99" max="117" width="9.28515625" hidden="1" customWidth="1" outlineLevel="1"/>
    <col min="118" max="118" width="10.28515625" customWidth="1" outlineLevel="1"/>
    <col min="119" max="119" width="8.42578125" customWidth="1" outlineLevel="1"/>
    <col min="120" max="120" width="3.7109375" customWidth="1"/>
    <col min="121" max="121" width="32.28515625" customWidth="1"/>
    <col min="122" max="127" width="9.28515625" customWidth="1"/>
    <col min="128" max="146" width="9.28515625" hidden="1" customWidth="1"/>
    <col min="147" max="147" width="9.28515625" customWidth="1"/>
    <col min="148" max="148" width="8.42578125" customWidth="1"/>
  </cols>
  <sheetData>
    <row r="1" spans="1:148" ht="13.7" customHeight="1" x14ac:dyDescent="0.25">
      <c r="A1" s="1" t="s">
        <v>149</v>
      </c>
      <c r="B1" s="1"/>
      <c r="C1" s="2"/>
      <c r="D1" s="2"/>
      <c r="E1" s="2"/>
      <c r="F1" s="3"/>
      <c r="G1" s="3"/>
      <c r="H1" s="4"/>
      <c r="I1" s="4"/>
      <c r="J1" s="4"/>
      <c r="K1" s="4"/>
      <c r="L1" s="2"/>
      <c r="M1" s="2"/>
      <c r="N1" s="2"/>
      <c r="O1" s="2"/>
      <c r="P1" s="2"/>
      <c r="Q1" s="2"/>
      <c r="R1" s="2"/>
      <c r="S1" s="2"/>
      <c r="T1" s="2"/>
      <c r="U1" s="2"/>
      <c r="V1" s="2"/>
      <c r="W1" s="2"/>
      <c r="X1" s="2"/>
      <c r="Y1" s="2"/>
      <c r="Z1" s="2"/>
      <c r="AA1" s="2"/>
      <c r="AB1" s="2"/>
      <c r="AC1" s="2"/>
      <c r="AD1" s="2"/>
      <c r="AE1" s="2"/>
      <c r="AF1" s="2"/>
      <c r="AG1" s="2"/>
      <c r="AH1" s="2"/>
      <c r="AI1" s="2"/>
      <c r="AJ1" s="2"/>
      <c r="AK1" s="2"/>
      <c r="AL1" s="5"/>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row>
    <row r="2" spans="1:148" ht="16.5" customHeight="1" outlineLevel="1" x14ac:dyDescent="0.25">
      <c r="A2" s="6"/>
      <c r="B2" s="6"/>
      <c r="C2" s="6"/>
      <c r="D2" s="6"/>
      <c r="E2" s="6"/>
      <c r="F2" s="3"/>
      <c r="G2" s="3"/>
      <c r="H2" s="7"/>
      <c r="I2" s="8"/>
      <c r="J2" s="4"/>
      <c r="K2" s="5"/>
      <c r="L2" s="5"/>
      <c r="M2" s="5"/>
      <c r="N2" s="5"/>
      <c r="O2" s="5"/>
      <c r="P2" s="5"/>
      <c r="Q2" s="5"/>
      <c r="R2" s="5"/>
      <c r="S2" s="5"/>
      <c r="T2" s="5"/>
      <c r="U2" s="6"/>
      <c r="V2" s="6"/>
      <c r="W2" s="6"/>
      <c r="X2" s="6"/>
      <c r="Y2" s="6"/>
      <c r="Z2" s="6"/>
      <c r="AA2" s="6"/>
      <c r="AB2" s="6"/>
      <c r="AC2" s="6"/>
      <c r="AD2" s="6"/>
      <c r="AE2" s="6"/>
      <c r="AF2" s="6"/>
      <c r="AG2" s="6"/>
      <c r="AH2" s="6"/>
      <c r="AI2" s="6"/>
      <c r="AJ2" s="6"/>
      <c r="AK2" s="6"/>
      <c r="AL2" s="5"/>
      <c r="AM2" s="9"/>
      <c r="AN2" s="6"/>
      <c r="AO2" s="6"/>
      <c r="AP2" s="6"/>
      <c r="AQ2" s="6"/>
      <c r="AR2" s="6"/>
      <c r="AS2" s="6"/>
      <c r="AT2" s="6"/>
      <c r="AU2" s="6"/>
      <c r="AV2" s="6"/>
      <c r="AW2" s="10"/>
      <c r="AX2" s="6"/>
      <c r="AY2" s="10"/>
      <c r="AZ2" s="10"/>
      <c r="BA2" s="10"/>
      <c r="BB2" s="10"/>
      <c r="BC2" s="10"/>
      <c r="BD2" s="10"/>
      <c r="BE2" s="10"/>
      <c r="BF2" s="10"/>
      <c r="BG2" s="10"/>
      <c r="BH2" s="6"/>
      <c r="BI2" s="6"/>
      <c r="BJ2" s="6"/>
      <c r="BK2" s="11" t="s">
        <v>275</v>
      </c>
      <c r="BL2" s="12" t="s">
        <v>275</v>
      </c>
      <c r="BM2" s="11" t="s">
        <v>275</v>
      </c>
      <c r="BN2" s="11" t="s">
        <v>275</v>
      </c>
      <c r="BO2" s="11" t="s">
        <v>275</v>
      </c>
      <c r="BP2" s="11" t="s">
        <v>275</v>
      </c>
      <c r="BQ2" s="11" t="s">
        <v>275</v>
      </c>
      <c r="BR2" s="11" t="s">
        <v>275</v>
      </c>
      <c r="BS2" s="11" t="s">
        <v>275</v>
      </c>
      <c r="BT2" s="11" t="s">
        <v>275</v>
      </c>
      <c r="BU2" s="11" t="s">
        <v>275</v>
      </c>
      <c r="BV2" s="11" t="s">
        <v>275</v>
      </c>
      <c r="BW2" s="11" t="s">
        <v>275</v>
      </c>
      <c r="BX2" s="11" t="s">
        <v>275</v>
      </c>
      <c r="BY2" s="11" t="s">
        <v>275</v>
      </c>
      <c r="BZ2" s="13" t="s">
        <v>275</v>
      </c>
      <c r="CA2" s="13" t="s">
        <v>275</v>
      </c>
      <c r="CB2" s="13" t="s">
        <v>275</v>
      </c>
      <c r="CC2" s="13" t="s">
        <v>275</v>
      </c>
      <c r="CD2" s="13" t="s">
        <v>275</v>
      </c>
      <c r="CE2" s="13" t="s">
        <v>275</v>
      </c>
      <c r="CF2" s="13" t="s">
        <v>275</v>
      </c>
      <c r="CG2" s="13" t="s">
        <v>275</v>
      </c>
      <c r="CH2" s="13" t="s">
        <v>275</v>
      </c>
      <c r="CI2" s="13" t="s">
        <v>275</v>
      </c>
      <c r="CJ2" s="13" t="s">
        <v>275</v>
      </c>
      <c r="CK2" s="11" t="s">
        <v>275</v>
      </c>
      <c r="CL2" s="6"/>
      <c r="CM2" s="6"/>
      <c r="CN2" s="11" t="s">
        <v>275</v>
      </c>
      <c r="CO2" s="12" t="s">
        <v>275</v>
      </c>
      <c r="CP2" s="11" t="s">
        <v>275</v>
      </c>
      <c r="CQ2" s="11" t="s">
        <v>275</v>
      </c>
      <c r="CR2" s="11" t="s">
        <v>275</v>
      </c>
      <c r="CS2" s="11" t="s">
        <v>275</v>
      </c>
      <c r="CT2" s="11" t="s">
        <v>275</v>
      </c>
      <c r="CU2" s="11" t="s">
        <v>275</v>
      </c>
      <c r="CV2" s="11" t="s">
        <v>275</v>
      </c>
      <c r="CW2" s="11" t="s">
        <v>275</v>
      </c>
      <c r="CX2" s="11" t="s">
        <v>275</v>
      </c>
      <c r="CY2" s="11" t="s">
        <v>275</v>
      </c>
      <c r="CZ2" s="11" t="s">
        <v>275</v>
      </c>
      <c r="DA2" s="11" t="s">
        <v>275</v>
      </c>
      <c r="DB2" s="11" t="s">
        <v>275</v>
      </c>
      <c r="DC2" s="13" t="s">
        <v>275</v>
      </c>
      <c r="DD2" s="13" t="s">
        <v>275</v>
      </c>
      <c r="DE2" s="13" t="s">
        <v>275</v>
      </c>
      <c r="DF2" s="13" t="s">
        <v>275</v>
      </c>
      <c r="DG2" s="13" t="s">
        <v>275</v>
      </c>
      <c r="DH2" s="13" t="s">
        <v>275</v>
      </c>
      <c r="DI2" s="13" t="s">
        <v>275</v>
      </c>
      <c r="DJ2" s="13" t="s">
        <v>275</v>
      </c>
      <c r="DK2" s="13" t="s">
        <v>275</v>
      </c>
      <c r="DL2" s="13" t="s">
        <v>275</v>
      </c>
      <c r="DM2" s="13" t="s">
        <v>275</v>
      </c>
      <c r="DN2" s="11" t="s">
        <v>275</v>
      </c>
      <c r="DO2" s="6"/>
      <c r="DP2" s="6"/>
      <c r="DQ2" s="14" t="str">
        <f t="shared" ref="DQ2:EQ2" si="0">BK2</f>
        <v>#REF!</v>
      </c>
      <c r="DR2" s="14" t="str">
        <f t="shared" si="0"/>
        <v>#REF!</v>
      </c>
      <c r="DS2" s="14" t="str">
        <f t="shared" si="0"/>
        <v>#REF!</v>
      </c>
      <c r="DT2" s="14" t="str">
        <f t="shared" si="0"/>
        <v>#REF!</v>
      </c>
      <c r="DU2" s="14" t="str">
        <f t="shared" si="0"/>
        <v>#REF!</v>
      </c>
      <c r="DV2" s="14" t="str">
        <f t="shared" si="0"/>
        <v>#REF!</v>
      </c>
      <c r="DW2" s="14" t="str">
        <f t="shared" si="0"/>
        <v>#REF!</v>
      </c>
      <c r="DX2" s="14" t="str">
        <f t="shared" si="0"/>
        <v>#REF!</v>
      </c>
      <c r="DY2" s="14" t="str">
        <f t="shared" si="0"/>
        <v>#REF!</v>
      </c>
      <c r="DZ2" s="14" t="str">
        <f t="shared" si="0"/>
        <v>#REF!</v>
      </c>
      <c r="EA2" s="14" t="str">
        <f t="shared" si="0"/>
        <v>#REF!</v>
      </c>
      <c r="EB2" s="14" t="str">
        <f t="shared" si="0"/>
        <v>#REF!</v>
      </c>
      <c r="EC2" s="14" t="str">
        <f t="shared" si="0"/>
        <v>#REF!</v>
      </c>
      <c r="ED2" s="14" t="str">
        <f t="shared" si="0"/>
        <v>#REF!</v>
      </c>
      <c r="EE2" s="14" t="str">
        <f t="shared" si="0"/>
        <v>#REF!</v>
      </c>
      <c r="EF2" s="14" t="str">
        <f t="shared" si="0"/>
        <v>#REF!</v>
      </c>
      <c r="EG2" s="14" t="str">
        <f t="shared" si="0"/>
        <v>#REF!</v>
      </c>
      <c r="EH2" s="14" t="str">
        <f t="shared" si="0"/>
        <v>#REF!</v>
      </c>
      <c r="EI2" s="14" t="str">
        <f t="shared" si="0"/>
        <v>#REF!</v>
      </c>
      <c r="EJ2" s="14" t="str">
        <f t="shared" si="0"/>
        <v>#REF!</v>
      </c>
      <c r="EK2" s="14" t="str">
        <f t="shared" si="0"/>
        <v>#REF!</v>
      </c>
      <c r="EL2" s="14" t="str">
        <f t="shared" si="0"/>
        <v>#REF!</v>
      </c>
      <c r="EM2" s="14" t="str">
        <f t="shared" si="0"/>
        <v>#REF!</v>
      </c>
      <c r="EN2" s="14" t="str">
        <f t="shared" si="0"/>
        <v>#REF!</v>
      </c>
      <c r="EO2" s="14" t="str">
        <f t="shared" si="0"/>
        <v>#REF!</v>
      </c>
      <c r="EP2" s="14" t="str">
        <f t="shared" si="0"/>
        <v>#REF!</v>
      </c>
      <c r="EQ2" s="14" t="str">
        <f t="shared" si="0"/>
        <v>#REF!</v>
      </c>
      <c r="ER2" s="6"/>
    </row>
    <row r="3" spans="1:148" ht="16.5" customHeight="1" outlineLevel="1" x14ac:dyDescent="0.25">
      <c r="A3" s="5"/>
      <c r="B3" s="15" t="s">
        <v>0</v>
      </c>
      <c r="C3" s="16"/>
      <c r="D3" s="5"/>
      <c r="E3" s="5"/>
      <c r="F3" s="3"/>
      <c r="G3" s="3"/>
      <c r="H3" s="17" t="s">
        <v>1</v>
      </c>
      <c r="I3" s="18" t="s">
        <v>150</v>
      </c>
      <c r="J3" s="4"/>
      <c r="K3" s="19"/>
      <c r="L3" s="5"/>
      <c r="M3" s="5"/>
      <c r="N3" s="5"/>
      <c r="O3" s="5"/>
      <c r="P3" s="5"/>
      <c r="Q3" s="5"/>
      <c r="R3" s="5"/>
      <c r="S3" s="5"/>
      <c r="T3" s="5"/>
      <c r="U3" s="6"/>
      <c r="V3" s="6"/>
      <c r="W3" s="6"/>
      <c r="X3" s="6"/>
      <c r="Y3" s="6"/>
      <c r="Z3" s="6"/>
      <c r="AA3" s="6"/>
      <c r="AB3" s="6"/>
      <c r="AC3" s="6"/>
      <c r="AD3" s="6"/>
      <c r="AE3" s="6"/>
      <c r="AF3" s="6"/>
      <c r="AG3" s="6"/>
      <c r="AH3" s="6"/>
      <c r="AI3" s="6"/>
      <c r="AJ3" s="6"/>
      <c r="AK3" s="6"/>
      <c r="AL3" s="5"/>
      <c r="AM3" s="6"/>
      <c r="AN3" s="6"/>
      <c r="AO3" s="6"/>
      <c r="AP3" s="6"/>
      <c r="AQ3" s="6"/>
      <c r="AR3" s="6"/>
      <c r="AS3" s="6"/>
      <c r="AT3" s="6"/>
      <c r="AU3" s="6"/>
      <c r="AV3" s="6"/>
      <c r="AW3" s="2"/>
      <c r="AX3" s="6"/>
      <c r="AY3" s="2"/>
      <c r="AZ3" s="2"/>
      <c r="BA3" s="2"/>
      <c r="BB3" s="2"/>
      <c r="BC3" s="2"/>
      <c r="BD3" s="2"/>
      <c r="BE3" s="2"/>
      <c r="BF3" s="2"/>
      <c r="BG3" s="10"/>
      <c r="BH3" s="6"/>
      <c r="BI3" s="6"/>
      <c r="BJ3" s="6"/>
      <c r="BK3" s="20" t="e">
        <f>IF(ISBLANK([1]INSTRUCTIONS!N17),"",[1]INSTRUCTIONS!N17)</f>
        <v>#REF!</v>
      </c>
      <c r="BL3" s="21" t="s">
        <v>275</v>
      </c>
      <c r="BM3" s="21" t="s">
        <v>275</v>
      </c>
      <c r="BN3" s="21" t="s">
        <v>275</v>
      </c>
      <c r="BO3" s="21" t="s">
        <v>275</v>
      </c>
      <c r="BP3" s="21" t="s">
        <v>275</v>
      </c>
      <c r="BQ3" s="21" t="s">
        <v>275</v>
      </c>
      <c r="BR3" s="21" t="s">
        <v>275</v>
      </c>
      <c r="BS3" s="21" t="s">
        <v>275</v>
      </c>
      <c r="BT3" s="21" t="s">
        <v>275</v>
      </c>
      <c r="BU3" s="21" t="s">
        <v>275</v>
      </c>
      <c r="BV3" s="21" t="s">
        <v>275</v>
      </c>
      <c r="BW3" s="21" t="s">
        <v>275</v>
      </c>
      <c r="BX3" s="21" t="s">
        <v>275</v>
      </c>
      <c r="BY3" s="21" t="s">
        <v>275</v>
      </c>
      <c r="BZ3" s="21" t="s">
        <v>275</v>
      </c>
      <c r="CA3" s="21" t="s">
        <v>275</v>
      </c>
      <c r="CB3" s="21" t="s">
        <v>275</v>
      </c>
      <c r="CC3" s="21" t="s">
        <v>275</v>
      </c>
      <c r="CD3" s="21" t="s">
        <v>275</v>
      </c>
      <c r="CE3" s="21" t="s">
        <v>275</v>
      </c>
      <c r="CF3" s="21" t="s">
        <v>275</v>
      </c>
      <c r="CG3" s="21" t="s">
        <v>275</v>
      </c>
      <c r="CH3" s="21" t="s">
        <v>275</v>
      </c>
      <c r="CI3" s="21" t="s">
        <v>275</v>
      </c>
      <c r="CJ3" s="21" t="s">
        <v>275</v>
      </c>
      <c r="CK3" s="22" t="e">
        <f>IF(ISBLANK([1]INSTRUCTIONS!AN17),"",[1]INSTRUCTIONS!AN17)</f>
        <v>#REF!</v>
      </c>
      <c r="CL3" s="6"/>
      <c r="CM3" s="6"/>
      <c r="CN3" s="20" t="e">
        <f>IF(ISBLANK([1]INSTRUCTIONS!N18),"",[1]INSTRUCTIONS!N18)</f>
        <v>#REF!</v>
      </c>
      <c r="CO3" s="21" t="s">
        <v>275</v>
      </c>
      <c r="CP3" s="21" t="s">
        <v>275</v>
      </c>
      <c r="CQ3" s="21" t="s">
        <v>275</v>
      </c>
      <c r="CR3" s="21" t="s">
        <v>275</v>
      </c>
      <c r="CS3" s="21" t="s">
        <v>275</v>
      </c>
      <c r="CT3" s="21" t="s">
        <v>275</v>
      </c>
      <c r="CU3" s="21" t="s">
        <v>275</v>
      </c>
      <c r="CV3" s="21" t="s">
        <v>275</v>
      </c>
      <c r="CW3" s="21" t="s">
        <v>275</v>
      </c>
      <c r="CX3" s="21" t="s">
        <v>275</v>
      </c>
      <c r="CY3" s="21" t="s">
        <v>275</v>
      </c>
      <c r="CZ3" s="21" t="s">
        <v>275</v>
      </c>
      <c r="DA3" s="21" t="s">
        <v>275</v>
      </c>
      <c r="DB3" s="21" t="s">
        <v>275</v>
      </c>
      <c r="DC3" s="21" t="s">
        <v>275</v>
      </c>
      <c r="DD3" s="21" t="s">
        <v>275</v>
      </c>
      <c r="DE3" s="21" t="s">
        <v>275</v>
      </c>
      <c r="DF3" s="21" t="s">
        <v>275</v>
      </c>
      <c r="DG3" s="21" t="s">
        <v>275</v>
      </c>
      <c r="DH3" s="21" t="s">
        <v>275</v>
      </c>
      <c r="DI3" s="21" t="s">
        <v>275</v>
      </c>
      <c r="DJ3" s="21" t="s">
        <v>275</v>
      </c>
      <c r="DK3" s="21" t="s">
        <v>275</v>
      </c>
      <c r="DL3" s="21" t="s">
        <v>275</v>
      </c>
      <c r="DM3" s="21" t="s">
        <v>275</v>
      </c>
      <c r="DN3" s="22" t="e">
        <f>IF(ISBLANK([1]INSTRUCTIONS!AN18),"",[1]INSTRUCTIONS!AN18)</f>
        <v>#REF!</v>
      </c>
      <c r="DO3" s="6"/>
      <c r="DP3" s="6"/>
      <c r="DQ3" s="23" t="e">
        <f t="shared" ref="DQ3:DQ14" si="1">BK3</f>
        <v>#REF!</v>
      </c>
      <c r="DR3" s="21" t="s">
        <v>275</v>
      </c>
      <c r="DS3" s="21" t="s">
        <v>275</v>
      </c>
      <c r="DT3" s="21" t="s">
        <v>275</v>
      </c>
      <c r="DU3" s="21" t="s">
        <v>275</v>
      </c>
      <c r="DV3" s="21" t="s">
        <v>275</v>
      </c>
      <c r="DW3" s="21" t="s">
        <v>275</v>
      </c>
      <c r="DX3" s="21" t="s">
        <v>275</v>
      </c>
      <c r="DY3" s="21" t="s">
        <v>275</v>
      </c>
      <c r="DZ3" s="21" t="s">
        <v>275</v>
      </c>
      <c r="EA3" s="21" t="s">
        <v>275</v>
      </c>
      <c r="EB3" s="21" t="s">
        <v>275</v>
      </c>
      <c r="EC3" s="21" t="s">
        <v>275</v>
      </c>
      <c r="ED3" s="21" t="s">
        <v>275</v>
      </c>
      <c r="EE3" s="21" t="s">
        <v>275</v>
      </c>
      <c r="EF3" s="21" t="s">
        <v>275</v>
      </c>
      <c r="EG3" s="21" t="s">
        <v>275</v>
      </c>
      <c r="EH3" s="21" t="s">
        <v>275</v>
      </c>
      <c r="EI3" s="21" t="s">
        <v>275</v>
      </c>
      <c r="EJ3" s="21" t="s">
        <v>275</v>
      </c>
      <c r="EK3" s="21" t="s">
        <v>275</v>
      </c>
      <c r="EL3" s="21" t="s">
        <v>275</v>
      </c>
      <c r="EM3" s="21" t="s">
        <v>275</v>
      </c>
      <c r="EN3" s="21" t="s">
        <v>275</v>
      </c>
      <c r="EO3" s="21" t="s">
        <v>275</v>
      </c>
      <c r="EP3" s="21" t="s">
        <v>275</v>
      </c>
      <c r="EQ3" s="24" t="e">
        <f t="shared" ref="EQ3:EQ14" si="2">CK3</f>
        <v>#REF!</v>
      </c>
      <c r="ER3" s="6"/>
    </row>
    <row r="4" spans="1:148" ht="16.5" customHeight="1" outlineLevel="1" x14ac:dyDescent="0.25">
      <c r="A4" s="5"/>
      <c r="B4" s="25" t="s">
        <v>2</v>
      </c>
      <c r="C4" s="26">
        <f>COUNTIF(BG$18:BG$50,"&gt;0")</f>
        <v>33</v>
      </c>
      <c r="D4" s="5"/>
      <c r="E4" s="5"/>
      <c r="F4" s="3"/>
      <c r="G4" s="3"/>
      <c r="H4" s="27" t="s">
        <v>3</v>
      </c>
      <c r="I4" s="28"/>
      <c r="J4" s="4"/>
      <c r="K4" s="29" t="s">
        <v>4</v>
      </c>
      <c r="L4" s="30"/>
      <c r="M4" s="5"/>
      <c r="N4" s="5"/>
      <c r="O4" s="5"/>
      <c r="P4" s="5"/>
      <c r="Q4" s="5"/>
      <c r="R4" s="5"/>
      <c r="S4" s="5"/>
      <c r="T4" s="5"/>
      <c r="U4" s="6"/>
      <c r="V4" s="6"/>
      <c r="W4" s="6"/>
      <c r="X4" s="6"/>
      <c r="Y4" s="6"/>
      <c r="Z4" s="6"/>
      <c r="AA4" s="6"/>
      <c r="AB4" s="6"/>
      <c r="AC4" s="6"/>
      <c r="AD4" s="6"/>
      <c r="AE4" s="6"/>
      <c r="AF4" s="6"/>
      <c r="AG4" s="6"/>
      <c r="AH4" s="6"/>
      <c r="AI4" s="6"/>
      <c r="AJ4" s="6"/>
      <c r="AK4" s="6"/>
      <c r="AL4" s="5"/>
      <c r="AM4" s="6"/>
      <c r="AN4" s="6"/>
      <c r="AO4" s="6"/>
      <c r="AP4" s="6"/>
      <c r="AQ4" s="6"/>
      <c r="AR4" s="6"/>
      <c r="AS4" s="6"/>
      <c r="AT4" s="6"/>
      <c r="AU4" s="6"/>
      <c r="AV4" s="6"/>
      <c r="AW4" s="2"/>
      <c r="AX4" s="6"/>
      <c r="AY4" s="2"/>
      <c r="AZ4" s="2"/>
      <c r="BA4" s="2"/>
      <c r="BB4" s="2"/>
      <c r="BC4" s="2"/>
      <c r="BD4" s="2"/>
      <c r="BE4" s="2"/>
      <c r="BF4" s="2"/>
      <c r="BG4" s="10"/>
      <c r="BH4" s="6"/>
      <c r="BI4" s="6"/>
      <c r="BJ4" s="6"/>
      <c r="BK4" s="20" t="e">
        <f>IF(ISBLANK([1]INSTRUCTIONS!N22),"",[1]INSTRUCTIONS!N22)</f>
        <v>#REF!</v>
      </c>
      <c r="BL4" s="31" t="s">
        <v>275</v>
      </c>
      <c r="BM4" s="31" t="s">
        <v>275</v>
      </c>
      <c r="BN4" s="31" t="s">
        <v>275</v>
      </c>
      <c r="BO4" s="21" t="s">
        <v>275</v>
      </c>
      <c r="BP4" s="21" t="s">
        <v>275</v>
      </c>
      <c r="BQ4" s="21" t="s">
        <v>275</v>
      </c>
      <c r="BR4" s="21" t="s">
        <v>275</v>
      </c>
      <c r="BS4" s="21" t="s">
        <v>275</v>
      </c>
      <c r="BT4" s="21" t="s">
        <v>275</v>
      </c>
      <c r="BU4" s="21" t="s">
        <v>275</v>
      </c>
      <c r="BV4" s="21" t="s">
        <v>275</v>
      </c>
      <c r="BW4" s="21" t="s">
        <v>275</v>
      </c>
      <c r="BX4" s="21" t="s">
        <v>275</v>
      </c>
      <c r="BY4" s="21" t="s">
        <v>275</v>
      </c>
      <c r="BZ4" s="21" t="s">
        <v>275</v>
      </c>
      <c r="CA4" s="21" t="s">
        <v>275</v>
      </c>
      <c r="CB4" s="21" t="s">
        <v>275</v>
      </c>
      <c r="CC4" s="21" t="s">
        <v>275</v>
      </c>
      <c r="CD4" s="21" t="s">
        <v>275</v>
      </c>
      <c r="CE4" s="21" t="s">
        <v>275</v>
      </c>
      <c r="CF4" s="21" t="s">
        <v>275</v>
      </c>
      <c r="CG4" s="21" t="s">
        <v>275</v>
      </c>
      <c r="CH4" s="21" t="s">
        <v>275</v>
      </c>
      <c r="CI4" s="21" t="s">
        <v>275</v>
      </c>
      <c r="CJ4" s="21" t="s">
        <v>275</v>
      </c>
      <c r="CK4" s="22" t="e">
        <f>IF(ISBLANK([1]INSTRUCTIONS!AN22),"",[1]INSTRUCTIONS!AN22)</f>
        <v>#REF!</v>
      </c>
      <c r="CL4" s="6"/>
      <c r="CM4" s="6"/>
      <c r="CN4" s="20" t="e">
        <f>IF(ISBLANK([1]INSTRUCTIONS!N23),"",[1]INSTRUCTIONS!N23)</f>
        <v>#REF!</v>
      </c>
      <c r="CO4" s="31" t="s">
        <v>275</v>
      </c>
      <c r="CP4" s="31" t="s">
        <v>275</v>
      </c>
      <c r="CQ4" s="31" t="s">
        <v>275</v>
      </c>
      <c r="CR4" s="21" t="s">
        <v>275</v>
      </c>
      <c r="CS4" s="21" t="s">
        <v>275</v>
      </c>
      <c r="CT4" s="21" t="s">
        <v>275</v>
      </c>
      <c r="CU4" s="21" t="s">
        <v>275</v>
      </c>
      <c r="CV4" s="21" t="s">
        <v>275</v>
      </c>
      <c r="CW4" s="21" t="s">
        <v>275</v>
      </c>
      <c r="CX4" s="21" t="s">
        <v>275</v>
      </c>
      <c r="CY4" s="21" t="s">
        <v>275</v>
      </c>
      <c r="CZ4" s="21" t="s">
        <v>275</v>
      </c>
      <c r="DA4" s="21" t="s">
        <v>275</v>
      </c>
      <c r="DB4" s="21" t="s">
        <v>275</v>
      </c>
      <c r="DC4" s="21" t="s">
        <v>275</v>
      </c>
      <c r="DD4" s="21" t="s">
        <v>275</v>
      </c>
      <c r="DE4" s="21" t="s">
        <v>275</v>
      </c>
      <c r="DF4" s="21" t="s">
        <v>275</v>
      </c>
      <c r="DG4" s="21" t="s">
        <v>275</v>
      </c>
      <c r="DH4" s="21" t="s">
        <v>275</v>
      </c>
      <c r="DI4" s="21" t="s">
        <v>275</v>
      </c>
      <c r="DJ4" s="21" t="s">
        <v>275</v>
      </c>
      <c r="DK4" s="21" t="s">
        <v>275</v>
      </c>
      <c r="DL4" s="21" t="s">
        <v>275</v>
      </c>
      <c r="DM4" s="21" t="s">
        <v>275</v>
      </c>
      <c r="DN4" s="22" t="e">
        <f>IF(ISBLANK([1]INSTRUCTIONS!AN23),"",[1]INSTRUCTIONS!AN23)</f>
        <v>#REF!</v>
      </c>
      <c r="DO4" s="6"/>
      <c r="DP4" s="6"/>
      <c r="DQ4" s="23" t="e">
        <f t="shared" si="1"/>
        <v>#REF!</v>
      </c>
      <c r="DR4" s="31" t="s">
        <v>275</v>
      </c>
      <c r="DS4" s="31" t="s">
        <v>275</v>
      </c>
      <c r="DT4" s="31" t="s">
        <v>275</v>
      </c>
      <c r="DU4" s="21" t="s">
        <v>275</v>
      </c>
      <c r="DV4" s="21" t="s">
        <v>275</v>
      </c>
      <c r="DW4" s="21" t="s">
        <v>275</v>
      </c>
      <c r="DX4" s="21" t="s">
        <v>275</v>
      </c>
      <c r="DY4" s="21" t="s">
        <v>275</v>
      </c>
      <c r="DZ4" s="21" t="s">
        <v>275</v>
      </c>
      <c r="EA4" s="21" t="s">
        <v>275</v>
      </c>
      <c r="EB4" s="21" t="s">
        <v>275</v>
      </c>
      <c r="EC4" s="21" t="s">
        <v>275</v>
      </c>
      <c r="ED4" s="21" t="s">
        <v>275</v>
      </c>
      <c r="EE4" s="21" t="s">
        <v>275</v>
      </c>
      <c r="EF4" s="21" t="s">
        <v>275</v>
      </c>
      <c r="EG4" s="21" t="s">
        <v>275</v>
      </c>
      <c r="EH4" s="21" t="s">
        <v>275</v>
      </c>
      <c r="EI4" s="21" t="s">
        <v>275</v>
      </c>
      <c r="EJ4" s="21" t="s">
        <v>275</v>
      </c>
      <c r="EK4" s="21" t="s">
        <v>275</v>
      </c>
      <c r="EL4" s="21" t="s">
        <v>275</v>
      </c>
      <c r="EM4" s="21" t="s">
        <v>275</v>
      </c>
      <c r="EN4" s="21" t="s">
        <v>275</v>
      </c>
      <c r="EO4" s="21" t="s">
        <v>275</v>
      </c>
      <c r="EP4" s="21" t="s">
        <v>275</v>
      </c>
      <c r="EQ4" s="24" t="e">
        <f t="shared" si="2"/>
        <v>#REF!</v>
      </c>
      <c r="ER4" s="6"/>
    </row>
    <row r="5" spans="1:148" ht="16.5" customHeight="1" outlineLevel="1" x14ac:dyDescent="0.25">
      <c r="A5" s="5"/>
      <c r="B5" s="25" t="s">
        <v>5</v>
      </c>
      <c r="C5" s="26">
        <f>$BG$51</f>
        <v>1176</v>
      </c>
      <c r="D5" s="5"/>
      <c r="E5" s="5"/>
      <c r="F5" s="3"/>
      <c r="G5" s="3"/>
      <c r="H5" s="27" t="s">
        <v>6</v>
      </c>
      <c r="I5" s="32" t="s">
        <v>151</v>
      </c>
      <c r="J5" s="4"/>
      <c r="K5" s="33" t="s">
        <v>7</v>
      </c>
      <c r="L5" s="34"/>
      <c r="M5" s="5"/>
      <c r="N5" s="5"/>
      <c r="O5" s="5"/>
      <c r="P5" s="5"/>
      <c r="Q5" s="5"/>
      <c r="R5" s="5"/>
      <c r="S5" s="5"/>
      <c r="T5" s="5"/>
      <c r="U5" s="6"/>
      <c r="V5" s="6"/>
      <c r="W5" s="6"/>
      <c r="X5" s="6"/>
      <c r="Y5" s="6"/>
      <c r="Z5" s="6"/>
      <c r="AA5" s="6"/>
      <c r="AB5" s="6"/>
      <c r="AC5" s="6"/>
      <c r="AD5" s="6"/>
      <c r="AE5" s="6"/>
      <c r="AF5" s="6"/>
      <c r="AG5" s="6"/>
      <c r="AH5" s="6"/>
      <c r="AI5" s="6"/>
      <c r="AJ5" s="6"/>
      <c r="AK5" s="6"/>
      <c r="AL5" s="5"/>
      <c r="AM5" s="35"/>
      <c r="AN5" s="35"/>
      <c r="AO5" s="5"/>
      <c r="AP5" s="5"/>
      <c r="AQ5" s="5"/>
      <c r="AR5" s="5"/>
      <c r="AS5" s="5"/>
      <c r="AT5" s="5"/>
      <c r="AU5" s="5"/>
      <c r="AV5" s="5"/>
      <c r="AW5" s="5"/>
      <c r="AX5" s="5"/>
      <c r="AY5" s="5"/>
      <c r="AZ5" s="5"/>
      <c r="BA5" s="2"/>
      <c r="BB5" s="2"/>
      <c r="BC5" s="2"/>
      <c r="BD5" s="2"/>
      <c r="BE5" s="2"/>
      <c r="BF5" s="2"/>
      <c r="BG5" s="2"/>
      <c r="BH5" s="6"/>
      <c r="BI5" s="6"/>
      <c r="BJ5" s="6"/>
      <c r="BK5" s="20" t="e">
        <f>IF(ISBLANK([1]INSTRUCTIONS!N27),"",[1]INSTRUCTIONS!N27)</f>
        <v>#REF!</v>
      </c>
      <c r="BL5" s="21" t="s">
        <v>275</v>
      </c>
      <c r="BM5" s="21" t="s">
        <v>275</v>
      </c>
      <c r="BN5" s="21" t="s">
        <v>275</v>
      </c>
      <c r="BO5" s="21" t="s">
        <v>275</v>
      </c>
      <c r="BP5" s="21" t="s">
        <v>275</v>
      </c>
      <c r="BQ5" s="21" t="s">
        <v>275</v>
      </c>
      <c r="BR5" s="21" t="s">
        <v>275</v>
      </c>
      <c r="BS5" s="21" t="s">
        <v>275</v>
      </c>
      <c r="BT5" s="21" t="s">
        <v>275</v>
      </c>
      <c r="BU5" s="21" t="s">
        <v>275</v>
      </c>
      <c r="BV5" s="21" t="s">
        <v>275</v>
      </c>
      <c r="BW5" s="21" t="s">
        <v>275</v>
      </c>
      <c r="BX5" s="21" t="s">
        <v>275</v>
      </c>
      <c r="BY5" s="21" t="s">
        <v>275</v>
      </c>
      <c r="BZ5" s="21" t="s">
        <v>275</v>
      </c>
      <c r="CA5" s="21" t="s">
        <v>275</v>
      </c>
      <c r="CB5" s="21" t="s">
        <v>275</v>
      </c>
      <c r="CC5" s="21" t="s">
        <v>275</v>
      </c>
      <c r="CD5" s="21" t="s">
        <v>275</v>
      </c>
      <c r="CE5" s="21" t="s">
        <v>275</v>
      </c>
      <c r="CF5" s="21" t="s">
        <v>275</v>
      </c>
      <c r="CG5" s="21" t="s">
        <v>275</v>
      </c>
      <c r="CH5" s="21" t="s">
        <v>275</v>
      </c>
      <c r="CI5" s="21" t="s">
        <v>275</v>
      </c>
      <c r="CJ5" s="21" t="s">
        <v>275</v>
      </c>
      <c r="CK5" s="22" t="e">
        <f>IF(ISBLANK([1]INSTRUCTIONS!AN27),"",[1]INSTRUCTIONS!AN27)</f>
        <v>#REF!</v>
      </c>
      <c r="CL5" s="6"/>
      <c r="CM5" s="6"/>
      <c r="CN5" s="20" t="e">
        <f>IF(ISBLANK([1]INSTRUCTIONS!N28),"",[1]INSTRUCTIONS!N28)</f>
        <v>#REF!</v>
      </c>
      <c r="CO5" s="21" t="s">
        <v>275</v>
      </c>
      <c r="CP5" s="21" t="s">
        <v>275</v>
      </c>
      <c r="CQ5" s="21" t="s">
        <v>275</v>
      </c>
      <c r="CR5" s="21" t="s">
        <v>275</v>
      </c>
      <c r="CS5" s="21" t="s">
        <v>275</v>
      </c>
      <c r="CT5" s="21" t="s">
        <v>275</v>
      </c>
      <c r="CU5" s="21" t="s">
        <v>275</v>
      </c>
      <c r="CV5" s="21" t="s">
        <v>275</v>
      </c>
      <c r="CW5" s="21" t="s">
        <v>275</v>
      </c>
      <c r="CX5" s="21" t="s">
        <v>275</v>
      </c>
      <c r="CY5" s="21" t="s">
        <v>275</v>
      </c>
      <c r="CZ5" s="21" t="s">
        <v>275</v>
      </c>
      <c r="DA5" s="21" t="s">
        <v>275</v>
      </c>
      <c r="DB5" s="21" t="s">
        <v>275</v>
      </c>
      <c r="DC5" s="21" t="s">
        <v>275</v>
      </c>
      <c r="DD5" s="21" t="s">
        <v>275</v>
      </c>
      <c r="DE5" s="21" t="s">
        <v>275</v>
      </c>
      <c r="DF5" s="21" t="s">
        <v>275</v>
      </c>
      <c r="DG5" s="21" t="s">
        <v>275</v>
      </c>
      <c r="DH5" s="21" t="s">
        <v>275</v>
      </c>
      <c r="DI5" s="21" t="s">
        <v>275</v>
      </c>
      <c r="DJ5" s="21" t="s">
        <v>275</v>
      </c>
      <c r="DK5" s="21" t="s">
        <v>275</v>
      </c>
      <c r="DL5" s="21" t="s">
        <v>275</v>
      </c>
      <c r="DM5" s="21" t="s">
        <v>275</v>
      </c>
      <c r="DN5" s="22" t="e">
        <f>IF(ISBLANK([1]INSTRUCTIONS!AN28),"",[1]INSTRUCTIONS!AN28)</f>
        <v>#REF!</v>
      </c>
      <c r="DO5" s="6"/>
      <c r="DP5" s="6"/>
      <c r="DQ5" s="23" t="e">
        <f t="shared" si="1"/>
        <v>#REF!</v>
      </c>
      <c r="DR5" s="21" t="s">
        <v>275</v>
      </c>
      <c r="DS5" s="21" t="s">
        <v>275</v>
      </c>
      <c r="DT5" s="21" t="s">
        <v>275</v>
      </c>
      <c r="DU5" s="21" t="s">
        <v>275</v>
      </c>
      <c r="DV5" s="21" t="s">
        <v>275</v>
      </c>
      <c r="DW5" s="21" t="s">
        <v>275</v>
      </c>
      <c r="DX5" s="21" t="s">
        <v>275</v>
      </c>
      <c r="DY5" s="21" t="s">
        <v>275</v>
      </c>
      <c r="DZ5" s="21" t="s">
        <v>275</v>
      </c>
      <c r="EA5" s="21" t="s">
        <v>275</v>
      </c>
      <c r="EB5" s="21" t="s">
        <v>275</v>
      </c>
      <c r="EC5" s="21" t="s">
        <v>275</v>
      </c>
      <c r="ED5" s="21" t="s">
        <v>275</v>
      </c>
      <c r="EE5" s="21" t="s">
        <v>275</v>
      </c>
      <c r="EF5" s="21" t="s">
        <v>275</v>
      </c>
      <c r="EG5" s="21" t="s">
        <v>275</v>
      </c>
      <c r="EH5" s="21" t="s">
        <v>275</v>
      </c>
      <c r="EI5" s="21" t="s">
        <v>275</v>
      </c>
      <c r="EJ5" s="21" t="s">
        <v>275</v>
      </c>
      <c r="EK5" s="21" t="s">
        <v>275</v>
      </c>
      <c r="EL5" s="21" t="s">
        <v>275</v>
      </c>
      <c r="EM5" s="21" t="s">
        <v>275</v>
      </c>
      <c r="EN5" s="21" t="s">
        <v>275</v>
      </c>
      <c r="EO5" s="21" t="s">
        <v>275</v>
      </c>
      <c r="EP5" s="21" t="s">
        <v>275</v>
      </c>
      <c r="EQ5" s="24" t="e">
        <f t="shared" si="2"/>
        <v>#REF!</v>
      </c>
      <c r="ER5" s="6"/>
    </row>
    <row r="6" spans="1:148" ht="16.5" customHeight="1" outlineLevel="1" x14ac:dyDescent="0.25">
      <c r="A6" s="5"/>
      <c r="B6" s="25" t="s">
        <v>8</v>
      </c>
      <c r="C6" s="26">
        <f>IFERROR(C5/C4,"")</f>
        <v>35.636363636363633</v>
      </c>
      <c r="D6" s="5"/>
      <c r="E6" s="5"/>
      <c r="F6" s="3"/>
      <c r="G6" s="3"/>
      <c r="H6" s="27" t="s">
        <v>9</v>
      </c>
      <c r="I6" s="36"/>
      <c r="J6" s="4"/>
      <c r="K6" s="5"/>
      <c r="L6" s="5"/>
      <c r="M6" s="5"/>
      <c r="N6" s="5"/>
      <c r="O6" s="5"/>
      <c r="P6" s="5"/>
      <c r="Q6" s="5"/>
      <c r="R6" s="5"/>
      <c r="S6" s="5"/>
      <c r="T6" s="5"/>
      <c r="U6" s="6"/>
      <c r="V6" s="6"/>
      <c r="W6" s="6"/>
      <c r="X6" s="6"/>
      <c r="Y6" s="6"/>
      <c r="Z6" s="6"/>
      <c r="AA6" s="6"/>
      <c r="AB6" s="6"/>
      <c r="AC6" s="6"/>
      <c r="AD6" s="6"/>
      <c r="AE6" s="6"/>
      <c r="AF6" s="6"/>
      <c r="AG6" s="6"/>
      <c r="AH6" s="6"/>
      <c r="AI6" s="6"/>
      <c r="AJ6" s="6"/>
      <c r="AK6" s="6"/>
      <c r="AL6" s="5"/>
      <c r="AM6" s="235" t="s">
        <v>152</v>
      </c>
      <c r="AN6" s="225"/>
      <c r="AO6" s="225"/>
      <c r="AP6" s="225"/>
      <c r="AQ6" s="225"/>
      <c r="AR6" s="225"/>
      <c r="AS6" s="225"/>
      <c r="AT6" s="225"/>
      <c r="AU6" s="225"/>
      <c r="AV6" s="225"/>
      <c r="AW6" s="226"/>
      <c r="AX6" s="6"/>
      <c r="AY6" s="6"/>
      <c r="AZ6" s="6"/>
      <c r="BA6" s="2"/>
      <c r="BB6" s="2"/>
      <c r="BC6" s="2"/>
      <c r="BD6" s="2"/>
      <c r="BE6" s="2"/>
      <c r="BF6" s="2"/>
      <c r="BG6" s="2"/>
      <c r="BH6" s="6"/>
      <c r="BI6" s="6"/>
      <c r="BJ6" s="6"/>
      <c r="BK6" s="20" t="e">
        <f>IF(ISBLANK([1]INSTRUCTIONS!N32),"",[1]INSTRUCTIONS!N32)</f>
        <v>#REF!</v>
      </c>
      <c r="BL6" s="21" t="s">
        <v>275</v>
      </c>
      <c r="BM6" s="21" t="s">
        <v>275</v>
      </c>
      <c r="BN6" s="21" t="s">
        <v>275</v>
      </c>
      <c r="BO6" s="21" t="s">
        <v>275</v>
      </c>
      <c r="BP6" s="21" t="s">
        <v>275</v>
      </c>
      <c r="BQ6" s="21" t="s">
        <v>275</v>
      </c>
      <c r="BR6" s="21" t="s">
        <v>275</v>
      </c>
      <c r="BS6" s="21" t="s">
        <v>275</v>
      </c>
      <c r="BT6" s="21" t="s">
        <v>275</v>
      </c>
      <c r="BU6" s="21" t="s">
        <v>275</v>
      </c>
      <c r="BV6" s="21" t="s">
        <v>275</v>
      </c>
      <c r="BW6" s="21" t="s">
        <v>275</v>
      </c>
      <c r="BX6" s="21" t="s">
        <v>275</v>
      </c>
      <c r="BY6" s="21" t="s">
        <v>275</v>
      </c>
      <c r="BZ6" s="21" t="s">
        <v>275</v>
      </c>
      <c r="CA6" s="21" t="s">
        <v>275</v>
      </c>
      <c r="CB6" s="21" t="s">
        <v>275</v>
      </c>
      <c r="CC6" s="21" t="s">
        <v>275</v>
      </c>
      <c r="CD6" s="21" t="s">
        <v>275</v>
      </c>
      <c r="CE6" s="21" t="s">
        <v>275</v>
      </c>
      <c r="CF6" s="21" t="s">
        <v>275</v>
      </c>
      <c r="CG6" s="21" t="s">
        <v>275</v>
      </c>
      <c r="CH6" s="21" t="s">
        <v>275</v>
      </c>
      <c r="CI6" s="21" t="s">
        <v>275</v>
      </c>
      <c r="CJ6" s="21" t="s">
        <v>275</v>
      </c>
      <c r="CK6" s="22" t="e">
        <f>IF(ISBLANK([1]INSTRUCTIONS!AN32),"",[1]INSTRUCTIONS!AN32)</f>
        <v>#REF!</v>
      </c>
      <c r="CL6" s="6"/>
      <c r="CM6" s="6"/>
      <c r="CN6" s="20" t="e">
        <f>IF(ISBLANK([1]INSTRUCTIONS!N33),"",[1]INSTRUCTIONS!N33)</f>
        <v>#REF!</v>
      </c>
      <c r="CO6" s="21" t="s">
        <v>275</v>
      </c>
      <c r="CP6" s="21" t="s">
        <v>275</v>
      </c>
      <c r="CQ6" s="21" t="s">
        <v>275</v>
      </c>
      <c r="CR6" s="21" t="s">
        <v>275</v>
      </c>
      <c r="CS6" s="21" t="s">
        <v>275</v>
      </c>
      <c r="CT6" s="21" t="s">
        <v>275</v>
      </c>
      <c r="CU6" s="21" t="s">
        <v>275</v>
      </c>
      <c r="CV6" s="21" t="s">
        <v>275</v>
      </c>
      <c r="CW6" s="21" t="s">
        <v>275</v>
      </c>
      <c r="CX6" s="21" t="s">
        <v>275</v>
      </c>
      <c r="CY6" s="21" t="s">
        <v>275</v>
      </c>
      <c r="CZ6" s="21" t="s">
        <v>275</v>
      </c>
      <c r="DA6" s="21" t="s">
        <v>275</v>
      </c>
      <c r="DB6" s="21" t="s">
        <v>275</v>
      </c>
      <c r="DC6" s="21" t="s">
        <v>275</v>
      </c>
      <c r="DD6" s="21" t="s">
        <v>275</v>
      </c>
      <c r="DE6" s="21" t="s">
        <v>275</v>
      </c>
      <c r="DF6" s="21" t="s">
        <v>275</v>
      </c>
      <c r="DG6" s="21" t="s">
        <v>275</v>
      </c>
      <c r="DH6" s="21" t="s">
        <v>275</v>
      </c>
      <c r="DI6" s="21" t="s">
        <v>275</v>
      </c>
      <c r="DJ6" s="21" t="s">
        <v>275</v>
      </c>
      <c r="DK6" s="21" t="s">
        <v>275</v>
      </c>
      <c r="DL6" s="21" t="s">
        <v>275</v>
      </c>
      <c r="DM6" s="21" t="s">
        <v>275</v>
      </c>
      <c r="DN6" s="22" t="e">
        <f>IF(ISBLANK([1]INSTRUCTIONS!AN33),"",[1]INSTRUCTIONS!AN33)</f>
        <v>#REF!</v>
      </c>
      <c r="DO6" s="6"/>
      <c r="DP6" s="6"/>
      <c r="DQ6" s="23" t="e">
        <f t="shared" si="1"/>
        <v>#REF!</v>
      </c>
      <c r="DR6" s="21" t="s">
        <v>275</v>
      </c>
      <c r="DS6" s="21" t="s">
        <v>275</v>
      </c>
      <c r="DT6" s="21" t="s">
        <v>275</v>
      </c>
      <c r="DU6" s="21" t="s">
        <v>275</v>
      </c>
      <c r="DV6" s="21" t="s">
        <v>275</v>
      </c>
      <c r="DW6" s="21" t="s">
        <v>275</v>
      </c>
      <c r="DX6" s="21" t="s">
        <v>275</v>
      </c>
      <c r="DY6" s="21" t="s">
        <v>275</v>
      </c>
      <c r="DZ6" s="21" t="s">
        <v>275</v>
      </c>
      <c r="EA6" s="21" t="s">
        <v>275</v>
      </c>
      <c r="EB6" s="21" t="s">
        <v>275</v>
      </c>
      <c r="EC6" s="21" t="s">
        <v>275</v>
      </c>
      <c r="ED6" s="21" t="s">
        <v>275</v>
      </c>
      <c r="EE6" s="21" t="s">
        <v>275</v>
      </c>
      <c r="EF6" s="21" t="s">
        <v>275</v>
      </c>
      <c r="EG6" s="21" t="s">
        <v>275</v>
      </c>
      <c r="EH6" s="21" t="s">
        <v>275</v>
      </c>
      <c r="EI6" s="21" t="s">
        <v>275</v>
      </c>
      <c r="EJ6" s="21" t="s">
        <v>275</v>
      </c>
      <c r="EK6" s="21" t="s">
        <v>275</v>
      </c>
      <c r="EL6" s="21" t="s">
        <v>275</v>
      </c>
      <c r="EM6" s="21" t="s">
        <v>275</v>
      </c>
      <c r="EN6" s="21" t="s">
        <v>275</v>
      </c>
      <c r="EO6" s="21" t="s">
        <v>275</v>
      </c>
      <c r="EP6" s="21" t="s">
        <v>275</v>
      </c>
      <c r="EQ6" s="37" t="e">
        <f t="shared" si="2"/>
        <v>#REF!</v>
      </c>
      <c r="ER6" s="6"/>
    </row>
    <row r="7" spans="1:148" ht="16.5" customHeight="1" outlineLevel="1" x14ac:dyDescent="0.25">
      <c r="A7" s="5"/>
      <c r="B7" s="25" t="s">
        <v>10</v>
      </c>
      <c r="C7" s="38">
        <f>$BH$51</f>
        <v>15208.169999999996</v>
      </c>
      <c r="D7" s="5"/>
      <c r="E7" s="5"/>
      <c r="F7" s="3"/>
      <c r="G7" s="3"/>
      <c r="H7" s="27" t="s">
        <v>11</v>
      </c>
      <c r="I7" s="32" t="str">
        <f>IF(ISBLANK($I$5),"",$I$5)</f>
        <v>12/-1-12/15</v>
      </c>
      <c r="J7" s="4"/>
      <c r="K7" s="5"/>
      <c r="L7" s="5"/>
      <c r="M7" s="5"/>
      <c r="N7" s="5"/>
      <c r="O7" s="5"/>
      <c r="P7" s="5"/>
      <c r="Q7" s="5"/>
      <c r="R7" s="5"/>
      <c r="S7" s="5"/>
      <c r="T7" s="5"/>
      <c r="U7" s="6"/>
      <c r="V7" s="6"/>
      <c r="W7" s="6"/>
      <c r="X7" s="6"/>
      <c r="Y7" s="6"/>
      <c r="Z7" s="6"/>
      <c r="AA7" s="6"/>
      <c r="AB7" s="6"/>
      <c r="AC7" s="6"/>
      <c r="AD7" s="6"/>
      <c r="AE7" s="6"/>
      <c r="AF7" s="6"/>
      <c r="AG7" s="6"/>
      <c r="AH7" s="6"/>
      <c r="AI7" s="6"/>
      <c r="AJ7" s="6"/>
      <c r="AK7" s="6"/>
      <c r="AL7" s="5"/>
      <c r="AM7" s="39" t="s">
        <v>12</v>
      </c>
      <c r="AN7" s="40" t="s">
        <v>13</v>
      </c>
      <c r="AO7" s="41" t="s">
        <v>14</v>
      </c>
      <c r="AP7" s="41" t="s">
        <v>15</v>
      </c>
      <c r="AQ7" s="41" t="s">
        <v>16</v>
      </c>
      <c r="AR7" s="41" t="s">
        <v>17</v>
      </c>
      <c r="AS7" s="41" t="s">
        <v>18</v>
      </c>
      <c r="AT7" s="42" t="s">
        <v>19</v>
      </c>
      <c r="AU7" s="42" t="s">
        <v>20</v>
      </c>
      <c r="AV7" s="43" t="s">
        <v>21</v>
      </c>
      <c r="AW7" s="44" t="s">
        <v>22</v>
      </c>
      <c r="AX7" s="6"/>
      <c r="AY7" s="6"/>
      <c r="AZ7" s="6"/>
      <c r="BA7" s="6"/>
      <c r="BB7" s="6"/>
      <c r="BC7" s="6"/>
      <c r="BD7" s="6"/>
      <c r="BE7" s="6"/>
      <c r="BF7" s="6"/>
      <c r="BG7" s="6"/>
      <c r="BH7" s="6"/>
      <c r="BI7" s="6"/>
      <c r="BJ7" s="6"/>
      <c r="BK7" s="20" t="e">
        <f>IF(ISBLANK([1]INSTRUCTIONS!N37),"",[1]INSTRUCTIONS!N37)</f>
        <v>#REF!</v>
      </c>
      <c r="BL7" s="21" t="s">
        <v>275</v>
      </c>
      <c r="BM7" s="21" t="s">
        <v>275</v>
      </c>
      <c r="BN7" s="21" t="s">
        <v>275</v>
      </c>
      <c r="BO7" s="21" t="s">
        <v>275</v>
      </c>
      <c r="BP7" s="21" t="s">
        <v>275</v>
      </c>
      <c r="BQ7" s="21" t="s">
        <v>275</v>
      </c>
      <c r="BR7" s="21" t="s">
        <v>275</v>
      </c>
      <c r="BS7" s="21" t="s">
        <v>275</v>
      </c>
      <c r="BT7" s="21" t="s">
        <v>275</v>
      </c>
      <c r="BU7" s="21" t="s">
        <v>275</v>
      </c>
      <c r="BV7" s="21" t="s">
        <v>275</v>
      </c>
      <c r="BW7" s="21" t="s">
        <v>275</v>
      </c>
      <c r="BX7" s="21" t="s">
        <v>275</v>
      </c>
      <c r="BY7" s="21" t="s">
        <v>275</v>
      </c>
      <c r="BZ7" s="21" t="s">
        <v>275</v>
      </c>
      <c r="CA7" s="21" t="s">
        <v>275</v>
      </c>
      <c r="CB7" s="21" t="s">
        <v>275</v>
      </c>
      <c r="CC7" s="21" t="s">
        <v>275</v>
      </c>
      <c r="CD7" s="21" t="s">
        <v>275</v>
      </c>
      <c r="CE7" s="21" t="s">
        <v>275</v>
      </c>
      <c r="CF7" s="21" t="s">
        <v>275</v>
      </c>
      <c r="CG7" s="21" t="s">
        <v>275</v>
      </c>
      <c r="CH7" s="21" t="s">
        <v>275</v>
      </c>
      <c r="CI7" s="21" t="s">
        <v>275</v>
      </c>
      <c r="CJ7" s="21" t="s">
        <v>275</v>
      </c>
      <c r="CK7" s="22" t="e">
        <f>IF(ISBLANK([1]INSTRUCTIONS!AN37),"",[1]INSTRUCTIONS!AN37)</f>
        <v>#REF!</v>
      </c>
      <c r="CL7" s="6"/>
      <c r="CM7" s="6"/>
      <c r="CN7" s="20" t="e">
        <f>IF(ISBLANK([1]INSTRUCTIONS!N38),"",[1]INSTRUCTIONS!N38)</f>
        <v>#REF!</v>
      </c>
      <c r="CO7" s="21" t="s">
        <v>275</v>
      </c>
      <c r="CP7" s="21" t="s">
        <v>275</v>
      </c>
      <c r="CQ7" s="21" t="s">
        <v>275</v>
      </c>
      <c r="CR7" s="21" t="s">
        <v>275</v>
      </c>
      <c r="CS7" s="21" t="s">
        <v>275</v>
      </c>
      <c r="CT7" s="21" t="s">
        <v>275</v>
      </c>
      <c r="CU7" s="21" t="s">
        <v>275</v>
      </c>
      <c r="CV7" s="21" t="s">
        <v>275</v>
      </c>
      <c r="CW7" s="21" t="s">
        <v>275</v>
      </c>
      <c r="CX7" s="21" t="s">
        <v>275</v>
      </c>
      <c r="CY7" s="21" t="s">
        <v>275</v>
      </c>
      <c r="CZ7" s="21" t="s">
        <v>275</v>
      </c>
      <c r="DA7" s="21" t="s">
        <v>275</v>
      </c>
      <c r="DB7" s="21" t="s">
        <v>275</v>
      </c>
      <c r="DC7" s="21" t="s">
        <v>275</v>
      </c>
      <c r="DD7" s="21" t="s">
        <v>275</v>
      </c>
      <c r="DE7" s="21" t="s">
        <v>275</v>
      </c>
      <c r="DF7" s="21" t="s">
        <v>275</v>
      </c>
      <c r="DG7" s="21" t="s">
        <v>275</v>
      </c>
      <c r="DH7" s="21" t="s">
        <v>275</v>
      </c>
      <c r="DI7" s="21" t="s">
        <v>275</v>
      </c>
      <c r="DJ7" s="21" t="s">
        <v>275</v>
      </c>
      <c r="DK7" s="21" t="s">
        <v>275</v>
      </c>
      <c r="DL7" s="21" t="s">
        <v>275</v>
      </c>
      <c r="DM7" s="21" t="s">
        <v>275</v>
      </c>
      <c r="DN7" s="22" t="e">
        <f>IF(ISBLANK([1]INSTRUCTIONS!AN38),"",[1]INSTRUCTIONS!AN38)</f>
        <v>#REF!</v>
      </c>
      <c r="DO7" s="6"/>
      <c r="DP7" s="6"/>
      <c r="DQ7" s="23" t="e">
        <f t="shared" si="1"/>
        <v>#REF!</v>
      </c>
      <c r="DR7" s="21" t="s">
        <v>275</v>
      </c>
      <c r="DS7" s="21" t="s">
        <v>275</v>
      </c>
      <c r="DT7" s="21" t="s">
        <v>275</v>
      </c>
      <c r="DU7" s="21" t="s">
        <v>275</v>
      </c>
      <c r="DV7" s="21" t="s">
        <v>275</v>
      </c>
      <c r="DW7" s="21" t="s">
        <v>275</v>
      </c>
      <c r="DX7" s="21" t="s">
        <v>275</v>
      </c>
      <c r="DY7" s="21" t="s">
        <v>275</v>
      </c>
      <c r="DZ7" s="21" t="s">
        <v>275</v>
      </c>
      <c r="EA7" s="21" t="s">
        <v>275</v>
      </c>
      <c r="EB7" s="21" t="s">
        <v>275</v>
      </c>
      <c r="EC7" s="21" t="s">
        <v>275</v>
      </c>
      <c r="ED7" s="21" t="s">
        <v>275</v>
      </c>
      <c r="EE7" s="21" t="s">
        <v>275</v>
      </c>
      <c r="EF7" s="21" t="s">
        <v>275</v>
      </c>
      <c r="EG7" s="21" t="s">
        <v>275</v>
      </c>
      <c r="EH7" s="21" t="s">
        <v>275</v>
      </c>
      <c r="EI7" s="21" t="s">
        <v>275</v>
      </c>
      <c r="EJ7" s="21" t="s">
        <v>275</v>
      </c>
      <c r="EK7" s="21" t="s">
        <v>275</v>
      </c>
      <c r="EL7" s="21" t="s">
        <v>275</v>
      </c>
      <c r="EM7" s="21" t="s">
        <v>275</v>
      </c>
      <c r="EN7" s="21" t="s">
        <v>275</v>
      </c>
      <c r="EO7" s="21" t="s">
        <v>275</v>
      </c>
      <c r="EP7" s="21" t="s">
        <v>275</v>
      </c>
      <c r="EQ7" s="37" t="e">
        <f t="shared" si="2"/>
        <v>#REF!</v>
      </c>
      <c r="ER7" s="6"/>
    </row>
    <row r="8" spans="1:148" ht="16.5" customHeight="1" outlineLevel="1" x14ac:dyDescent="0.25">
      <c r="A8" s="5"/>
      <c r="B8" s="25" t="s">
        <v>23</v>
      </c>
      <c r="C8" s="38">
        <f>$BI$51</f>
        <v>53748.239999999976</v>
      </c>
      <c r="D8" s="5"/>
      <c r="E8" s="5"/>
      <c r="F8" s="3"/>
      <c r="G8" s="3"/>
      <c r="H8" s="27" t="s">
        <v>24</v>
      </c>
      <c r="I8" s="36"/>
      <c r="J8" s="4"/>
      <c r="K8" s="5"/>
      <c r="L8" s="5"/>
      <c r="M8" s="5"/>
      <c r="N8" s="5"/>
      <c r="O8" s="5"/>
      <c r="P8" s="5"/>
      <c r="Q8" s="5"/>
      <c r="R8" s="5"/>
      <c r="S8" s="5"/>
      <c r="T8" s="5"/>
      <c r="U8" s="6"/>
      <c r="V8" s="6"/>
      <c r="W8" s="6"/>
      <c r="X8" s="6"/>
      <c r="Y8" s="6"/>
      <c r="Z8" s="6"/>
      <c r="AA8" s="6"/>
      <c r="AB8" s="6"/>
      <c r="AC8" s="6"/>
      <c r="AD8" s="6"/>
      <c r="AE8" s="6"/>
      <c r="AF8" s="6"/>
      <c r="AG8" s="6"/>
      <c r="AH8" s="6"/>
      <c r="AI8" s="6"/>
      <c r="AJ8" s="45"/>
      <c r="AK8" s="6"/>
      <c r="AL8" s="5"/>
      <c r="AM8" s="46">
        <v>1</v>
      </c>
      <c r="AN8" s="47" t="s">
        <v>14</v>
      </c>
      <c r="AO8" s="47">
        <v>1</v>
      </c>
      <c r="AP8" s="47">
        <v>0</v>
      </c>
      <c r="AQ8" s="47">
        <v>0</v>
      </c>
      <c r="AR8" s="47">
        <v>0</v>
      </c>
      <c r="AS8" s="47">
        <v>0</v>
      </c>
      <c r="AT8" s="48">
        <v>0</v>
      </c>
      <c r="AU8" s="48">
        <v>0</v>
      </c>
      <c r="AV8" s="49">
        <f>SUM(AO8:AU8)</f>
        <v>1</v>
      </c>
      <c r="AW8" s="50">
        <v>1</v>
      </c>
      <c r="AX8" s="6"/>
      <c r="AY8" s="6"/>
      <c r="AZ8" s="6"/>
      <c r="BA8" s="6"/>
      <c r="BB8" s="6"/>
      <c r="BC8" s="6"/>
      <c r="BD8" s="6"/>
      <c r="BE8" s="6"/>
      <c r="BF8" s="6"/>
      <c r="BG8" s="6"/>
      <c r="BH8" s="6"/>
      <c r="BI8" s="6"/>
      <c r="BJ8" s="6"/>
      <c r="BK8" s="20" t="e">
        <f>IF(ISBLANK([1]INSTRUCTIONS!N42),"",[1]INSTRUCTIONS!N42)</f>
        <v>#REF!</v>
      </c>
      <c r="BL8" s="21" t="s">
        <v>275</v>
      </c>
      <c r="BM8" s="21" t="s">
        <v>275</v>
      </c>
      <c r="BN8" s="21" t="s">
        <v>275</v>
      </c>
      <c r="BO8" s="21" t="s">
        <v>275</v>
      </c>
      <c r="BP8" s="21" t="s">
        <v>275</v>
      </c>
      <c r="BQ8" s="21" t="s">
        <v>275</v>
      </c>
      <c r="BR8" s="21" t="s">
        <v>275</v>
      </c>
      <c r="BS8" s="21" t="s">
        <v>275</v>
      </c>
      <c r="BT8" s="21" t="s">
        <v>275</v>
      </c>
      <c r="BU8" s="21" t="s">
        <v>275</v>
      </c>
      <c r="BV8" s="21" t="s">
        <v>275</v>
      </c>
      <c r="BW8" s="21" t="s">
        <v>275</v>
      </c>
      <c r="BX8" s="21" t="s">
        <v>275</v>
      </c>
      <c r="BY8" s="21" t="s">
        <v>275</v>
      </c>
      <c r="BZ8" s="21" t="s">
        <v>275</v>
      </c>
      <c r="CA8" s="21" t="s">
        <v>275</v>
      </c>
      <c r="CB8" s="21" t="s">
        <v>275</v>
      </c>
      <c r="CC8" s="21" t="s">
        <v>275</v>
      </c>
      <c r="CD8" s="21" t="s">
        <v>275</v>
      </c>
      <c r="CE8" s="21" t="s">
        <v>275</v>
      </c>
      <c r="CF8" s="21" t="s">
        <v>275</v>
      </c>
      <c r="CG8" s="21" t="s">
        <v>275</v>
      </c>
      <c r="CH8" s="21" t="s">
        <v>275</v>
      </c>
      <c r="CI8" s="21" t="s">
        <v>275</v>
      </c>
      <c r="CJ8" s="21" t="s">
        <v>275</v>
      </c>
      <c r="CK8" s="22" t="e">
        <f>IF(ISBLANK([1]INSTRUCTIONS!AN42),"",[1]INSTRUCTIONS!AN42)</f>
        <v>#REF!</v>
      </c>
      <c r="CL8" s="6"/>
      <c r="CM8" s="6"/>
      <c r="CN8" s="20" t="e">
        <f>IF(ISBLANK([1]INSTRUCTIONS!N43),"",[1]INSTRUCTIONS!N43)</f>
        <v>#REF!</v>
      </c>
      <c r="CO8" s="21" t="s">
        <v>275</v>
      </c>
      <c r="CP8" s="21" t="s">
        <v>275</v>
      </c>
      <c r="CQ8" s="21" t="s">
        <v>275</v>
      </c>
      <c r="CR8" s="21" t="s">
        <v>275</v>
      </c>
      <c r="CS8" s="21" t="s">
        <v>275</v>
      </c>
      <c r="CT8" s="21" t="s">
        <v>275</v>
      </c>
      <c r="CU8" s="21" t="s">
        <v>275</v>
      </c>
      <c r="CV8" s="21" t="s">
        <v>275</v>
      </c>
      <c r="CW8" s="21" t="s">
        <v>275</v>
      </c>
      <c r="CX8" s="21" t="s">
        <v>275</v>
      </c>
      <c r="CY8" s="21" t="s">
        <v>275</v>
      </c>
      <c r="CZ8" s="21" t="s">
        <v>275</v>
      </c>
      <c r="DA8" s="21" t="s">
        <v>275</v>
      </c>
      <c r="DB8" s="21" t="s">
        <v>275</v>
      </c>
      <c r="DC8" s="21" t="s">
        <v>275</v>
      </c>
      <c r="DD8" s="21" t="s">
        <v>275</v>
      </c>
      <c r="DE8" s="21" t="s">
        <v>275</v>
      </c>
      <c r="DF8" s="21" t="s">
        <v>275</v>
      </c>
      <c r="DG8" s="21" t="s">
        <v>275</v>
      </c>
      <c r="DH8" s="21" t="s">
        <v>275</v>
      </c>
      <c r="DI8" s="21" t="s">
        <v>275</v>
      </c>
      <c r="DJ8" s="21" t="s">
        <v>275</v>
      </c>
      <c r="DK8" s="21" t="s">
        <v>275</v>
      </c>
      <c r="DL8" s="21" t="s">
        <v>275</v>
      </c>
      <c r="DM8" s="21" t="s">
        <v>275</v>
      </c>
      <c r="DN8" s="22" t="e">
        <f>IF(ISBLANK([1]INSTRUCTIONS!AN43),"",[1]INSTRUCTIONS!AN43)</f>
        <v>#REF!</v>
      </c>
      <c r="DO8" s="6"/>
      <c r="DP8" s="6"/>
      <c r="DQ8" s="23" t="e">
        <f t="shared" si="1"/>
        <v>#REF!</v>
      </c>
      <c r="DR8" s="21" t="s">
        <v>275</v>
      </c>
      <c r="DS8" s="21" t="s">
        <v>275</v>
      </c>
      <c r="DT8" s="21" t="s">
        <v>275</v>
      </c>
      <c r="DU8" s="21" t="s">
        <v>275</v>
      </c>
      <c r="DV8" s="21" t="s">
        <v>275</v>
      </c>
      <c r="DW8" s="21" t="s">
        <v>275</v>
      </c>
      <c r="DX8" s="21" t="s">
        <v>275</v>
      </c>
      <c r="DY8" s="21" t="s">
        <v>275</v>
      </c>
      <c r="DZ8" s="21" t="s">
        <v>275</v>
      </c>
      <c r="EA8" s="21" t="s">
        <v>275</v>
      </c>
      <c r="EB8" s="21" t="s">
        <v>275</v>
      </c>
      <c r="EC8" s="21" t="s">
        <v>275</v>
      </c>
      <c r="ED8" s="21" t="s">
        <v>275</v>
      </c>
      <c r="EE8" s="21" t="s">
        <v>275</v>
      </c>
      <c r="EF8" s="21" t="s">
        <v>275</v>
      </c>
      <c r="EG8" s="21" t="s">
        <v>275</v>
      </c>
      <c r="EH8" s="21" t="s">
        <v>275</v>
      </c>
      <c r="EI8" s="21" t="s">
        <v>275</v>
      </c>
      <c r="EJ8" s="21" t="s">
        <v>275</v>
      </c>
      <c r="EK8" s="21" t="s">
        <v>275</v>
      </c>
      <c r="EL8" s="21" t="s">
        <v>275</v>
      </c>
      <c r="EM8" s="21" t="s">
        <v>275</v>
      </c>
      <c r="EN8" s="21" t="s">
        <v>275</v>
      </c>
      <c r="EO8" s="21" t="s">
        <v>275</v>
      </c>
      <c r="EP8" s="21" t="s">
        <v>275</v>
      </c>
      <c r="EQ8" s="37" t="e">
        <f t="shared" si="2"/>
        <v>#REF!</v>
      </c>
      <c r="ER8" s="6"/>
    </row>
    <row r="9" spans="1:148" ht="16.5" customHeight="1" outlineLevel="1" x14ac:dyDescent="0.25">
      <c r="A9" s="5"/>
      <c r="B9" s="51" t="s">
        <v>25</v>
      </c>
      <c r="C9" s="52">
        <f>IFERROR((C8-C7)/C8,"")</f>
        <v>0.71704803729387223</v>
      </c>
      <c r="D9" s="5"/>
      <c r="E9" s="5"/>
      <c r="F9" s="3"/>
      <c r="G9" s="3"/>
      <c r="H9" s="27" t="s">
        <v>26</v>
      </c>
      <c r="I9" s="32" t="str">
        <f>IF(ISBLANK($I$5),"",$I$5)</f>
        <v>12/-1-12/15</v>
      </c>
      <c r="J9" s="4"/>
      <c r="K9" s="5"/>
      <c r="L9" s="5"/>
      <c r="M9" s="5"/>
      <c r="N9" s="5"/>
      <c r="O9" s="5"/>
      <c r="P9" s="5"/>
      <c r="Q9" s="5"/>
      <c r="R9" s="5"/>
      <c r="S9" s="5"/>
      <c r="T9" s="5"/>
      <c r="U9" s="6"/>
      <c r="V9" s="6"/>
      <c r="W9" s="6"/>
      <c r="X9" s="6"/>
      <c r="Y9" s="6"/>
      <c r="Z9" s="6"/>
      <c r="AA9" s="6"/>
      <c r="AB9" s="6"/>
      <c r="AC9" s="6"/>
      <c r="AD9" s="6"/>
      <c r="AE9" s="6"/>
      <c r="AF9" s="6"/>
      <c r="AG9" s="6"/>
      <c r="AH9" s="6"/>
      <c r="AI9" s="6"/>
      <c r="AJ9" s="6"/>
      <c r="AK9" s="6"/>
      <c r="AL9" s="5"/>
      <c r="AM9" s="53">
        <v>2</v>
      </c>
      <c r="AN9" s="54" t="s">
        <v>153</v>
      </c>
      <c r="AO9" s="55">
        <v>0</v>
      </c>
      <c r="AP9" s="55">
        <v>0</v>
      </c>
      <c r="AQ9" s="55">
        <v>3</v>
      </c>
      <c r="AR9" s="55">
        <v>4</v>
      </c>
      <c r="AS9" s="55">
        <v>9</v>
      </c>
      <c r="AT9" s="55">
        <v>19</v>
      </c>
      <c r="AU9" s="55" t="e">
        <f>COUNTIFS([1]INSTRUCTIONS!$BK$25:$BK$78,($AN9),[1]INSTRUCTIONS!$BL$25:$BL$78,AU$7)</f>
        <v>#VALUE!</v>
      </c>
      <c r="AV9" s="56" t="e">
        <f t="shared" ref="AV9:AV13" si="3">SUM(AP9:AU9)</f>
        <v>#VALUE!</v>
      </c>
      <c r="AW9" s="57" t="s">
        <v>275</v>
      </c>
      <c r="AX9" s="6"/>
      <c r="AY9" s="6"/>
      <c r="AZ9" s="6"/>
      <c r="BA9" s="6"/>
      <c r="BB9" s="6"/>
      <c r="BC9" s="6"/>
      <c r="BD9" s="6"/>
      <c r="BE9" s="6"/>
      <c r="BF9" s="6"/>
      <c r="BG9" s="6"/>
      <c r="BH9" s="6"/>
      <c r="BI9" s="6"/>
      <c r="BJ9" s="6"/>
      <c r="BK9" s="20" t="e">
        <f>IF(ISBLANK([1]INSTRUCTIONS!N47),"",[1]INSTRUCTIONS!N47)</f>
        <v>#REF!</v>
      </c>
      <c r="BL9" s="21" t="s">
        <v>275</v>
      </c>
      <c r="BM9" s="21" t="s">
        <v>275</v>
      </c>
      <c r="BN9" s="21" t="s">
        <v>275</v>
      </c>
      <c r="BO9" s="21" t="s">
        <v>275</v>
      </c>
      <c r="BP9" s="21" t="s">
        <v>275</v>
      </c>
      <c r="BQ9" s="21" t="s">
        <v>275</v>
      </c>
      <c r="BR9" s="21" t="s">
        <v>275</v>
      </c>
      <c r="BS9" s="21" t="s">
        <v>275</v>
      </c>
      <c r="BT9" s="21" t="s">
        <v>275</v>
      </c>
      <c r="BU9" s="21" t="s">
        <v>275</v>
      </c>
      <c r="BV9" s="21" t="s">
        <v>275</v>
      </c>
      <c r="BW9" s="21" t="s">
        <v>275</v>
      </c>
      <c r="BX9" s="21" t="s">
        <v>275</v>
      </c>
      <c r="BY9" s="21" t="s">
        <v>275</v>
      </c>
      <c r="BZ9" s="21" t="s">
        <v>275</v>
      </c>
      <c r="CA9" s="21" t="s">
        <v>275</v>
      </c>
      <c r="CB9" s="21" t="s">
        <v>275</v>
      </c>
      <c r="CC9" s="21" t="s">
        <v>275</v>
      </c>
      <c r="CD9" s="21" t="s">
        <v>275</v>
      </c>
      <c r="CE9" s="21" t="s">
        <v>275</v>
      </c>
      <c r="CF9" s="21" t="s">
        <v>275</v>
      </c>
      <c r="CG9" s="21" t="s">
        <v>275</v>
      </c>
      <c r="CH9" s="21" t="s">
        <v>275</v>
      </c>
      <c r="CI9" s="21" t="s">
        <v>275</v>
      </c>
      <c r="CJ9" s="21" t="s">
        <v>275</v>
      </c>
      <c r="CK9" s="22" t="e">
        <f>IF(ISBLANK([1]INSTRUCTIONS!AN47),"",[1]INSTRUCTIONS!AN47)</f>
        <v>#REF!</v>
      </c>
      <c r="CL9" s="6"/>
      <c r="CM9" s="6"/>
      <c r="CN9" s="20" t="e">
        <f>IF(ISBLANK([1]INSTRUCTIONS!N48),"",[1]INSTRUCTIONS!N48)</f>
        <v>#REF!</v>
      </c>
      <c r="CO9" s="21" t="s">
        <v>275</v>
      </c>
      <c r="CP9" s="21" t="s">
        <v>275</v>
      </c>
      <c r="CQ9" s="21" t="s">
        <v>275</v>
      </c>
      <c r="CR9" s="21" t="s">
        <v>275</v>
      </c>
      <c r="CS9" s="21" t="s">
        <v>275</v>
      </c>
      <c r="CT9" s="21" t="s">
        <v>275</v>
      </c>
      <c r="CU9" s="21" t="s">
        <v>275</v>
      </c>
      <c r="CV9" s="21" t="s">
        <v>275</v>
      </c>
      <c r="CW9" s="21" t="s">
        <v>275</v>
      </c>
      <c r="CX9" s="21" t="s">
        <v>275</v>
      </c>
      <c r="CY9" s="21" t="s">
        <v>275</v>
      </c>
      <c r="CZ9" s="21" t="s">
        <v>275</v>
      </c>
      <c r="DA9" s="21" t="s">
        <v>275</v>
      </c>
      <c r="DB9" s="21" t="s">
        <v>275</v>
      </c>
      <c r="DC9" s="21" t="s">
        <v>275</v>
      </c>
      <c r="DD9" s="21" t="s">
        <v>275</v>
      </c>
      <c r="DE9" s="21" t="s">
        <v>275</v>
      </c>
      <c r="DF9" s="21" t="s">
        <v>275</v>
      </c>
      <c r="DG9" s="21" t="s">
        <v>275</v>
      </c>
      <c r="DH9" s="21" t="s">
        <v>275</v>
      </c>
      <c r="DI9" s="21" t="s">
        <v>275</v>
      </c>
      <c r="DJ9" s="21" t="s">
        <v>275</v>
      </c>
      <c r="DK9" s="21" t="s">
        <v>275</v>
      </c>
      <c r="DL9" s="21" t="s">
        <v>275</v>
      </c>
      <c r="DM9" s="21" t="s">
        <v>275</v>
      </c>
      <c r="DN9" s="22" t="e">
        <f>IF(ISBLANK([1]INSTRUCTIONS!AN48),"",[1]INSTRUCTIONS!AN48)</f>
        <v>#REF!</v>
      </c>
      <c r="DO9" s="6"/>
      <c r="DP9" s="6"/>
      <c r="DQ9" s="23" t="e">
        <f t="shared" si="1"/>
        <v>#REF!</v>
      </c>
      <c r="DR9" s="21" t="s">
        <v>275</v>
      </c>
      <c r="DS9" s="21" t="s">
        <v>275</v>
      </c>
      <c r="DT9" s="21" t="s">
        <v>275</v>
      </c>
      <c r="DU9" s="21" t="s">
        <v>275</v>
      </c>
      <c r="DV9" s="21" t="s">
        <v>275</v>
      </c>
      <c r="DW9" s="21" t="s">
        <v>275</v>
      </c>
      <c r="DX9" s="21" t="s">
        <v>275</v>
      </c>
      <c r="DY9" s="21" t="s">
        <v>275</v>
      </c>
      <c r="DZ9" s="21" t="s">
        <v>275</v>
      </c>
      <c r="EA9" s="21" t="s">
        <v>275</v>
      </c>
      <c r="EB9" s="21" t="s">
        <v>275</v>
      </c>
      <c r="EC9" s="21" t="s">
        <v>275</v>
      </c>
      <c r="ED9" s="21" t="s">
        <v>275</v>
      </c>
      <c r="EE9" s="21" t="s">
        <v>275</v>
      </c>
      <c r="EF9" s="21" t="s">
        <v>275</v>
      </c>
      <c r="EG9" s="21" t="s">
        <v>275</v>
      </c>
      <c r="EH9" s="21" t="s">
        <v>275</v>
      </c>
      <c r="EI9" s="21" t="s">
        <v>275</v>
      </c>
      <c r="EJ9" s="21" t="s">
        <v>275</v>
      </c>
      <c r="EK9" s="21" t="s">
        <v>275</v>
      </c>
      <c r="EL9" s="21" t="s">
        <v>275</v>
      </c>
      <c r="EM9" s="21" t="s">
        <v>275</v>
      </c>
      <c r="EN9" s="21" t="s">
        <v>275</v>
      </c>
      <c r="EO9" s="21" t="s">
        <v>275</v>
      </c>
      <c r="EP9" s="21" t="s">
        <v>275</v>
      </c>
      <c r="EQ9" s="37" t="e">
        <f t="shared" si="2"/>
        <v>#REF!</v>
      </c>
      <c r="ER9" s="6"/>
    </row>
    <row r="10" spans="1:148" ht="16.5" customHeight="1" outlineLevel="1" x14ac:dyDescent="0.25">
      <c r="A10" s="5"/>
      <c r="B10" s="5"/>
      <c r="C10" s="6"/>
      <c r="D10" s="5"/>
      <c r="E10" s="5"/>
      <c r="F10" s="3"/>
      <c r="G10" s="3"/>
      <c r="H10" s="27" t="s">
        <v>27</v>
      </c>
      <c r="I10" s="32" t="s">
        <v>275</v>
      </c>
      <c r="J10" s="4"/>
      <c r="K10" s="5"/>
      <c r="L10" s="5"/>
      <c r="M10" s="5"/>
      <c r="N10" s="5"/>
      <c r="O10" s="5"/>
      <c r="P10" s="5"/>
      <c r="Q10" s="5"/>
      <c r="R10" s="5"/>
      <c r="S10" s="5"/>
      <c r="T10" s="5"/>
      <c r="U10" s="6"/>
      <c r="V10" s="6"/>
      <c r="W10" s="6"/>
      <c r="X10" s="6"/>
      <c r="Y10" s="6"/>
      <c r="Z10" s="6"/>
      <c r="AA10" s="6"/>
      <c r="AB10" s="6"/>
      <c r="AC10" s="6"/>
      <c r="AD10" s="6"/>
      <c r="AE10" s="6"/>
      <c r="AF10" s="6"/>
      <c r="AG10" s="6"/>
      <c r="AH10" s="6"/>
      <c r="AI10" s="6"/>
      <c r="AJ10" s="6"/>
      <c r="AK10" s="6"/>
      <c r="AL10" s="5"/>
      <c r="AM10" s="58">
        <v>3</v>
      </c>
      <c r="AN10" s="59" t="s">
        <v>28</v>
      </c>
      <c r="AO10" s="59">
        <v>0</v>
      </c>
      <c r="AP10" s="59">
        <v>0</v>
      </c>
      <c r="AQ10" s="59">
        <v>0</v>
      </c>
      <c r="AR10" s="59">
        <v>0</v>
      </c>
      <c r="AS10" s="59">
        <v>0</v>
      </c>
      <c r="AT10" s="59">
        <v>0</v>
      </c>
      <c r="AU10" s="59">
        <v>0</v>
      </c>
      <c r="AV10" s="60">
        <f t="shared" si="3"/>
        <v>0</v>
      </c>
      <c r="AW10" s="61" t="s">
        <v>275</v>
      </c>
      <c r="AX10" s="6"/>
      <c r="AY10" s="6"/>
      <c r="AZ10" s="6"/>
      <c r="BA10" s="6"/>
      <c r="BB10" s="6"/>
      <c r="BC10" s="6"/>
      <c r="BD10" s="6"/>
      <c r="BE10" s="6"/>
      <c r="BF10" s="6"/>
      <c r="BG10" s="6"/>
      <c r="BH10" s="6"/>
      <c r="BI10" s="6"/>
      <c r="BJ10" s="6"/>
      <c r="BK10" s="20" t="e">
        <f>IF(ISBLANK([1]INSTRUCTIONS!N52),"",[1]INSTRUCTIONS!N52)</f>
        <v>#REF!</v>
      </c>
      <c r="BL10" s="21" t="s">
        <v>275</v>
      </c>
      <c r="BM10" s="21" t="s">
        <v>275</v>
      </c>
      <c r="BN10" s="21" t="s">
        <v>275</v>
      </c>
      <c r="BO10" s="21" t="s">
        <v>275</v>
      </c>
      <c r="BP10" s="21" t="s">
        <v>275</v>
      </c>
      <c r="BQ10" s="21" t="s">
        <v>275</v>
      </c>
      <c r="BR10" s="21" t="s">
        <v>275</v>
      </c>
      <c r="BS10" s="21" t="s">
        <v>275</v>
      </c>
      <c r="BT10" s="21" t="s">
        <v>275</v>
      </c>
      <c r="BU10" s="21" t="s">
        <v>275</v>
      </c>
      <c r="BV10" s="21" t="s">
        <v>275</v>
      </c>
      <c r="BW10" s="21" t="s">
        <v>275</v>
      </c>
      <c r="BX10" s="21" t="s">
        <v>275</v>
      </c>
      <c r="BY10" s="21" t="s">
        <v>275</v>
      </c>
      <c r="BZ10" s="21" t="s">
        <v>275</v>
      </c>
      <c r="CA10" s="21" t="s">
        <v>275</v>
      </c>
      <c r="CB10" s="21" t="s">
        <v>275</v>
      </c>
      <c r="CC10" s="21" t="s">
        <v>275</v>
      </c>
      <c r="CD10" s="21" t="s">
        <v>275</v>
      </c>
      <c r="CE10" s="21" t="s">
        <v>275</v>
      </c>
      <c r="CF10" s="21" t="s">
        <v>275</v>
      </c>
      <c r="CG10" s="21" t="s">
        <v>275</v>
      </c>
      <c r="CH10" s="21" t="s">
        <v>275</v>
      </c>
      <c r="CI10" s="21" t="s">
        <v>275</v>
      </c>
      <c r="CJ10" s="21" t="s">
        <v>275</v>
      </c>
      <c r="CK10" s="22" t="e">
        <f>IF(ISBLANK([1]INSTRUCTIONS!AN52),"",[1]INSTRUCTIONS!AN52)</f>
        <v>#REF!</v>
      </c>
      <c r="CL10" s="6"/>
      <c r="CM10" s="6"/>
      <c r="CN10" s="20" t="e">
        <f>IF(ISBLANK([1]INSTRUCTIONS!N53),"",[1]INSTRUCTIONS!N53)</f>
        <v>#REF!</v>
      </c>
      <c r="CO10" s="21" t="s">
        <v>275</v>
      </c>
      <c r="CP10" s="21" t="s">
        <v>275</v>
      </c>
      <c r="CQ10" s="21" t="s">
        <v>275</v>
      </c>
      <c r="CR10" s="21" t="s">
        <v>275</v>
      </c>
      <c r="CS10" s="21" t="s">
        <v>275</v>
      </c>
      <c r="CT10" s="21" t="s">
        <v>275</v>
      </c>
      <c r="CU10" s="21" t="s">
        <v>275</v>
      </c>
      <c r="CV10" s="21" t="s">
        <v>275</v>
      </c>
      <c r="CW10" s="21" t="s">
        <v>275</v>
      </c>
      <c r="CX10" s="21" t="s">
        <v>275</v>
      </c>
      <c r="CY10" s="21" t="s">
        <v>275</v>
      </c>
      <c r="CZ10" s="21" t="s">
        <v>275</v>
      </c>
      <c r="DA10" s="21" t="s">
        <v>275</v>
      </c>
      <c r="DB10" s="21" t="s">
        <v>275</v>
      </c>
      <c r="DC10" s="21" t="s">
        <v>275</v>
      </c>
      <c r="DD10" s="21" t="s">
        <v>275</v>
      </c>
      <c r="DE10" s="21" t="s">
        <v>275</v>
      </c>
      <c r="DF10" s="21" t="s">
        <v>275</v>
      </c>
      <c r="DG10" s="21" t="s">
        <v>275</v>
      </c>
      <c r="DH10" s="21" t="s">
        <v>275</v>
      </c>
      <c r="DI10" s="21" t="s">
        <v>275</v>
      </c>
      <c r="DJ10" s="21" t="s">
        <v>275</v>
      </c>
      <c r="DK10" s="21" t="s">
        <v>275</v>
      </c>
      <c r="DL10" s="21" t="s">
        <v>275</v>
      </c>
      <c r="DM10" s="21" t="s">
        <v>275</v>
      </c>
      <c r="DN10" s="22" t="e">
        <f>IF(ISBLANK([1]INSTRUCTIONS!AN53),"",[1]INSTRUCTIONS!AN53)</f>
        <v>#REF!</v>
      </c>
      <c r="DO10" s="6"/>
      <c r="DP10" s="6"/>
      <c r="DQ10" s="23" t="e">
        <f t="shared" si="1"/>
        <v>#REF!</v>
      </c>
      <c r="DR10" s="21" t="s">
        <v>275</v>
      </c>
      <c r="DS10" s="21" t="s">
        <v>275</v>
      </c>
      <c r="DT10" s="21" t="s">
        <v>275</v>
      </c>
      <c r="DU10" s="21" t="s">
        <v>275</v>
      </c>
      <c r="DV10" s="21" t="s">
        <v>275</v>
      </c>
      <c r="DW10" s="21" t="s">
        <v>275</v>
      </c>
      <c r="DX10" s="21" t="s">
        <v>275</v>
      </c>
      <c r="DY10" s="21" t="s">
        <v>275</v>
      </c>
      <c r="DZ10" s="21" t="s">
        <v>275</v>
      </c>
      <c r="EA10" s="21" t="s">
        <v>275</v>
      </c>
      <c r="EB10" s="21" t="s">
        <v>275</v>
      </c>
      <c r="EC10" s="21" t="s">
        <v>275</v>
      </c>
      <c r="ED10" s="21" t="s">
        <v>275</v>
      </c>
      <c r="EE10" s="21" t="s">
        <v>275</v>
      </c>
      <c r="EF10" s="21" t="s">
        <v>275</v>
      </c>
      <c r="EG10" s="21" t="s">
        <v>275</v>
      </c>
      <c r="EH10" s="21" t="s">
        <v>275</v>
      </c>
      <c r="EI10" s="21" t="s">
        <v>275</v>
      </c>
      <c r="EJ10" s="21" t="s">
        <v>275</v>
      </c>
      <c r="EK10" s="21" t="s">
        <v>275</v>
      </c>
      <c r="EL10" s="21" t="s">
        <v>275</v>
      </c>
      <c r="EM10" s="21" t="s">
        <v>275</v>
      </c>
      <c r="EN10" s="21" t="s">
        <v>275</v>
      </c>
      <c r="EO10" s="21" t="s">
        <v>275</v>
      </c>
      <c r="EP10" s="21" t="s">
        <v>275</v>
      </c>
      <c r="EQ10" s="37" t="e">
        <f t="shared" si="2"/>
        <v>#REF!</v>
      </c>
      <c r="ER10" s="6"/>
    </row>
    <row r="11" spans="1:148" ht="16.5" customHeight="1" outlineLevel="1" x14ac:dyDescent="0.25">
      <c r="A11" s="5"/>
      <c r="B11" s="62" t="s">
        <v>29</v>
      </c>
      <c r="C11" s="236"/>
      <c r="D11" s="237"/>
      <c r="E11" s="2"/>
      <c r="F11" s="3"/>
      <c r="G11" s="3"/>
      <c r="H11" s="27" t="s">
        <v>30</v>
      </c>
      <c r="I11" s="32" t="s">
        <v>275</v>
      </c>
      <c r="J11" s="4"/>
      <c r="K11" s="5"/>
      <c r="L11" s="5"/>
      <c r="M11" s="236"/>
      <c r="N11" s="237"/>
      <c r="O11" s="5"/>
      <c r="P11" s="5"/>
      <c r="Q11" s="5"/>
      <c r="R11" s="5"/>
      <c r="S11" s="5"/>
      <c r="T11" s="5"/>
      <c r="U11" s="6"/>
      <c r="V11" s="6"/>
      <c r="W11" s="6"/>
      <c r="X11" s="6"/>
      <c r="Y11" s="6"/>
      <c r="Z11" s="6"/>
      <c r="AA11" s="63"/>
      <c r="AB11" s="6"/>
      <c r="AC11" s="6"/>
      <c r="AD11" s="6"/>
      <c r="AE11" s="6"/>
      <c r="AF11" s="6"/>
      <c r="AG11" s="6"/>
      <c r="AH11" s="6"/>
      <c r="AI11" s="6"/>
      <c r="AJ11" s="6"/>
      <c r="AK11" s="6"/>
      <c r="AL11" s="5"/>
      <c r="AM11" s="64">
        <v>4</v>
      </c>
      <c r="AN11" s="65" t="s">
        <v>31</v>
      </c>
      <c r="AO11" s="65">
        <v>0</v>
      </c>
      <c r="AP11" s="65">
        <v>0</v>
      </c>
      <c r="AQ11" s="65">
        <v>0</v>
      </c>
      <c r="AR11" s="65">
        <v>0</v>
      </c>
      <c r="AS11" s="65">
        <v>0</v>
      </c>
      <c r="AT11" s="65">
        <v>0</v>
      </c>
      <c r="AU11" s="65">
        <v>0</v>
      </c>
      <c r="AV11" s="66">
        <f t="shared" si="3"/>
        <v>0</v>
      </c>
      <c r="AW11" s="67" t="s">
        <v>275</v>
      </c>
      <c r="AX11" s="6"/>
      <c r="AY11" s="6"/>
      <c r="AZ11" s="6"/>
      <c r="BA11" s="6"/>
      <c r="BB11" s="6"/>
      <c r="BC11" s="6"/>
      <c r="BD11" s="6"/>
      <c r="BE11" s="6"/>
      <c r="BF11" s="6"/>
      <c r="BG11" s="6"/>
      <c r="BH11" s="6"/>
      <c r="BI11" s="6"/>
      <c r="BJ11" s="6"/>
      <c r="BK11" s="20" t="e">
        <f>IF(ISBLANK([1]INSTRUCTIONS!N57),"",[1]INSTRUCTIONS!N57)</f>
        <v>#REF!</v>
      </c>
      <c r="BL11" s="21" t="s">
        <v>275</v>
      </c>
      <c r="BM11" s="21" t="s">
        <v>275</v>
      </c>
      <c r="BN11" s="21" t="s">
        <v>275</v>
      </c>
      <c r="BO11" s="21" t="s">
        <v>275</v>
      </c>
      <c r="BP11" s="21" t="s">
        <v>275</v>
      </c>
      <c r="BQ11" s="21" t="s">
        <v>275</v>
      </c>
      <c r="BR11" s="21" t="s">
        <v>275</v>
      </c>
      <c r="BS11" s="21" t="s">
        <v>275</v>
      </c>
      <c r="BT11" s="21" t="s">
        <v>275</v>
      </c>
      <c r="BU11" s="21" t="s">
        <v>275</v>
      </c>
      <c r="BV11" s="21" t="s">
        <v>275</v>
      </c>
      <c r="BW11" s="21" t="s">
        <v>275</v>
      </c>
      <c r="BX11" s="21" t="s">
        <v>275</v>
      </c>
      <c r="BY11" s="21" t="s">
        <v>275</v>
      </c>
      <c r="BZ11" s="21" t="s">
        <v>275</v>
      </c>
      <c r="CA11" s="21" t="s">
        <v>275</v>
      </c>
      <c r="CB11" s="21" t="s">
        <v>275</v>
      </c>
      <c r="CC11" s="21" t="s">
        <v>275</v>
      </c>
      <c r="CD11" s="21" t="s">
        <v>275</v>
      </c>
      <c r="CE11" s="21" t="s">
        <v>275</v>
      </c>
      <c r="CF11" s="21" t="s">
        <v>275</v>
      </c>
      <c r="CG11" s="21" t="s">
        <v>275</v>
      </c>
      <c r="CH11" s="21" t="s">
        <v>275</v>
      </c>
      <c r="CI11" s="21" t="s">
        <v>275</v>
      </c>
      <c r="CJ11" s="21" t="s">
        <v>275</v>
      </c>
      <c r="CK11" s="22" t="e">
        <f>IF(ISBLANK([1]INSTRUCTIONS!AN57),"",[1]INSTRUCTIONS!AN57)</f>
        <v>#REF!</v>
      </c>
      <c r="CL11" s="6"/>
      <c r="CM11" s="6"/>
      <c r="CN11" s="20" t="e">
        <f>IF(ISBLANK([1]INSTRUCTIONS!N58),"",[1]INSTRUCTIONS!N58)</f>
        <v>#REF!</v>
      </c>
      <c r="CO11" s="21" t="s">
        <v>275</v>
      </c>
      <c r="CP11" s="21" t="s">
        <v>275</v>
      </c>
      <c r="CQ11" s="21" t="s">
        <v>275</v>
      </c>
      <c r="CR11" s="21" t="s">
        <v>275</v>
      </c>
      <c r="CS11" s="21" t="s">
        <v>275</v>
      </c>
      <c r="CT11" s="21" t="s">
        <v>275</v>
      </c>
      <c r="CU11" s="21" t="s">
        <v>275</v>
      </c>
      <c r="CV11" s="21" t="s">
        <v>275</v>
      </c>
      <c r="CW11" s="21" t="s">
        <v>275</v>
      </c>
      <c r="CX11" s="21" t="s">
        <v>275</v>
      </c>
      <c r="CY11" s="21" t="s">
        <v>275</v>
      </c>
      <c r="CZ11" s="21" t="s">
        <v>275</v>
      </c>
      <c r="DA11" s="21" t="s">
        <v>275</v>
      </c>
      <c r="DB11" s="21" t="s">
        <v>275</v>
      </c>
      <c r="DC11" s="21" t="s">
        <v>275</v>
      </c>
      <c r="DD11" s="21" t="s">
        <v>275</v>
      </c>
      <c r="DE11" s="21" t="s">
        <v>275</v>
      </c>
      <c r="DF11" s="21" t="s">
        <v>275</v>
      </c>
      <c r="DG11" s="21" t="s">
        <v>275</v>
      </c>
      <c r="DH11" s="21" t="s">
        <v>275</v>
      </c>
      <c r="DI11" s="21" t="s">
        <v>275</v>
      </c>
      <c r="DJ11" s="21" t="s">
        <v>275</v>
      </c>
      <c r="DK11" s="21" t="s">
        <v>275</v>
      </c>
      <c r="DL11" s="21" t="s">
        <v>275</v>
      </c>
      <c r="DM11" s="21" t="s">
        <v>275</v>
      </c>
      <c r="DN11" s="22" t="e">
        <f>IF(ISBLANK([1]INSTRUCTIONS!AN58),"",[1]INSTRUCTIONS!AN58)</f>
        <v>#REF!</v>
      </c>
      <c r="DO11" s="6"/>
      <c r="DP11" s="6"/>
      <c r="DQ11" s="23" t="e">
        <f t="shared" si="1"/>
        <v>#REF!</v>
      </c>
      <c r="DR11" s="21" t="s">
        <v>275</v>
      </c>
      <c r="DS11" s="21" t="s">
        <v>275</v>
      </c>
      <c r="DT11" s="21" t="s">
        <v>275</v>
      </c>
      <c r="DU11" s="21" t="s">
        <v>275</v>
      </c>
      <c r="DV11" s="21" t="s">
        <v>275</v>
      </c>
      <c r="DW11" s="21" t="s">
        <v>275</v>
      </c>
      <c r="DX11" s="21" t="s">
        <v>275</v>
      </c>
      <c r="DY11" s="21" t="s">
        <v>275</v>
      </c>
      <c r="DZ11" s="21" t="s">
        <v>275</v>
      </c>
      <c r="EA11" s="21" t="s">
        <v>275</v>
      </c>
      <c r="EB11" s="21" t="s">
        <v>275</v>
      </c>
      <c r="EC11" s="21" t="s">
        <v>275</v>
      </c>
      <c r="ED11" s="21" t="s">
        <v>275</v>
      </c>
      <c r="EE11" s="21" t="s">
        <v>275</v>
      </c>
      <c r="EF11" s="21" t="s">
        <v>275</v>
      </c>
      <c r="EG11" s="21" t="s">
        <v>275</v>
      </c>
      <c r="EH11" s="21" t="s">
        <v>275</v>
      </c>
      <c r="EI11" s="21" t="s">
        <v>275</v>
      </c>
      <c r="EJ11" s="21" t="s">
        <v>275</v>
      </c>
      <c r="EK11" s="21" t="s">
        <v>275</v>
      </c>
      <c r="EL11" s="21" t="s">
        <v>275</v>
      </c>
      <c r="EM11" s="21" t="s">
        <v>275</v>
      </c>
      <c r="EN11" s="21" t="s">
        <v>275</v>
      </c>
      <c r="EO11" s="21" t="s">
        <v>275</v>
      </c>
      <c r="EP11" s="21" t="s">
        <v>275</v>
      </c>
      <c r="EQ11" s="37" t="e">
        <f t="shared" si="2"/>
        <v>#REF!</v>
      </c>
      <c r="ER11" s="6"/>
    </row>
    <row r="12" spans="1:148" ht="16.5" customHeight="1" outlineLevel="1" x14ac:dyDescent="0.25">
      <c r="A12" s="5"/>
      <c r="B12" s="68" t="s">
        <v>32</v>
      </c>
      <c r="C12" s="238"/>
      <c r="D12" s="237"/>
      <c r="E12" s="69"/>
      <c r="F12" s="70"/>
      <c r="G12" s="70"/>
      <c r="H12" s="71" t="s">
        <v>33</v>
      </c>
      <c r="I12" s="72" t="s">
        <v>34</v>
      </c>
      <c r="J12" s="4"/>
      <c r="K12" s="5"/>
      <c r="L12" s="5"/>
      <c r="M12" s="238"/>
      <c r="N12" s="237"/>
      <c r="O12" s="5"/>
      <c r="P12" s="5"/>
      <c r="Q12" s="5"/>
      <c r="R12" s="5"/>
      <c r="S12" s="5"/>
      <c r="T12" s="5"/>
      <c r="U12" s="6"/>
      <c r="V12" s="6"/>
      <c r="W12" s="6"/>
      <c r="X12" s="6"/>
      <c r="Y12" s="6"/>
      <c r="Z12" s="6"/>
      <c r="AA12" s="6"/>
      <c r="AB12" s="6"/>
      <c r="AC12" s="6"/>
      <c r="AD12" s="6"/>
      <c r="AE12" s="6"/>
      <c r="AF12" s="6"/>
      <c r="AG12" s="6"/>
      <c r="AH12" s="6"/>
      <c r="AI12" s="6"/>
      <c r="AJ12" s="6"/>
      <c r="AK12" s="6"/>
      <c r="AL12" s="5"/>
      <c r="AM12" s="73">
        <v>5</v>
      </c>
      <c r="AN12" s="74" t="s">
        <v>35</v>
      </c>
      <c r="AO12" s="74">
        <v>0</v>
      </c>
      <c r="AP12" s="74">
        <v>0</v>
      </c>
      <c r="AQ12" s="74">
        <v>0</v>
      </c>
      <c r="AR12" s="74">
        <v>0</v>
      </c>
      <c r="AS12" s="74">
        <v>0</v>
      </c>
      <c r="AT12" s="74">
        <v>0</v>
      </c>
      <c r="AU12" s="74">
        <v>0</v>
      </c>
      <c r="AV12" s="75">
        <f t="shared" si="3"/>
        <v>0</v>
      </c>
      <c r="AW12" s="76" t="s">
        <v>275</v>
      </c>
      <c r="AX12" s="6"/>
      <c r="AY12" s="6"/>
      <c r="AZ12" s="6"/>
      <c r="BA12" s="6"/>
      <c r="BB12" s="6"/>
      <c r="BC12" s="6"/>
      <c r="BD12" s="6"/>
      <c r="BE12" s="6"/>
      <c r="BF12" s="6"/>
      <c r="BG12" s="6"/>
      <c r="BH12" s="6"/>
      <c r="BI12" s="6"/>
      <c r="BJ12" s="6"/>
      <c r="BK12" s="20" t="e">
        <f>IF(ISBLANK([1]INSTRUCTIONS!N62),"",[1]INSTRUCTIONS!N62)</f>
        <v>#REF!</v>
      </c>
      <c r="BL12" s="21" t="s">
        <v>275</v>
      </c>
      <c r="BM12" s="21" t="s">
        <v>275</v>
      </c>
      <c r="BN12" s="21" t="s">
        <v>275</v>
      </c>
      <c r="BO12" s="21" t="s">
        <v>275</v>
      </c>
      <c r="BP12" s="21" t="s">
        <v>275</v>
      </c>
      <c r="BQ12" s="21" t="s">
        <v>275</v>
      </c>
      <c r="BR12" s="21" t="s">
        <v>275</v>
      </c>
      <c r="BS12" s="21" t="s">
        <v>275</v>
      </c>
      <c r="BT12" s="21" t="s">
        <v>275</v>
      </c>
      <c r="BU12" s="21" t="s">
        <v>275</v>
      </c>
      <c r="BV12" s="21" t="s">
        <v>275</v>
      </c>
      <c r="BW12" s="21" t="s">
        <v>275</v>
      </c>
      <c r="BX12" s="21" t="s">
        <v>275</v>
      </c>
      <c r="BY12" s="21" t="s">
        <v>275</v>
      </c>
      <c r="BZ12" s="21" t="s">
        <v>275</v>
      </c>
      <c r="CA12" s="21" t="s">
        <v>275</v>
      </c>
      <c r="CB12" s="21" t="s">
        <v>275</v>
      </c>
      <c r="CC12" s="21" t="s">
        <v>275</v>
      </c>
      <c r="CD12" s="21" t="s">
        <v>275</v>
      </c>
      <c r="CE12" s="21" t="s">
        <v>275</v>
      </c>
      <c r="CF12" s="21" t="s">
        <v>275</v>
      </c>
      <c r="CG12" s="21" t="s">
        <v>275</v>
      </c>
      <c r="CH12" s="21" t="s">
        <v>275</v>
      </c>
      <c r="CI12" s="21" t="s">
        <v>275</v>
      </c>
      <c r="CJ12" s="21" t="s">
        <v>275</v>
      </c>
      <c r="CK12" s="22" t="e">
        <f>IF(ISBLANK([1]INSTRUCTIONS!AN62),"",[1]INSTRUCTIONS!AN62)</f>
        <v>#REF!</v>
      </c>
      <c r="CL12" s="6"/>
      <c r="CM12" s="6"/>
      <c r="CN12" s="20" t="e">
        <f>IF(ISBLANK([1]INSTRUCTIONS!N63),"",[1]INSTRUCTIONS!N63)</f>
        <v>#REF!</v>
      </c>
      <c r="CO12" s="21" t="s">
        <v>275</v>
      </c>
      <c r="CP12" s="21" t="s">
        <v>275</v>
      </c>
      <c r="CQ12" s="21" t="s">
        <v>275</v>
      </c>
      <c r="CR12" s="21" t="s">
        <v>275</v>
      </c>
      <c r="CS12" s="21" t="s">
        <v>275</v>
      </c>
      <c r="CT12" s="21" t="s">
        <v>275</v>
      </c>
      <c r="CU12" s="21" t="s">
        <v>275</v>
      </c>
      <c r="CV12" s="21" t="s">
        <v>275</v>
      </c>
      <c r="CW12" s="21" t="s">
        <v>275</v>
      </c>
      <c r="CX12" s="21" t="s">
        <v>275</v>
      </c>
      <c r="CY12" s="21" t="s">
        <v>275</v>
      </c>
      <c r="CZ12" s="21" t="s">
        <v>275</v>
      </c>
      <c r="DA12" s="21" t="s">
        <v>275</v>
      </c>
      <c r="DB12" s="21" t="s">
        <v>275</v>
      </c>
      <c r="DC12" s="21" t="s">
        <v>275</v>
      </c>
      <c r="DD12" s="21" t="s">
        <v>275</v>
      </c>
      <c r="DE12" s="21" t="s">
        <v>275</v>
      </c>
      <c r="DF12" s="21" t="s">
        <v>275</v>
      </c>
      <c r="DG12" s="21" t="s">
        <v>275</v>
      </c>
      <c r="DH12" s="21" t="s">
        <v>275</v>
      </c>
      <c r="DI12" s="21" t="s">
        <v>275</v>
      </c>
      <c r="DJ12" s="21" t="s">
        <v>275</v>
      </c>
      <c r="DK12" s="21" t="s">
        <v>275</v>
      </c>
      <c r="DL12" s="21" t="s">
        <v>275</v>
      </c>
      <c r="DM12" s="21" t="s">
        <v>275</v>
      </c>
      <c r="DN12" s="22" t="e">
        <f>IF(ISBLANK([1]INSTRUCTIONS!AN63),"",[1]INSTRUCTIONS!AN63)</f>
        <v>#REF!</v>
      </c>
      <c r="DO12" s="6"/>
      <c r="DP12" s="6"/>
      <c r="DQ12" s="23" t="e">
        <f t="shared" si="1"/>
        <v>#REF!</v>
      </c>
      <c r="DR12" s="21" t="s">
        <v>275</v>
      </c>
      <c r="DS12" s="21" t="s">
        <v>275</v>
      </c>
      <c r="DT12" s="21" t="s">
        <v>275</v>
      </c>
      <c r="DU12" s="21" t="s">
        <v>275</v>
      </c>
      <c r="DV12" s="21" t="s">
        <v>275</v>
      </c>
      <c r="DW12" s="21" t="s">
        <v>275</v>
      </c>
      <c r="DX12" s="21" t="s">
        <v>275</v>
      </c>
      <c r="DY12" s="21" t="s">
        <v>275</v>
      </c>
      <c r="DZ12" s="21" t="s">
        <v>275</v>
      </c>
      <c r="EA12" s="21" t="s">
        <v>275</v>
      </c>
      <c r="EB12" s="21" t="s">
        <v>275</v>
      </c>
      <c r="EC12" s="21" t="s">
        <v>275</v>
      </c>
      <c r="ED12" s="21" t="s">
        <v>275</v>
      </c>
      <c r="EE12" s="21" t="s">
        <v>275</v>
      </c>
      <c r="EF12" s="21" t="s">
        <v>275</v>
      </c>
      <c r="EG12" s="21" t="s">
        <v>275</v>
      </c>
      <c r="EH12" s="21" t="s">
        <v>275</v>
      </c>
      <c r="EI12" s="21" t="s">
        <v>275</v>
      </c>
      <c r="EJ12" s="21" t="s">
        <v>275</v>
      </c>
      <c r="EK12" s="21" t="s">
        <v>275</v>
      </c>
      <c r="EL12" s="21" t="s">
        <v>275</v>
      </c>
      <c r="EM12" s="21" t="s">
        <v>275</v>
      </c>
      <c r="EN12" s="21" t="s">
        <v>275</v>
      </c>
      <c r="EO12" s="21" t="s">
        <v>275</v>
      </c>
      <c r="EP12" s="21" t="s">
        <v>275</v>
      </c>
      <c r="EQ12" s="37" t="e">
        <f t="shared" si="2"/>
        <v>#REF!</v>
      </c>
      <c r="ER12" s="6"/>
    </row>
    <row r="13" spans="1:148" ht="18" customHeight="1" outlineLevel="1" x14ac:dyDescent="0.25">
      <c r="A13" s="5"/>
      <c r="B13" s="77" t="s">
        <v>36</v>
      </c>
      <c r="C13" s="237"/>
      <c r="D13" s="237"/>
      <c r="E13" s="69"/>
      <c r="F13" s="70"/>
      <c r="G13" s="70"/>
      <c r="H13" s="78" t="s">
        <v>37</v>
      </c>
      <c r="I13" s="79"/>
      <c r="J13" s="4"/>
      <c r="K13" s="8"/>
      <c r="L13" s="5"/>
      <c r="M13" s="237"/>
      <c r="N13" s="237"/>
      <c r="O13" s="5"/>
      <c r="P13" s="5"/>
      <c r="Q13" s="5"/>
      <c r="R13" s="5"/>
      <c r="S13" s="5"/>
      <c r="T13" s="5"/>
      <c r="U13" s="6"/>
      <c r="V13" s="6"/>
      <c r="W13" s="6"/>
      <c r="X13" s="6"/>
      <c r="Y13" s="6"/>
      <c r="Z13" s="6"/>
      <c r="AA13" s="6"/>
      <c r="AB13" s="6"/>
      <c r="AC13" s="6"/>
      <c r="AD13" s="6"/>
      <c r="AE13" s="6"/>
      <c r="AF13" s="2"/>
      <c r="AG13" s="2"/>
      <c r="AH13" s="2"/>
      <c r="AI13" s="6"/>
      <c r="AJ13" s="2"/>
      <c r="AK13" s="2"/>
      <c r="AL13" s="5"/>
      <c r="AM13" s="80">
        <v>6</v>
      </c>
      <c r="AN13" s="81" t="s">
        <v>38</v>
      </c>
      <c r="AO13" s="81">
        <v>0</v>
      </c>
      <c r="AP13" s="81">
        <v>0</v>
      </c>
      <c r="AQ13" s="81">
        <v>0</v>
      </c>
      <c r="AR13" s="81">
        <v>0</v>
      </c>
      <c r="AS13" s="81">
        <v>0</v>
      </c>
      <c r="AT13" s="81">
        <v>0</v>
      </c>
      <c r="AU13" s="81">
        <v>0</v>
      </c>
      <c r="AV13" s="82">
        <f t="shared" si="3"/>
        <v>0</v>
      </c>
      <c r="AW13" s="83" t="s">
        <v>275</v>
      </c>
      <c r="AX13" s="84"/>
      <c r="AY13" s="6"/>
      <c r="AZ13" s="6"/>
      <c r="BA13" s="5"/>
      <c r="BB13" s="6"/>
      <c r="BC13" s="6"/>
      <c r="BD13" s="6"/>
      <c r="BE13" s="6"/>
      <c r="BF13" s="6"/>
      <c r="BG13" s="6"/>
      <c r="BH13" s="6"/>
      <c r="BI13" s="6"/>
      <c r="BJ13" s="6"/>
      <c r="BK13" s="20" t="e">
        <f>IF(ISBLANK([1]INSTRUCTIONS!N67),"",[1]INSTRUCTIONS!N67)</f>
        <v>#REF!</v>
      </c>
      <c r="BL13" s="21" t="s">
        <v>275</v>
      </c>
      <c r="BM13" s="21" t="s">
        <v>275</v>
      </c>
      <c r="BN13" s="21" t="s">
        <v>275</v>
      </c>
      <c r="BO13" s="21" t="s">
        <v>275</v>
      </c>
      <c r="BP13" s="21" t="s">
        <v>275</v>
      </c>
      <c r="BQ13" s="21" t="s">
        <v>275</v>
      </c>
      <c r="BR13" s="21" t="s">
        <v>275</v>
      </c>
      <c r="BS13" s="21" t="s">
        <v>275</v>
      </c>
      <c r="BT13" s="21" t="s">
        <v>275</v>
      </c>
      <c r="BU13" s="21" t="s">
        <v>275</v>
      </c>
      <c r="BV13" s="21" t="s">
        <v>275</v>
      </c>
      <c r="BW13" s="21" t="s">
        <v>275</v>
      </c>
      <c r="BX13" s="21" t="s">
        <v>275</v>
      </c>
      <c r="BY13" s="21" t="s">
        <v>275</v>
      </c>
      <c r="BZ13" s="21" t="s">
        <v>275</v>
      </c>
      <c r="CA13" s="21" t="s">
        <v>275</v>
      </c>
      <c r="CB13" s="21" t="s">
        <v>275</v>
      </c>
      <c r="CC13" s="21" t="s">
        <v>275</v>
      </c>
      <c r="CD13" s="21" t="s">
        <v>275</v>
      </c>
      <c r="CE13" s="21" t="s">
        <v>275</v>
      </c>
      <c r="CF13" s="21" t="s">
        <v>275</v>
      </c>
      <c r="CG13" s="21" t="s">
        <v>275</v>
      </c>
      <c r="CH13" s="21" t="s">
        <v>275</v>
      </c>
      <c r="CI13" s="21" t="s">
        <v>275</v>
      </c>
      <c r="CJ13" s="21" t="s">
        <v>275</v>
      </c>
      <c r="CK13" s="22" t="e">
        <f>IF(ISBLANK([1]INSTRUCTIONS!AN67),"",[1]INSTRUCTIONS!AN67)</f>
        <v>#REF!</v>
      </c>
      <c r="CL13" s="6"/>
      <c r="CM13" s="6"/>
      <c r="CN13" s="20" t="e">
        <f>IF(ISBLANK([1]INSTRUCTIONS!N68),"",[1]INSTRUCTIONS!N68)</f>
        <v>#REF!</v>
      </c>
      <c r="CO13" s="21" t="s">
        <v>275</v>
      </c>
      <c r="CP13" s="21" t="s">
        <v>275</v>
      </c>
      <c r="CQ13" s="21" t="s">
        <v>275</v>
      </c>
      <c r="CR13" s="21" t="s">
        <v>275</v>
      </c>
      <c r="CS13" s="21" t="s">
        <v>275</v>
      </c>
      <c r="CT13" s="21" t="s">
        <v>275</v>
      </c>
      <c r="CU13" s="21" t="s">
        <v>275</v>
      </c>
      <c r="CV13" s="21" t="s">
        <v>275</v>
      </c>
      <c r="CW13" s="21" t="s">
        <v>275</v>
      </c>
      <c r="CX13" s="21" t="s">
        <v>275</v>
      </c>
      <c r="CY13" s="21" t="s">
        <v>275</v>
      </c>
      <c r="CZ13" s="21" t="s">
        <v>275</v>
      </c>
      <c r="DA13" s="21" t="s">
        <v>275</v>
      </c>
      <c r="DB13" s="21" t="s">
        <v>275</v>
      </c>
      <c r="DC13" s="21" t="s">
        <v>275</v>
      </c>
      <c r="DD13" s="21" t="s">
        <v>275</v>
      </c>
      <c r="DE13" s="21" t="s">
        <v>275</v>
      </c>
      <c r="DF13" s="21" t="s">
        <v>275</v>
      </c>
      <c r="DG13" s="21" t="s">
        <v>275</v>
      </c>
      <c r="DH13" s="21" t="s">
        <v>275</v>
      </c>
      <c r="DI13" s="21" t="s">
        <v>275</v>
      </c>
      <c r="DJ13" s="21" t="s">
        <v>275</v>
      </c>
      <c r="DK13" s="21" t="s">
        <v>275</v>
      </c>
      <c r="DL13" s="21" t="s">
        <v>275</v>
      </c>
      <c r="DM13" s="21" t="s">
        <v>275</v>
      </c>
      <c r="DN13" s="22" t="e">
        <f>IF(ISBLANK([1]INSTRUCTIONS!AN68),"",[1]INSTRUCTIONS!AN68)</f>
        <v>#REF!</v>
      </c>
      <c r="DO13" s="6"/>
      <c r="DP13" s="6"/>
      <c r="DQ13" s="23" t="e">
        <f t="shared" si="1"/>
        <v>#REF!</v>
      </c>
      <c r="DR13" s="21" t="s">
        <v>275</v>
      </c>
      <c r="DS13" s="21" t="s">
        <v>275</v>
      </c>
      <c r="DT13" s="21" t="s">
        <v>275</v>
      </c>
      <c r="DU13" s="21" t="s">
        <v>275</v>
      </c>
      <c r="DV13" s="21" t="s">
        <v>275</v>
      </c>
      <c r="DW13" s="21" t="s">
        <v>275</v>
      </c>
      <c r="DX13" s="21" t="s">
        <v>275</v>
      </c>
      <c r="DY13" s="21" t="s">
        <v>275</v>
      </c>
      <c r="DZ13" s="21" t="s">
        <v>275</v>
      </c>
      <c r="EA13" s="21" t="s">
        <v>275</v>
      </c>
      <c r="EB13" s="21" t="s">
        <v>275</v>
      </c>
      <c r="EC13" s="21" t="s">
        <v>275</v>
      </c>
      <c r="ED13" s="21" t="s">
        <v>275</v>
      </c>
      <c r="EE13" s="21" t="s">
        <v>275</v>
      </c>
      <c r="EF13" s="21" t="s">
        <v>275</v>
      </c>
      <c r="EG13" s="21" t="s">
        <v>275</v>
      </c>
      <c r="EH13" s="21" t="s">
        <v>275</v>
      </c>
      <c r="EI13" s="21" t="s">
        <v>275</v>
      </c>
      <c r="EJ13" s="21" t="s">
        <v>275</v>
      </c>
      <c r="EK13" s="21" t="s">
        <v>275</v>
      </c>
      <c r="EL13" s="21" t="s">
        <v>275</v>
      </c>
      <c r="EM13" s="21" t="s">
        <v>275</v>
      </c>
      <c r="EN13" s="21" t="s">
        <v>275</v>
      </c>
      <c r="EO13" s="21" t="s">
        <v>275</v>
      </c>
      <c r="EP13" s="21" t="s">
        <v>275</v>
      </c>
      <c r="EQ13" s="37" t="e">
        <f t="shared" si="2"/>
        <v>#REF!</v>
      </c>
      <c r="ER13" s="6"/>
    </row>
    <row r="14" spans="1:148" ht="16.5" customHeight="1" outlineLevel="1" x14ac:dyDescent="0.25">
      <c r="A14" s="5"/>
      <c r="B14" s="85" t="s">
        <v>39</v>
      </c>
      <c r="C14" s="237"/>
      <c r="D14" s="237"/>
      <c r="E14" s="69"/>
      <c r="F14" s="70"/>
      <c r="G14" s="70"/>
      <c r="H14" s="70"/>
      <c r="I14" s="70"/>
      <c r="J14" s="70"/>
      <c r="K14" s="8"/>
      <c r="L14" s="5"/>
      <c r="M14" s="237"/>
      <c r="N14" s="237"/>
      <c r="O14" s="5"/>
      <c r="P14" s="5"/>
      <c r="Q14" s="5"/>
      <c r="R14" s="5"/>
      <c r="S14" s="5"/>
      <c r="T14" s="5"/>
      <c r="U14" s="6"/>
      <c r="V14" s="6"/>
      <c r="W14" s="6"/>
      <c r="X14" s="6"/>
      <c r="Y14" s="6"/>
      <c r="Z14" s="6"/>
      <c r="AA14" s="6"/>
      <c r="AB14" s="6"/>
      <c r="AC14" s="6"/>
      <c r="AD14" s="6"/>
      <c r="AE14" s="6"/>
      <c r="AF14" s="6"/>
      <c r="AG14" s="6"/>
      <c r="AH14" s="6"/>
      <c r="AI14" s="239" t="s">
        <v>40</v>
      </c>
      <c r="AJ14" s="240"/>
      <c r="AK14" s="241"/>
      <c r="AL14" s="5"/>
      <c r="AM14" s="245" t="s">
        <v>41</v>
      </c>
      <c r="AN14" s="240"/>
      <c r="AO14" s="240"/>
      <c r="AP14" s="240"/>
      <c r="AQ14" s="240"/>
      <c r="AR14" s="240"/>
      <c r="AS14" s="240"/>
      <c r="AT14" s="240"/>
      <c r="AU14" s="241"/>
      <c r="AV14" s="86" t="e">
        <f t="shared" ref="AV14:AW14" si="4">SUM(AV9:AV13)</f>
        <v>#VALUE!</v>
      </c>
      <c r="AW14" s="87">
        <f t="shared" si="4"/>
        <v>0</v>
      </c>
      <c r="AX14" s="6"/>
      <c r="AY14" s="6"/>
      <c r="AZ14" s="6"/>
      <c r="BA14" s="5"/>
      <c r="BB14" s="5"/>
      <c r="BC14" s="5"/>
      <c r="BD14" s="5"/>
      <c r="BE14" s="5"/>
      <c r="BF14" s="5"/>
      <c r="BG14" s="6"/>
      <c r="BH14" s="6"/>
      <c r="BI14" s="6"/>
      <c r="BJ14" s="6"/>
      <c r="BK14" s="88" t="e">
        <f>IF(ISBLANK([1]INSTRUCTIONS!N72),"",[1]INSTRUCTIONS!N72)</f>
        <v>#REF!</v>
      </c>
      <c r="BL14" s="89" t="s">
        <v>275</v>
      </c>
      <c r="BM14" s="89" t="s">
        <v>275</v>
      </c>
      <c r="BN14" s="89" t="s">
        <v>275</v>
      </c>
      <c r="BO14" s="89" t="s">
        <v>275</v>
      </c>
      <c r="BP14" s="89" t="s">
        <v>275</v>
      </c>
      <c r="BQ14" s="89" t="s">
        <v>275</v>
      </c>
      <c r="BR14" s="89" t="s">
        <v>275</v>
      </c>
      <c r="BS14" s="89" t="s">
        <v>275</v>
      </c>
      <c r="BT14" s="89" t="s">
        <v>275</v>
      </c>
      <c r="BU14" s="89" t="s">
        <v>275</v>
      </c>
      <c r="BV14" s="89" t="s">
        <v>275</v>
      </c>
      <c r="BW14" s="89" t="s">
        <v>275</v>
      </c>
      <c r="BX14" s="89" t="s">
        <v>275</v>
      </c>
      <c r="BY14" s="89" t="s">
        <v>275</v>
      </c>
      <c r="BZ14" s="89" t="s">
        <v>275</v>
      </c>
      <c r="CA14" s="89" t="s">
        <v>275</v>
      </c>
      <c r="CB14" s="89" t="s">
        <v>275</v>
      </c>
      <c r="CC14" s="89" t="s">
        <v>275</v>
      </c>
      <c r="CD14" s="89" t="s">
        <v>275</v>
      </c>
      <c r="CE14" s="89" t="s">
        <v>275</v>
      </c>
      <c r="CF14" s="89" t="s">
        <v>275</v>
      </c>
      <c r="CG14" s="89" t="s">
        <v>275</v>
      </c>
      <c r="CH14" s="89" t="s">
        <v>275</v>
      </c>
      <c r="CI14" s="89" t="s">
        <v>275</v>
      </c>
      <c r="CJ14" s="89" t="s">
        <v>275</v>
      </c>
      <c r="CK14" s="90" t="e">
        <f>IF(ISBLANK([1]INSTRUCTIONS!AN72),"",[1]INSTRUCTIONS!AN72)</f>
        <v>#REF!</v>
      </c>
      <c r="CL14" s="6"/>
      <c r="CM14" s="6"/>
      <c r="CN14" s="20" t="e">
        <f>IF(ISBLANK([1]INSTRUCTIONS!N73),"",[1]INSTRUCTIONS!N73)</f>
        <v>#REF!</v>
      </c>
      <c r="CO14" s="21" t="s">
        <v>275</v>
      </c>
      <c r="CP14" s="21" t="s">
        <v>275</v>
      </c>
      <c r="CQ14" s="21" t="s">
        <v>275</v>
      </c>
      <c r="CR14" s="21" t="s">
        <v>275</v>
      </c>
      <c r="CS14" s="21" t="s">
        <v>275</v>
      </c>
      <c r="CT14" s="21" t="s">
        <v>275</v>
      </c>
      <c r="CU14" s="21" t="s">
        <v>275</v>
      </c>
      <c r="CV14" s="21" t="s">
        <v>275</v>
      </c>
      <c r="CW14" s="21" t="s">
        <v>275</v>
      </c>
      <c r="CX14" s="21" t="s">
        <v>275</v>
      </c>
      <c r="CY14" s="21" t="s">
        <v>275</v>
      </c>
      <c r="CZ14" s="21" t="s">
        <v>275</v>
      </c>
      <c r="DA14" s="21" t="s">
        <v>275</v>
      </c>
      <c r="DB14" s="21" t="s">
        <v>275</v>
      </c>
      <c r="DC14" s="21" t="s">
        <v>275</v>
      </c>
      <c r="DD14" s="21" t="s">
        <v>275</v>
      </c>
      <c r="DE14" s="21" t="s">
        <v>275</v>
      </c>
      <c r="DF14" s="21" t="s">
        <v>275</v>
      </c>
      <c r="DG14" s="21" t="s">
        <v>275</v>
      </c>
      <c r="DH14" s="21" t="s">
        <v>275</v>
      </c>
      <c r="DI14" s="21" t="s">
        <v>275</v>
      </c>
      <c r="DJ14" s="21" t="s">
        <v>275</v>
      </c>
      <c r="DK14" s="21" t="s">
        <v>275</v>
      </c>
      <c r="DL14" s="21" t="s">
        <v>275</v>
      </c>
      <c r="DM14" s="21" t="s">
        <v>275</v>
      </c>
      <c r="DN14" s="22" t="e">
        <f>IF(ISBLANK([1]INSTRUCTIONS!AN73),"",[1]INSTRUCTIONS!AN73)</f>
        <v>#REF!</v>
      </c>
      <c r="DO14" s="6"/>
      <c r="DP14" s="6"/>
      <c r="DQ14" s="23" t="e">
        <f t="shared" si="1"/>
        <v>#REF!</v>
      </c>
      <c r="DR14" s="21" t="s">
        <v>275</v>
      </c>
      <c r="DS14" s="21" t="s">
        <v>275</v>
      </c>
      <c r="DT14" s="21" t="s">
        <v>275</v>
      </c>
      <c r="DU14" s="21" t="s">
        <v>275</v>
      </c>
      <c r="DV14" s="21" t="s">
        <v>275</v>
      </c>
      <c r="DW14" s="21" t="s">
        <v>275</v>
      </c>
      <c r="DX14" s="21" t="s">
        <v>275</v>
      </c>
      <c r="DY14" s="21" t="s">
        <v>275</v>
      </c>
      <c r="DZ14" s="21" t="s">
        <v>275</v>
      </c>
      <c r="EA14" s="21" t="s">
        <v>275</v>
      </c>
      <c r="EB14" s="21" t="s">
        <v>275</v>
      </c>
      <c r="EC14" s="21" t="s">
        <v>275</v>
      </c>
      <c r="ED14" s="21" t="s">
        <v>275</v>
      </c>
      <c r="EE14" s="21" t="s">
        <v>275</v>
      </c>
      <c r="EF14" s="21" t="s">
        <v>275</v>
      </c>
      <c r="EG14" s="21" t="s">
        <v>275</v>
      </c>
      <c r="EH14" s="21" t="s">
        <v>275</v>
      </c>
      <c r="EI14" s="21" t="s">
        <v>275</v>
      </c>
      <c r="EJ14" s="21" t="s">
        <v>275</v>
      </c>
      <c r="EK14" s="21" t="s">
        <v>275</v>
      </c>
      <c r="EL14" s="21" t="s">
        <v>275</v>
      </c>
      <c r="EM14" s="21" t="s">
        <v>275</v>
      </c>
      <c r="EN14" s="21" t="s">
        <v>275</v>
      </c>
      <c r="EO14" s="21" t="s">
        <v>275</v>
      </c>
      <c r="EP14" s="21" t="s">
        <v>275</v>
      </c>
      <c r="EQ14" s="37" t="e">
        <f t="shared" si="2"/>
        <v>#REF!</v>
      </c>
      <c r="ER14" s="6"/>
    </row>
    <row r="15" spans="1:148" ht="29.25" customHeight="1" x14ac:dyDescent="0.25">
      <c r="A15" s="7"/>
      <c r="B15" s="4"/>
      <c r="C15" s="4"/>
      <c r="D15" s="4"/>
      <c r="E15" s="4"/>
      <c r="F15" s="4"/>
      <c r="G15" s="4"/>
      <c r="H15" s="91"/>
      <c r="I15" s="91"/>
      <c r="J15" s="91"/>
      <c r="K15" s="91"/>
      <c r="L15" s="92"/>
      <c r="M15" s="4"/>
      <c r="N15" s="4"/>
      <c r="O15" s="4"/>
      <c r="P15" s="4"/>
      <c r="Q15" s="4"/>
      <c r="R15" s="4"/>
      <c r="S15" s="234" t="s">
        <v>42</v>
      </c>
      <c r="T15" s="225"/>
      <c r="U15" s="225"/>
      <c r="V15" s="226"/>
      <c r="W15" s="4"/>
      <c r="X15" s="7"/>
      <c r="Y15" s="4"/>
      <c r="Z15" s="7"/>
      <c r="AA15" s="7"/>
      <c r="AB15" s="93"/>
      <c r="AC15" s="93"/>
      <c r="AD15" s="93"/>
      <c r="AE15" s="7"/>
      <c r="AF15" s="7"/>
      <c r="AG15" s="7"/>
      <c r="AH15" s="7"/>
      <c r="AI15" s="242"/>
      <c r="AJ15" s="243"/>
      <c r="AK15" s="244"/>
      <c r="AL15" s="4"/>
      <c r="AM15" s="242"/>
      <c r="AN15" s="243"/>
      <c r="AO15" s="243"/>
      <c r="AP15" s="243"/>
      <c r="AQ15" s="243"/>
      <c r="AR15" s="243"/>
      <c r="AS15" s="243"/>
      <c r="AT15" s="243"/>
      <c r="AU15" s="244"/>
      <c r="AV15" s="94"/>
      <c r="AW15" s="94"/>
      <c r="AX15" s="94"/>
      <c r="AY15" s="94"/>
      <c r="AZ15" s="95"/>
      <c r="BA15" s="95"/>
      <c r="BB15" s="95"/>
      <c r="BC15" s="95"/>
      <c r="BD15" s="95"/>
      <c r="BE15" s="95"/>
      <c r="BF15" s="95"/>
      <c r="BG15" s="7"/>
      <c r="BH15" s="7"/>
      <c r="BI15" s="7"/>
      <c r="BJ15" s="7"/>
      <c r="BK15" s="234" t="s">
        <v>43</v>
      </c>
      <c r="BL15" s="225"/>
      <c r="BM15" s="225"/>
      <c r="BN15" s="225"/>
      <c r="BO15" s="225"/>
      <c r="BP15" s="225"/>
      <c r="BQ15" s="225"/>
      <c r="BR15" s="225"/>
      <c r="BS15" s="225"/>
      <c r="BT15" s="225"/>
      <c r="BU15" s="225"/>
      <c r="BV15" s="225"/>
      <c r="BW15" s="225"/>
      <c r="BX15" s="225"/>
      <c r="BY15" s="225"/>
      <c r="BZ15" s="225"/>
      <c r="CA15" s="225"/>
      <c r="CB15" s="225"/>
      <c r="CC15" s="225"/>
      <c r="CD15" s="225"/>
      <c r="CE15" s="225"/>
      <c r="CF15" s="225"/>
      <c r="CG15" s="225"/>
      <c r="CH15" s="225"/>
      <c r="CI15" s="225"/>
      <c r="CJ15" s="225"/>
      <c r="CK15" s="226"/>
      <c r="CL15" s="7"/>
      <c r="CM15" s="7"/>
      <c r="CN15" s="234" t="s">
        <v>43</v>
      </c>
      <c r="CO15" s="225"/>
      <c r="CP15" s="225"/>
      <c r="CQ15" s="225"/>
      <c r="CR15" s="225"/>
      <c r="CS15" s="225"/>
      <c r="CT15" s="225"/>
      <c r="CU15" s="225"/>
      <c r="CV15" s="225"/>
      <c r="CW15" s="225"/>
      <c r="CX15" s="225"/>
      <c r="CY15" s="225"/>
      <c r="CZ15" s="225"/>
      <c r="DA15" s="225"/>
      <c r="DB15" s="225"/>
      <c r="DC15" s="225"/>
      <c r="DD15" s="225"/>
      <c r="DE15" s="225"/>
      <c r="DF15" s="225"/>
      <c r="DG15" s="225"/>
      <c r="DH15" s="225"/>
      <c r="DI15" s="225"/>
      <c r="DJ15" s="225"/>
      <c r="DK15" s="225"/>
      <c r="DL15" s="225"/>
      <c r="DM15" s="225"/>
      <c r="DN15" s="226"/>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row>
    <row r="16" spans="1:148" ht="16.5" customHeight="1" x14ac:dyDescent="0.25">
      <c r="A16" s="228" t="s">
        <v>44</v>
      </c>
      <c r="B16" s="225"/>
      <c r="C16" s="225"/>
      <c r="D16" s="225"/>
      <c r="E16" s="225"/>
      <c r="F16" s="225"/>
      <c r="G16" s="225"/>
      <c r="H16" s="225"/>
      <c r="I16" s="225"/>
      <c r="J16" s="225"/>
      <c r="K16" s="225"/>
      <c r="L16" s="225"/>
      <c r="M16" s="225"/>
      <c r="N16" s="225"/>
      <c r="O16" s="225"/>
      <c r="P16" s="225"/>
      <c r="Q16" s="225"/>
      <c r="R16" s="225"/>
      <c r="S16" s="225"/>
      <c r="T16" s="225"/>
      <c r="U16" s="225"/>
      <c r="V16" s="225"/>
      <c r="W16" s="226"/>
      <c r="X16" s="229" t="s">
        <v>45</v>
      </c>
      <c r="Y16" s="225"/>
      <c r="Z16" s="225"/>
      <c r="AA16" s="225"/>
      <c r="AB16" s="225"/>
      <c r="AC16" s="225"/>
      <c r="AD16" s="225"/>
      <c r="AE16" s="225"/>
      <c r="AF16" s="225"/>
      <c r="AG16" s="225"/>
      <c r="AH16" s="226"/>
      <c r="AI16" s="230" t="s">
        <v>46</v>
      </c>
      <c r="AJ16" s="231"/>
      <c r="AK16" s="232"/>
      <c r="AL16" s="96" t="s">
        <v>47</v>
      </c>
      <c r="AM16" s="233" t="s">
        <v>48</v>
      </c>
      <c r="AN16" s="225"/>
      <c r="AO16" s="225"/>
      <c r="AP16" s="225"/>
      <c r="AQ16" s="225"/>
      <c r="AR16" s="225"/>
      <c r="AS16" s="225"/>
      <c r="AT16" s="225"/>
      <c r="AU16" s="226"/>
      <c r="AV16" s="227" t="s">
        <v>49</v>
      </c>
      <c r="AW16" s="225"/>
      <c r="AX16" s="224" t="s">
        <v>50</v>
      </c>
      <c r="AY16" s="225"/>
      <c r="AZ16" s="226"/>
      <c r="BA16" s="227" t="s">
        <v>51</v>
      </c>
      <c r="BB16" s="225"/>
      <c r="BC16" s="226"/>
      <c r="BD16" s="224" t="s">
        <v>52</v>
      </c>
      <c r="BE16" s="225"/>
      <c r="BF16" s="226"/>
      <c r="BG16" s="227" t="s">
        <v>53</v>
      </c>
      <c r="BH16" s="225"/>
      <c r="BI16" s="226"/>
      <c r="BJ16" s="4"/>
      <c r="BK16" s="97" t="s">
        <v>54</v>
      </c>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9"/>
      <c r="CK16" s="100" t="s">
        <v>55</v>
      </c>
      <c r="CL16" s="101" t="s">
        <v>56</v>
      </c>
      <c r="CM16" s="6"/>
      <c r="CN16" s="102" t="s">
        <v>57</v>
      </c>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4"/>
      <c r="DN16" s="100" t="s">
        <v>55</v>
      </c>
      <c r="DO16" s="101" t="s">
        <v>56</v>
      </c>
      <c r="DP16" s="6"/>
      <c r="DQ16" s="105" t="s">
        <v>58</v>
      </c>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4"/>
      <c r="EQ16" s="101" t="s">
        <v>55</v>
      </c>
      <c r="ER16" s="101" t="s">
        <v>56</v>
      </c>
    </row>
    <row r="17" spans="1:148" ht="45" x14ac:dyDescent="0.25">
      <c r="A17" s="106" t="s">
        <v>59</v>
      </c>
      <c r="B17" s="107" t="s">
        <v>60</v>
      </c>
      <c r="C17" s="108" t="s">
        <v>61</v>
      </c>
      <c r="D17" s="109" t="s">
        <v>154</v>
      </c>
      <c r="E17" s="109" t="s">
        <v>62</v>
      </c>
      <c r="F17" s="108" t="s">
        <v>63</v>
      </c>
      <c r="G17" s="109" t="s">
        <v>155</v>
      </c>
      <c r="H17" s="108" t="s">
        <v>64</v>
      </c>
      <c r="I17" s="108" t="s">
        <v>65</v>
      </c>
      <c r="J17" s="108" t="s">
        <v>66</v>
      </c>
      <c r="K17" s="108" t="s">
        <v>67</v>
      </c>
      <c r="L17" s="107" t="s">
        <v>156</v>
      </c>
      <c r="M17" s="108" t="s">
        <v>68</v>
      </c>
      <c r="N17" s="108" t="s">
        <v>69</v>
      </c>
      <c r="O17" s="107" t="s">
        <v>157</v>
      </c>
      <c r="P17" s="107" t="s">
        <v>70</v>
      </c>
      <c r="Q17" s="108" t="s">
        <v>71</v>
      </c>
      <c r="R17" s="108" t="s">
        <v>72</v>
      </c>
      <c r="S17" s="107" t="s">
        <v>73</v>
      </c>
      <c r="T17" s="107" t="e">
        <f>[1]INSTRUCTIONS!$BB$7</f>
        <v>#REF!</v>
      </c>
      <c r="U17" s="107" t="e">
        <f>[1]INSTRUCTIONS!$BD$7</f>
        <v>#REF!</v>
      </c>
      <c r="V17" s="107" t="e">
        <f>[1]INSTRUCTIONS!$BF$7</f>
        <v>#REF!</v>
      </c>
      <c r="W17" s="107" t="s">
        <v>74</v>
      </c>
      <c r="X17" s="110" t="s">
        <v>75</v>
      </c>
      <c r="Y17" s="108" t="s">
        <v>76</v>
      </c>
      <c r="Z17" s="111" t="s">
        <v>77</v>
      </c>
      <c r="AA17" s="112" t="s">
        <v>78</v>
      </c>
      <c r="AB17" s="111" t="s">
        <v>79</v>
      </c>
      <c r="AC17" s="107" t="s">
        <v>80</v>
      </c>
      <c r="AD17" s="113" t="s">
        <v>81</v>
      </c>
      <c r="AE17" s="111" t="s">
        <v>82</v>
      </c>
      <c r="AF17" s="108" t="s">
        <v>83</v>
      </c>
      <c r="AG17" s="111" t="s">
        <v>84</v>
      </c>
      <c r="AH17" s="113" t="s">
        <v>85</v>
      </c>
      <c r="AI17" s="114" t="s">
        <v>86</v>
      </c>
      <c r="AJ17" s="115" t="s">
        <v>87</v>
      </c>
      <c r="AK17" s="116" t="s">
        <v>88</v>
      </c>
      <c r="AL17" s="108" t="s">
        <v>47</v>
      </c>
      <c r="AM17" s="117" t="s">
        <v>89</v>
      </c>
      <c r="AN17" s="118" t="s">
        <v>90</v>
      </c>
      <c r="AO17" s="119" t="s">
        <v>14</v>
      </c>
      <c r="AP17" s="119" t="s">
        <v>15</v>
      </c>
      <c r="AQ17" s="119" t="s">
        <v>16</v>
      </c>
      <c r="AR17" s="119" t="s">
        <v>17</v>
      </c>
      <c r="AS17" s="119" t="s">
        <v>18</v>
      </c>
      <c r="AT17" s="120" t="s">
        <v>19</v>
      </c>
      <c r="AU17" s="120" t="s">
        <v>20</v>
      </c>
      <c r="AV17" s="121" t="s">
        <v>89</v>
      </c>
      <c r="AW17" s="122" t="s">
        <v>91</v>
      </c>
      <c r="AX17" s="122" t="s">
        <v>158</v>
      </c>
      <c r="AY17" s="122" t="s">
        <v>159</v>
      </c>
      <c r="AZ17" s="123"/>
      <c r="BA17" s="124" t="s">
        <v>92</v>
      </c>
      <c r="BB17" s="125" t="s">
        <v>93</v>
      </c>
      <c r="BC17" s="126" t="s">
        <v>94</v>
      </c>
      <c r="BD17" s="125" t="s">
        <v>92</v>
      </c>
      <c r="BE17" s="125" t="s">
        <v>93</v>
      </c>
      <c r="BF17" s="126" t="s">
        <v>94</v>
      </c>
      <c r="BG17" s="124" t="s">
        <v>95</v>
      </c>
      <c r="BH17" s="125" t="s">
        <v>93</v>
      </c>
      <c r="BI17" s="126" t="s">
        <v>94</v>
      </c>
      <c r="BJ17" s="127"/>
      <c r="BK17" s="128"/>
      <c r="BL17" s="129"/>
      <c r="BM17" s="129"/>
      <c r="BN17" s="129"/>
      <c r="BO17" s="129"/>
      <c r="BP17" s="129"/>
      <c r="BQ17" s="129"/>
      <c r="BR17" s="129"/>
      <c r="BS17" s="129"/>
      <c r="BT17" s="129"/>
      <c r="BU17" s="129"/>
      <c r="BV17" s="129"/>
      <c r="BW17" s="129"/>
      <c r="BX17" s="129"/>
      <c r="BY17" s="129"/>
      <c r="BZ17" s="129"/>
      <c r="CA17" s="129"/>
      <c r="CB17" s="129"/>
      <c r="CC17" s="129"/>
      <c r="CD17" s="129"/>
      <c r="CE17" s="129"/>
      <c r="CF17" s="129"/>
      <c r="CG17" s="129"/>
      <c r="CH17" s="129"/>
      <c r="CI17" s="129"/>
      <c r="CJ17" s="130"/>
      <c r="CK17" s="131"/>
      <c r="CL17" s="131"/>
      <c r="CM17" s="6"/>
      <c r="CN17" s="128"/>
      <c r="CO17" s="129"/>
      <c r="CP17" s="129"/>
      <c r="CQ17" s="129"/>
      <c r="CR17" s="129"/>
      <c r="CS17" s="129"/>
      <c r="CT17" s="129"/>
      <c r="CU17" s="129"/>
      <c r="CV17" s="129"/>
      <c r="CW17" s="129"/>
      <c r="CX17" s="129"/>
      <c r="CY17" s="129"/>
      <c r="CZ17" s="129"/>
      <c r="DA17" s="129"/>
      <c r="DB17" s="129"/>
      <c r="DC17" s="129"/>
      <c r="DD17" s="129"/>
      <c r="DE17" s="129"/>
      <c r="DF17" s="129"/>
      <c r="DG17" s="129"/>
      <c r="DH17" s="129"/>
      <c r="DI17" s="129"/>
      <c r="DJ17" s="129"/>
      <c r="DK17" s="129"/>
      <c r="DL17" s="129"/>
      <c r="DM17" s="130"/>
      <c r="DN17" s="131"/>
      <c r="DO17" s="131"/>
      <c r="DP17" s="6"/>
      <c r="DQ17" s="128"/>
      <c r="DR17" s="129"/>
      <c r="DS17" s="129"/>
      <c r="DT17" s="129"/>
      <c r="DU17" s="129"/>
      <c r="DV17" s="129"/>
      <c r="DW17" s="129"/>
      <c r="DX17" s="129"/>
      <c r="DY17" s="129"/>
      <c r="DZ17" s="129"/>
      <c r="EA17" s="129"/>
      <c r="EB17" s="129"/>
      <c r="EC17" s="129"/>
      <c r="ED17" s="129"/>
      <c r="EE17" s="129"/>
      <c r="EF17" s="129"/>
      <c r="EG17" s="129"/>
      <c r="EH17" s="129"/>
      <c r="EI17" s="129"/>
      <c r="EJ17" s="129"/>
      <c r="EK17" s="129"/>
      <c r="EL17" s="129"/>
      <c r="EM17" s="129"/>
      <c r="EN17" s="129"/>
      <c r="EO17" s="129"/>
      <c r="EP17" s="130"/>
      <c r="EQ17" s="131"/>
      <c r="ER17" s="131"/>
    </row>
    <row r="18" spans="1:148" ht="120" customHeight="1" x14ac:dyDescent="0.25">
      <c r="A18" s="132">
        <v>1</v>
      </c>
      <c r="B18" s="133"/>
      <c r="C18" s="133" t="s">
        <v>96</v>
      </c>
      <c r="D18" s="134" t="s">
        <v>276</v>
      </c>
      <c r="E18" s="134" t="str">
        <f t="shared" ref="E18:E50" si="5">$I$10&amp;D18</f>
        <v>#REF!</v>
      </c>
      <c r="F18" s="135" t="s">
        <v>97</v>
      </c>
      <c r="G18" s="134" t="s">
        <v>276</v>
      </c>
      <c r="H18" s="135" t="s">
        <v>98</v>
      </c>
      <c r="I18" s="135" t="s">
        <v>99</v>
      </c>
      <c r="J18" s="135"/>
      <c r="K18" s="135"/>
      <c r="L18" s="136"/>
      <c r="M18" s="133" t="e">
        <v>#VALUE!</v>
      </c>
      <c r="N18" s="135" t="s">
        <v>160</v>
      </c>
      <c r="O18" s="136"/>
      <c r="P18" s="136"/>
      <c r="Q18" s="136" t="s">
        <v>101</v>
      </c>
      <c r="R18" s="136" t="s">
        <v>102</v>
      </c>
      <c r="S18" s="136"/>
      <c r="T18" s="133"/>
      <c r="U18" s="133"/>
      <c r="V18" s="133"/>
      <c r="W18" s="137"/>
      <c r="X18" s="138">
        <v>13.65</v>
      </c>
      <c r="Y18" s="139">
        <f>X18*0.95</f>
        <v>12.967499999999999</v>
      </c>
      <c r="Z18" s="140">
        <f t="shared" ref="Z18:Z50" si="6">IFERROR((X18-Y18)/X18,"")</f>
        <v>5.0000000000000072E-2</v>
      </c>
      <c r="AA18" s="139">
        <v>49.99</v>
      </c>
      <c r="AB18" s="140">
        <f t="shared" ref="AB18:AB50" si="7">IFERROR((AA18-Y18)/AA18,"")</f>
        <v>0.74059811962392474</v>
      </c>
      <c r="AC18" s="141"/>
      <c r="AD18" s="142" t="str">
        <f t="shared" ref="AD18:AD50" si="8">IF(ISBLANK(AC18),"",AA18*(1-AC18))</f>
        <v/>
      </c>
      <c r="AE18" s="140" t="str">
        <f t="shared" ref="AE18:AE50" si="9">IFERROR((AD18-Y18)/AD18,"")</f>
        <v/>
      </c>
      <c r="AF18" s="139"/>
      <c r="AG18" s="140" t="str">
        <f t="shared" ref="AG18:AG50" si="10">IFERROR((AF18-AA18)/AF18,"")</f>
        <v/>
      </c>
      <c r="AH18" s="143" t="str">
        <f t="shared" ref="AH18:AH50" si="11">IFERROR((AF18-AD18)/AF18,"")</f>
        <v/>
      </c>
      <c r="AI18" s="144"/>
      <c r="AJ18" s="145"/>
      <c r="AK18" s="146"/>
      <c r="AL18" s="135" t="s">
        <v>103</v>
      </c>
      <c r="AM18" s="147">
        <v>2</v>
      </c>
      <c r="AN18" s="148" t="str">
        <f t="shared" ref="AN18:AN50" si="12">IF(ISBLANK(AM18),"",CONCATENATE(IFERROR(IF(SEARCH($AM$8,$AM18,1)&gt;0,$AN$8),""),", ",IFERROR(IF(SEARCH($AM$9,$AM18,1)&gt;0,$AN$9),""),", ",IFERROR(IF(SEARCH($AM$13,$AM18,1)&gt;0,$AN$13),""),", ",IFERROR(IF(SEARCH($AM$10,$AM18,1)&gt;0,$AN$10),""),", ",IFERROR(IF(SEARCH($AM$11,$AM18,1)&gt;0,$AN$11),""),", ",IFERROR(IF(SEARCH($AM$12,$AM18,1)&gt;0,$AN$12),""),IFERROR(IF(SEARCH($AM$13,$AM18,1)&gt;0,$AN$13),"")))</f>
        <v xml:space="preserve">, RESORT DOORS, , , , </v>
      </c>
      <c r="AO18" s="149">
        <v>36</v>
      </c>
      <c r="AP18" s="150"/>
      <c r="AQ18" s="150">
        <v>11</v>
      </c>
      <c r="AR18" s="150">
        <v>7</v>
      </c>
      <c r="AS18" s="150">
        <v>7</v>
      </c>
      <c r="AT18" s="151">
        <v>5</v>
      </c>
      <c r="AU18" s="151"/>
      <c r="AV18" s="152">
        <f t="shared" ref="AV18:AV50" si="13">IF(ISBLANK(AM18)," ",AM18)</f>
        <v>2</v>
      </c>
      <c r="AW18" s="153"/>
      <c r="AX18" s="152"/>
      <c r="AY18" s="153"/>
      <c r="AZ18" s="154"/>
      <c r="BA18" s="155">
        <f t="shared" ref="BA18:BA50" si="14">IFERROR(IF(FIND($AM$9,AM18,1),SUMPRODUCT($AO$9:$AU$9,AO18:AU18),""),0)+IFERROR(IF(FIND($AM$13,AM18,1),SUMPRODUCT($AO$13:$AU$13,AO18:AU18),""),0)+IFERROR(IF(FIND($AM$10,AM18,1),SUMPRODUCT($AO$10:$AU$10,AO18:AU18),""),0)+IFERROR(IF(FIND($AM$11,AM18,1),SUMPRODUCT($AO$11:$AU$11,AO18:AU18),""),0)+IFERROR(IF(FIND($AM$12,AM18,1),SUMPRODUCT($AO$12:$AU$12,AO18:AU18),""),0)+AW18+AX18</f>
        <v>0</v>
      </c>
      <c r="BB18" s="156">
        <f t="shared" ref="BB18:BB50" si="15">$BA18*$Y18</f>
        <v>0</v>
      </c>
      <c r="BC18" s="157">
        <f t="shared" ref="BC18:BC50" si="16">$BA18*$AA18</f>
        <v>0</v>
      </c>
      <c r="BD18" s="158">
        <f t="shared" ref="BD18:BD50" si="17">$AO18+AY18</f>
        <v>36</v>
      </c>
      <c r="BE18" s="159">
        <f t="shared" ref="BE18:BE50" si="18">$AO18*$Y18</f>
        <v>466.83</v>
      </c>
      <c r="BF18" s="160">
        <f t="shared" ref="BF18:BF50" si="19">$AO18*$AA18</f>
        <v>1799.64</v>
      </c>
      <c r="BG18" s="161">
        <f t="shared" ref="BG18:BG50" si="20">SUM(BA18,BD18)</f>
        <v>36</v>
      </c>
      <c r="BH18" s="162">
        <f t="shared" ref="BH18:BH50" si="21">$BG18*$Y18</f>
        <v>466.83</v>
      </c>
      <c r="BI18" s="163">
        <f t="shared" ref="BI18:BI50" si="22">$BG18*$AA18</f>
        <v>1799.64</v>
      </c>
      <c r="BJ18" s="164"/>
      <c r="BK18" s="165" t="s">
        <v>104</v>
      </c>
      <c r="BL18" s="166">
        <v>22</v>
      </c>
      <c r="BM18" s="167">
        <v>55</v>
      </c>
      <c r="BN18" s="167">
        <v>73</v>
      </c>
      <c r="BO18" s="167">
        <v>50</v>
      </c>
      <c r="BP18" s="167">
        <v>19</v>
      </c>
      <c r="BQ18" s="167">
        <v>0</v>
      </c>
      <c r="BR18" s="167" t="str">
        <f t="array" ref="BR18">IF(ISBLANK($BK18),"",IFERROR((ROUND((INDEX([1]INSTRUCTIONS!$M$9:$AM$73,MATCH(#REF!,[1]INSTRUCTIONS!$N$9:$N$73,0),MATCH(BR$2,[1]INSTRUCTIONS!$M$9:$AM$9,FALSE))*$BA18),0)),""))</f>
        <v/>
      </c>
      <c r="BS18" s="167" t="str">
        <f t="array" ref="BS18">IF(ISBLANK($BK18),"",IFERROR((ROUND((INDEX([1]INSTRUCTIONS!$M$9:$AM$73,MATCH(#REF!,[1]INSTRUCTIONS!$N$9:$N$73,0),MATCH(BS$2,[1]INSTRUCTIONS!$M$9:$AM$9,FALSE))*$BA18),0)),""))</f>
        <v/>
      </c>
      <c r="BT18" s="167" t="str">
        <f t="array" ref="BT18">IF(ISBLANK($BK18),"",IFERROR((ROUND((INDEX([1]INSTRUCTIONS!$M$9:$AM$73,MATCH(#REF!,[1]INSTRUCTIONS!$N$9:$N$73,0),MATCH(BT$2,[1]INSTRUCTIONS!$M$9:$AM$9,FALSE))*$BA18),0)),""))</f>
        <v/>
      </c>
      <c r="BU18" s="167" t="str">
        <f t="array" ref="BU18">IF(ISBLANK($BK18),"",IFERROR((ROUND((INDEX([1]INSTRUCTIONS!$M$9:$AM$73,MATCH(#REF!,[1]INSTRUCTIONS!$N$9:$N$73,0),MATCH(BU$2,[1]INSTRUCTIONS!$M$9:$AM$9,FALSE))*$BA18),0)),""))</f>
        <v/>
      </c>
      <c r="BV18" s="167" t="str">
        <f t="array" ref="BV18">IF(ISBLANK($BK18),"",IFERROR((ROUND((INDEX([1]INSTRUCTIONS!$M$9:$AM$73,MATCH(#REF!,[1]INSTRUCTIONS!$N$9:$N$73,0),MATCH(BV$2,[1]INSTRUCTIONS!$M$9:$AM$9,FALSE))*$BA18),0)),""))</f>
        <v/>
      </c>
      <c r="BW18" s="167" t="str">
        <f t="array" ref="BW18">IF(ISBLANK($BK18),"",IFERROR((ROUND((INDEX([1]INSTRUCTIONS!$M$9:$AM$73,MATCH(#REF!,[1]INSTRUCTIONS!$N$9:$N$73,0),MATCH(BW$2,[1]INSTRUCTIONS!$M$9:$AM$9,FALSE))*$BA18),0)),""))</f>
        <v/>
      </c>
      <c r="BX18" s="167" t="str">
        <f t="array" ref="BX18">IF(ISBLANK($BK18),"",IFERROR((ROUND((INDEX([1]INSTRUCTIONS!$M$9:$AM$73,MATCH(#REF!,[1]INSTRUCTIONS!$N$9:$N$73,0),MATCH(BX$2,[1]INSTRUCTIONS!$M$9:$AM$9,FALSE))*$BA18),0)),""))</f>
        <v/>
      </c>
      <c r="BY18" s="167" t="str">
        <f t="array" ref="BY18">IF(ISBLANK($BK18),"",IFERROR((ROUND((INDEX([1]INSTRUCTIONS!$M$9:$AM$73,MATCH(#REF!,[1]INSTRUCTIONS!$N$9:$N$73,0),MATCH(BY$2,[1]INSTRUCTIONS!$M$9:$AM$9,FALSE))*$BA18),0)),""))</f>
        <v/>
      </c>
      <c r="BZ18" s="167" t="str">
        <f t="array" ref="BZ18">IF(ISBLANK($BK18),"",IFERROR((ROUND((INDEX([1]INSTRUCTIONS!$M$9:$AM$73,MATCH(#REF!,[1]INSTRUCTIONS!$N$9:$N$73,0),MATCH(BZ$2,[1]INSTRUCTIONS!$M$9:$AM$9,FALSE))*$BA18),0)),""))</f>
        <v/>
      </c>
      <c r="CA18" s="167" t="str">
        <f t="array" ref="CA18">IF(ISBLANK($BK18),"",IFERROR((ROUND((INDEX([1]INSTRUCTIONS!$M$9:$AM$73,MATCH(#REF!,[1]INSTRUCTIONS!$N$9:$N$73,0),MATCH(CA$2,[1]INSTRUCTIONS!$M$9:$AM$9,FALSE))*$BA18),0)),""))</f>
        <v/>
      </c>
      <c r="CB18" s="167" t="str">
        <f t="array" ref="CB18">IF(ISBLANK($BK18),"",IFERROR((ROUND((INDEX([1]INSTRUCTIONS!$M$9:$AM$73,MATCH(#REF!,[1]INSTRUCTIONS!$N$9:$N$73,0),MATCH(CB$2,[1]INSTRUCTIONS!$M$9:$AM$9,FALSE))*$BA18),0)),""))</f>
        <v/>
      </c>
      <c r="CC18" s="167" t="str">
        <f t="array" ref="CC18">IF(ISBLANK($BK18),"",IFERROR((ROUND((INDEX([1]INSTRUCTIONS!$M$9:$AM$73,MATCH(#REF!,[1]INSTRUCTIONS!$N$9:$N$73,0),MATCH(CC$2,[1]INSTRUCTIONS!$M$9:$AM$9,FALSE))*$BA18),0)),""))</f>
        <v/>
      </c>
      <c r="CD18" s="167" t="str">
        <f t="array" ref="CD18">IF(ISBLANK($BK18),"",IFERROR((ROUND((INDEX([1]INSTRUCTIONS!$M$9:$AM$73,MATCH(#REF!,[1]INSTRUCTIONS!$N$9:$N$73,0),MATCH(CD$2,[1]INSTRUCTIONS!$M$9:$AM$9,FALSE))*$BA18),0)),""))</f>
        <v/>
      </c>
      <c r="CE18" s="167" t="str">
        <f t="array" ref="CE18">IF(ISBLANK($BK18),"",IFERROR((ROUND((INDEX([1]INSTRUCTIONS!$M$9:$AM$73,MATCH(#REF!,[1]INSTRUCTIONS!$N$9:$N$73,0),MATCH(CE$2,[1]INSTRUCTIONS!$M$9:$AM$9,FALSE))*$BA18),0)),""))</f>
        <v/>
      </c>
      <c r="CF18" s="167" t="str">
        <f t="array" ref="CF18">IF(ISBLANK($BK18),"",IFERROR((ROUND((INDEX([1]INSTRUCTIONS!$M$9:$AM$73,MATCH(#REF!,[1]INSTRUCTIONS!$N$9:$N$73,0),MATCH(CF$2,[1]INSTRUCTIONS!$M$9:$AM$9,FALSE))*$BA18),0)),""))</f>
        <v/>
      </c>
      <c r="CG18" s="167" t="str">
        <f t="array" ref="CG18">IF(ISBLANK($BK18),"",IFERROR((ROUND((INDEX([1]INSTRUCTIONS!$M$9:$AM$73,MATCH(#REF!,[1]INSTRUCTIONS!$N$9:$N$73,0),MATCH(CG$2,[1]INSTRUCTIONS!$M$9:$AM$9,FALSE))*$BA18),0)),""))</f>
        <v/>
      </c>
      <c r="CH18" s="167" t="str">
        <f t="array" ref="CH18">IF(ISBLANK($BK18),"",IFERROR((ROUND((INDEX([1]INSTRUCTIONS!$M$9:$AM$73,MATCH(#REF!,[1]INSTRUCTIONS!$N$9:$N$73,0),MATCH(CH$2,[1]INSTRUCTIONS!$M$9:$AM$9,FALSE))*$BA18),0)),""))</f>
        <v/>
      </c>
      <c r="CI18" s="167" t="str">
        <f t="array" ref="CI18">IF(ISBLANK($BK18),"",IFERROR((ROUND((INDEX([1]INSTRUCTIONS!$M$9:$AM$73,MATCH(#REF!,[1]INSTRUCTIONS!$N$9:$N$73,0),MATCH(CI$2,[1]INSTRUCTIONS!$M$9:$AM$9,FALSE))*$BA18),0)),""))</f>
        <v/>
      </c>
      <c r="CJ18" s="168" t="str">
        <f t="array" ref="CJ18">IF(ISBLANK($BK18),"",IFERROR((ROUND((INDEX([1]INSTRUCTIONS!$M$9:$AM$73,MATCH(#REF!,[1]INSTRUCTIONS!$N$9:$N$73,0),MATCH(CJ$2,[1]INSTRUCTIONS!$M$9:$AM$9,FALSE))*$BA18),0)),""))</f>
        <v/>
      </c>
      <c r="CK18" s="169">
        <f t="shared" ref="CK18:CK50" si="23">IFERROR(SUM(BL18:CJ18),"")</f>
        <v>219</v>
      </c>
      <c r="CL18" s="169">
        <f t="shared" ref="CL18:CL50" si="24">IFERROR(BA18-CK18,"")</f>
        <v>-219</v>
      </c>
      <c r="CM18" s="6"/>
      <c r="CN18" s="170" t="s">
        <v>105</v>
      </c>
      <c r="CO18" s="166">
        <v>4</v>
      </c>
      <c r="CP18" s="167">
        <v>9</v>
      </c>
      <c r="CQ18" s="167">
        <v>11</v>
      </c>
      <c r="CR18" s="167">
        <v>8</v>
      </c>
      <c r="CS18" s="167">
        <v>4</v>
      </c>
      <c r="CT18" s="167">
        <v>0</v>
      </c>
      <c r="CU18" s="167" t="str">
        <f t="array" ref="CU18">IF(ISBLANK($CN18),"",IFERROR((ROUND((INDEX([1]INSTRUCTIONS!$M$9:$AM$73,MATCH(#REF!,[1]INSTRUCTIONS!$N$9:$N$73,0),MATCH(CU$2,[1]INSTRUCTIONS!$M$9:$AM$9,FALSE))*$BD18),0)),""))</f>
        <v/>
      </c>
      <c r="CV18" s="167" t="str">
        <f t="array" ref="CV18">IF(ISBLANK($CN18),"",IFERROR((ROUND((INDEX([1]INSTRUCTIONS!$M$9:$AM$73,MATCH(#REF!,[1]INSTRUCTIONS!$N$9:$N$73,0),MATCH(CV$2,[1]INSTRUCTIONS!$M$9:$AM$9,FALSE))*$BD18),0)),""))</f>
        <v/>
      </c>
      <c r="CW18" s="167" t="str">
        <f t="array" ref="CW18">IF(ISBLANK($CN18),"",IFERROR((ROUND((INDEX([1]INSTRUCTIONS!$M$9:$AM$73,MATCH(#REF!,[1]INSTRUCTIONS!$N$9:$N$73,0),MATCH(CW$2,[1]INSTRUCTIONS!$M$9:$AM$9,FALSE))*$BD18),0)),""))</f>
        <v/>
      </c>
      <c r="CX18" s="167" t="str">
        <f t="array" ref="CX18">IF(ISBLANK($CN18),"",IFERROR((ROUND((INDEX([1]INSTRUCTIONS!$M$9:$AM$73,MATCH(#REF!,[1]INSTRUCTIONS!$N$9:$N$73,0),MATCH(CX$2,[1]INSTRUCTIONS!$M$9:$AM$9,FALSE))*$BD18),0)),""))</f>
        <v/>
      </c>
      <c r="CY18" s="167" t="str">
        <f t="array" ref="CY18">IF(ISBLANK($CN18),"",IFERROR((ROUND((INDEX([1]INSTRUCTIONS!$M$9:$AM$73,MATCH(#REF!,[1]INSTRUCTIONS!$N$9:$N$73,0),MATCH(CY$2,[1]INSTRUCTIONS!$M$9:$AM$9,FALSE))*$BD18),0)),""))</f>
        <v/>
      </c>
      <c r="CZ18" s="167" t="str">
        <f t="array" ref="CZ18">IF(ISBLANK($CN18),"",IFERROR((ROUND((INDEX([1]INSTRUCTIONS!$M$9:$AM$73,MATCH(#REF!,[1]INSTRUCTIONS!$N$9:$N$73,0),MATCH(CZ$2,[1]INSTRUCTIONS!$M$9:$AM$9,FALSE))*$BD18),0)),""))</f>
        <v/>
      </c>
      <c r="DA18" s="167" t="str">
        <f t="array" ref="DA18">IF(ISBLANK($CN18),"",IFERROR((ROUND((INDEX([1]INSTRUCTIONS!$M$9:$AM$73,MATCH(#REF!,[1]INSTRUCTIONS!$N$9:$N$73,0),MATCH(DA$2,[1]INSTRUCTIONS!$M$9:$AM$9,FALSE))*$BD18),0)),""))</f>
        <v/>
      </c>
      <c r="DB18" s="167" t="str">
        <f t="array" ref="DB18">IF(ISBLANK($CN18),"",IFERROR((ROUND((INDEX([1]INSTRUCTIONS!$M$9:$AM$73,MATCH(#REF!,[1]INSTRUCTIONS!$N$9:$N$73,0),MATCH(DB$2,[1]INSTRUCTIONS!$M$9:$AM$9,FALSE))*$BD18),0)),""))</f>
        <v/>
      </c>
      <c r="DC18" s="167" t="str">
        <f t="array" ref="DC18">IF(ISBLANK($CN18),"",IFERROR((ROUND((INDEX([1]INSTRUCTIONS!$M$9:$AM$73,MATCH(#REF!,[1]INSTRUCTIONS!$N$9:$N$73,0),MATCH(DC$2,[1]INSTRUCTIONS!$M$9:$AM$9,FALSE))*$BD18),0)),""))</f>
        <v/>
      </c>
      <c r="DD18" s="167" t="str">
        <f t="array" ref="DD18">IF(ISBLANK($CN18),"",IFERROR((ROUND((INDEX([1]INSTRUCTIONS!$M$9:$AM$73,MATCH(#REF!,[1]INSTRUCTIONS!$N$9:$N$73,0),MATCH(DD$2,[1]INSTRUCTIONS!$M$9:$AM$9,FALSE))*$BD18),0)),""))</f>
        <v/>
      </c>
      <c r="DE18" s="167" t="str">
        <f t="array" ref="DE18">IF(ISBLANK($CN18),"",IFERROR((ROUND((INDEX([1]INSTRUCTIONS!$M$9:$AM$73,MATCH(#REF!,[1]INSTRUCTIONS!$N$9:$N$73,0),MATCH(DE$2,[1]INSTRUCTIONS!$M$9:$AM$9,FALSE))*$BD18),0)),""))</f>
        <v/>
      </c>
      <c r="DF18" s="167" t="str">
        <f t="array" ref="DF18">IF(ISBLANK($CN18),"",IFERROR((ROUND((INDEX([1]INSTRUCTIONS!$M$9:$AM$73,MATCH(#REF!,[1]INSTRUCTIONS!$N$9:$N$73,0),MATCH(DF$2,[1]INSTRUCTIONS!$M$9:$AM$9,FALSE))*$BD18),0)),""))</f>
        <v/>
      </c>
      <c r="DG18" s="167" t="str">
        <f t="array" ref="DG18">IF(ISBLANK($CN18),"",IFERROR((ROUND((INDEX([1]INSTRUCTIONS!$M$9:$AM$73,MATCH(#REF!,[1]INSTRUCTIONS!$N$9:$N$73,0),MATCH(DG$2,[1]INSTRUCTIONS!$M$9:$AM$9,FALSE))*$BD18),0)),""))</f>
        <v/>
      </c>
      <c r="DH18" s="167" t="str">
        <f t="array" ref="DH18">IF(ISBLANK($CN18),"",IFERROR((ROUND((INDEX([1]INSTRUCTIONS!$M$9:$AM$73,MATCH(#REF!,[1]INSTRUCTIONS!$N$9:$N$73,0),MATCH(DH$2,[1]INSTRUCTIONS!$M$9:$AM$9,FALSE))*$BD18),0)),""))</f>
        <v/>
      </c>
      <c r="DI18" s="167" t="str">
        <f t="array" ref="DI18">IF(ISBLANK($CN18),"",IFERROR((ROUND((INDEX([1]INSTRUCTIONS!$M$9:$AM$73,MATCH(#REF!,[1]INSTRUCTIONS!$N$9:$N$73,0),MATCH(DI$2,[1]INSTRUCTIONS!$M$9:$AM$9,FALSE))*$BD18),0)),""))</f>
        <v/>
      </c>
      <c r="DJ18" s="167" t="str">
        <f t="array" ref="DJ18">IF(ISBLANK($CN18),"",IFERROR((ROUND((INDEX([1]INSTRUCTIONS!$M$9:$AM$73,MATCH(#REF!,[1]INSTRUCTIONS!$N$9:$N$73,0),MATCH(DJ$2,[1]INSTRUCTIONS!$M$9:$AM$9,FALSE))*$BD18),0)),""))</f>
        <v/>
      </c>
      <c r="DK18" s="167" t="str">
        <f t="array" ref="DK18">IF(ISBLANK($CN18),"",IFERROR((ROUND((INDEX([1]INSTRUCTIONS!$M$9:$AM$73,MATCH(#REF!,[1]INSTRUCTIONS!$N$9:$N$73,0),MATCH(DK$2,[1]INSTRUCTIONS!$M$9:$AM$9,FALSE))*$BD18),0)),""))</f>
        <v/>
      </c>
      <c r="DL18" s="167" t="str">
        <f t="array" ref="DL18">IF(ISBLANK($CN18),"",IFERROR((ROUND((INDEX([1]INSTRUCTIONS!$M$9:$AM$73,MATCH(#REF!,[1]INSTRUCTIONS!$N$9:$N$73,0),MATCH(DL$2,[1]INSTRUCTIONS!$M$9:$AM$9,FALSE))*$BD18),0)),""))</f>
        <v/>
      </c>
      <c r="DM18" s="168" t="str">
        <f t="array" ref="DM18">IF(ISBLANK($CN18),"",IFERROR((ROUND((INDEX([1]INSTRUCTIONS!$M$9:$AM$73,MATCH(#REF!,[1]INSTRUCTIONS!$N$9:$N$73,0),MATCH(DM$2,[1]INSTRUCTIONS!$M$9:$AM$9,FALSE))*$BD18),0)),""))</f>
        <v/>
      </c>
      <c r="DN18" s="169">
        <f t="shared" ref="DN18:DN50" si="25">IFERROR(SUM(CO18:DM18),"")</f>
        <v>36</v>
      </c>
      <c r="DO18" s="169">
        <f t="shared" ref="DO18:DO50" si="26">IFERROR(BD18-DN18,"")</f>
        <v>0</v>
      </c>
      <c r="DP18" s="6"/>
      <c r="DQ18" s="171" t="str">
        <f t="shared" ref="DQ18:DQ50" si="27">$BK18</f>
        <v>ALPHA TOPS BM</v>
      </c>
      <c r="DR18" s="172">
        <f t="shared" ref="DR18:EP18" si="28">IFERROR(BL18+CO18,"")</f>
        <v>26</v>
      </c>
      <c r="DS18" s="173">
        <f t="shared" si="28"/>
        <v>64</v>
      </c>
      <c r="DT18" s="173">
        <f t="shared" si="28"/>
        <v>84</v>
      </c>
      <c r="DU18" s="173">
        <f t="shared" si="28"/>
        <v>58</v>
      </c>
      <c r="DV18" s="173">
        <f t="shared" si="28"/>
        <v>23</v>
      </c>
      <c r="DW18" s="173">
        <f t="shared" si="28"/>
        <v>0</v>
      </c>
      <c r="DX18" s="173" t="str">
        <f t="shared" si="28"/>
        <v/>
      </c>
      <c r="DY18" s="173" t="str">
        <f t="shared" si="28"/>
        <v/>
      </c>
      <c r="DZ18" s="173" t="str">
        <f t="shared" si="28"/>
        <v/>
      </c>
      <c r="EA18" s="173" t="str">
        <f t="shared" si="28"/>
        <v/>
      </c>
      <c r="EB18" s="173" t="str">
        <f t="shared" si="28"/>
        <v/>
      </c>
      <c r="EC18" s="173" t="str">
        <f t="shared" si="28"/>
        <v/>
      </c>
      <c r="ED18" s="173" t="str">
        <f t="shared" si="28"/>
        <v/>
      </c>
      <c r="EE18" s="173" t="str">
        <f t="shared" si="28"/>
        <v/>
      </c>
      <c r="EF18" s="174" t="str">
        <f t="shared" si="28"/>
        <v/>
      </c>
      <c r="EG18" s="174" t="str">
        <f t="shared" si="28"/>
        <v/>
      </c>
      <c r="EH18" s="174" t="str">
        <f t="shared" si="28"/>
        <v/>
      </c>
      <c r="EI18" s="174" t="str">
        <f t="shared" si="28"/>
        <v/>
      </c>
      <c r="EJ18" s="174" t="str">
        <f t="shared" si="28"/>
        <v/>
      </c>
      <c r="EK18" s="174" t="str">
        <f t="shared" si="28"/>
        <v/>
      </c>
      <c r="EL18" s="174" t="str">
        <f t="shared" si="28"/>
        <v/>
      </c>
      <c r="EM18" s="174" t="str">
        <f t="shared" si="28"/>
        <v/>
      </c>
      <c r="EN18" s="174" t="str">
        <f t="shared" si="28"/>
        <v/>
      </c>
      <c r="EO18" s="174" t="str">
        <f t="shared" si="28"/>
        <v/>
      </c>
      <c r="EP18" s="174" t="str">
        <f t="shared" si="28"/>
        <v/>
      </c>
      <c r="EQ18" s="171">
        <f t="shared" ref="EQ18:EQ50" si="29">IFERROR(SUM(DR18:EF18),"")</f>
        <v>255</v>
      </c>
      <c r="ER18" s="171">
        <f t="shared" ref="ER18:ER50" si="30">IFERROR($BG18-EQ18,"")</f>
        <v>-219</v>
      </c>
    </row>
    <row r="19" spans="1:148" ht="120" customHeight="1" x14ac:dyDescent="0.25">
      <c r="A19" s="132">
        <f t="shared" ref="A19:A50" si="31">A18+1</f>
        <v>2</v>
      </c>
      <c r="B19" s="175" t="e">
        <v>#VALUE!</v>
      </c>
      <c r="C19" s="133" t="s">
        <v>96</v>
      </c>
      <c r="D19" s="134" t="s">
        <v>276</v>
      </c>
      <c r="E19" s="134" t="str">
        <f t="shared" si="5"/>
        <v>#REF!</v>
      </c>
      <c r="F19" s="135" t="s">
        <v>97</v>
      </c>
      <c r="G19" s="134" t="s">
        <v>276</v>
      </c>
      <c r="H19" s="135" t="s">
        <v>161</v>
      </c>
      <c r="I19" s="135" t="s">
        <v>162</v>
      </c>
      <c r="J19" s="135"/>
      <c r="K19" s="135"/>
      <c r="L19" s="136"/>
      <c r="M19" s="133" t="e">
        <v>#VALUE!</v>
      </c>
      <c r="N19" s="135" t="s">
        <v>163</v>
      </c>
      <c r="O19" s="136"/>
      <c r="P19" s="136"/>
      <c r="Q19" s="136" t="s">
        <v>101</v>
      </c>
      <c r="R19" s="136" t="s">
        <v>102</v>
      </c>
      <c r="S19" s="136"/>
      <c r="T19" s="133"/>
      <c r="U19" s="133"/>
      <c r="V19" s="133"/>
      <c r="W19" s="137"/>
      <c r="X19" s="138">
        <v>14.65</v>
      </c>
      <c r="Y19" s="139">
        <v>14.65</v>
      </c>
      <c r="Z19" s="140">
        <f t="shared" si="6"/>
        <v>0</v>
      </c>
      <c r="AA19" s="139">
        <v>49.99</v>
      </c>
      <c r="AB19" s="140">
        <f t="shared" si="7"/>
        <v>0.70694138827765562</v>
      </c>
      <c r="AC19" s="141"/>
      <c r="AD19" s="142" t="str">
        <f t="shared" si="8"/>
        <v/>
      </c>
      <c r="AE19" s="140" t="str">
        <f t="shared" si="9"/>
        <v/>
      </c>
      <c r="AF19" s="139"/>
      <c r="AG19" s="140" t="str">
        <f t="shared" si="10"/>
        <v/>
      </c>
      <c r="AH19" s="143" t="str">
        <f t="shared" si="11"/>
        <v/>
      </c>
      <c r="AI19" s="144"/>
      <c r="AJ19" s="145"/>
      <c r="AK19" s="146"/>
      <c r="AL19" s="135" t="s">
        <v>103</v>
      </c>
      <c r="AM19" s="147">
        <v>2</v>
      </c>
      <c r="AN19" s="148" t="str">
        <f t="shared" si="12"/>
        <v xml:space="preserve">, RESORT DOORS, , , , </v>
      </c>
      <c r="AO19" s="149">
        <v>36</v>
      </c>
      <c r="AP19" s="150"/>
      <c r="AQ19" s="150">
        <v>7</v>
      </c>
      <c r="AR19" s="150">
        <v>6</v>
      </c>
      <c r="AS19" s="150">
        <v>5</v>
      </c>
      <c r="AT19" s="151"/>
      <c r="AU19" s="151"/>
      <c r="AV19" s="152">
        <f t="shared" si="13"/>
        <v>2</v>
      </c>
      <c r="AW19" s="153"/>
      <c r="AX19" s="152"/>
      <c r="AY19" s="153"/>
      <c r="AZ19" s="176"/>
      <c r="BA19" s="155">
        <f t="shared" si="14"/>
        <v>0</v>
      </c>
      <c r="BB19" s="156">
        <f t="shared" si="15"/>
        <v>0</v>
      </c>
      <c r="BC19" s="157">
        <f t="shared" si="16"/>
        <v>0</v>
      </c>
      <c r="BD19" s="158">
        <f t="shared" si="17"/>
        <v>36</v>
      </c>
      <c r="BE19" s="159">
        <f t="shared" si="18"/>
        <v>527.4</v>
      </c>
      <c r="BF19" s="160">
        <f t="shared" si="19"/>
        <v>1799.64</v>
      </c>
      <c r="BG19" s="161">
        <f t="shared" si="20"/>
        <v>36</v>
      </c>
      <c r="BH19" s="162">
        <f t="shared" si="21"/>
        <v>527.4</v>
      </c>
      <c r="BI19" s="163">
        <f t="shared" si="22"/>
        <v>1799.64</v>
      </c>
      <c r="BJ19" s="164"/>
      <c r="BK19" s="165" t="s">
        <v>104</v>
      </c>
      <c r="BL19" s="177">
        <v>9</v>
      </c>
      <c r="BM19" s="178">
        <v>23</v>
      </c>
      <c r="BN19" s="178">
        <v>30</v>
      </c>
      <c r="BO19" s="178">
        <v>20</v>
      </c>
      <c r="BP19" s="178">
        <v>8</v>
      </c>
      <c r="BQ19" s="178">
        <v>0</v>
      </c>
      <c r="BR19" s="178" t="str">
        <f t="array" ref="BR19">IF(ISBLANK($BK19),"",IFERROR((ROUND((INDEX([1]INSTRUCTIONS!$M$9:$AM$73,MATCH(#REF!,[1]INSTRUCTIONS!$N$9:$N$73,0),MATCH(BR$2,[1]INSTRUCTIONS!$M$9:$AM$9,FALSE))*$BA19),0)),""))</f>
        <v/>
      </c>
      <c r="BS19" s="178" t="str">
        <f t="array" ref="BS19">IF(ISBLANK($BK19),"",IFERROR((ROUND((INDEX([1]INSTRUCTIONS!$M$9:$AM$73,MATCH(#REF!,[1]INSTRUCTIONS!$N$9:$N$73,0),MATCH(BS$2,[1]INSTRUCTIONS!$M$9:$AM$9,FALSE))*$BA19),0)),""))</f>
        <v/>
      </c>
      <c r="BT19" s="178" t="str">
        <f t="array" ref="BT19">IF(ISBLANK($BK19),"",IFERROR((ROUND((INDEX([1]INSTRUCTIONS!$M$9:$AM$73,MATCH(#REF!,[1]INSTRUCTIONS!$N$9:$N$73,0),MATCH(BT$2,[1]INSTRUCTIONS!$M$9:$AM$9,FALSE))*$BA19),0)),""))</f>
        <v/>
      </c>
      <c r="BU19" s="178" t="str">
        <f t="array" ref="BU19">IF(ISBLANK($BK19),"",IFERROR((ROUND((INDEX([1]INSTRUCTIONS!$M$9:$AM$73,MATCH(#REF!,[1]INSTRUCTIONS!$N$9:$N$73,0),MATCH(BU$2,[1]INSTRUCTIONS!$M$9:$AM$9,FALSE))*$BA19),0)),""))</f>
        <v/>
      </c>
      <c r="BV19" s="178" t="str">
        <f t="array" ref="BV19">IF(ISBLANK($BK19),"",IFERROR((ROUND((INDEX([1]INSTRUCTIONS!$M$9:$AM$73,MATCH(#REF!,[1]INSTRUCTIONS!$N$9:$N$73,0),MATCH(BV$2,[1]INSTRUCTIONS!$M$9:$AM$9,FALSE))*$BA19),0)),""))</f>
        <v/>
      </c>
      <c r="BW19" s="178" t="str">
        <f t="array" ref="BW19">IF(ISBLANK($BK19),"",IFERROR((ROUND((INDEX([1]INSTRUCTIONS!$M$9:$AM$73,MATCH(#REF!,[1]INSTRUCTIONS!$N$9:$N$73,0),MATCH(BW$2,[1]INSTRUCTIONS!$M$9:$AM$9,FALSE))*$BA19),0)),""))</f>
        <v/>
      </c>
      <c r="BX19" s="178" t="str">
        <f t="array" ref="BX19">IF(ISBLANK($BK19),"",IFERROR((ROUND((INDEX([1]INSTRUCTIONS!$M$9:$AM$73,MATCH(#REF!,[1]INSTRUCTIONS!$N$9:$N$73,0),MATCH(BX$2,[1]INSTRUCTIONS!$M$9:$AM$9,FALSE))*$BA19),0)),""))</f>
        <v/>
      </c>
      <c r="BY19" s="178" t="str">
        <f t="array" ref="BY19">IF(ISBLANK($BK19),"",IFERROR((ROUND((INDEX([1]INSTRUCTIONS!$M$9:$AM$73,MATCH(#REF!,[1]INSTRUCTIONS!$N$9:$N$73,0),MATCH(BY$2,[1]INSTRUCTIONS!$M$9:$AM$9,FALSE))*$BA19),0)),""))</f>
        <v/>
      </c>
      <c r="BZ19" s="178" t="str">
        <f t="array" ref="BZ19">IF(ISBLANK($BK19),"",IFERROR((ROUND((INDEX([1]INSTRUCTIONS!$M$9:$AM$73,MATCH(#REF!,[1]INSTRUCTIONS!$N$9:$N$73,0),MATCH(BZ$2,[1]INSTRUCTIONS!$M$9:$AM$9,FALSE))*$BA19),0)),""))</f>
        <v/>
      </c>
      <c r="CA19" s="178" t="str">
        <f t="array" ref="CA19">IF(ISBLANK($BK19),"",IFERROR((ROUND((INDEX([1]INSTRUCTIONS!$M$9:$AM$73,MATCH(#REF!,[1]INSTRUCTIONS!$N$9:$N$73,0),MATCH(CA$2,[1]INSTRUCTIONS!$M$9:$AM$9,FALSE))*$BA19),0)),""))</f>
        <v/>
      </c>
      <c r="CB19" s="178" t="str">
        <f t="array" ref="CB19">IF(ISBLANK($BK19),"",IFERROR((ROUND((INDEX([1]INSTRUCTIONS!$M$9:$AM$73,MATCH(#REF!,[1]INSTRUCTIONS!$N$9:$N$73,0),MATCH(CB$2,[1]INSTRUCTIONS!$M$9:$AM$9,FALSE))*$BA19),0)),""))</f>
        <v/>
      </c>
      <c r="CC19" s="178" t="str">
        <f t="array" ref="CC19">IF(ISBLANK($BK19),"",IFERROR((ROUND((INDEX([1]INSTRUCTIONS!$M$9:$AM$73,MATCH(#REF!,[1]INSTRUCTIONS!$N$9:$N$73,0),MATCH(CC$2,[1]INSTRUCTIONS!$M$9:$AM$9,FALSE))*$BA19),0)),""))</f>
        <v/>
      </c>
      <c r="CD19" s="178" t="str">
        <f t="array" ref="CD19">IF(ISBLANK($BK19),"",IFERROR((ROUND((INDEX([1]INSTRUCTIONS!$M$9:$AM$73,MATCH(#REF!,[1]INSTRUCTIONS!$N$9:$N$73,0),MATCH(CD$2,[1]INSTRUCTIONS!$M$9:$AM$9,FALSE))*$BA19),0)),""))</f>
        <v/>
      </c>
      <c r="CE19" s="178" t="str">
        <f t="array" ref="CE19">IF(ISBLANK($BK19),"",IFERROR((ROUND((INDEX([1]INSTRUCTIONS!$M$9:$AM$73,MATCH(#REF!,[1]INSTRUCTIONS!$N$9:$N$73,0),MATCH(CE$2,[1]INSTRUCTIONS!$M$9:$AM$9,FALSE))*$BA19),0)),""))</f>
        <v/>
      </c>
      <c r="CF19" s="178" t="str">
        <f t="array" ref="CF19">IF(ISBLANK($BK19),"",IFERROR((ROUND((INDEX([1]INSTRUCTIONS!$M$9:$AM$73,MATCH(#REF!,[1]INSTRUCTIONS!$N$9:$N$73,0),MATCH(CF$2,[1]INSTRUCTIONS!$M$9:$AM$9,FALSE))*$BA19),0)),""))</f>
        <v/>
      </c>
      <c r="CG19" s="178" t="str">
        <f t="array" ref="CG19">IF(ISBLANK($BK19),"",IFERROR((ROUND((INDEX([1]INSTRUCTIONS!$M$9:$AM$73,MATCH(#REF!,[1]INSTRUCTIONS!$N$9:$N$73,0),MATCH(CG$2,[1]INSTRUCTIONS!$M$9:$AM$9,FALSE))*$BA19),0)),""))</f>
        <v/>
      </c>
      <c r="CH19" s="178" t="str">
        <f t="array" ref="CH19">IF(ISBLANK($BK19),"",IFERROR((ROUND((INDEX([1]INSTRUCTIONS!$M$9:$AM$73,MATCH(#REF!,[1]INSTRUCTIONS!$N$9:$N$73,0),MATCH(CH$2,[1]INSTRUCTIONS!$M$9:$AM$9,FALSE))*$BA19),0)),""))</f>
        <v/>
      </c>
      <c r="CI19" s="178" t="str">
        <f t="array" ref="CI19">IF(ISBLANK($BK19),"",IFERROR((ROUND((INDEX([1]INSTRUCTIONS!$M$9:$AM$73,MATCH(#REF!,[1]INSTRUCTIONS!$N$9:$N$73,0),MATCH(CI$2,[1]INSTRUCTIONS!$M$9:$AM$9,FALSE))*$BA19),0)),""))</f>
        <v/>
      </c>
      <c r="CJ19" s="179" t="str">
        <f t="array" ref="CJ19">IF(ISBLANK($BK19),"",IFERROR((ROUND((INDEX([1]INSTRUCTIONS!$M$9:$AM$73,MATCH(#REF!,[1]INSTRUCTIONS!$N$9:$N$73,0),MATCH(CJ$2,[1]INSTRUCTIONS!$M$9:$AM$9,FALSE))*$BA19),0)),""))</f>
        <v/>
      </c>
      <c r="CK19" s="169">
        <f t="shared" si="23"/>
        <v>90</v>
      </c>
      <c r="CL19" s="169">
        <f t="shared" si="24"/>
        <v>-90</v>
      </c>
      <c r="CM19" s="6"/>
      <c r="CN19" s="170" t="s">
        <v>105</v>
      </c>
      <c r="CO19" s="177">
        <v>4</v>
      </c>
      <c r="CP19" s="178">
        <v>9</v>
      </c>
      <c r="CQ19" s="178">
        <v>11</v>
      </c>
      <c r="CR19" s="178">
        <v>8</v>
      </c>
      <c r="CS19" s="178">
        <v>4</v>
      </c>
      <c r="CT19" s="178">
        <v>0</v>
      </c>
      <c r="CU19" s="178" t="str">
        <f t="array" ref="CU19">IF(ISBLANK($CN19),"",IFERROR((ROUND((INDEX([1]INSTRUCTIONS!$M$9:$AM$73,MATCH(#REF!,[1]INSTRUCTIONS!$N$9:$N$73,0),MATCH(CU$2,[1]INSTRUCTIONS!$M$9:$AM$9,FALSE))*$BD19),0)),""))</f>
        <v/>
      </c>
      <c r="CV19" s="178" t="str">
        <f t="array" ref="CV19">IF(ISBLANK($CN19),"",IFERROR((ROUND((INDEX([1]INSTRUCTIONS!$M$9:$AM$73,MATCH(#REF!,[1]INSTRUCTIONS!$N$9:$N$73,0),MATCH(CV$2,[1]INSTRUCTIONS!$M$9:$AM$9,FALSE))*$BD19),0)),""))</f>
        <v/>
      </c>
      <c r="CW19" s="178" t="str">
        <f t="array" ref="CW19">IF(ISBLANK($CN19),"",IFERROR((ROUND((INDEX([1]INSTRUCTIONS!$M$9:$AM$73,MATCH(#REF!,[1]INSTRUCTIONS!$N$9:$N$73,0),MATCH(CW$2,[1]INSTRUCTIONS!$M$9:$AM$9,FALSE))*$BD19),0)),""))</f>
        <v/>
      </c>
      <c r="CX19" s="178" t="str">
        <f t="array" ref="CX19">IF(ISBLANK($CN19),"",IFERROR((ROUND((INDEX([1]INSTRUCTIONS!$M$9:$AM$73,MATCH(#REF!,[1]INSTRUCTIONS!$N$9:$N$73,0),MATCH(CX$2,[1]INSTRUCTIONS!$M$9:$AM$9,FALSE))*$BD19),0)),""))</f>
        <v/>
      </c>
      <c r="CY19" s="178" t="str">
        <f t="array" ref="CY19">IF(ISBLANK($CN19),"",IFERROR((ROUND((INDEX([1]INSTRUCTIONS!$M$9:$AM$73,MATCH(#REF!,[1]INSTRUCTIONS!$N$9:$N$73,0),MATCH(CY$2,[1]INSTRUCTIONS!$M$9:$AM$9,FALSE))*$BD19),0)),""))</f>
        <v/>
      </c>
      <c r="CZ19" s="178" t="str">
        <f t="array" ref="CZ19">IF(ISBLANK($CN19),"",IFERROR((ROUND((INDEX([1]INSTRUCTIONS!$M$9:$AM$73,MATCH(#REF!,[1]INSTRUCTIONS!$N$9:$N$73,0),MATCH(CZ$2,[1]INSTRUCTIONS!$M$9:$AM$9,FALSE))*$BD19),0)),""))</f>
        <v/>
      </c>
      <c r="DA19" s="178" t="str">
        <f t="array" ref="DA19">IF(ISBLANK($CN19),"",IFERROR((ROUND((INDEX([1]INSTRUCTIONS!$M$9:$AM$73,MATCH(#REF!,[1]INSTRUCTIONS!$N$9:$N$73,0),MATCH(DA$2,[1]INSTRUCTIONS!$M$9:$AM$9,FALSE))*$BD19),0)),""))</f>
        <v/>
      </c>
      <c r="DB19" s="178" t="str">
        <f t="array" ref="DB19">IF(ISBLANK($CN19),"",IFERROR((ROUND((INDEX([1]INSTRUCTIONS!$M$9:$AM$73,MATCH(#REF!,[1]INSTRUCTIONS!$N$9:$N$73,0),MATCH(DB$2,[1]INSTRUCTIONS!$M$9:$AM$9,FALSE))*$BD19),0)),""))</f>
        <v/>
      </c>
      <c r="DC19" s="178" t="str">
        <f t="array" ref="DC19">IF(ISBLANK($CN19),"",IFERROR((ROUND((INDEX([1]INSTRUCTIONS!$M$9:$AM$73,MATCH(#REF!,[1]INSTRUCTIONS!$N$9:$N$73,0),MATCH(DC$2,[1]INSTRUCTIONS!$M$9:$AM$9,FALSE))*$BD19),0)),""))</f>
        <v/>
      </c>
      <c r="DD19" s="178" t="str">
        <f t="array" ref="DD19">IF(ISBLANK($CN19),"",IFERROR((ROUND((INDEX([1]INSTRUCTIONS!$M$9:$AM$73,MATCH(#REF!,[1]INSTRUCTIONS!$N$9:$N$73,0),MATCH(DD$2,[1]INSTRUCTIONS!$M$9:$AM$9,FALSE))*$BD19),0)),""))</f>
        <v/>
      </c>
      <c r="DE19" s="178" t="str">
        <f t="array" ref="DE19">IF(ISBLANK($CN19),"",IFERROR((ROUND((INDEX([1]INSTRUCTIONS!$M$9:$AM$73,MATCH(#REF!,[1]INSTRUCTIONS!$N$9:$N$73,0),MATCH(DE$2,[1]INSTRUCTIONS!$M$9:$AM$9,FALSE))*$BD19),0)),""))</f>
        <v/>
      </c>
      <c r="DF19" s="178" t="str">
        <f t="array" ref="DF19">IF(ISBLANK($CN19),"",IFERROR((ROUND((INDEX([1]INSTRUCTIONS!$M$9:$AM$73,MATCH(#REF!,[1]INSTRUCTIONS!$N$9:$N$73,0),MATCH(DF$2,[1]INSTRUCTIONS!$M$9:$AM$9,FALSE))*$BD19),0)),""))</f>
        <v/>
      </c>
      <c r="DG19" s="178" t="str">
        <f t="array" ref="DG19">IF(ISBLANK($CN19),"",IFERROR((ROUND((INDEX([1]INSTRUCTIONS!$M$9:$AM$73,MATCH(#REF!,[1]INSTRUCTIONS!$N$9:$N$73,0),MATCH(DG$2,[1]INSTRUCTIONS!$M$9:$AM$9,FALSE))*$BD19),0)),""))</f>
        <v/>
      </c>
      <c r="DH19" s="178" t="str">
        <f t="array" ref="DH19">IF(ISBLANK($CN19),"",IFERROR((ROUND((INDEX([1]INSTRUCTIONS!$M$9:$AM$73,MATCH(#REF!,[1]INSTRUCTIONS!$N$9:$N$73,0),MATCH(DH$2,[1]INSTRUCTIONS!$M$9:$AM$9,FALSE))*$BD19),0)),""))</f>
        <v/>
      </c>
      <c r="DI19" s="178" t="str">
        <f t="array" ref="DI19">IF(ISBLANK($CN19),"",IFERROR((ROUND((INDEX([1]INSTRUCTIONS!$M$9:$AM$73,MATCH(#REF!,[1]INSTRUCTIONS!$N$9:$N$73,0),MATCH(DI$2,[1]INSTRUCTIONS!$M$9:$AM$9,FALSE))*$BD19),0)),""))</f>
        <v/>
      </c>
      <c r="DJ19" s="178" t="str">
        <f t="array" ref="DJ19">IF(ISBLANK($CN19),"",IFERROR((ROUND((INDEX([1]INSTRUCTIONS!$M$9:$AM$73,MATCH(#REF!,[1]INSTRUCTIONS!$N$9:$N$73,0),MATCH(DJ$2,[1]INSTRUCTIONS!$M$9:$AM$9,FALSE))*$BD19),0)),""))</f>
        <v/>
      </c>
      <c r="DK19" s="178" t="str">
        <f t="array" ref="DK19">IF(ISBLANK($CN19),"",IFERROR((ROUND((INDEX([1]INSTRUCTIONS!$M$9:$AM$73,MATCH(#REF!,[1]INSTRUCTIONS!$N$9:$N$73,0),MATCH(DK$2,[1]INSTRUCTIONS!$M$9:$AM$9,FALSE))*$BD19),0)),""))</f>
        <v/>
      </c>
      <c r="DL19" s="178" t="str">
        <f t="array" ref="DL19">IF(ISBLANK($CN19),"",IFERROR((ROUND((INDEX([1]INSTRUCTIONS!$M$9:$AM$73,MATCH(#REF!,[1]INSTRUCTIONS!$N$9:$N$73,0),MATCH(DL$2,[1]INSTRUCTIONS!$M$9:$AM$9,FALSE))*$BD19),0)),""))</f>
        <v/>
      </c>
      <c r="DM19" s="179" t="str">
        <f t="array" ref="DM19">IF(ISBLANK($CN19),"",IFERROR((ROUND((INDEX([1]INSTRUCTIONS!$M$9:$AM$73,MATCH(#REF!,[1]INSTRUCTIONS!$N$9:$N$73,0),MATCH(DM$2,[1]INSTRUCTIONS!$M$9:$AM$9,FALSE))*$BD19),0)),""))</f>
        <v/>
      </c>
      <c r="DN19" s="169">
        <f t="shared" si="25"/>
        <v>36</v>
      </c>
      <c r="DO19" s="169">
        <f t="shared" si="26"/>
        <v>0</v>
      </c>
      <c r="DP19" s="6"/>
      <c r="DQ19" s="171" t="str">
        <f t="shared" si="27"/>
        <v>ALPHA TOPS BM</v>
      </c>
      <c r="DR19" s="172">
        <f t="shared" ref="DR19:EP19" si="32">IFERROR(BL19+CO19,"")</f>
        <v>13</v>
      </c>
      <c r="DS19" s="173">
        <f t="shared" si="32"/>
        <v>32</v>
      </c>
      <c r="DT19" s="173">
        <f t="shared" si="32"/>
        <v>41</v>
      </c>
      <c r="DU19" s="173">
        <f t="shared" si="32"/>
        <v>28</v>
      </c>
      <c r="DV19" s="173">
        <f t="shared" si="32"/>
        <v>12</v>
      </c>
      <c r="DW19" s="173">
        <f t="shared" si="32"/>
        <v>0</v>
      </c>
      <c r="DX19" s="173" t="str">
        <f t="shared" si="32"/>
        <v/>
      </c>
      <c r="DY19" s="173" t="str">
        <f t="shared" si="32"/>
        <v/>
      </c>
      <c r="DZ19" s="173" t="str">
        <f t="shared" si="32"/>
        <v/>
      </c>
      <c r="EA19" s="173" t="str">
        <f t="shared" si="32"/>
        <v/>
      </c>
      <c r="EB19" s="173" t="str">
        <f t="shared" si="32"/>
        <v/>
      </c>
      <c r="EC19" s="173" t="str">
        <f t="shared" si="32"/>
        <v/>
      </c>
      <c r="ED19" s="173" t="str">
        <f t="shared" si="32"/>
        <v/>
      </c>
      <c r="EE19" s="173" t="str">
        <f t="shared" si="32"/>
        <v/>
      </c>
      <c r="EF19" s="174" t="str">
        <f t="shared" si="32"/>
        <v/>
      </c>
      <c r="EG19" s="174" t="str">
        <f t="shared" si="32"/>
        <v/>
      </c>
      <c r="EH19" s="174" t="str">
        <f t="shared" si="32"/>
        <v/>
      </c>
      <c r="EI19" s="174" t="str">
        <f t="shared" si="32"/>
        <v/>
      </c>
      <c r="EJ19" s="174" t="str">
        <f t="shared" si="32"/>
        <v/>
      </c>
      <c r="EK19" s="174" t="str">
        <f t="shared" si="32"/>
        <v/>
      </c>
      <c r="EL19" s="174" t="str">
        <f t="shared" si="32"/>
        <v/>
      </c>
      <c r="EM19" s="174" t="str">
        <f t="shared" si="32"/>
        <v/>
      </c>
      <c r="EN19" s="174" t="str">
        <f t="shared" si="32"/>
        <v/>
      </c>
      <c r="EO19" s="174" t="str">
        <f t="shared" si="32"/>
        <v/>
      </c>
      <c r="EP19" s="174" t="str">
        <f t="shared" si="32"/>
        <v/>
      </c>
      <c r="EQ19" s="171">
        <f t="shared" si="29"/>
        <v>126</v>
      </c>
      <c r="ER19" s="171">
        <f t="shared" si="30"/>
        <v>-90</v>
      </c>
    </row>
    <row r="20" spans="1:148" ht="120" customHeight="1" x14ac:dyDescent="0.25">
      <c r="A20" s="132">
        <f t="shared" si="31"/>
        <v>3</v>
      </c>
      <c r="B20" s="133" t="e">
        <v>#VALUE!</v>
      </c>
      <c r="C20" s="133" t="s">
        <v>96</v>
      </c>
      <c r="D20" s="134" t="s">
        <v>276</v>
      </c>
      <c r="E20" s="134" t="str">
        <f t="shared" si="5"/>
        <v>#REF!</v>
      </c>
      <c r="F20" s="135" t="s">
        <v>97</v>
      </c>
      <c r="G20" s="134" t="s">
        <v>276</v>
      </c>
      <c r="H20" s="135" t="s">
        <v>161</v>
      </c>
      <c r="I20" s="135" t="s">
        <v>162</v>
      </c>
      <c r="J20" s="135"/>
      <c r="K20" s="135"/>
      <c r="L20" s="136"/>
      <c r="M20" s="133" t="e">
        <v>#VALUE!</v>
      </c>
      <c r="N20" s="135" t="s">
        <v>164</v>
      </c>
      <c r="O20" s="136"/>
      <c r="P20" s="136"/>
      <c r="Q20" s="136" t="s">
        <v>101</v>
      </c>
      <c r="R20" s="136" t="s">
        <v>102</v>
      </c>
      <c r="S20" s="136"/>
      <c r="T20" s="133"/>
      <c r="U20" s="133"/>
      <c r="V20" s="133"/>
      <c r="W20" s="137"/>
      <c r="X20" s="138">
        <v>14.65</v>
      </c>
      <c r="Y20" s="139">
        <v>14.65</v>
      </c>
      <c r="Z20" s="140">
        <f t="shared" si="6"/>
        <v>0</v>
      </c>
      <c r="AA20" s="139">
        <v>49.99</v>
      </c>
      <c r="AB20" s="140">
        <f t="shared" si="7"/>
        <v>0.70694138827765562</v>
      </c>
      <c r="AC20" s="141"/>
      <c r="AD20" s="142" t="str">
        <f t="shared" si="8"/>
        <v/>
      </c>
      <c r="AE20" s="140" t="str">
        <f t="shared" si="9"/>
        <v/>
      </c>
      <c r="AF20" s="139"/>
      <c r="AG20" s="140" t="str">
        <f t="shared" si="10"/>
        <v/>
      </c>
      <c r="AH20" s="143" t="str">
        <f t="shared" si="11"/>
        <v/>
      </c>
      <c r="AI20" s="144"/>
      <c r="AJ20" s="145"/>
      <c r="AK20" s="146"/>
      <c r="AL20" s="135" t="s">
        <v>103</v>
      </c>
      <c r="AM20" s="147">
        <v>2</v>
      </c>
      <c r="AN20" s="148" t="str">
        <f t="shared" si="12"/>
        <v xml:space="preserve">, RESORT DOORS, , , , </v>
      </c>
      <c r="AO20" s="149">
        <v>36</v>
      </c>
      <c r="AP20" s="150"/>
      <c r="AQ20" s="150">
        <v>9</v>
      </c>
      <c r="AR20" s="150">
        <v>8</v>
      </c>
      <c r="AS20" s="150">
        <v>5</v>
      </c>
      <c r="AT20" s="151">
        <v>4</v>
      </c>
      <c r="AU20" s="151"/>
      <c r="AV20" s="152">
        <f t="shared" si="13"/>
        <v>2</v>
      </c>
      <c r="AW20" s="153"/>
      <c r="AX20" s="152"/>
      <c r="AY20" s="153"/>
      <c r="AZ20" s="176"/>
      <c r="BA20" s="155">
        <f t="shared" si="14"/>
        <v>0</v>
      </c>
      <c r="BB20" s="156">
        <f t="shared" si="15"/>
        <v>0</v>
      </c>
      <c r="BC20" s="157">
        <f t="shared" si="16"/>
        <v>0</v>
      </c>
      <c r="BD20" s="158">
        <f t="shared" si="17"/>
        <v>36</v>
      </c>
      <c r="BE20" s="159">
        <f t="shared" si="18"/>
        <v>527.4</v>
      </c>
      <c r="BF20" s="160">
        <f t="shared" si="19"/>
        <v>1799.64</v>
      </c>
      <c r="BG20" s="161">
        <f t="shared" si="20"/>
        <v>36</v>
      </c>
      <c r="BH20" s="162">
        <f t="shared" si="21"/>
        <v>527.4</v>
      </c>
      <c r="BI20" s="163">
        <f t="shared" si="22"/>
        <v>1799.64</v>
      </c>
      <c r="BJ20" s="164"/>
      <c r="BK20" s="165" t="s">
        <v>104</v>
      </c>
      <c r="BL20" s="177">
        <v>18</v>
      </c>
      <c r="BM20" s="178">
        <v>45</v>
      </c>
      <c r="BN20" s="178">
        <v>60</v>
      </c>
      <c r="BO20" s="178">
        <v>41</v>
      </c>
      <c r="BP20" s="178">
        <v>16</v>
      </c>
      <c r="BQ20" s="178">
        <v>0</v>
      </c>
      <c r="BR20" s="178" t="str">
        <f t="array" ref="BR20">IF(ISBLANK($BK20),"",IFERROR((ROUND((INDEX([1]INSTRUCTIONS!$M$9:$AM$73,MATCH(#REF!,[1]INSTRUCTIONS!$N$9:$N$73,0),MATCH(BR$2,[1]INSTRUCTIONS!$M$9:$AM$9,FALSE))*$BA20),0)),""))</f>
        <v/>
      </c>
      <c r="BS20" s="178" t="str">
        <f t="array" ref="BS20">IF(ISBLANK($BK20),"",IFERROR((ROUND((INDEX([1]INSTRUCTIONS!$M$9:$AM$73,MATCH(#REF!,[1]INSTRUCTIONS!$N$9:$N$73,0),MATCH(BS$2,[1]INSTRUCTIONS!$M$9:$AM$9,FALSE))*$BA20),0)),""))</f>
        <v/>
      </c>
      <c r="BT20" s="178" t="str">
        <f t="array" ref="BT20">IF(ISBLANK($BK20),"",IFERROR((ROUND((INDEX([1]INSTRUCTIONS!$M$9:$AM$73,MATCH(#REF!,[1]INSTRUCTIONS!$N$9:$N$73,0),MATCH(BT$2,[1]INSTRUCTIONS!$M$9:$AM$9,FALSE))*$BA20),0)),""))</f>
        <v/>
      </c>
      <c r="BU20" s="178" t="str">
        <f t="array" ref="BU20">IF(ISBLANK($BK20),"",IFERROR((ROUND((INDEX([1]INSTRUCTIONS!$M$9:$AM$73,MATCH(#REF!,[1]INSTRUCTIONS!$N$9:$N$73,0),MATCH(BU$2,[1]INSTRUCTIONS!$M$9:$AM$9,FALSE))*$BA20),0)),""))</f>
        <v/>
      </c>
      <c r="BV20" s="178" t="str">
        <f t="array" ref="BV20">IF(ISBLANK($BK20),"",IFERROR((ROUND((INDEX([1]INSTRUCTIONS!$M$9:$AM$73,MATCH(#REF!,[1]INSTRUCTIONS!$N$9:$N$73,0),MATCH(BV$2,[1]INSTRUCTIONS!$M$9:$AM$9,FALSE))*$BA20),0)),""))</f>
        <v/>
      </c>
      <c r="BW20" s="178" t="str">
        <f t="array" ref="BW20">IF(ISBLANK($BK20),"",IFERROR((ROUND((INDEX([1]INSTRUCTIONS!$M$9:$AM$73,MATCH(#REF!,[1]INSTRUCTIONS!$N$9:$N$73,0),MATCH(BW$2,[1]INSTRUCTIONS!$M$9:$AM$9,FALSE))*$BA20),0)),""))</f>
        <v/>
      </c>
      <c r="BX20" s="178" t="str">
        <f t="array" ref="BX20">IF(ISBLANK($BK20),"",IFERROR((ROUND((INDEX([1]INSTRUCTIONS!$M$9:$AM$73,MATCH(#REF!,[1]INSTRUCTIONS!$N$9:$N$73,0),MATCH(BX$2,[1]INSTRUCTIONS!$M$9:$AM$9,FALSE))*$BA20),0)),""))</f>
        <v/>
      </c>
      <c r="BY20" s="178" t="str">
        <f t="array" ref="BY20">IF(ISBLANK($BK20),"",IFERROR((ROUND((INDEX([1]INSTRUCTIONS!$M$9:$AM$73,MATCH(#REF!,[1]INSTRUCTIONS!$N$9:$N$73,0),MATCH(BY$2,[1]INSTRUCTIONS!$M$9:$AM$9,FALSE))*$BA20),0)),""))</f>
        <v/>
      </c>
      <c r="BZ20" s="178" t="str">
        <f t="array" ref="BZ20">IF(ISBLANK($BK20),"",IFERROR((ROUND((INDEX([1]INSTRUCTIONS!$M$9:$AM$73,MATCH(#REF!,[1]INSTRUCTIONS!$N$9:$N$73,0),MATCH(BZ$2,[1]INSTRUCTIONS!$M$9:$AM$9,FALSE))*$BA20),0)),""))</f>
        <v/>
      </c>
      <c r="CA20" s="178" t="str">
        <f t="array" ref="CA20">IF(ISBLANK($BK20),"",IFERROR((ROUND((INDEX([1]INSTRUCTIONS!$M$9:$AM$73,MATCH(#REF!,[1]INSTRUCTIONS!$N$9:$N$73,0),MATCH(CA$2,[1]INSTRUCTIONS!$M$9:$AM$9,FALSE))*$BA20),0)),""))</f>
        <v/>
      </c>
      <c r="CB20" s="178" t="str">
        <f t="array" ref="CB20">IF(ISBLANK($BK20),"",IFERROR((ROUND((INDEX([1]INSTRUCTIONS!$M$9:$AM$73,MATCH(#REF!,[1]INSTRUCTIONS!$N$9:$N$73,0),MATCH(CB$2,[1]INSTRUCTIONS!$M$9:$AM$9,FALSE))*$BA20),0)),""))</f>
        <v/>
      </c>
      <c r="CC20" s="178" t="str">
        <f t="array" ref="CC20">IF(ISBLANK($BK20),"",IFERROR((ROUND((INDEX([1]INSTRUCTIONS!$M$9:$AM$73,MATCH(#REF!,[1]INSTRUCTIONS!$N$9:$N$73,0),MATCH(CC$2,[1]INSTRUCTIONS!$M$9:$AM$9,FALSE))*$BA20),0)),""))</f>
        <v/>
      </c>
      <c r="CD20" s="178" t="str">
        <f t="array" ref="CD20">IF(ISBLANK($BK20),"",IFERROR((ROUND((INDEX([1]INSTRUCTIONS!$M$9:$AM$73,MATCH(#REF!,[1]INSTRUCTIONS!$N$9:$N$73,0),MATCH(CD$2,[1]INSTRUCTIONS!$M$9:$AM$9,FALSE))*$BA20),0)),""))</f>
        <v/>
      </c>
      <c r="CE20" s="178" t="str">
        <f t="array" ref="CE20">IF(ISBLANK($BK20),"",IFERROR((ROUND((INDEX([1]INSTRUCTIONS!$M$9:$AM$73,MATCH(#REF!,[1]INSTRUCTIONS!$N$9:$N$73,0),MATCH(CE$2,[1]INSTRUCTIONS!$M$9:$AM$9,FALSE))*$BA20),0)),""))</f>
        <v/>
      </c>
      <c r="CF20" s="178" t="str">
        <f t="array" ref="CF20">IF(ISBLANK($BK20),"",IFERROR((ROUND((INDEX([1]INSTRUCTIONS!$M$9:$AM$73,MATCH(#REF!,[1]INSTRUCTIONS!$N$9:$N$73,0),MATCH(CF$2,[1]INSTRUCTIONS!$M$9:$AM$9,FALSE))*$BA20),0)),""))</f>
        <v/>
      </c>
      <c r="CG20" s="178" t="str">
        <f t="array" ref="CG20">IF(ISBLANK($BK20),"",IFERROR((ROUND((INDEX([1]INSTRUCTIONS!$M$9:$AM$73,MATCH(#REF!,[1]INSTRUCTIONS!$N$9:$N$73,0),MATCH(CG$2,[1]INSTRUCTIONS!$M$9:$AM$9,FALSE))*$BA20),0)),""))</f>
        <v/>
      </c>
      <c r="CH20" s="178" t="str">
        <f t="array" ref="CH20">IF(ISBLANK($BK20),"",IFERROR((ROUND((INDEX([1]INSTRUCTIONS!$M$9:$AM$73,MATCH(#REF!,[1]INSTRUCTIONS!$N$9:$N$73,0),MATCH(CH$2,[1]INSTRUCTIONS!$M$9:$AM$9,FALSE))*$BA20),0)),""))</f>
        <v/>
      </c>
      <c r="CI20" s="178" t="str">
        <f t="array" ref="CI20">IF(ISBLANK($BK20),"",IFERROR((ROUND((INDEX([1]INSTRUCTIONS!$M$9:$AM$73,MATCH(#REF!,[1]INSTRUCTIONS!$N$9:$N$73,0),MATCH(CI$2,[1]INSTRUCTIONS!$M$9:$AM$9,FALSE))*$BA20),0)),""))</f>
        <v/>
      </c>
      <c r="CJ20" s="179" t="str">
        <f t="array" ref="CJ20">IF(ISBLANK($BK20),"",IFERROR((ROUND((INDEX([1]INSTRUCTIONS!$M$9:$AM$73,MATCH(#REF!,[1]INSTRUCTIONS!$N$9:$N$73,0),MATCH(CJ$2,[1]INSTRUCTIONS!$M$9:$AM$9,FALSE))*$BA20),0)),""))</f>
        <v/>
      </c>
      <c r="CK20" s="169">
        <f t="shared" si="23"/>
        <v>180</v>
      </c>
      <c r="CL20" s="169">
        <f t="shared" si="24"/>
        <v>-180</v>
      </c>
      <c r="CM20" s="6"/>
      <c r="CN20" s="170" t="s">
        <v>105</v>
      </c>
      <c r="CO20" s="177">
        <v>4</v>
      </c>
      <c r="CP20" s="178">
        <v>9</v>
      </c>
      <c r="CQ20" s="178">
        <v>11</v>
      </c>
      <c r="CR20" s="178">
        <v>8</v>
      </c>
      <c r="CS20" s="178">
        <v>4</v>
      </c>
      <c r="CT20" s="178">
        <v>0</v>
      </c>
      <c r="CU20" s="178" t="str">
        <f t="array" ref="CU20">IF(ISBLANK($CN20),"",IFERROR((ROUND((INDEX([1]INSTRUCTIONS!$M$9:$AM$73,MATCH(#REF!,[1]INSTRUCTIONS!$N$9:$N$73,0),MATCH(CU$2,[1]INSTRUCTIONS!$M$9:$AM$9,FALSE))*$BD20),0)),""))</f>
        <v/>
      </c>
      <c r="CV20" s="178" t="str">
        <f t="array" ref="CV20">IF(ISBLANK($CN20),"",IFERROR((ROUND((INDEX([1]INSTRUCTIONS!$M$9:$AM$73,MATCH(#REF!,[1]INSTRUCTIONS!$N$9:$N$73,0),MATCH(CV$2,[1]INSTRUCTIONS!$M$9:$AM$9,FALSE))*$BD20),0)),""))</f>
        <v/>
      </c>
      <c r="CW20" s="178" t="str">
        <f t="array" ref="CW20">IF(ISBLANK($CN20),"",IFERROR((ROUND((INDEX([1]INSTRUCTIONS!$M$9:$AM$73,MATCH(#REF!,[1]INSTRUCTIONS!$N$9:$N$73,0),MATCH(CW$2,[1]INSTRUCTIONS!$M$9:$AM$9,FALSE))*$BD20),0)),""))</f>
        <v/>
      </c>
      <c r="CX20" s="178" t="str">
        <f t="array" ref="CX20">IF(ISBLANK($CN20),"",IFERROR((ROUND((INDEX([1]INSTRUCTIONS!$M$9:$AM$73,MATCH(#REF!,[1]INSTRUCTIONS!$N$9:$N$73,0),MATCH(CX$2,[1]INSTRUCTIONS!$M$9:$AM$9,FALSE))*$BD20),0)),""))</f>
        <v/>
      </c>
      <c r="CY20" s="178" t="str">
        <f t="array" ref="CY20">IF(ISBLANK($CN20),"",IFERROR((ROUND((INDEX([1]INSTRUCTIONS!$M$9:$AM$73,MATCH(#REF!,[1]INSTRUCTIONS!$N$9:$N$73,0),MATCH(CY$2,[1]INSTRUCTIONS!$M$9:$AM$9,FALSE))*$BD20),0)),""))</f>
        <v/>
      </c>
      <c r="CZ20" s="178" t="str">
        <f t="array" ref="CZ20">IF(ISBLANK($CN20),"",IFERROR((ROUND((INDEX([1]INSTRUCTIONS!$M$9:$AM$73,MATCH(#REF!,[1]INSTRUCTIONS!$N$9:$N$73,0),MATCH(CZ$2,[1]INSTRUCTIONS!$M$9:$AM$9,FALSE))*$BD20),0)),""))</f>
        <v/>
      </c>
      <c r="DA20" s="178" t="str">
        <f t="array" ref="DA20">IF(ISBLANK($CN20),"",IFERROR((ROUND((INDEX([1]INSTRUCTIONS!$M$9:$AM$73,MATCH(#REF!,[1]INSTRUCTIONS!$N$9:$N$73,0),MATCH(DA$2,[1]INSTRUCTIONS!$M$9:$AM$9,FALSE))*$BD20),0)),""))</f>
        <v/>
      </c>
      <c r="DB20" s="178" t="str">
        <f t="array" ref="DB20">IF(ISBLANK($CN20),"",IFERROR((ROUND((INDEX([1]INSTRUCTIONS!$M$9:$AM$73,MATCH(#REF!,[1]INSTRUCTIONS!$N$9:$N$73,0),MATCH(DB$2,[1]INSTRUCTIONS!$M$9:$AM$9,FALSE))*$BD20),0)),""))</f>
        <v/>
      </c>
      <c r="DC20" s="178" t="str">
        <f t="array" ref="DC20">IF(ISBLANK($CN20),"",IFERROR((ROUND((INDEX([1]INSTRUCTIONS!$M$9:$AM$73,MATCH(#REF!,[1]INSTRUCTIONS!$N$9:$N$73,0),MATCH(DC$2,[1]INSTRUCTIONS!$M$9:$AM$9,FALSE))*$BD20),0)),""))</f>
        <v/>
      </c>
      <c r="DD20" s="178" t="str">
        <f t="array" ref="DD20">IF(ISBLANK($CN20),"",IFERROR((ROUND((INDEX([1]INSTRUCTIONS!$M$9:$AM$73,MATCH(#REF!,[1]INSTRUCTIONS!$N$9:$N$73,0),MATCH(DD$2,[1]INSTRUCTIONS!$M$9:$AM$9,FALSE))*$BD20),0)),""))</f>
        <v/>
      </c>
      <c r="DE20" s="178" t="str">
        <f t="array" ref="DE20">IF(ISBLANK($CN20),"",IFERROR((ROUND((INDEX([1]INSTRUCTIONS!$M$9:$AM$73,MATCH(#REF!,[1]INSTRUCTIONS!$N$9:$N$73,0),MATCH(DE$2,[1]INSTRUCTIONS!$M$9:$AM$9,FALSE))*$BD20),0)),""))</f>
        <v/>
      </c>
      <c r="DF20" s="178" t="str">
        <f t="array" ref="DF20">IF(ISBLANK($CN20),"",IFERROR((ROUND((INDEX([1]INSTRUCTIONS!$M$9:$AM$73,MATCH(#REF!,[1]INSTRUCTIONS!$N$9:$N$73,0),MATCH(DF$2,[1]INSTRUCTIONS!$M$9:$AM$9,FALSE))*$BD20),0)),""))</f>
        <v/>
      </c>
      <c r="DG20" s="178" t="str">
        <f t="array" ref="DG20">IF(ISBLANK($CN20),"",IFERROR((ROUND((INDEX([1]INSTRUCTIONS!$M$9:$AM$73,MATCH(#REF!,[1]INSTRUCTIONS!$N$9:$N$73,0),MATCH(DG$2,[1]INSTRUCTIONS!$M$9:$AM$9,FALSE))*$BD20),0)),""))</f>
        <v/>
      </c>
      <c r="DH20" s="178" t="str">
        <f t="array" ref="DH20">IF(ISBLANK($CN20),"",IFERROR((ROUND((INDEX([1]INSTRUCTIONS!$M$9:$AM$73,MATCH(#REF!,[1]INSTRUCTIONS!$N$9:$N$73,0),MATCH(DH$2,[1]INSTRUCTIONS!$M$9:$AM$9,FALSE))*$BD20),0)),""))</f>
        <v/>
      </c>
      <c r="DI20" s="178" t="str">
        <f t="array" ref="DI20">IF(ISBLANK($CN20),"",IFERROR((ROUND((INDEX([1]INSTRUCTIONS!$M$9:$AM$73,MATCH(#REF!,[1]INSTRUCTIONS!$N$9:$N$73,0),MATCH(DI$2,[1]INSTRUCTIONS!$M$9:$AM$9,FALSE))*$BD20),0)),""))</f>
        <v/>
      </c>
      <c r="DJ20" s="178" t="str">
        <f t="array" ref="DJ20">IF(ISBLANK($CN20),"",IFERROR((ROUND((INDEX([1]INSTRUCTIONS!$M$9:$AM$73,MATCH(#REF!,[1]INSTRUCTIONS!$N$9:$N$73,0),MATCH(DJ$2,[1]INSTRUCTIONS!$M$9:$AM$9,FALSE))*$BD20),0)),""))</f>
        <v/>
      </c>
      <c r="DK20" s="178" t="str">
        <f t="array" ref="DK20">IF(ISBLANK($CN20),"",IFERROR((ROUND((INDEX([1]INSTRUCTIONS!$M$9:$AM$73,MATCH(#REF!,[1]INSTRUCTIONS!$N$9:$N$73,0),MATCH(DK$2,[1]INSTRUCTIONS!$M$9:$AM$9,FALSE))*$BD20),0)),""))</f>
        <v/>
      </c>
      <c r="DL20" s="178" t="str">
        <f t="array" ref="DL20">IF(ISBLANK($CN20),"",IFERROR((ROUND((INDEX([1]INSTRUCTIONS!$M$9:$AM$73,MATCH(#REF!,[1]INSTRUCTIONS!$N$9:$N$73,0),MATCH(DL$2,[1]INSTRUCTIONS!$M$9:$AM$9,FALSE))*$BD20),0)),""))</f>
        <v/>
      </c>
      <c r="DM20" s="179" t="str">
        <f t="array" ref="DM20">IF(ISBLANK($CN20),"",IFERROR((ROUND((INDEX([1]INSTRUCTIONS!$M$9:$AM$73,MATCH(#REF!,[1]INSTRUCTIONS!$N$9:$N$73,0),MATCH(DM$2,[1]INSTRUCTIONS!$M$9:$AM$9,FALSE))*$BD20),0)),""))</f>
        <v/>
      </c>
      <c r="DN20" s="169">
        <f t="shared" si="25"/>
        <v>36</v>
      </c>
      <c r="DO20" s="169">
        <f t="shared" si="26"/>
        <v>0</v>
      </c>
      <c r="DP20" s="6"/>
      <c r="DQ20" s="171" t="str">
        <f t="shared" si="27"/>
        <v>ALPHA TOPS BM</v>
      </c>
      <c r="DR20" s="172">
        <f t="shared" ref="DR20:EP20" si="33">IFERROR(BL20+CO20,"")</f>
        <v>22</v>
      </c>
      <c r="DS20" s="173">
        <f t="shared" si="33"/>
        <v>54</v>
      </c>
      <c r="DT20" s="173">
        <f t="shared" si="33"/>
        <v>71</v>
      </c>
      <c r="DU20" s="173">
        <f t="shared" si="33"/>
        <v>49</v>
      </c>
      <c r="DV20" s="173">
        <f t="shared" si="33"/>
        <v>20</v>
      </c>
      <c r="DW20" s="173">
        <f t="shared" si="33"/>
        <v>0</v>
      </c>
      <c r="DX20" s="173" t="str">
        <f t="shared" si="33"/>
        <v/>
      </c>
      <c r="DY20" s="173" t="str">
        <f t="shared" si="33"/>
        <v/>
      </c>
      <c r="DZ20" s="173" t="str">
        <f t="shared" si="33"/>
        <v/>
      </c>
      <c r="EA20" s="173" t="str">
        <f t="shared" si="33"/>
        <v/>
      </c>
      <c r="EB20" s="173" t="str">
        <f t="shared" si="33"/>
        <v/>
      </c>
      <c r="EC20" s="173" t="str">
        <f t="shared" si="33"/>
        <v/>
      </c>
      <c r="ED20" s="173" t="str">
        <f t="shared" si="33"/>
        <v/>
      </c>
      <c r="EE20" s="173" t="str">
        <f t="shared" si="33"/>
        <v/>
      </c>
      <c r="EF20" s="174" t="str">
        <f t="shared" si="33"/>
        <v/>
      </c>
      <c r="EG20" s="174" t="str">
        <f t="shared" si="33"/>
        <v/>
      </c>
      <c r="EH20" s="174" t="str">
        <f t="shared" si="33"/>
        <v/>
      </c>
      <c r="EI20" s="174" t="str">
        <f t="shared" si="33"/>
        <v/>
      </c>
      <c r="EJ20" s="174" t="str">
        <f t="shared" si="33"/>
        <v/>
      </c>
      <c r="EK20" s="174" t="str">
        <f t="shared" si="33"/>
        <v/>
      </c>
      <c r="EL20" s="174" t="str">
        <f t="shared" si="33"/>
        <v/>
      </c>
      <c r="EM20" s="174" t="str">
        <f t="shared" si="33"/>
        <v/>
      </c>
      <c r="EN20" s="174" t="str">
        <f t="shared" si="33"/>
        <v/>
      </c>
      <c r="EO20" s="174" t="str">
        <f t="shared" si="33"/>
        <v/>
      </c>
      <c r="EP20" s="174" t="str">
        <f t="shared" si="33"/>
        <v/>
      </c>
      <c r="EQ20" s="171">
        <f t="shared" si="29"/>
        <v>216</v>
      </c>
      <c r="ER20" s="171">
        <f t="shared" si="30"/>
        <v>-180</v>
      </c>
    </row>
    <row r="21" spans="1:148" ht="120" customHeight="1" x14ac:dyDescent="0.25">
      <c r="A21" s="132">
        <f t="shared" si="31"/>
        <v>4</v>
      </c>
      <c r="B21" s="133"/>
      <c r="C21" s="133" t="s">
        <v>96</v>
      </c>
      <c r="D21" s="134" t="s">
        <v>276</v>
      </c>
      <c r="E21" s="134" t="str">
        <f t="shared" si="5"/>
        <v>#REF!</v>
      </c>
      <c r="F21" s="135" t="s">
        <v>97</v>
      </c>
      <c r="G21" s="134" t="s">
        <v>276</v>
      </c>
      <c r="H21" s="135" t="s">
        <v>165</v>
      </c>
      <c r="I21" s="135" t="s">
        <v>166</v>
      </c>
      <c r="J21" s="135"/>
      <c r="K21" s="135"/>
      <c r="L21" s="136"/>
      <c r="M21" s="133" t="e">
        <v>#VALUE!</v>
      </c>
      <c r="N21" s="135" t="s">
        <v>167</v>
      </c>
      <c r="O21" s="136"/>
      <c r="P21" s="136"/>
      <c r="Q21" s="136" t="s">
        <v>101</v>
      </c>
      <c r="R21" s="136" t="s">
        <v>102</v>
      </c>
      <c r="S21" s="136"/>
      <c r="T21" s="133"/>
      <c r="U21" s="133"/>
      <c r="V21" s="133"/>
      <c r="W21" s="137"/>
      <c r="X21" s="138">
        <v>12.97</v>
      </c>
      <c r="Y21" s="139">
        <v>12.97</v>
      </c>
      <c r="Z21" s="140">
        <f t="shared" si="6"/>
        <v>0</v>
      </c>
      <c r="AA21" s="139">
        <v>39.99</v>
      </c>
      <c r="AB21" s="140">
        <f t="shared" si="7"/>
        <v>0.67566891722930733</v>
      </c>
      <c r="AC21" s="141"/>
      <c r="AD21" s="142" t="str">
        <f t="shared" si="8"/>
        <v/>
      </c>
      <c r="AE21" s="140" t="str">
        <f t="shared" si="9"/>
        <v/>
      </c>
      <c r="AF21" s="139"/>
      <c r="AG21" s="140" t="str">
        <f t="shared" si="10"/>
        <v/>
      </c>
      <c r="AH21" s="143" t="str">
        <f t="shared" si="11"/>
        <v/>
      </c>
      <c r="AI21" s="144"/>
      <c r="AJ21" s="145"/>
      <c r="AK21" s="146"/>
      <c r="AL21" s="135" t="s">
        <v>103</v>
      </c>
      <c r="AM21" s="147">
        <v>2</v>
      </c>
      <c r="AN21" s="148" t="str">
        <f t="shared" si="12"/>
        <v xml:space="preserve">, RESORT DOORS, , , , </v>
      </c>
      <c r="AO21" s="149">
        <v>36</v>
      </c>
      <c r="AP21" s="150"/>
      <c r="AQ21" s="150">
        <v>11</v>
      </c>
      <c r="AR21" s="150">
        <v>7</v>
      </c>
      <c r="AS21" s="150">
        <v>7</v>
      </c>
      <c r="AT21" s="151">
        <v>5</v>
      </c>
      <c r="AU21" s="151"/>
      <c r="AV21" s="152">
        <f t="shared" si="13"/>
        <v>2</v>
      </c>
      <c r="AW21" s="153"/>
      <c r="AX21" s="152"/>
      <c r="AY21" s="153"/>
      <c r="AZ21" s="176"/>
      <c r="BA21" s="155">
        <f t="shared" si="14"/>
        <v>0</v>
      </c>
      <c r="BB21" s="156">
        <f t="shared" si="15"/>
        <v>0</v>
      </c>
      <c r="BC21" s="157">
        <f t="shared" si="16"/>
        <v>0</v>
      </c>
      <c r="BD21" s="158">
        <f t="shared" si="17"/>
        <v>36</v>
      </c>
      <c r="BE21" s="159">
        <f t="shared" si="18"/>
        <v>466.92</v>
      </c>
      <c r="BF21" s="160">
        <f t="shared" si="19"/>
        <v>1439.64</v>
      </c>
      <c r="BG21" s="161">
        <f t="shared" si="20"/>
        <v>36</v>
      </c>
      <c r="BH21" s="162">
        <f t="shared" si="21"/>
        <v>466.92</v>
      </c>
      <c r="BI21" s="163">
        <f t="shared" si="22"/>
        <v>1439.64</v>
      </c>
      <c r="BJ21" s="164"/>
      <c r="BK21" s="165" t="s">
        <v>104</v>
      </c>
      <c r="BL21" s="177">
        <v>22</v>
      </c>
      <c r="BM21" s="178">
        <v>55</v>
      </c>
      <c r="BN21" s="178">
        <v>73</v>
      </c>
      <c r="BO21" s="178">
        <v>50</v>
      </c>
      <c r="BP21" s="178">
        <v>19</v>
      </c>
      <c r="BQ21" s="178">
        <v>0</v>
      </c>
      <c r="BR21" s="178" t="str">
        <f t="array" ref="BR21">IF(ISBLANK($BK21),"",IFERROR((ROUND((INDEX([1]INSTRUCTIONS!$M$9:$AM$73,MATCH(#REF!,[1]INSTRUCTIONS!$N$9:$N$73,0),MATCH(BR$2,[1]INSTRUCTIONS!$M$9:$AM$9,FALSE))*$BA21),0)),""))</f>
        <v/>
      </c>
      <c r="BS21" s="178" t="str">
        <f t="array" ref="BS21">IF(ISBLANK($BK21),"",IFERROR((ROUND((INDEX([1]INSTRUCTIONS!$M$9:$AM$73,MATCH(#REF!,[1]INSTRUCTIONS!$N$9:$N$73,0),MATCH(BS$2,[1]INSTRUCTIONS!$M$9:$AM$9,FALSE))*$BA21),0)),""))</f>
        <v/>
      </c>
      <c r="BT21" s="178" t="str">
        <f t="array" ref="BT21">IF(ISBLANK($BK21),"",IFERROR((ROUND((INDEX([1]INSTRUCTIONS!$M$9:$AM$73,MATCH(#REF!,[1]INSTRUCTIONS!$N$9:$N$73,0),MATCH(BT$2,[1]INSTRUCTIONS!$M$9:$AM$9,FALSE))*$BA21),0)),""))</f>
        <v/>
      </c>
      <c r="BU21" s="178" t="str">
        <f t="array" ref="BU21">IF(ISBLANK($BK21),"",IFERROR((ROUND((INDEX([1]INSTRUCTIONS!$M$9:$AM$73,MATCH(#REF!,[1]INSTRUCTIONS!$N$9:$N$73,0),MATCH(BU$2,[1]INSTRUCTIONS!$M$9:$AM$9,FALSE))*$BA21),0)),""))</f>
        <v/>
      </c>
      <c r="BV21" s="178" t="str">
        <f t="array" ref="BV21">IF(ISBLANK($BK21),"",IFERROR((ROUND((INDEX([1]INSTRUCTIONS!$M$9:$AM$73,MATCH(#REF!,[1]INSTRUCTIONS!$N$9:$N$73,0),MATCH(BV$2,[1]INSTRUCTIONS!$M$9:$AM$9,FALSE))*$BA21),0)),""))</f>
        <v/>
      </c>
      <c r="BW21" s="178" t="str">
        <f t="array" ref="BW21">IF(ISBLANK($BK21),"",IFERROR((ROUND((INDEX([1]INSTRUCTIONS!$M$9:$AM$73,MATCH(#REF!,[1]INSTRUCTIONS!$N$9:$N$73,0),MATCH(BW$2,[1]INSTRUCTIONS!$M$9:$AM$9,FALSE))*$BA21),0)),""))</f>
        <v/>
      </c>
      <c r="BX21" s="178" t="str">
        <f t="array" ref="BX21">IF(ISBLANK($BK21),"",IFERROR((ROUND((INDEX([1]INSTRUCTIONS!$M$9:$AM$73,MATCH(#REF!,[1]INSTRUCTIONS!$N$9:$N$73,0),MATCH(BX$2,[1]INSTRUCTIONS!$M$9:$AM$9,FALSE))*$BA21),0)),""))</f>
        <v/>
      </c>
      <c r="BY21" s="178" t="str">
        <f t="array" ref="BY21">IF(ISBLANK($BK21),"",IFERROR((ROUND((INDEX([1]INSTRUCTIONS!$M$9:$AM$73,MATCH(#REF!,[1]INSTRUCTIONS!$N$9:$N$73,0),MATCH(BY$2,[1]INSTRUCTIONS!$M$9:$AM$9,FALSE))*$BA21),0)),""))</f>
        <v/>
      </c>
      <c r="BZ21" s="178" t="str">
        <f t="array" ref="BZ21">IF(ISBLANK($BK21),"",IFERROR((ROUND((INDEX([1]INSTRUCTIONS!$M$9:$AM$73,MATCH(#REF!,[1]INSTRUCTIONS!$N$9:$N$73,0),MATCH(BZ$2,[1]INSTRUCTIONS!$M$9:$AM$9,FALSE))*$BA21),0)),""))</f>
        <v/>
      </c>
      <c r="CA21" s="178" t="str">
        <f t="array" ref="CA21">IF(ISBLANK($BK21),"",IFERROR((ROUND((INDEX([1]INSTRUCTIONS!$M$9:$AM$73,MATCH(#REF!,[1]INSTRUCTIONS!$N$9:$N$73,0),MATCH(CA$2,[1]INSTRUCTIONS!$M$9:$AM$9,FALSE))*$BA21),0)),""))</f>
        <v/>
      </c>
      <c r="CB21" s="178" t="str">
        <f t="array" ref="CB21">IF(ISBLANK($BK21),"",IFERROR((ROUND((INDEX([1]INSTRUCTIONS!$M$9:$AM$73,MATCH(#REF!,[1]INSTRUCTIONS!$N$9:$N$73,0),MATCH(CB$2,[1]INSTRUCTIONS!$M$9:$AM$9,FALSE))*$BA21),0)),""))</f>
        <v/>
      </c>
      <c r="CC21" s="178" t="str">
        <f t="array" ref="CC21">IF(ISBLANK($BK21),"",IFERROR((ROUND((INDEX([1]INSTRUCTIONS!$M$9:$AM$73,MATCH(#REF!,[1]INSTRUCTIONS!$N$9:$N$73,0),MATCH(CC$2,[1]INSTRUCTIONS!$M$9:$AM$9,FALSE))*$BA21),0)),""))</f>
        <v/>
      </c>
      <c r="CD21" s="178" t="str">
        <f t="array" ref="CD21">IF(ISBLANK($BK21),"",IFERROR((ROUND((INDEX([1]INSTRUCTIONS!$M$9:$AM$73,MATCH(#REF!,[1]INSTRUCTIONS!$N$9:$N$73,0),MATCH(CD$2,[1]INSTRUCTIONS!$M$9:$AM$9,FALSE))*$BA21),0)),""))</f>
        <v/>
      </c>
      <c r="CE21" s="178" t="str">
        <f t="array" ref="CE21">IF(ISBLANK($BK21),"",IFERROR((ROUND((INDEX([1]INSTRUCTIONS!$M$9:$AM$73,MATCH(#REF!,[1]INSTRUCTIONS!$N$9:$N$73,0),MATCH(CE$2,[1]INSTRUCTIONS!$M$9:$AM$9,FALSE))*$BA21),0)),""))</f>
        <v/>
      </c>
      <c r="CF21" s="178" t="str">
        <f t="array" ref="CF21">IF(ISBLANK($BK21),"",IFERROR((ROUND((INDEX([1]INSTRUCTIONS!$M$9:$AM$73,MATCH(#REF!,[1]INSTRUCTIONS!$N$9:$N$73,0),MATCH(CF$2,[1]INSTRUCTIONS!$M$9:$AM$9,FALSE))*$BA21),0)),""))</f>
        <v/>
      </c>
      <c r="CG21" s="178" t="str">
        <f t="array" ref="CG21">IF(ISBLANK($BK21),"",IFERROR((ROUND((INDEX([1]INSTRUCTIONS!$M$9:$AM$73,MATCH(#REF!,[1]INSTRUCTIONS!$N$9:$N$73,0),MATCH(CG$2,[1]INSTRUCTIONS!$M$9:$AM$9,FALSE))*$BA21),0)),""))</f>
        <v/>
      </c>
      <c r="CH21" s="178" t="str">
        <f t="array" ref="CH21">IF(ISBLANK($BK21),"",IFERROR((ROUND((INDEX([1]INSTRUCTIONS!$M$9:$AM$73,MATCH(#REF!,[1]INSTRUCTIONS!$N$9:$N$73,0),MATCH(CH$2,[1]INSTRUCTIONS!$M$9:$AM$9,FALSE))*$BA21),0)),""))</f>
        <v/>
      </c>
      <c r="CI21" s="178" t="str">
        <f t="array" ref="CI21">IF(ISBLANK($BK21),"",IFERROR((ROUND((INDEX([1]INSTRUCTIONS!$M$9:$AM$73,MATCH(#REF!,[1]INSTRUCTIONS!$N$9:$N$73,0),MATCH(CI$2,[1]INSTRUCTIONS!$M$9:$AM$9,FALSE))*$BA21),0)),""))</f>
        <v/>
      </c>
      <c r="CJ21" s="179" t="str">
        <f t="array" ref="CJ21">IF(ISBLANK($BK21),"",IFERROR((ROUND((INDEX([1]INSTRUCTIONS!$M$9:$AM$73,MATCH(#REF!,[1]INSTRUCTIONS!$N$9:$N$73,0),MATCH(CJ$2,[1]INSTRUCTIONS!$M$9:$AM$9,FALSE))*$BA21),0)),""))</f>
        <v/>
      </c>
      <c r="CK21" s="169">
        <f t="shared" si="23"/>
        <v>219</v>
      </c>
      <c r="CL21" s="169">
        <f t="shared" si="24"/>
        <v>-219</v>
      </c>
      <c r="CM21" s="6"/>
      <c r="CN21" s="170" t="s">
        <v>105</v>
      </c>
      <c r="CO21" s="177">
        <v>4</v>
      </c>
      <c r="CP21" s="178">
        <v>9</v>
      </c>
      <c r="CQ21" s="178">
        <v>11</v>
      </c>
      <c r="CR21" s="178">
        <v>8</v>
      </c>
      <c r="CS21" s="178">
        <v>4</v>
      </c>
      <c r="CT21" s="178">
        <v>0</v>
      </c>
      <c r="CU21" s="178" t="str">
        <f t="array" ref="CU21">IF(ISBLANK($CN21),"",IFERROR((ROUND((INDEX([1]INSTRUCTIONS!$M$9:$AM$73,MATCH(#REF!,[1]INSTRUCTIONS!$N$9:$N$73,0),MATCH(CU$2,[1]INSTRUCTIONS!$M$9:$AM$9,FALSE))*$BD21),0)),""))</f>
        <v/>
      </c>
      <c r="CV21" s="178" t="str">
        <f t="array" ref="CV21">IF(ISBLANK($CN21),"",IFERROR((ROUND((INDEX([1]INSTRUCTIONS!$M$9:$AM$73,MATCH(#REF!,[1]INSTRUCTIONS!$N$9:$N$73,0),MATCH(CV$2,[1]INSTRUCTIONS!$M$9:$AM$9,FALSE))*$BD21),0)),""))</f>
        <v/>
      </c>
      <c r="CW21" s="178" t="str">
        <f t="array" ref="CW21">IF(ISBLANK($CN21),"",IFERROR((ROUND((INDEX([1]INSTRUCTIONS!$M$9:$AM$73,MATCH(#REF!,[1]INSTRUCTIONS!$N$9:$N$73,0),MATCH(CW$2,[1]INSTRUCTIONS!$M$9:$AM$9,FALSE))*$BD21),0)),""))</f>
        <v/>
      </c>
      <c r="CX21" s="178" t="str">
        <f t="array" ref="CX21">IF(ISBLANK($CN21),"",IFERROR((ROUND((INDEX([1]INSTRUCTIONS!$M$9:$AM$73,MATCH(#REF!,[1]INSTRUCTIONS!$N$9:$N$73,0),MATCH(CX$2,[1]INSTRUCTIONS!$M$9:$AM$9,FALSE))*$BD21),0)),""))</f>
        <v/>
      </c>
      <c r="CY21" s="178" t="str">
        <f t="array" ref="CY21">IF(ISBLANK($CN21),"",IFERROR((ROUND((INDEX([1]INSTRUCTIONS!$M$9:$AM$73,MATCH(#REF!,[1]INSTRUCTIONS!$N$9:$N$73,0),MATCH(CY$2,[1]INSTRUCTIONS!$M$9:$AM$9,FALSE))*$BD21),0)),""))</f>
        <v/>
      </c>
      <c r="CZ21" s="178" t="str">
        <f t="array" ref="CZ21">IF(ISBLANK($CN21),"",IFERROR((ROUND((INDEX([1]INSTRUCTIONS!$M$9:$AM$73,MATCH(#REF!,[1]INSTRUCTIONS!$N$9:$N$73,0),MATCH(CZ$2,[1]INSTRUCTIONS!$M$9:$AM$9,FALSE))*$BD21),0)),""))</f>
        <v/>
      </c>
      <c r="DA21" s="178" t="str">
        <f t="array" ref="DA21">IF(ISBLANK($CN21),"",IFERROR((ROUND((INDEX([1]INSTRUCTIONS!$M$9:$AM$73,MATCH(#REF!,[1]INSTRUCTIONS!$N$9:$N$73,0),MATCH(DA$2,[1]INSTRUCTIONS!$M$9:$AM$9,FALSE))*$BD21),0)),""))</f>
        <v/>
      </c>
      <c r="DB21" s="178" t="str">
        <f t="array" ref="DB21">IF(ISBLANK($CN21),"",IFERROR((ROUND((INDEX([1]INSTRUCTIONS!$M$9:$AM$73,MATCH(#REF!,[1]INSTRUCTIONS!$N$9:$N$73,0),MATCH(DB$2,[1]INSTRUCTIONS!$M$9:$AM$9,FALSE))*$BD21),0)),""))</f>
        <v/>
      </c>
      <c r="DC21" s="178" t="str">
        <f t="array" ref="DC21">IF(ISBLANK($CN21),"",IFERROR((ROUND((INDEX([1]INSTRUCTIONS!$M$9:$AM$73,MATCH(#REF!,[1]INSTRUCTIONS!$N$9:$N$73,0),MATCH(DC$2,[1]INSTRUCTIONS!$M$9:$AM$9,FALSE))*$BD21),0)),""))</f>
        <v/>
      </c>
      <c r="DD21" s="178" t="str">
        <f t="array" ref="DD21">IF(ISBLANK($CN21),"",IFERROR((ROUND((INDEX([1]INSTRUCTIONS!$M$9:$AM$73,MATCH(#REF!,[1]INSTRUCTIONS!$N$9:$N$73,0),MATCH(DD$2,[1]INSTRUCTIONS!$M$9:$AM$9,FALSE))*$BD21),0)),""))</f>
        <v/>
      </c>
      <c r="DE21" s="178" t="str">
        <f t="array" ref="DE21">IF(ISBLANK($CN21),"",IFERROR((ROUND((INDEX([1]INSTRUCTIONS!$M$9:$AM$73,MATCH(#REF!,[1]INSTRUCTIONS!$N$9:$N$73,0),MATCH(DE$2,[1]INSTRUCTIONS!$M$9:$AM$9,FALSE))*$BD21),0)),""))</f>
        <v/>
      </c>
      <c r="DF21" s="178" t="str">
        <f t="array" ref="DF21">IF(ISBLANK($CN21),"",IFERROR((ROUND((INDEX([1]INSTRUCTIONS!$M$9:$AM$73,MATCH(#REF!,[1]INSTRUCTIONS!$N$9:$N$73,0),MATCH(DF$2,[1]INSTRUCTIONS!$M$9:$AM$9,FALSE))*$BD21),0)),""))</f>
        <v/>
      </c>
      <c r="DG21" s="178" t="str">
        <f t="array" ref="DG21">IF(ISBLANK($CN21),"",IFERROR((ROUND((INDEX([1]INSTRUCTIONS!$M$9:$AM$73,MATCH(#REF!,[1]INSTRUCTIONS!$N$9:$N$73,0),MATCH(DG$2,[1]INSTRUCTIONS!$M$9:$AM$9,FALSE))*$BD21),0)),""))</f>
        <v/>
      </c>
      <c r="DH21" s="178" t="str">
        <f t="array" ref="DH21">IF(ISBLANK($CN21),"",IFERROR((ROUND((INDEX([1]INSTRUCTIONS!$M$9:$AM$73,MATCH(#REF!,[1]INSTRUCTIONS!$N$9:$N$73,0),MATCH(DH$2,[1]INSTRUCTIONS!$M$9:$AM$9,FALSE))*$BD21),0)),""))</f>
        <v/>
      </c>
      <c r="DI21" s="178" t="str">
        <f t="array" ref="DI21">IF(ISBLANK($CN21),"",IFERROR((ROUND((INDEX([1]INSTRUCTIONS!$M$9:$AM$73,MATCH(#REF!,[1]INSTRUCTIONS!$N$9:$N$73,0),MATCH(DI$2,[1]INSTRUCTIONS!$M$9:$AM$9,FALSE))*$BD21),0)),""))</f>
        <v/>
      </c>
      <c r="DJ21" s="178" t="str">
        <f t="array" ref="DJ21">IF(ISBLANK($CN21),"",IFERROR((ROUND((INDEX([1]INSTRUCTIONS!$M$9:$AM$73,MATCH(#REF!,[1]INSTRUCTIONS!$N$9:$N$73,0),MATCH(DJ$2,[1]INSTRUCTIONS!$M$9:$AM$9,FALSE))*$BD21),0)),""))</f>
        <v/>
      </c>
      <c r="DK21" s="178" t="str">
        <f t="array" ref="DK21">IF(ISBLANK($CN21),"",IFERROR((ROUND((INDEX([1]INSTRUCTIONS!$M$9:$AM$73,MATCH(#REF!,[1]INSTRUCTIONS!$N$9:$N$73,0),MATCH(DK$2,[1]INSTRUCTIONS!$M$9:$AM$9,FALSE))*$BD21),0)),""))</f>
        <v/>
      </c>
      <c r="DL21" s="178" t="str">
        <f t="array" ref="DL21">IF(ISBLANK($CN21),"",IFERROR((ROUND((INDEX([1]INSTRUCTIONS!$M$9:$AM$73,MATCH(#REF!,[1]INSTRUCTIONS!$N$9:$N$73,0),MATCH(DL$2,[1]INSTRUCTIONS!$M$9:$AM$9,FALSE))*$BD21),0)),""))</f>
        <v/>
      </c>
      <c r="DM21" s="179" t="str">
        <f t="array" ref="DM21">IF(ISBLANK($CN21),"",IFERROR((ROUND((INDEX([1]INSTRUCTIONS!$M$9:$AM$73,MATCH(#REF!,[1]INSTRUCTIONS!$N$9:$N$73,0),MATCH(DM$2,[1]INSTRUCTIONS!$M$9:$AM$9,FALSE))*$BD21),0)),""))</f>
        <v/>
      </c>
      <c r="DN21" s="169">
        <f t="shared" si="25"/>
        <v>36</v>
      </c>
      <c r="DO21" s="169">
        <f t="shared" si="26"/>
        <v>0</v>
      </c>
      <c r="DP21" s="6"/>
      <c r="DQ21" s="171" t="str">
        <f t="shared" si="27"/>
        <v>ALPHA TOPS BM</v>
      </c>
      <c r="DR21" s="172">
        <f t="shared" ref="DR21:EP21" si="34">IFERROR(BL21+CO21,"")</f>
        <v>26</v>
      </c>
      <c r="DS21" s="173">
        <f t="shared" si="34"/>
        <v>64</v>
      </c>
      <c r="DT21" s="173">
        <f t="shared" si="34"/>
        <v>84</v>
      </c>
      <c r="DU21" s="173">
        <f t="shared" si="34"/>
        <v>58</v>
      </c>
      <c r="DV21" s="173">
        <f t="shared" si="34"/>
        <v>23</v>
      </c>
      <c r="DW21" s="173">
        <f t="shared" si="34"/>
        <v>0</v>
      </c>
      <c r="DX21" s="173" t="str">
        <f t="shared" si="34"/>
        <v/>
      </c>
      <c r="DY21" s="173" t="str">
        <f t="shared" si="34"/>
        <v/>
      </c>
      <c r="DZ21" s="173" t="str">
        <f t="shared" si="34"/>
        <v/>
      </c>
      <c r="EA21" s="173" t="str">
        <f t="shared" si="34"/>
        <v/>
      </c>
      <c r="EB21" s="173" t="str">
        <f t="shared" si="34"/>
        <v/>
      </c>
      <c r="EC21" s="173" t="str">
        <f t="shared" si="34"/>
        <v/>
      </c>
      <c r="ED21" s="173" t="str">
        <f t="shared" si="34"/>
        <v/>
      </c>
      <c r="EE21" s="173" t="str">
        <f t="shared" si="34"/>
        <v/>
      </c>
      <c r="EF21" s="174" t="str">
        <f t="shared" si="34"/>
        <v/>
      </c>
      <c r="EG21" s="174" t="str">
        <f t="shared" si="34"/>
        <v/>
      </c>
      <c r="EH21" s="174" t="str">
        <f t="shared" si="34"/>
        <v/>
      </c>
      <c r="EI21" s="174" t="str">
        <f t="shared" si="34"/>
        <v/>
      </c>
      <c r="EJ21" s="174" t="str">
        <f t="shared" si="34"/>
        <v/>
      </c>
      <c r="EK21" s="174" t="str">
        <f t="shared" si="34"/>
        <v/>
      </c>
      <c r="EL21" s="174" t="str">
        <f t="shared" si="34"/>
        <v/>
      </c>
      <c r="EM21" s="174" t="str">
        <f t="shared" si="34"/>
        <v/>
      </c>
      <c r="EN21" s="174" t="str">
        <f t="shared" si="34"/>
        <v/>
      </c>
      <c r="EO21" s="174" t="str">
        <f t="shared" si="34"/>
        <v/>
      </c>
      <c r="EP21" s="174" t="str">
        <f t="shared" si="34"/>
        <v/>
      </c>
      <c r="EQ21" s="171">
        <f t="shared" si="29"/>
        <v>255</v>
      </c>
      <c r="ER21" s="171">
        <f t="shared" si="30"/>
        <v>-219</v>
      </c>
    </row>
    <row r="22" spans="1:148" ht="120" customHeight="1" x14ac:dyDescent="0.25">
      <c r="A22" s="132">
        <f t="shared" si="31"/>
        <v>5</v>
      </c>
      <c r="B22" s="133" t="e">
        <v>#VALUE!</v>
      </c>
      <c r="C22" s="133" t="s">
        <v>96</v>
      </c>
      <c r="D22" s="134" t="s">
        <v>276</v>
      </c>
      <c r="E22" s="134" t="str">
        <f t="shared" si="5"/>
        <v>#REF!</v>
      </c>
      <c r="F22" s="135" t="s">
        <v>97</v>
      </c>
      <c r="G22" s="134" t="s">
        <v>276</v>
      </c>
      <c r="H22" s="135" t="s">
        <v>165</v>
      </c>
      <c r="I22" s="135" t="s">
        <v>166</v>
      </c>
      <c r="J22" s="135"/>
      <c r="K22" s="135"/>
      <c r="L22" s="136"/>
      <c r="M22" s="133" t="e">
        <v>#VALUE!</v>
      </c>
      <c r="N22" s="135" t="s">
        <v>168</v>
      </c>
      <c r="O22" s="136"/>
      <c r="P22" s="136"/>
      <c r="Q22" s="136" t="s">
        <v>101</v>
      </c>
      <c r="R22" s="136" t="s">
        <v>102</v>
      </c>
      <c r="S22" s="136"/>
      <c r="T22" s="133"/>
      <c r="U22" s="133"/>
      <c r="V22" s="133"/>
      <c r="W22" s="137"/>
      <c r="X22" s="138">
        <v>12.97</v>
      </c>
      <c r="Y22" s="139">
        <v>12.97</v>
      </c>
      <c r="Z22" s="140">
        <f t="shared" si="6"/>
        <v>0</v>
      </c>
      <c r="AA22" s="139">
        <v>39.99</v>
      </c>
      <c r="AB22" s="140">
        <f t="shared" si="7"/>
        <v>0.67566891722930733</v>
      </c>
      <c r="AC22" s="141"/>
      <c r="AD22" s="142" t="str">
        <f t="shared" si="8"/>
        <v/>
      </c>
      <c r="AE22" s="140" t="str">
        <f t="shared" si="9"/>
        <v/>
      </c>
      <c r="AF22" s="139"/>
      <c r="AG22" s="140" t="str">
        <f t="shared" si="10"/>
        <v/>
      </c>
      <c r="AH22" s="143" t="str">
        <f t="shared" si="11"/>
        <v/>
      </c>
      <c r="AI22" s="144"/>
      <c r="AJ22" s="145"/>
      <c r="AK22" s="146"/>
      <c r="AL22" s="135" t="s">
        <v>103</v>
      </c>
      <c r="AM22" s="147">
        <v>2</v>
      </c>
      <c r="AN22" s="148" t="str">
        <f t="shared" si="12"/>
        <v xml:space="preserve">, RESORT DOORS, , , , </v>
      </c>
      <c r="AO22" s="149">
        <v>36</v>
      </c>
      <c r="AP22" s="150"/>
      <c r="AQ22" s="150">
        <v>11</v>
      </c>
      <c r="AR22" s="150">
        <v>7</v>
      </c>
      <c r="AS22" s="150">
        <v>7</v>
      </c>
      <c r="AT22" s="151">
        <v>5</v>
      </c>
      <c r="AU22" s="151"/>
      <c r="AV22" s="152">
        <f t="shared" si="13"/>
        <v>2</v>
      </c>
      <c r="AW22" s="153"/>
      <c r="AX22" s="152"/>
      <c r="AY22" s="153"/>
      <c r="AZ22" s="176"/>
      <c r="BA22" s="155">
        <f t="shared" si="14"/>
        <v>0</v>
      </c>
      <c r="BB22" s="156">
        <f t="shared" si="15"/>
        <v>0</v>
      </c>
      <c r="BC22" s="157">
        <f t="shared" si="16"/>
        <v>0</v>
      </c>
      <c r="BD22" s="158">
        <f t="shared" si="17"/>
        <v>36</v>
      </c>
      <c r="BE22" s="159">
        <f t="shared" si="18"/>
        <v>466.92</v>
      </c>
      <c r="BF22" s="160">
        <f t="shared" si="19"/>
        <v>1439.64</v>
      </c>
      <c r="BG22" s="161">
        <f t="shared" si="20"/>
        <v>36</v>
      </c>
      <c r="BH22" s="162">
        <f t="shared" si="21"/>
        <v>466.92</v>
      </c>
      <c r="BI22" s="163">
        <f t="shared" si="22"/>
        <v>1439.64</v>
      </c>
      <c r="BJ22" s="164"/>
      <c r="BK22" s="165" t="s">
        <v>104</v>
      </c>
      <c r="BL22" s="177">
        <v>22</v>
      </c>
      <c r="BM22" s="178">
        <v>55</v>
      </c>
      <c r="BN22" s="178">
        <v>73</v>
      </c>
      <c r="BO22" s="178">
        <v>50</v>
      </c>
      <c r="BP22" s="178">
        <v>19</v>
      </c>
      <c r="BQ22" s="178">
        <v>0</v>
      </c>
      <c r="BR22" s="178" t="str">
        <f t="array" ref="BR22">IF(ISBLANK($BK22),"",IFERROR((ROUND((INDEX([1]INSTRUCTIONS!$M$9:$AM$73,MATCH(#REF!,[1]INSTRUCTIONS!$N$9:$N$73,0),MATCH(BR$2,[1]INSTRUCTIONS!$M$9:$AM$9,FALSE))*$BA22),0)),""))</f>
        <v/>
      </c>
      <c r="BS22" s="178" t="str">
        <f t="array" ref="BS22">IF(ISBLANK($BK22),"",IFERROR((ROUND((INDEX([1]INSTRUCTIONS!$M$9:$AM$73,MATCH(#REF!,[1]INSTRUCTIONS!$N$9:$N$73,0),MATCH(BS$2,[1]INSTRUCTIONS!$M$9:$AM$9,FALSE))*$BA22),0)),""))</f>
        <v/>
      </c>
      <c r="BT22" s="178" t="str">
        <f t="array" ref="BT22">IF(ISBLANK($BK22),"",IFERROR((ROUND((INDEX([1]INSTRUCTIONS!$M$9:$AM$73,MATCH(#REF!,[1]INSTRUCTIONS!$N$9:$N$73,0),MATCH(BT$2,[1]INSTRUCTIONS!$M$9:$AM$9,FALSE))*$BA22),0)),""))</f>
        <v/>
      </c>
      <c r="BU22" s="178" t="str">
        <f t="array" ref="BU22">IF(ISBLANK($BK22),"",IFERROR((ROUND((INDEX([1]INSTRUCTIONS!$M$9:$AM$73,MATCH(#REF!,[1]INSTRUCTIONS!$N$9:$N$73,0),MATCH(BU$2,[1]INSTRUCTIONS!$M$9:$AM$9,FALSE))*$BA22),0)),""))</f>
        <v/>
      </c>
      <c r="BV22" s="178" t="str">
        <f t="array" ref="BV22">IF(ISBLANK($BK22),"",IFERROR((ROUND((INDEX([1]INSTRUCTIONS!$M$9:$AM$73,MATCH(#REF!,[1]INSTRUCTIONS!$N$9:$N$73,0),MATCH(BV$2,[1]INSTRUCTIONS!$M$9:$AM$9,FALSE))*$BA22),0)),""))</f>
        <v/>
      </c>
      <c r="BW22" s="178" t="str">
        <f t="array" ref="BW22">IF(ISBLANK($BK22),"",IFERROR((ROUND((INDEX([1]INSTRUCTIONS!$M$9:$AM$73,MATCH(#REF!,[1]INSTRUCTIONS!$N$9:$N$73,0),MATCH(BW$2,[1]INSTRUCTIONS!$M$9:$AM$9,FALSE))*$BA22),0)),""))</f>
        <v/>
      </c>
      <c r="BX22" s="178" t="str">
        <f t="array" ref="BX22">IF(ISBLANK($BK22),"",IFERROR((ROUND((INDEX([1]INSTRUCTIONS!$M$9:$AM$73,MATCH(#REF!,[1]INSTRUCTIONS!$N$9:$N$73,0),MATCH(BX$2,[1]INSTRUCTIONS!$M$9:$AM$9,FALSE))*$BA22),0)),""))</f>
        <v/>
      </c>
      <c r="BY22" s="178" t="str">
        <f t="array" ref="BY22">IF(ISBLANK($BK22),"",IFERROR((ROUND((INDEX([1]INSTRUCTIONS!$M$9:$AM$73,MATCH(#REF!,[1]INSTRUCTIONS!$N$9:$N$73,0),MATCH(BY$2,[1]INSTRUCTIONS!$M$9:$AM$9,FALSE))*$BA22),0)),""))</f>
        <v/>
      </c>
      <c r="BZ22" s="178" t="str">
        <f t="array" ref="BZ22">IF(ISBLANK($BK22),"",IFERROR((ROUND((INDEX([1]INSTRUCTIONS!$M$9:$AM$73,MATCH(#REF!,[1]INSTRUCTIONS!$N$9:$N$73,0),MATCH(BZ$2,[1]INSTRUCTIONS!$M$9:$AM$9,FALSE))*$BA22),0)),""))</f>
        <v/>
      </c>
      <c r="CA22" s="178" t="str">
        <f t="array" ref="CA22">IF(ISBLANK($BK22),"",IFERROR((ROUND((INDEX([1]INSTRUCTIONS!$M$9:$AM$73,MATCH(#REF!,[1]INSTRUCTIONS!$N$9:$N$73,0),MATCH(CA$2,[1]INSTRUCTIONS!$M$9:$AM$9,FALSE))*$BA22),0)),""))</f>
        <v/>
      </c>
      <c r="CB22" s="178" t="str">
        <f t="array" ref="CB22">IF(ISBLANK($BK22),"",IFERROR((ROUND((INDEX([1]INSTRUCTIONS!$M$9:$AM$73,MATCH(#REF!,[1]INSTRUCTIONS!$N$9:$N$73,0),MATCH(CB$2,[1]INSTRUCTIONS!$M$9:$AM$9,FALSE))*$BA22),0)),""))</f>
        <v/>
      </c>
      <c r="CC22" s="178" t="str">
        <f t="array" ref="CC22">IF(ISBLANK($BK22),"",IFERROR((ROUND((INDEX([1]INSTRUCTIONS!$M$9:$AM$73,MATCH(#REF!,[1]INSTRUCTIONS!$N$9:$N$73,0),MATCH(CC$2,[1]INSTRUCTIONS!$M$9:$AM$9,FALSE))*$BA22),0)),""))</f>
        <v/>
      </c>
      <c r="CD22" s="178" t="str">
        <f t="array" ref="CD22">IF(ISBLANK($BK22),"",IFERROR((ROUND((INDEX([1]INSTRUCTIONS!$M$9:$AM$73,MATCH(#REF!,[1]INSTRUCTIONS!$N$9:$N$73,0),MATCH(CD$2,[1]INSTRUCTIONS!$M$9:$AM$9,FALSE))*$BA22),0)),""))</f>
        <v/>
      </c>
      <c r="CE22" s="178" t="str">
        <f t="array" ref="CE22">IF(ISBLANK($BK22),"",IFERROR((ROUND((INDEX([1]INSTRUCTIONS!$M$9:$AM$73,MATCH(#REF!,[1]INSTRUCTIONS!$N$9:$N$73,0),MATCH(CE$2,[1]INSTRUCTIONS!$M$9:$AM$9,FALSE))*$BA22),0)),""))</f>
        <v/>
      </c>
      <c r="CF22" s="178" t="str">
        <f t="array" ref="CF22">IF(ISBLANK($BK22),"",IFERROR((ROUND((INDEX([1]INSTRUCTIONS!$M$9:$AM$73,MATCH(#REF!,[1]INSTRUCTIONS!$N$9:$N$73,0),MATCH(CF$2,[1]INSTRUCTIONS!$M$9:$AM$9,FALSE))*$BA22),0)),""))</f>
        <v/>
      </c>
      <c r="CG22" s="178" t="str">
        <f t="array" ref="CG22">IF(ISBLANK($BK22),"",IFERROR((ROUND((INDEX([1]INSTRUCTIONS!$M$9:$AM$73,MATCH(#REF!,[1]INSTRUCTIONS!$N$9:$N$73,0),MATCH(CG$2,[1]INSTRUCTIONS!$M$9:$AM$9,FALSE))*$BA22),0)),""))</f>
        <v/>
      </c>
      <c r="CH22" s="178" t="str">
        <f t="array" ref="CH22">IF(ISBLANK($BK22),"",IFERROR((ROUND((INDEX([1]INSTRUCTIONS!$M$9:$AM$73,MATCH(#REF!,[1]INSTRUCTIONS!$N$9:$N$73,0),MATCH(CH$2,[1]INSTRUCTIONS!$M$9:$AM$9,FALSE))*$BA22),0)),""))</f>
        <v/>
      </c>
      <c r="CI22" s="178" t="str">
        <f t="array" ref="CI22">IF(ISBLANK($BK22),"",IFERROR((ROUND((INDEX([1]INSTRUCTIONS!$M$9:$AM$73,MATCH(#REF!,[1]INSTRUCTIONS!$N$9:$N$73,0),MATCH(CI$2,[1]INSTRUCTIONS!$M$9:$AM$9,FALSE))*$BA22),0)),""))</f>
        <v/>
      </c>
      <c r="CJ22" s="179" t="str">
        <f t="array" ref="CJ22">IF(ISBLANK($BK22),"",IFERROR((ROUND((INDEX([1]INSTRUCTIONS!$M$9:$AM$73,MATCH(#REF!,[1]INSTRUCTIONS!$N$9:$N$73,0),MATCH(CJ$2,[1]INSTRUCTIONS!$M$9:$AM$9,FALSE))*$BA22),0)),""))</f>
        <v/>
      </c>
      <c r="CK22" s="169">
        <f t="shared" si="23"/>
        <v>219</v>
      </c>
      <c r="CL22" s="169">
        <f t="shared" si="24"/>
        <v>-219</v>
      </c>
      <c r="CM22" s="6"/>
      <c r="CN22" s="170" t="s">
        <v>105</v>
      </c>
      <c r="CO22" s="177">
        <v>4</v>
      </c>
      <c r="CP22" s="178">
        <v>9</v>
      </c>
      <c r="CQ22" s="178">
        <v>11</v>
      </c>
      <c r="CR22" s="178">
        <v>8</v>
      </c>
      <c r="CS22" s="178">
        <v>4</v>
      </c>
      <c r="CT22" s="178">
        <v>0</v>
      </c>
      <c r="CU22" s="178" t="str">
        <f t="array" ref="CU22">IF(ISBLANK($CN22),"",IFERROR((ROUND((INDEX([1]INSTRUCTIONS!$M$9:$AM$73,MATCH(#REF!,[1]INSTRUCTIONS!$N$9:$N$73,0),MATCH(CU$2,[1]INSTRUCTIONS!$M$9:$AM$9,FALSE))*$BD22),0)),""))</f>
        <v/>
      </c>
      <c r="CV22" s="178" t="str">
        <f t="array" ref="CV22">IF(ISBLANK($CN22),"",IFERROR((ROUND((INDEX([1]INSTRUCTIONS!$M$9:$AM$73,MATCH(#REF!,[1]INSTRUCTIONS!$N$9:$N$73,0),MATCH(CV$2,[1]INSTRUCTIONS!$M$9:$AM$9,FALSE))*$BD22),0)),""))</f>
        <v/>
      </c>
      <c r="CW22" s="178" t="str">
        <f t="array" ref="CW22">IF(ISBLANK($CN22),"",IFERROR((ROUND((INDEX([1]INSTRUCTIONS!$M$9:$AM$73,MATCH(#REF!,[1]INSTRUCTIONS!$N$9:$N$73,0),MATCH(CW$2,[1]INSTRUCTIONS!$M$9:$AM$9,FALSE))*$BD22),0)),""))</f>
        <v/>
      </c>
      <c r="CX22" s="178" t="str">
        <f t="array" ref="CX22">IF(ISBLANK($CN22),"",IFERROR((ROUND((INDEX([1]INSTRUCTIONS!$M$9:$AM$73,MATCH(#REF!,[1]INSTRUCTIONS!$N$9:$N$73,0),MATCH(CX$2,[1]INSTRUCTIONS!$M$9:$AM$9,FALSE))*$BD22),0)),""))</f>
        <v/>
      </c>
      <c r="CY22" s="178" t="str">
        <f t="array" ref="CY22">IF(ISBLANK($CN22),"",IFERROR((ROUND((INDEX([1]INSTRUCTIONS!$M$9:$AM$73,MATCH(#REF!,[1]INSTRUCTIONS!$N$9:$N$73,0),MATCH(CY$2,[1]INSTRUCTIONS!$M$9:$AM$9,FALSE))*$BD22),0)),""))</f>
        <v/>
      </c>
      <c r="CZ22" s="178" t="str">
        <f t="array" ref="CZ22">IF(ISBLANK($CN22),"",IFERROR((ROUND((INDEX([1]INSTRUCTIONS!$M$9:$AM$73,MATCH(#REF!,[1]INSTRUCTIONS!$N$9:$N$73,0),MATCH(CZ$2,[1]INSTRUCTIONS!$M$9:$AM$9,FALSE))*$BD22),0)),""))</f>
        <v/>
      </c>
      <c r="DA22" s="178" t="str">
        <f t="array" ref="DA22">IF(ISBLANK($CN22),"",IFERROR((ROUND((INDEX([1]INSTRUCTIONS!$M$9:$AM$73,MATCH(#REF!,[1]INSTRUCTIONS!$N$9:$N$73,0),MATCH(DA$2,[1]INSTRUCTIONS!$M$9:$AM$9,FALSE))*$BD22),0)),""))</f>
        <v/>
      </c>
      <c r="DB22" s="178" t="str">
        <f t="array" ref="DB22">IF(ISBLANK($CN22),"",IFERROR((ROUND((INDEX([1]INSTRUCTIONS!$M$9:$AM$73,MATCH(#REF!,[1]INSTRUCTIONS!$N$9:$N$73,0),MATCH(DB$2,[1]INSTRUCTIONS!$M$9:$AM$9,FALSE))*$BD22),0)),""))</f>
        <v/>
      </c>
      <c r="DC22" s="178" t="str">
        <f t="array" ref="DC22">IF(ISBLANK($CN22),"",IFERROR((ROUND((INDEX([1]INSTRUCTIONS!$M$9:$AM$73,MATCH(#REF!,[1]INSTRUCTIONS!$N$9:$N$73,0),MATCH(DC$2,[1]INSTRUCTIONS!$M$9:$AM$9,FALSE))*$BD22),0)),""))</f>
        <v/>
      </c>
      <c r="DD22" s="178" t="str">
        <f t="array" ref="DD22">IF(ISBLANK($CN22),"",IFERROR((ROUND((INDEX([1]INSTRUCTIONS!$M$9:$AM$73,MATCH(#REF!,[1]INSTRUCTIONS!$N$9:$N$73,0),MATCH(DD$2,[1]INSTRUCTIONS!$M$9:$AM$9,FALSE))*$BD22),0)),""))</f>
        <v/>
      </c>
      <c r="DE22" s="178" t="str">
        <f t="array" ref="DE22">IF(ISBLANK($CN22),"",IFERROR((ROUND((INDEX([1]INSTRUCTIONS!$M$9:$AM$73,MATCH(#REF!,[1]INSTRUCTIONS!$N$9:$N$73,0),MATCH(DE$2,[1]INSTRUCTIONS!$M$9:$AM$9,FALSE))*$BD22),0)),""))</f>
        <v/>
      </c>
      <c r="DF22" s="178" t="str">
        <f t="array" ref="DF22">IF(ISBLANK($CN22),"",IFERROR((ROUND((INDEX([1]INSTRUCTIONS!$M$9:$AM$73,MATCH(#REF!,[1]INSTRUCTIONS!$N$9:$N$73,0),MATCH(DF$2,[1]INSTRUCTIONS!$M$9:$AM$9,FALSE))*$BD22),0)),""))</f>
        <v/>
      </c>
      <c r="DG22" s="178" t="str">
        <f t="array" ref="DG22">IF(ISBLANK($CN22),"",IFERROR((ROUND((INDEX([1]INSTRUCTIONS!$M$9:$AM$73,MATCH(#REF!,[1]INSTRUCTIONS!$N$9:$N$73,0),MATCH(DG$2,[1]INSTRUCTIONS!$M$9:$AM$9,FALSE))*$BD22),0)),""))</f>
        <v/>
      </c>
      <c r="DH22" s="178" t="str">
        <f t="array" ref="DH22">IF(ISBLANK($CN22),"",IFERROR((ROUND((INDEX([1]INSTRUCTIONS!$M$9:$AM$73,MATCH(#REF!,[1]INSTRUCTIONS!$N$9:$N$73,0),MATCH(DH$2,[1]INSTRUCTIONS!$M$9:$AM$9,FALSE))*$BD22),0)),""))</f>
        <v/>
      </c>
      <c r="DI22" s="178" t="str">
        <f t="array" ref="DI22">IF(ISBLANK($CN22),"",IFERROR((ROUND((INDEX([1]INSTRUCTIONS!$M$9:$AM$73,MATCH(#REF!,[1]INSTRUCTIONS!$N$9:$N$73,0),MATCH(DI$2,[1]INSTRUCTIONS!$M$9:$AM$9,FALSE))*$BD22),0)),""))</f>
        <v/>
      </c>
      <c r="DJ22" s="178" t="str">
        <f t="array" ref="DJ22">IF(ISBLANK($CN22),"",IFERROR((ROUND((INDEX([1]INSTRUCTIONS!$M$9:$AM$73,MATCH(#REF!,[1]INSTRUCTIONS!$N$9:$N$73,0),MATCH(DJ$2,[1]INSTRUCTIONS!$M$9:$AM$9,FALSE))*$BD22),0)),""))</f>
        <v/>
      </c>
      <c r="DK22" s="178" t="str">
        <f t="array" ref="DK22">IF(ISBLANK($CN22),"",IFERROR((ROUND((INDEX([1]INSTRUCTIONS!$M$9:$AM$73,MATCH(#REF!,[1]INSTRUCTIONS!$N$9:$N$73,0),MATCH(DK$2,[1]INSTRUCTIONS!$M$9:$AM$9,FALSE))*$BD22),0)),""))</f>
        <v/>
      </c>
      <c r="DL22" s="178" t="str">
        <f t="array" ref="DL22">IF(ISBLANK($CN22),"",IFERROR((ROUND((INDEX([1]INSTRUCTIONS!$M$9:$AM$73,MATCH(#REF!,[1]INSTRUCTIONS!$N$9:$N$73,0),MATCH(DL$2,[1]INSTRUCTIONS!$M$9:$AM$9,FALSE))*$BD22),0)),""))</f>
        <v/>
      </c>
      <c r="DM22" s="179" t="str">
        <f t="array" ref="DM22">IF(ISBLANK($CN22),"",IFERROR((ROUND((INDEX([1]INSTRUCTIONS!$M$9:$AM$73,MATCH(#REF!,[1]INSTRUCTIONS!$N$9:$N$73,0),MATCH(DM$2,[1]INSTRUCTIONS!$M$9:$AM$9,FALSE))*$BD22),0)),""))</f>
        <v/>
      </c>
      <c r="DN22" s="169">
        <f t="shared" si="25"/>
        <v>36</v>
      </c>
      <c r="DO22" s="169">
        <f t="shared" si="26"/>
        <v>0</v>
      </c>
      <c r="DP22" s="6"/>
      <c r="DQ22" s="171" t="str">
        <f t="shared" si="27"/>
        <v>ALPHA TOPS BM</v>
      </c>
      <c r="DR22" s="172">
        <f t="shared" ref="DR22:EP22" si="35">IFERROR(BL22+CO22,"")</f>
        <v>26</v>
      </c>
      <c r="DS22" s="173">
        <f t="shared" si="35"/>
        <v>64</v>
      </c>
      <c r="DT22" s="173">
        <f t="shared" si="35"/>
        <v>84</v>
      </c>
      <c r="DU22" s="173">
        <f t="shared" si="35"/>
        <v>58</v>
      </c>
      <c r="DV22" s="173">
        <f t="shared" si="35"/>
        <v>23</v>
      </c>
      <c r="DW22" s="173">
        <f t="shared" si="35"/>
        <v>0</v>
      </c>
      <c r="DX22" s="173" t="str">
        <f t="shared" si="35"/>
        <v/>
      </c>
      <c r="DY22" s="173" t="str">
        <f t="shared" si="35"/>
        <v/>
      </c>
      <c r="DZ22" s="173" t="str">
        <f t="shared" si="35"/>
        <v/>
      </c>
      <c r="EA22" s="173" t="str">
        <f t="shared" si="35"/>
        <v/>
      </c>
      <c r="EB22" s="173" t="str">
        <f t="shared" si="35"/>
        <v/>
      </c>
      <c r="EC22" s="173" t="str">
        <f t="shared" si="35"/>
        <v/>
      </c>
      <c r="ED22" s="173" t="str">
        <f t="shared" si="35"/>
        <v/>
      </c>
      <c r="EE22" s="173" t="str">
        <f t="shared" si="35"/>
        <v/>
      </c>
      <c r="EF22" s="174" t="str">
        <f t="shared" si="35"/>
        <v/>
      </c>
      <c r="EG22" s="174" t="str">
        <f t="shared" si="35"/>
        <v/>
      </c>
      <c r="EH22" s="174" t="str">
        <f t="shared" si="35"/>
        <v/>
      </c>
      <c r="EI22" s="174" t="str">
        <f t="shared" si="35"/>
        <v/>
      </c>
      <c r="EJ22" s="174" t="str">
        <f t="shared" si="35"/>
        <v/>
      </c>
      <c r="EK22" s="174" t="str">
        <f t="shared" si="35"/>
        <v/>
      </c>
      <c r="EL22" s="174" t="str">
        <f t="shared" si="35"/>
        <v/>
      </c>
      <c r="EM22" s="174" t="str">
        <f t="shared" si="35"/>
        <v/>
      </c>
      <c r="EN22" s="174" t="str">
        <f t="shared" si="35"/>
        <v/>
      </c>
      <c r="EO22" s="174" t="str">
        <f t="shared" si="35"/>
        <v/>
      </c>
      <c r="EP22" s="174" t="str">
        <f t="shared" si="35"/>
        <v/>
      </c>
      <c r="EQ22" s="171">
        <f t="shared" si="29"/>
        <v>255</v>
      </c>
      <c r="ER22" s="171">
        <f t="shared" si="30"/>
        <v>-219</v>
      </c>
    </row>
    <row r="23" spans="1:148" ht="120" customHeight="1" x14ac:dyDescent="0.25">
      <c r="A23" s="132">
        <f t="shared" si="31"/>
        <v>6</v>
      </c>
      <c r="B23" s="133" t="e">
        <v>#VALUE!</v>
      </c>
      <c r="C23" s="133" t="s">
        <v>96</v>
      </c>
      <c r="D23" s="134" t="s">
        <v>276</v>
      </c>
      <c r="E23" s="134" t="str">
        <f t="shared" si="5"/>
        <v>#REF!</v>
      </c>
      <c r="F23" s="135" t="s">
        <v>97</v>
      </c>
      <c r="G23" s="134" t="s">
        <v>276</v>
      </c>
      <c r="H23" s="135" t="s">
        <v>165</v>
      </c>
      <c r="I23" s="135" t="s">
        <v>166</v>
      </c>
      <c r="J23" s="135"/>
      <c r="K23" s="135"/>
      <c r="L23" s="136"/>
      <c r="M23" s="133" t="e">
        <v>#VALUE!</v>
      </c>
      <c r="N23" s="135" t="s">
        <v>169</v>
      </c>
      <c r="O23" s="136"/>
      <c r="P23" s="136"/>
      <c r="Q23" s="136" t="s">
        <v>101</v>
      </c>
      <c r="R23" s="136" t="s">
        <v>102</v>
      </c>
      <c r="S23" s="136"/>
      <c r="T23" s="133"/>
      <c r="U23" s="133"/>
      <c r="V23" s="133"/>
      <c r="W23" s="137"/>
      <c r="X23" s="138">
        <v>12.97</v>
      </c>
      <c r="Y23" s="139">
        <v>12.97</v>
      </c>
      <c r="Z23" s="140">
        <f t="shared" si="6"/>
        <v>0</v>
      </c>
      <c r="AA23" s="139">
        <v>39.99</v>
      </c>
      <c r="AB23" s="140">
        <f t="shared" si="7"/>
        <v>0.67566891722930733</v>
      </c>
      <c r="AC23" s="141"/>
      <c r="AD23" s="142" t="str">
        <f t="shared" si="8"/>
        <v/>
      </c>
      <c r="AE23" s="140" t="str">
        <f t="shared" si="9"/>
        <v/>
      </c>
      <c r="AF23" s="139"/>
      <c r="AG23" s="140" t="str">
        <f t="shared" si="10"/>
        <v/>
      </c>
      <c r="AH23" s="143" t="str">
        <f t="shared" si="11"/>
        <v/>
      </c>
      <c r="AI23" s="144"/>
      <c r="AJ23" s="145"/>
      <c r="AK23" s="146"/>
      <c r="AL23" s="135" t="s">
        <v>103</v>
      </c>
      <c r="AM23" s="147">
        <v>2</v>
      </c>
      <c r="AN23" s="148" t="str">
        <f t="shared" si="12"/>
        <v xml:space="preserve">, RESORT DOORS, , , , </v>
      </c>
      <c r="AO23" s="149">
        <v>36</v>
      </c>
      <c r="AP23" s="150"/>
      <c r="AQ23" s="150">
        <v>11</v>
      </c>
      <c r="AR23" s="150">
        <v>7</v>
      </c>
      <c r="AS23" s="150">
        <v>7</v>
      </c>
      <c r="AT23" s="151">
        <v>5</v>
      </c>
      <c r="AU23" s="151"/>
      <c r="AV23" s="152">
        <f t="shared" si="13"/>
        <v>2</v>
      </c>
      <c r="AW23" s="153"/>
      <c r="AX23" s="152"/>
      <c r="AY23" s="153"/>
      <c r="AZ23" s="176"/>
      <c r="BA23" s="155">
        <f t="shared" si="14"/>
        <v>0</v>
      </c>
      <c r="BB23" s="156">
        <f t="shared" si="15"/>
        <v>0</v>
      </c>
      <c r="BC23" s="157">
        <f t="shared" si="16"/>
        <v>0</v>
      </c>
      <c r="BD23" s="158">
        <f t="shared" si="17"/>
        <v>36</v>
      </c>
      <c r="BE23" s="159">
        <f t="shared" si="18"/>
        <v>466.92</v>
      </c>
      <c r="BF23" s="160">
        <f t="shared" si="19"/>
        <v>1439.64</v>
      </c>
      <c r="BG23" s="161">
        <f t="shared" si="20"/>
        <v>36</v>
      </c>
      <c r="BH23" s="162">
        <f t="shared" si="21"/>
        <v>466.92</v>
      </c>
      <c r="BI23" s="163">
        <f t="shared" si="22"/>
        <v>1439.64</v>
      </c>
      <c r="BJ23" s="164"/>
      <c r="BK23" s="165" t="s">
        <v>104</v>
      </c>
      <c r="BL23" s="177">
        <v>22</v>
      </c>
      <c r="BM23" s="178">
        <v>55</v>
      </c>
      <c r="BN23" s="178">
        <v>73</v>
      </c>
      <c r="BO23" s="178">
        <v>50</v>
      </c>
      <c r="BP23" s="178">
        <v>19</v>
      </c>
      <c r="BQ23" s="178">
        <v>0</v>
      </c>
      <c r="BR23" s="178" t="str">
        <f t="array" ref="BR23">IF(ISBLANK($BK23),"",IFERROR((ROUND((INDEX([1]INSTRUCTIONS!$M$9:$AM$73,MATCH(#REF!,[1]INSTRUCTIONS!$N$9:$N$73,0),MATCH(BR$2,[1]INSTRUCTIONS!$M$9:$AM$9,FALSE))*$BA23),0)),""))</f>
        <v/>
      </c>
      <c r="BS23" s="178" t="str">
        <f t="array" ref="BS23">IF(ISBLANK($BK23),"",IFERROR((ROUND((INDEX([1]INSTRUCTIONS!$M$9:$AM$73,MATCH(#REF!,[1]INSTRUCTIONS!$N$9:$N$73,0),MATCH(BS$2,[1]INSTRUCTIONS!$M$9:$AM$9,FALSE))*$BA23),0)),""))</f>
        <v/>
      </c>
      <c r="BT23" s="178" t="str">
        <f t="array" ref="BT23">IF(ISBLANK($BK23),"",IFERROR((ROUND((INDEX([1]INSTRUCTIONS!$M$9:$AM$73,MATCH(#REF!,[1]INSTRUCTIONS!$N$9:$N$73,0),MATCH(BT$2,[1]INSTRUCTIONS!$M$9:$AM$9,FALSE))*$BA23),0)),""))</f>
        <v/>
      </c>
      <c r="BU23" s="178" t="str">
        <f t="array" ref="BU23">IF(ISBLANK($BK23),"",IFERROR((ROUND((INDEX([1]INSTRUCTIONS!$M$9:$AM$73,MATCH(#REF!,[1]INSTRUCTIONS!$N$9:$N$73,0),MATCH(BU$2,[1]INSTRUCTIONS!$M$9:$AM$9,FALSE))*$BA23),0)),""))</f>
        <v/>
      </c>
      <c r="BV23" s="178" t="str">
        <f t="array" ref="BV23">IF(ISBLANK($BK23),"",IFERROR((ROUND((INDEX([1]INSTRUCTIONS!$M$9:$AM$73,MATCH(#REF!,[1]INSTRUCTIONS!$N$9:$N$73,0),MATCH(BV$2,[1]INSTRUCTIONS!$M$9:$AM$9,FALSE))*$BA23),0)),""))</f>
        <v/>
      </c>
      <c r="BW23" s="178" t="str">
        <f t="array" ref="BW23">IF(ISBLANK($BK23),"",IFERROR((ROUND((INDEX([1]INSTRUCTIONS!$M$9:$AM$73,MATCH(#REF!,[1]INSTRUCTIONS!$N$9:$N$73,0),MATCH(BW$2,[1]INSTRUCTIONS!$M$9:$AM$9,FALSE))*$BA23),0)),""))</f>
        <v/>
      </c>
      <c r="BX23" s="178" t="str">
        <f t="array" ref="BX23">IF(ISBLANK($BK23),"",IFERROR((ROUND((INDEX([1]INSTRUCTIONS!$M$9:$AM$73,MATCH(#REF!,[1]INSTRUCTIONS!$N$9:$N$73,0),MATCH(BX$2,[1]INSTRUCTIONS!$M$9:$AM$9,FALSE))*$BA23),0)),""))</f>
        <v/>
      </c>
      <c r="BY23" s="178" t="str">
        <f t="array" ref="BY23">IF(ISBLANK($BK23),"",IFERROR((ROUND((INDEX([1]INSTRUCTIONS!$M$9:$AM$73,MATCH(#REF!,[1]INSTRUCTIONS!$N$9:$N$73,0),MATCH(BY$2,[1]INSTRUCTIONS!$M$9:$AM$9,FALSE))*$BA23),0)),""))</f>
        <v/>
      </c>
      <c r="BZ23" s="178" t="str">
        <f t="array" ref="BZ23">IF(ISBLANK($BK23),"",IFERROR((ROUND((INDEX([1]INSTRUCTIONS!$M$9:$AM$73,MATCH(#REF!,[1]INSTRUCTIONS!$N$9:$N$73,0),MATCH(BZ$2,[1]INSTRUCTIONS!$M$9:$AM$9,FALSE))*$BA23),0)),""))</f>
        <v/>
      </c>
      <c r="CA23" s="178" t="str">
        <f t="array" ref="CA23">IF(ISBLANK($BK23),"",IFERROR((ROUND((INDEX([1]INSTRUCTIONS!$M$9:$AM$73,MATCH(#REF!,[1]INSTRUCTIONS!$N$9:$N$73,0),MATCH(CA$2,[1]INSTRUCTIONS!$M$9:$AM$9,FALSE))*$BA23),0)),""))</f>
        <v/>
      </c>
      <c r="CB23" s="178" t="str">
        <f t="array" ref="CB23">IF(ISBLANK($BK23),"",IFERROR((ROUND((INDEX([1]INSTRUCTIONS!$M$9:$AM$73,MATCH(#REF!,[1]INSTRUCTIONS!$N$9:$N$73,0),MATCH(CB$2,[1]INSTRUCTIONS!$M$9:$AM$9,FALSE))*$BA23),0)),""))</f>
        <v/>
      </c>
      <c r="CC23" s="178" t="str">
        <f t="array" ref="CC23">IF(ISBLANK($BK23),"",IFERROR((ROUND((INDEX([1]INSTRUCTIONS!$M$9:$AM$73,MATCH(#REF!,[1]INSTRUCTIONS!$N$9:$N$73,0),MATCH(CC$2,[1]INSTRUCTIONS!$M$9:$AM$9,FALSE))*$BA23),0)),""))</f>
        <v/>
      </c>
      <c r="CD23" s="178" t="str">
        <f t="array" ref="CD23">IF(ISBLANK($BK23),"",IFERROR((ROUND((INDEX([1]INSTRUCTIONS!$M$9:$AM$73,MATCH(#REF!,[1]INSTRUCTIONS!$N$9:$N$73,0),MATCH(CD$2,[1]INSTRUCTIONS!$M$9:$AM$9,FALSE))*$BA23),0)),""))</f>
        <v/>
      </c>
      <c r="CE23" s="178" t="str">
        <f t="array" ref="CE23">IF(ISBLANK($BK23),"",IFERROR((ROUND((INDEX([1]INSTRUCTIONS!$M$9:$AM$73,MATCH(#REF!,[1]INSTRUCTIONS!$N$9:$N$73,0),MATCH(CE$2,[1]INSTRUCTIONS!$M$9:$AM$9,FALSE))*$BA23),0)),""))</f>
        <v/>
      </c>
      <c r="CF23" s="178" t="str">
        <f t="array" ref="CF23">IF(ISBLANK($BK23),"",IFERROR((ROUND((INDEX([1]INSTRUCTIONS!$M$9:$AM$73,MATCH(#REF!,[1]INSTRUCTIONS!$N$9:$N$73,0),MATCH(CF$2,[1]INSTRUCTIONS!$M$9:$AM$9,FALSE))*$BA23),0)),""))</f>
        <v/>
      </c>
      <c r="CG23" s="178" t="str">
        <f t="array" ref="CG23">IF(ISBLANK($BK23),"",IFERROR((ROUND((INDEX([1]INSTRUCTIONS!$M$9:$AM$73,MATCH(#REF!,[1]INSTRUCTIONS!$N$9:$N$73,0),MATCH(CG$2,[1]INSTRUCTIONS!$M$9:$AM$9,FALSE))*$BA23),0)),""))</f>
        <v/>
      </c>
      <c r="CH23" s="178" t="str">
        <f t="array" ref="CH23">IF(ISBLANK($BK23),"",IFERROR((ROUND((INDEX([1]INSTRUCTIONS!$M$9:$AM$73,MATCH(#REF!,[1]INSTRUCTIONS!$N$9:$N$73,0),MATCH(CH$2,[1]INSTRUCTIONS!$M$9:$AM$9,FALSE))*$BA23),0)),""))</f>
        <v/>
      </c>
      <c r="CI23" s="178" t="str">
        <f t="array" ref="CI23">IF(ISBLANK($BK23),"",IFERROR((ROUND((INDEX([1]INSTRUCTIONS!$M$9:$AM$73,MATCH(#REF!,[1]INSTRUCTIONS!$N$9:$N$73,0),MATCH(CI$2,[1]INSTRUCTIONS!$M$9:$AM$9,FALSE))*$BA23),0)),""))</f>
        <v/>
      </c>
      <c r="CJ23" s="179" t="str">
        <f t="array" ref="CJ23">IF(ISBLANK($BK23),"",IFERROR((ROUND((INDEX([1]INSTRUCTIONS!$M$9:$AM$73,MATCH(#REF!,[1]INSTRUCTIONS!$N$9:$N$73,0),MATCH(CJ$2,[1]INSTRUCTIONS!$M$9:$AM$9,FALSE))*$BA23),0)),""))</f>
        <v/>
      </c>
      <c r="CK23" s="169">
        <f t="shared" si="23"/>
        <v>219</v>
      </c>
      <c r="CL23" s="169">
        <f t="shared" si="24"/>
        <v>-219</v>
      </c>
      <c r="CM23" s="6"/>
      <c r="CN23" s="170" t="s">
        <v>105</v>
      </c>
      <c r="CO23" s="177">
        <v>4</v>
      </c>
      <c r="CP23" s="178">
        <v>9</v>
      </c>
      <c r="CQ23" s="178">
        <v>11</v>
      </c>
      <c r="CR23" s="178">
        <v>8</v>
      </c>
      <c r="CS23" s="178">
        <v>4</v>
      </c>
      <c r="CT23" s="178">
        <v>0</v>
      </c>
      <c r="CU23" s="178" t="str">
        <f t="array" ref="CU23">IF(ISBLANK($CN23),"",IFERROR((ROUND((INDEX([1]INSTRUCTIONS!$M$9:$AM$73,MATCH(#REF!,[1]INSTRUCTIONS!$N$9:$N$73,0),MATCH(CU$2,[1]INSTRUCTIONS!$M$9:$AM$9,FALSE))*$BD23),0)),""))</f>
        <v/>
      </c>
      <c r="CV23" s="178" t="str">
        <f t="array" ref="CV23">IF(ISBLANK($CN23),"",IFERROR((ROUND((INDEX([1]INSTRUCTIONS!$M$9:$AM$73,MATCH(#REF!,[1]INSTRUCTIONS!$N$9:$N$73,0),MATCH(CV$2,[1]INSTRUCTIONS!$M$9:$AM$9,FALSE))*$BD23),0)),""))</f>
        <v/>
      </c>
      <c r="CW23" s="178" t="str">
        <f t="array" ref="CW23">IF(ISBLANK($CN23),"",IFERROR((ROUND((INDEX([1]INSTRUCTIONS!$M$9:$AM$73,MATCH(#REF!,[1]INSTRUCTIONS!$N$9:$N$73,0),MATCH(CW$2,[1]INSTRUCTIONS!$M$9:$AM$9,FALSE))*$BD23),0)),""))</f>
        <v/>
      </c>
      <c r="CX23" s="178" t="str">
        <f t="array" ref="CX23">IF(ISBLANK($CN23),"",IFERROR((ROUND((INDEX([1]INSTRUCTIONS!$M$9:$AM$73,MATCH(#REF!,[1]INSTRUCTIONS!$N$9:$N$73,0),MATCH(CX$2,[1]INSTRUCTIONS!$M$9:$AM$9,FALSE))*$BD23),0)),""))</f>
        <v/>
      </c>
      <c r="CY23" s="178" t="str">
        <f t="array" ref="CY23">IF(ISBLANK($CN23),"",IFERROR((ROUND((INDEX([1]INSTRUCTIONS!$M$9:$AM$73,MATCH(#REF!,[1]INSTRUCTIONS!$N$9:$N$73,0),MATCH(CY$2,[1]INSTRUCTIONS!$M$9:$AM$9,FALSE))*$BD23),0)),""))</f>
        <v/>
      </c>
      <c r="CZ23" s="178" t="str">
        <f t="array" ref="CZ23">IF(ISBLANK($CN23),"",IFERROR((ROUND((INDEX([1]INSTRUCTIONS!$M$9:$AM$73,MATCH(#REF!,[1]INSTRUCTIONS!$N$9:$N$73,0),MATCH(CZ$2,[1]INSTRUCTIONS!$M$9:$AM$9,FALSE))*$BD23),0)),""))</f>
        <v/>
      </c>
      <c r="DA23" s="178" t="str">
        <f t="array" ref="DA23">IF(ISBLANK($CN23),"",IFERROR((ROUND((INDEX([1]INSTRUCTIONS!$M$9:$AM$73,MATCH(#REF!,[1]INSTRUCTIONS!$N$9:$N$73,0),MATCH(DA$2,[1]INSTRUCTIONS!$M$9:$AM$9,FALSE))*$BD23),0)),""))</f>
        <v/>
      </c>
      <c r="DB23" s="178" t="str">
        <f t="array" ref="DB23">IF(ISBLANK($CN23),"",IFERROR((ROUND((INDEX([1]INSTRUCTIONS!$M$9:$AM$73,MATCH(#REF!,[1]INSTRUCTIONS!$N$9:$N$73,0),MATCH(DB$2,[1]INSTRUCTIONS!$M$9:$AM$9,FALSE))*$BD23),0)),""))</f>
        <v/>
      </c>
      <c r="DC23" s="178" t="str">
        <f t="array" ref="DC23">IF(ISBLANK($CN23),"",IFERROR((ROUND((INDEX([1]INSTRUCTIONS!$M$9:$AM$73,MATCH(#REF!,[1]INSTRUCTIONS!$N$9:$N$73,0),MATCH(DC$2,[1]INSTRUCTIONS!$M$9:$AM$9,FALSE))*$BD23),0)),""))</f>
        <v/>
      </c>
      <c r="DD23" s="178" t="str">
        <f t="array" ref="DD23">IF(ISBLANK($CN23),"",IFERROR((ROUND((INDEX([1]INSTRUCTIONS!$M$9:$AM$73,MATCH(#REF!,[1]INSTRUCTIONS!$N$9:$N$73,0),MATCH(DD$2,[1]INSTRUCTIONS!$M$9:$AM$9,FALSE))*$BD23),0)),""))</f>
        <v/>
      </c>
      <c r="DE23" s="178" t="str">
        <f t="array" ref="DE23">IF(ISBLANK($CN23),"",IFERROR((ROUND((INDEX([1]INSTRUCTIONS!$M$9:$AM$73,MATCH(#REF!,[1]INSTRUCTIONS!$N$9:$N$73,0),MATCH(DE$2,[1]INSTRUCTIONS!$M$9:$AM$9,FALSE))*$BD23),0)),""))</f>
        <v/>
      </c>
      <c r="DF23" s="178" t="str">
        <f t="array" ref="DF23">IF(ISBLANK($CN23),"",IFERROR((ROUND((INDEX([1]INSTRUCTIONS!$M$9:$AM$73,MATCH(#REF!,[1]INSTRUCTIONS!$N$9:$N$73,0),MATCH(DF$2,[1]INSTRUCTIONS!$M$9:$AM$9,FALSE))*$BD23),0)),""))</f>
        <v/>
      </c>
      <c r="DG23" s="178" t="str">
        <f t="array" ref="DG23">IF(ISBLANK($CN23),"",IFERROR((ROUND((INDEX([1]INSTRUCTIONS!$M$9:$AM$73,MATCH(#REF!,[1]INSTRUCTIONS!$N$9:$N$73,0),MATCH(DG$2,[1]INSTRUCTIONS!$M$9:$AM$9,FALSE))*$BD23),0)),""))</f>
        <v/>
      </c>
      <c r="DH23" s="178" t="str">
        <f t="array" ref="DH23">IF(ISBLANK($CN23),"",IFERROR((ROUND((INDEX([1]INSTRUCTIONS!$M$9:$AM$73,MATCH(#REF!,[1]INSTRUCTIONS!$N$9:$N$73,0),MATCH(DH$2,[1]INSTRUCTIONS!$M$9:$AM$9,FALSE))*$BD23),0)),""))</f>
        <v/>
      </c>
      <c r="DI23" s="178" t="str">
        <f t="array" ref="DI23">IF(ISBLANK($CN23),"",IFERROR((ROUND((INDEX([1]INSTRUCTIONS!$M$9:$AM$73,MATCH(#REF!,[1]INSTRUCTIONS!$N$9:$N$73,0),MATCH(DI$2,[1]INSTRUCTIONS!$M$9:$AM$9,FALSE))*$BD23),0)),""))</f>
        <v/>
      </c>
      <c r="DJ23" s="178" t="str">
        <f t="array" ref="DJ23">IF(ISBLANK($CN23),"",IFERROR((ROUND((INDEX([1]INSTRUCTIONS!$M$9:$AM$73,MATCH(#REF!,[1]INSTRUCTIONS!$N$9:$N$73,0),MATCH(DJ$2,[1]INSTRUCTIONS!$M$9:$AM$9,FALSE))*$BD23),0)),""))</f>
        <v/>
      </c>
      <c r="DK23" s="178" t="str">
        <f t="array" ref="DK23">IF(ISBLANK($CN23),"",IFERROR((ROUND((INDEX([1]INSTRUCTIONS!$M$9:$AM$73,MATCH(#REF!,[1]INSTRUCTIONS!$N$9:$N$73,0),MATCH(DK$2,[1]INSTRUCTIONS!$M$9:$AM$9,FALSE))*$BD23),0)),""))</f>
        <v/>
      </c>
      <c r="DL23" s="178" t="str">
        <f t="array" ref="DL23">IF(ISBLANK($CN23),"",IFERROR((ROUND((INDEX([1]INSTRUCTIONS!$M$9:$AM$73,MATCH(#REF!,[1]INSTRUCTIONS!$N$9:$N$73,0),MATCH(DL$2,[1]INSTRUCTIONS!$M$9:$AM$9,FALSE))*$BD23),0)),""))</f>
        <v/>
      </c>
      <c r="DM23" s="179" t="str">
        <f t="array" ref="DM23">IF(ISBLANK($CN23),"",IFERROR((ROUND((INDEX([1]INSTRUCTIONS!$M$9:$AM$73,MATCH(#REF!,[1]INSTRUCTIONS!$N$9:$N$73,0),MATCH(DM$2,[1]INSTRUCTIONS!$M$9:$AM$9,FALSE))*$BD23),0)),""))</f>
        <v/>
      </c>
      <c r="DN23" s="169">
        <f t="shared" si="25"/>
        <v>36</v>
      </c>
      <c r="DO23" s="169">
        <f t="shared" si="26"/>
        <v>0</v>
      </c>
      <c r="DP23" s="6"/>
      <c r="DQ23" s="171" t="str">
        <f t="shared" si="27"/>
        <v>ALPHA TOPS BM</v>
      </c>
      <c r="DR23" s="172">
        <f t="shared" ref="DR23:EP23" si="36">IFERROR(BL23+CO23,"")</f>
        <v>26</v>
      </c>
      <c r="DS23" s="173">
        <f t="shared" si="36"/>
        <v>64</v>
      </c>
      <c r="DT23" s="173">
        <f t="shared" si="36"/>
        <v>84</v>
      </c>
      <c r="DU23" s="173">
        <f t="shared" si="36"/>
        <v>58</v>
      </c>
      <c r="DV23" s="173">
        <f t="shared" si="36"/>
        <v>23</v>
      </c>
      <c r="DW23" s="173">
        <f t="shared" si="36"/>
        <v>0</v>
      </c>
      <c r="DX23" s="173" t="str">
        <f t="shared" si="36"/>
        <v/>
      </c>
      <c r="DY23" s="173" t="str">
        <f t="shared" si="36"/>
        <v/>
      </c>
      <c r="DZ23" s="173" t="str">
        <f t="shared" si="36"/>
        <v/>
      </c>
      <c r="EA23" s="173" t="str">
        <f t="shared" si="36"/>
        <v/>
      </c>
      <c r="EB23" s="173" t="str">
        <f t="shared" si="36"/>
        <v/>
      </c>
      <c r="EC23" s="173" t="str">
        <f t="shared" si="36"/>
        <v/>
      </c>
      <c r="ED23" s="173" t="str">
        <f t="shared" si="36"/>
        <v/>
      </c>
      <c r="EE23" s="173" t="str">
        <f t="shared" si="36"/>
        <v/>
      </c>
      <c r="EF23" s="174" t="str">
        <f t="shared" si="36"/>
        <v/>
      </c>
      <c r="EG23" s="174" t="str">
        <f t="shared" si="36"/>
        <v/>
      </c>
      <c r="EH23" s="174" t="str">
        <f t="shared" si="36"/>
        <v/>
      </c>
      <c r="EI23" s="174" t="str">
        <f t="shared" si="36"/>
        <v/>
      </c>
      <c r="EJ23" s="174" t="str">
        <f t="shared" si="36"/>
        <v/>
      </c>
      <c r="EK23" s="174" t="str">
        <f t="shared" si="36"/>
        <v/>
      </c>
      <c r="EL23" s="174" t="str">
        <f t="shared" si="36"/>
        <v/>
      </c>
      <c r="EM23" s="174" t="str">
        <f t="shared" si="36"/>
        <v/>
      </c>
      <c r="EN23" s="174" t="str">
        <f t="shared" si="36"/>
        <v/>
      </c>
      <c r="EO23" s="174" t="str">
        <f t="shared" si="36"/>
        <v/>
      </c>
      <c r="EP23" s="174" t="str">
        <f t="shared" si="36"/>
        <v/>
      </c>
      <c r="EQ23" s="171">
        <f t="shared" si="29"/>
        <v>255</v>
      </c>
      <c r="ER23" s="171">
        <f t="shared" si="30"/>
        <v>-219</v>
      </c>
    </row>
    <row r="24" spans="1:148" ht="120" customHeight="1" x14ac:dyDescent="0.25">
      <c r="A24" s="132">
        <f t="shared" si="31"/>
        <v>7</v>
      </c>
      <c r="B24" s="133" t="e">
        <v>#VALUE!</v>
      </c>
      <c r="C24" s="133" t="s">
        <v>96</v>
      </c>
      <c r="D24" s="134" t="s">
        <v>276</v>
      </c>
      <c r="E24" s="134" t="str">
        <f t="shared" si="5"/>
        <v>#REF!</v>
      </c>
      <c r="F24" s="135" t="s">
        <v>97</v>
      </c>
      <c r="G24" s="134" t="s">
        <v>276</v>
      </c>
      <c r="H24" s="135" t="s">
        <v>165</v>
      </c>
      <c r="I24" s="135" t="s">
        <v>166</v>
      </c>
      <c r="J24" s="135"/>
      <c r="K24" s="135"/>
      <c r="L24" s="136"/>
      <c r="M24" s="133" t="e">
        <v>#VALUE!</v>
      </c>
      <c r="N24" s="135" t="s">
        <v>170</v>
      </c>
      <c r="O24" s="136"/>
      <c r="P24" s="136"/>
      <c r="Q24" s="136" t="s">
        <v>101</v>
      </c>
      <c r="R24" s="136" t="s">
        <v>102</v>
      </c>
      <c r="S24" s="136" t="s">
        <v>101</v>
      </c>
      <c r="T24" s="136" t="s">
        <v>102</v>
      </c>
      <c r="U24" s="136" t="s">
        <v>101</v>
      </c>
      <c r="V24" s="136" t="s">
        <v>102</v>
      </c>
      <c r="W24" s="136" t="s">
        <v>101</v>
      </c>
      <c r="X24" s="138">
        <v>12.97</v>
      </c>
      <c r="Y24" s="139">
        <v>12.97</v>
      </c>
      <c r="Z24" s="140">
        <f t="shared" si="6"/>
        <v>0</v>
      </c>
      <c r="AA24" s="139">
        <v>39.99</v>
      </c>
      <c r="AB24" s="140">
        <f t="shared" si="7"/>
        <v>0.67566891722930733</v>
      </c>
      <c r="AC24" s="141"/>
      <c r="AD24" s="142" t="str">
        <f t="shared" si="8"/>
        <v/>
      </c>
      <c r="AE24" s="140" t="str">
        <f t="shared" si="9"/>
        <v/>
      </c>
      <c r="AF24" s="139"/>
      <c r="AG24" s="140" t="str">
        <f t="shared" si="10"/>
        <v/>
      </c>
      <c r="AH24" s="143" t="str">
        <f t="shared" si="11"/>
        <v/>
      </c>
      <c r="AI24" s="144"/>
      <c r="AJ24" s="145"/>
      <c r="AK24" s="146"/>
      <c r="AL24" s="135" t="s">
        <v>103</v>
      </c>
      <c r="AM24" s="147">
        <v>2</v>
      </c>
      <c r="AN24" s="148" t="str">
        <f t="shared" si="12"/>
        <v xml:space="preserve">, RESORT DOORS, , , , </v>
      </c>
      <c r="AO24" s="149">
        <v>36</v>
      </c>
      <c r="AP24" s="150"/>
      <c r="AQ24" s="150">
        <v>11</v>
      </c>
      <c r="AR24" s="150">
        <v>7</v>
      </c>
      <c r="AS24" s="150">
        <v>7</v>
      </c>
      <c r="AT24" s="151">
        <v>5</v>
      </c>
      <c r="AU24" s="151"/>
      <c r="AV24" s="152">
        <f t="shared" si="13"/>
        <v>2</v>
      </c>
      <c r="AW24" s="153"/>
      <c r="AX24" s="152"/>
      <c r="AY24" s="153"/>
      <c r="AZ24" s="176"/>
      <c r="BA24" s="155">
        <f t="shared" si="14"/>
        <v>0</v>
      </c>
      <c r="BB24" s="156">
        <f t="shared" si="15"/>
        <v>0</v>
      </c>
      <c r="BC24" s="157">
        <f t="shared" si="16"/>
        <v>0</v>
      </c>
      <c r="BD24" s="158">
        <f t="shared" si="17"/>
        <v>36</v>
      </c>
      <c r="BE24" s="159">
        <f t="shared" si="18"/>
        <v>466.92</v>
      </c>
      <c r="BF24" s="160">
        <f t="shared" si="19"/>
        <v>1439.64</v>
      </c>
      <c r="BG24" s="161">
        <f t="shared" si="20"/>
        <v>36</v>
      </c>
      <c r="BH24" s="162">
        <f t="shared" si="21"/>
        <v>466.92</v>
      </c>
      <c r="BI24" s="163">
        <f t="shared" si="22"/>
        <v>1439.64</v>
      </c>
      <c r="BJ24" s="164"/>
      <c r="BK24" s="165" t="s">
        <v>104</v>
      </c>
      <c r="BL24" s="177">
        <v>22</v>
      </c>
      <c r="BM24" s="178">
        <v>55</v>
      </c>
      <c r="BN24" s="178">
        <v>73</v>
      </c>
      <c r="BO24" s="178">
        <v>50</v>
      </c>
      <c r="BP24" s="178">
        <v>19</v>
      </c>
      <c r="BQ24" s="178">
        <v>0</v>
      </c>
      <c r="BR24" s="178" t="str">
        <f t="array" ref="BR24">IF(ISBLANK($BK24),"",IFERROR((ROUND((INDEX([1]INSTRUCTIONS!$M$9:$AM$73,MATCH(#REF!,[1]INSTRUCTIONS!$N$9:$N$73,0),MATCH(BR$2,[1]INSTRUCTIONS!$M$9:$AM$9,FALSE))*$BA24),0)),""))</f>
        <v/>
      </c>
      <c r="BS24" s="178" t="str">
        <f t="array" ref="BS24">IF(ISBLANK($BK24),"",IFERROR((ROUND((INDEX([1]INSTRUCTIONS!$M$9:$AM$73,MATCH(#REF!,[1]INSTRUCTIONS!$N$9:$N$73,0),MATCH(BS$2,[1]INSTRUCTIONS!$M$9:$AM$9,FALSE))*$BA24),0)),""))</f>
        <v/>
      </c>
      <c r="BT24" s="178" t="str">
        <f t="array" ref="BT24">IF(ISBLANK($BK24),"",IFERROR((ROUND((INDEX([1]INSTRUCTIONS!$M$9:$AM$73,MATCH(#REF!,[1]INSTRUCTIONS!$N$9:$N$73,0),MATCH(BT$2,[1]INSTRUCTIONS!$M$9:$AM$9,FALSE))*$BA24),0)),""))</f>
        <v/>
      </c>
      <c r="BU24" s="178" t="str">
        <f t="array" ref="BU24">IF(ISBLANK($BK24),"",IFERROR((ROUND((INDEX([1]INSTRUCTIONS!$M$9:$AM$73,MATCH(#REF!,[1]INSTRUCTIONS!$N$9:$N$73,0),MATCH(BU$2,[1]INSTRUCTIONS!$M$9:$AM$9,FALSE))*$BA24),0)),""))</f>
        <v/>
      </c>
      <c r="BV24" s="178" t="str">
        <f t="array" ref="BV24">IF(ISBLANK($BK24),"",IFERROR((ROUND((INDEX([1]INSTRUCTIONS!$M$9:$AM$73,MATCH(#REF!,[1]INSTRUCTIONS!$N$9:$N$73,0),MATCH(BV$2,[1]INSTRUCTIONS!$M$9:$AM$9,FALSE))*$BA24),0)),""))</f>
        <v/>
      </c>
      <c r="BW24" s="178" t="str">
        <f t="array" ref="BW24">IF(ISBLANK($BK24),"",IFERROR((ROUND((INDEX([1]INSTRUCTIONS!$M$9:$AM$73,MATCH(#REF!,[1]INSTRUCTIONS!$N$9:$N$73,0),MATCH(BW$2,[1]INSTRUCTIONS!$M$9:$AM$9,FALSE))*$BA24),0)),""))</f>
        <v/>
      </c>
      <c r="BX24" s="178" t="str">
        <f t="array" ref="BX24">IF(ISBLANK($BK24),"",IFERROR((ROUND((INDEX([1]INSTRUCTIONS!$M$9:$AM$73,MATCH(#REF!,[1]INSTRUCTIONS!$N$9:$N$73,0),MATCH(BX$2,[1]INSTRUCTIONS!$M$9:$AM$9,FALSE))*$BA24),0)),""))</f>
        <v/>
      </c>
      <c r="BY24" s="178" t="str">
        <f t="array" ref="BY24">IF(ISBLANK($BK24),"",IFERROR((ROUND((INDEX([1]INSTRUCTIONS!$M$9:$AM$73,MATCH(#REF!,[1]INSTRUCTIONS!$N$9:$N$73,0),MATCH(BY$2,[1]INSTRUCTIONS!$M$9:$AM$9,FALSE))*$BA24),0)),""))</f>
        <v/>
      </c>
      <c r="BZ24" s="178" t="str">
        <f t="array" ref="BZ24">IF(ISBLANK($BK24),"",IFERROR((ROUND((INDEX([1]INSTRUCTIONS!$M$9:$AM$73,MATCH(#REF!,[1]INSTRUCTIONS!$N$9:$N$73,0),MATCH(BZ$2,[1]INSTRUCTIONS!$M$9:$AM$9,FALSE))*$BA24),0)),""))</f>
        <v/>
      </c>
      <c r="CA24" s="178" t="str">
        <f t="array" ref="CA24">IF(ISBLANK($BK24),"",IFERROR((ROUND((INDEX([1]INSTRUCTIONS!$M$9:$AM$73,MATCH(#REF!,[1]INSTRUCTIONS!$N$9:$N$73,0),MATCH(CA$2,[1]INSTRUCTIONS!$M$9:$AM$9,FALSE))*$BA24),0)),""))</f>
        <v/>
      </c>
      <c r="CB24" s="178" t="str">
        <f t="array" ref="CB24">IF(ISBLANK($BK24),"",IFERROR((ROUND((INDEX([1]INSTRUCTIONS!$M$9:$AM$73,MATCH(#REF!,[1]INSTRUCTIONS!$N$9:$N$73,0),MATCH(CB$2,[1]INSTRUCTIONS!$M$9:$AM$9,FALSE))*$BA24),0)),""))</f>
        <v/>
      </c>
      <c r="CC24" s="178" t="str">
        <f t="array" ref="CC24">IF(ISBLANK($BK24),"",IFERROR((ROUND((INDEX([1]INSTRUCTIONS!$M$9:$AM$73,MATCH(#REF!,[1]INSTRUCTIONS!$N$9:$N$73,0),MATCH(CC$2,[1]INSTRUCTIONS!$M$9:$AM$9,FALSE))*$BA24),0)),""))</f>
        <v/>
      </c>
      <c r="CD24" s="178" t="str">
        <f t="array" ref="CD24">IF(ISBLANK($BK24),"",IFERROR((ROUND((INDEX([1]INSTRUCTIONS!$M$9:$AM$73,MATCH(#REF!,[1]INSTRUCTIONS!$N$9:$N$73,0),MATCH(CD$2,[1]INSTRUCTIONS!$M$9:$AM$9,FALSE))*$BA24),0)),""))</f>
        <v/>
      </c>
      <c r="CE24" s="178" t="str">
        <f t="array" ref="CE24">IF(ISBLANK($BK24),"",IFERROR((ROUND((INDEX([1]INSTRUCTIONS!$M$9:$AM$73,MATCH(#REF!,[1]INSTRUCTIONS!$N$9:$N$73,0),MATCH(CE$2,[1]INSTRUCTIONS!$M$9:$AM$9,FALSE))*$BA24),0)),""))</f>
        <v/>
      </c>
      <c r="CF24" s="178" t="str">
        <f t="array" ref="CF24">IF(ISBLANK($BK24),"",IFERROR((ROUND((INDEX([1]INSTRUCTIONS!$M$9:$AM$73,MATCH(#REF!,[1]INSTRUCTIONS!$N$9:$N$73,0),MATCH(CF$2,[1]INSTRUCTIONS!$M$9:$AM$9,FALSE))*$BA24),0)),""))</f>
        <v/>
      </c>
      <c r="CG24" s="178" t="str">
        <f t="array" ref="CG24">IF(ISBLANK($BK24),"",IFERROR((ROUND((INDEX([1]INSTRUCTIONS!$M$9:$AM$73,MATCH(#REF!,[1]INSTRUCTIONS!$N$9:$N$73,0),MATCH(CG$2,[1]INSTRUCTIONS!$M$9:$AM$9,FALSE))*$BA24),0)),""))</f>
        <v/>
      </c>
      <c r="CH24" s="178" t="str">
        <f t="array" ref="CH24">IF(ISBLANK($BK24),"",IFERROR((ROUND((INDEX([1]INSTRUCTIONS!$M$9:$AM$73,MATCH(#REF!,[1]INSTRUCTIONS!$N$9:$N$73,0),MATCH(CH$2,[1]INSTRUCTIONS!$M$9:$AM$9,FALSE))*$BA24),0)),""))</f>
        <v/>
      </c>
      <c r="CI24" s="178" t="str">
        <f t="array" ref="CI24">IF(ISBLANK($BK24),"",IFERROR((ROUND((INDEX([1]INSTRUCTIONS!$M$9:$AM$73,MATCH(#REF!,[1]INSTRUCTIONS!$N$9:$N$73,0),MATCH(CI$2,[1]INSTRUCTIONS!$M$9:$AM$9,FALSE))*$BA24),0)),""))</f>
        <v/>
      </c>
      <c r="CJ24" s="179" t="str">
        <f t="array" ref="CJ24">IF(ISBLANK($BK24),"",IFERROR((ROUND((INDEX([1]INSTRUCTIONS!$M$9:$AM$73,MATCH(#REF!,[1]INSTRUCTIONS!$N$9:$N$73,0),MATCH(CJ$2,[1]INSTRUCTIONS!$M$9:$AM$9,FALSE))*$BA24),0)),""))</f>
        <v/>
      </c>
      <c r="CK24" s="169">
        <f t="shared" si="23"/>
        <v>219</v>
      </c>
      <c r="CL24" s="169">
        <f t="shared" si="24"/>
        <v>-219</v>
      </c>
      <c r="CM24" s="6"/>
      <c r="CN24" s="170" t="s">
        <v>105</v>
      </c>
      <c r="CO24" s="177">
        <v>4</v>
      </c>
      <c r="CP24" s="178">
        <v>9</v>
      </c>
      <c r="CQ24" s="178">
        <v>11</v>
      </c>
      <c r="CR24" s="178">
        <v>8</v>
      </c>
      <c r="CS24" s="178">
        <v>4</v>
      </c>
      <c r="CT24" s="178">
        <v>0</v>
      </c>
      <c r="CU24" s="178" t="str">
        <f t="array" ref="CU24">IF(ISBLANK($CN24),"",IFERROR((ROUND((INDEX([1]INSTRUCTIONS!$M$9:$AM$73,MATCH(#REF!,[1]INSTRUCTIONS!$N$9:$N$73,0),MATCH(CU$2,[1]INSTRUCTIONS!$M$9:$AM$9,FALSE))*$BD24),0)),""))</f>
        <v/>
      </c>
      <c r="CV24" s="178" t="str">
        <f t="array" ref="CV24">IF(ISBLANK($CN24),"",IFERROR((ROUND((INDEX([1]INSTRUCTIONS!$M$9:$AM$73,MATCH(#REF!,[1]INSTRUCTIONS!$N$9:$N$73,0),MATCH(CV$2,[1]INSTRUCTIONS!$M$9:$AM$9,FALSE))*$BD24),0)),""))</f>
        <v/>
      </c>
      <c r="CW24" s="178" t="str">
        <f t="array" ref="CW24">IF(ISBLANK($CN24),"",IFERROR((ROUND((INDEX([1]INSTRUCTIONS!$M$9:$AM$73,MATCH(#REF!,[1]INSTRUCTIONS!$N$9:$N$73,0),MATCH(CW$2,[1]INSTRUCTIONS!$M$9:$AM$9,FALSE))*$BD24),0)),""))</f>
        <v/>
      </c>
      <c r="CX24" s="178" t="str">
        <f t="array" ref="CX24">IF(ISBLANK($CN24),"",IFERROR((ROUND((INDEX([1]INSTRUCTIONS!$M$9:$AM$73,MATCH(#REF!,[1]INSTRUCTIONS!$N$9:$N$73,0),MATCH(CX$2,[1]INSTRUCTIONS!$M$9:$AM$9,FALSE))*$BD24),0)),""))</f>
        <v/>
      </c>
      <c r="CY24" s="178" t="str">
        <f t="array" ref="CY24">IF(ISBLANK($CN24),"",IFERROR((ROUND((INDEX([1]INSTRUCTIONS!$M$9:$AM$73,MATCH(#REF!,[1]INSTRUCTIONS!$N$9:$N$73,0),MATCH(CY$2,[1]INSTRUCTIONS!$M$9:$AM$9,FALSE))*$BD24),0)),""))</f>
        <v/>
      </c>
      <c r="CZ24" s="178" t="str">
        <f t="array" ref="CZ24">IF(ISBLANK($CN24),"",IFERROR((ROUND((INDEX([1]INSTRUCTIONS!$M$9:$AM$73,MATCH(#REF!,[1]INSTRUCTIONS!$N$9:$N$73,0),MATCH(CZ$2,[1]INSTRUCTIONS!$M$9:$AM$9,FALSE))*$BD24),0)),""))</f>
        <v/>
      </c>
      <c r="DA24" s="178" t="str">
        <f t="array" ref="DA24">IF(ISBLANK($CN24),"",IFERROR((ROUND((INDEX([1]INSTRUCTIONS!$M$9:$AM$73,MATCH(#REF!,[1]INSTRUCTIONS!$N$9:$N$73,0),MATCH(DA$2,[1]INSTRUCTIONS!$M$9:$AM$9,FALSE))*$BD24),0)),""))</f>
        <v/>
      </c>
      <c r="DB24" s="178" t="str">
        <f t="array" ref="DB24">IF(ISBLANK($CN24),"",IFERROR((ROUND((INDEX([1]INSTRUCTIONS!$M$9:$AM$73,MATCH(#REF!,[1]INSTRUCTIONS!$N$9:$N$73,0),MATCH(DB$2,[1]INSTRUCTIONS!$M$9:$AM$9,FALSE))*$BD24),0)),""))</f>
        <v/>
      </c>
      <c r="DC24" s="178" t="str">
        <f t="array" ref="DC24">IF(ISBLANK($CN24),"",IFERROR((ROUND((INDEX([1]INSTRUCTIONS!$M$9:$AM$73,MATCH(#REF!,[1]INSTRUCTIONS!$N$9:$N$73,0),MATCH(DC$2,[1]INSTRUCTIONS!$M$9:$AM$9,FALSE))*$BD24),0)),""))</f>
        <v/>
      </c>
      <c r="DD24" s="178" t="str">
        <f t="array" ref="DD24">IF(ISBLANK($CN24),"",IFERROR((ROUND((INDEX([1]INSTRUCTIONS!$M$9:$AM$73,MATCH(#REF!,[1]INSTRUCTIONS!$N$9:$N$73,0),MATCH(DD$2,[1]INSTRUCTIONS!$M$9:$AM$9,FALSE))*$BD24),0)),""))</f>
        <v/>
      </c>
      <c r="DE24" s="178" t="str">
        <f t="array" ref="DE24">IF(ISBLANK($CN24),"",IFERROR((ROUND((INDEX([1]INSTRUCTIONS!$M$9:$AM$73,MATCH(#REF!,[1]INSTRUCTIONS!$N$9:$N$73,0),MATCH(DE$2,[1]INSTRUCTIONS!$M$9:$AM$9,FALSE))*$BD24),0)),""))</f>
        <v/>
      </c>
      <c r="DF24" s="178" t="str">
        <f t="array" ref="DF24">IF(ISBLANK($CN24),"",IFERROR((ROUND((INDEX([1]INSTRUCTIONS!$M$9:$AM$73,MATCH(#REF!,[1]INSTRUCTIONS!$N$9:$N$73,0),MATCH(DF$2,[1]INSTRUCTIONS!$M$9:$AM$9,FALSE))*$BD24),0)),""))</f>
        <v/>
      </c>
      <c r="DG24" s="178" t="str">
        <f t="array" ref="DG24">IF(ISBLANK($CN24),"",IFERROR((ROUND((INDEX([1]INSTRUCTIONS!$M$9:$AM$73,MATCH(#REF!,[1]INSTRUCTIONS!$N$9:$N$73,0),MATCH(DG$2,[1]INSTRUCTIONS!$M$9:$AM$9,FALSE))*$BD24),0)),""))</f>
        <v/>
      </c>
      <c r="DH24" s="178" t="str">
        <f t="array" ref="DH24">IF(ISBLANK($CN24),"",IFERROR((ROUND((INDEX([1]INSTRUCTIONS!$M$9:$AM$73,MATCH(#REF!,[1]INSTRUCTIONS!$N$9:$N$73,0),MATCH(DH$2,[1]INSTRUCTIONS!$M$9:$AM$9,FALSE))*$BD24),0)),""))</f>
        <v/>
      </c>
      <c r="DI24" s="178" t="str">
        <f t="array" ref="DI24">IF(ISBLANK($CN24),"",IFERROR((ROUND((INDEX([1]INSTRUCTIONS!$M$9:$AM$73,MATCH(#REF!,[1]INSTRUCTIONS!$N$9:$N$73,0),MATCH(DI$2,[1]INSTRUCTIONS!$M$9:$AM$9,FALSE))*$BD24),0)),""))</f>
        <v/>
      </c>
      <c r="DJ24" s="178" t="str">
        <f t="array" ref="DJ24">IF(ISBLANK($CN24),"",IFERROR((ROUND((INDEX([1]INSTRUCTIONS!$M$9:$AM$73,MATCH(#REF!,[1]INSTRUCTIONS!$N$9:$N$73,0),MATCH(DJ$2,[1]INSTRUCTIONS!$M$9:$AM$9,FALSE))*$BD24),0)),""))</f>
        <v/>
      </c>
      <c r="DK24" s="178" t="str">
        <f t="array" ref="DK24">IF(ISBLANK($CN24),"",IFERROR((ROUND((INDEX([1]INSTRUCTIONS!$M$9:$AM$73,MATCH(#REF!,[1]INSTRUCTIONS!$N$9:$N$73,0),MATCH(DK$2,[1]INSTRUCTIONS!$M$9:$AM$9,FALSE))*$BD24),0)),""))</f>
        <v/>
      </c>
      <c r="DL24" s="178" t="str">
        <f t="array" ref="DL24">IF(ISBLANK($CN24),"",IFERROR((ROUND((INDEX([1]INSTRUCTIONS!$M$9:$AM$73,MATCH(#REF!,[1]INSTRUCTIONS!$N$9:$N$73,0),MATCH(DL$2,[1]INSTRUCTIONS!$M$9:$AM$9,FALSE))*$BD24),0)),""))</f>
        <v/>
      </c>
      <c r="DM24" s="179" t="str">
        <f t="array" ref="DM24">IF(ISBLANK($CN24),"",IFERROR((ROUND((INDEX([1]INSTRUCTIONS!$M$9:$AM$73,MATCH(#REF!,[1]INSTRUCTIONS!$N$9:$N$73,0),MATCH(DM$2,[1]INSTRUCTIONS!$M$9:$AM$9,FALSE))*$BD24),0)),""))</f>
        <v/>
      </c>
      <c r="DN24" s="169">
        <f t="shared" si="25"/>
        <v>36</v>
      </c>
      <c r="DO24" s="169">
        <f t="shared" si="26"/>
        <v>0</v>
      </c>
      <c r="DP24" s="6"/>
      <c r="DQ24" s="171" t="str">
        <f t="shared" si="27"/>
        <v>ALPHA TOPS BM</v>
      </c>
      <c r="DR24" s="172">
        <f t="shared" ref="DR24:EP24" si="37">IFERROR(BL24+CO24,"")</f>
        <v>26</v>
      </c>
      <c r="DS24" s="173">
        <f t="shared" si="37"/>
        <v>64</v>
      </c>
      <c r="DT24" s="173">
        <f t="shared" si="37"/>
        <v>84</v>
      </c>
      <c r="DU24" s="173">
        <f t="shared" si="37"/>
        <v>58</v>
      </c>
      <c r="DV24" s="173">
        <f t="shared" si="37"/>
        <v>23</v>
      </c>
      <c r="DW24" s="173">
        <f t="shared" si="37"/>
        <v>0</v>
      </c>
      <c r="DX24" s="173" t="str">
        <f t="shared" si="37"/>
        <v/>
      </c>
      <c r="DY24" s="173" t="str">
        <f t="shared" si="37"/>
        <v/>
      </c>
      <c r="DZ24" s="173" t="str">
        <f t="shared" si="37"/>
        <v/>
      </c>
      <c r="EA24" s="173" t="str">
        <f t="shared" si="37"/>
        <v/>
      </c>
      <c r="EB24" s="173" t="str">
        <f t="shared" si="37"/>
        <v/>
      </c>
      <c r="EC24" s="173" t="str">
        <f t="shared" si="37"/>
        <v/>
      </c>
      <c r="ED24" s="173" t="str">
        <f t="shared" si="37"/>
        <v/>
      </c>
      <c r="EE24" s="173" t="str">
        <f t="shared" si="37"/>
        <v/>
      </c>
      <c r="EF24" s="174" t="str">
        <f t="shared" si="37"/>
        <v/>
      </c>
      <c r="EG24" s="174" t="str">
        <f t="shared" si="37"/>
        <v/>
      </c>
      <c r="EH24" s="174" t="str">
        <f t="shared" si="37"/>
        <v/>
      </c>
      <c r="EI24" s="174" t="str">
        <f t="shared" si="37"/>
        <v/>
      </c>
      <c r="EJ24" s="174" t="str">
        <f t="shared" si="37"/>
        <v/>
      </c>
      <c r="EK24" s="174" t="str">
        <f t="shared" si="37"/>
        <v/>
      </c>
      <c r="EL24" s="174" t="str">
        <f t="shared" si="37"/>
        <v/>
      </c>
      <c r="EM24" s="174" t="str">
        <f t="shared" si="37"/>
        <v/>
      </c>
      <c r="EN24" s="174" t="str">
        <f t="shared" si="37"/>
        <v/>
      </c>
      <c r="EO24" s="174" t="str">
        <f t="shared" si="37"/>
        <v/>
      </c>
      <c r="EP24" s="174" t="str">
        <f t="shared" si="37"/>
        <v/>
      </c>
      <c r="EQ24" s="171">
        <f t="shared" si="29"/>
        <v>255</v>
      </c>
      <c r="ER24" s="171">
        <f t="shared" si="30"/>
        <v>-219</v>
      </c>
    </row>
    <row r="25" spans="1:148" ht="120" customHeight="1" x14ac:dyDescent="0.25">
      <c r="A25" s="132">
        <f t="shared" si="31"/>
        <v>8</v>
      </c>
      <c r="B25" s="133" t="e">
        <v>#VALUE!</v>
      </c>
      <c r="C25" s="133" t="s">
        <v>96</v>
      </c>
      <c r="D25" s="134" t="s">
        <v>276</v>
      </c>
      <c r="E25" s="134" t="str">
        <f t="shared" si="5"/>
        <v>#REF!</v>
      </c>
      <c r="F25" s="135" t="s">
        <v>97</v>
      </c>
      <c r="G25" s="134" t="s">
        <v>276</v>
      </c>
      <c r="H25" s="135" t="s">
        <v>171</v>
      </c>
      <c r="I25" s="135" t="s">
        <v>172</v>
      </c>
      <c r="J25" s="135"/>
      <c r="K25" s="135"/>
      <c r="L25" s="136"/>
      <c r="M25" s="133" t="e">
        <v>#VALUE!</v>
      </c>
      <c r="N25" s="135" t="s">
        <v>173</v>
      </c>
      <c r="O25" s="136"/>
      <c r="P25" s="136"/>
      <c r="Q25" s="136" t="s">
        <v>101</v>
      </c>
      <c r="R25" s="136" t="s">
        <v>102</v>
      </c>
      <c r="S25" s="136"/>
      <c r="T25" s="133"/>
      <c r="U25" s="133"/>
      <c r="V25" s="133"/>
      <c r="W25" s="137"/>
      <c r="X25" s="138">
        <v>12.97</v>
      </c>
      <c r="Y25" s="139">
        <v>12.97</v>
      </c>
      <c r="Z25" s="140">
        <f t="shared" si="6"/>
        <v>0</v>
      </c>
      <c r="AA25" s="139">
        <v>39.99</v>
      </c>
      <c r="AB25" s="140">
        <f t="shared" si="7"/>
        <v>0.67566891722930733</v>
      </c>
      <c r="AC25" s="141"/>
      <c r="AD25" s="142" t="str">
        <f t="shared" si="8"/>
        <v/>
      </c>
      <c r="AE25" s="140" t="str">
        <f t="shared" si="9"/>
        <v/>
      </c>
      <c r="AF25" s="139"/>
      <c r="AG25" s="140" t="str">
        <f t="shared" si="10"/>
        <v/>
      </c>
      <c r="AH25" s="143" t="str">
        <f t="shared" si="11"/>
        <v/>
      </c>
      <c r="AI25" s="144"/>
      <c r="AJ25" s="145"/>
      <c r="AK25" s="146"/>
      <c r="AL25" s="135" t="s">
        <v>103</v>
      </c>
      <c r="AM25" s="147">
        <v>2</v>
      </c>
      <c r="AN25" s="148" t="str">
        <f t="shared" si="12"/>
        <v xml:space="preserve">, RESORT DOORS, , , , </v>
      </c>
      <c r="AO25" s="149">
        <v>36</v>
      </c>
      <c r="AP25" s="150"/>
      <c r="AQ25" s="150">
        <v>9</v>
      </c>
      <c r="AR25" s="150">
        <v>8</v>
      </c>
      <c r="AS25" s="150">
        <v>5</v>
      </c>
      <c r="AT25" s="151">
        <v>4</v>
      </c>
      <c r="AU25" s="151"/>
      <c r="AV25" s="152">
        <f t="shared" si="13"/>
        <v>2</v>
      </c>
      <c r="AW25" s="153"/>
      <c r="AX25" s="152"/>
      <c r="AY25" s="153"/>
      <c r="AZ25" s="176"/>
      <c r="BA25" s="155">
        <f t="shared" si="14"/>
        <v>0</v>
      </c>
      <c r="BB25" s="156">
        <f t="shared" si="15"/>
        <v>0</v>
      </c>
      <c r="BC25" s="157">
        <f t="shared" si="16"/>
        <v>0</v>
      </c>
      <c r="BD25" s="158">
        <f t="shared" si="17"/>
        <v>36</v>
      </c>
      <c r="BE25" s="159">
        <f t="shared" si="18"/>
        <v>466.92</v>
      </c>
      <c r="BF25" s="160">
        <f t="shared" si="19"/>
        <v>1439.64</v>
      </c>
      <c r="BG25" s="161">
        <f t="shared" si="20"/>
        <v>36</v>
      </c>
      <c r="BH25" s="162">
        <f t="shared" si="21"/>
        <v>466.92</v>
      </c>
      <c r="BI25" s="163">
        <f t="shared" si="22"/>
        <v>1439.64</v>
      </c>
      <c r="BJ25" s="164"/>
      <c r="BK25" s="165" t="s">
        <v>104</v>
      </c>
      <c r="BL25" s="177">
        <v>18</v>
      </c>
      <c r="BM25" s="178">
        <v>45</v>
      </c>
      <c r="BN25" s="178">
        <v>60</v>
      </c>
      <c r="BO25" s="178">
        <v>41</v>
      </c>
      <c r="BP25" s="178">
        <v>16</v>
      </c>
      <c r="BQ25" s="178">
        <v>0</v>
      </c>
      <c r="BR25" s="178" t="str">
        <f t="array" ref="BR25">IF(ISBLANK($BK25),"",IFERROR((ROUND((INDEX([1]INSTRUCTIONS!$M$9:$AM$73,MATCH(#REF!,[1]INSTRUCTIONS!$N$9:$N$73,0),MATCH(BR$2,[1]INSTRUCTIONS!$M$9:$AM$9,FALSE))*$BA25),0)),""))</f>
        <v/>
      </c>
      <c r="BS25" s="178" t="str">
        <f t="array" ref="BS25">IF(ISBLANK($BK25),"",IFERROR((ROUND((INDEX([1]INSTRUCTIONS!$M$9:$AM$73,MATCH(#REF!,[1]INSTRUCTIONS!$N$9:$N$73,0),MATCH(BS$2,[1]INSTRUCTIONS!$M$9:$AM$9,FALSE))*$BA25),0)),""))</f>
        <v/>
      </c>
      <c r="BT25" s="178" t="str">
        <f t="array" ref="BT25">IF(ISBLANK($BK25),"",IFERROR((ROUND((INDEX([1]INSTRUCTIONS!$M$9:$AM$73,MATCH(#REF!,[1]INSTRUCTIONS!$N$9:$N$73,0),MATCH(BT$2,[1]INSTRUCTIONS!$M$9:$AM$9,FALSE))*$BA25),0)),""))</f>
        <v/>
      </c>
      <c r="BU25" s="178" t="str">
        <f t="array" ref="BU25">IF(ISBLANK($BK25),"",IFERROR((ROUND((INDEX([1]INSTRUCTIONS!$M$9:$AM$73,MATCH(#REF!,[1]INSTRUCTIONS!$N$9:$N$73,0),MATCH(BU$2,[1]INSTRUCTIONS!$M$9:$AM$9,FALSE))*$BA25),0)),""))</f>
        <v/>
      </c>
      <c r="BV25" s="178" t="str">
        <f t="array" ref="BV25">IF(ISBLANK($BK25),"",IFERROR((ROUND((INDEX([1]INSTRUCTIONS!$M$9:$AM$73,MATCH(#REF!,[1]INSTRUCTIONS!$N$9:$N$73,0),MATCH(BV$2,[1]INSTRUCTIONS!$M$9:$AM$9,FALSE))*$BA25),0)),""))</f>
        <v/>
      </c>
      <c r="BW25" s="178" t="str">
        <f t="array" ref="BW25">IF(ISBLANK($BK25),"",IFERROR((ROUND((INDEX([1]INSTRUCTIONS!$M$9:$AM$73,MATCH(#REF!,[1]INSTRUCTIONS!$N$9:$N$73,0),MATCH(BW$2,[1]INSTRUCTIONS!$M$9:$AM$9,FALSE))*$BA25),0)),""))</f>
        <v/>
      </c>
      <c r="BX25" s="178" t="str">
        <f t="array" ref="BX25">IF(ISBLANK($BK25),"",IFERROR((ROUND((INDEX([1]INSTRUCTIONS!$M$9:$AM$73,MATCH(#REF!,[1]INSTRUCTIONS!$N$9:$N$73,0),MATCH(BX$2,[1]INSTRUCTIONS!$M$9:$AM$9,FALSE))*$BA25),0)),""))</f>
        <v/>
      </c>
      <c r="BY25" s="178" t="str">
        <f t="array" ref="BY25">IF(ISBLANK($BK25),"",IFERROR((ROUND((INDEX([1]INSTRUCTIONS!$M$9:$AM$73,MATCH(#REF!,[1]INSTRUCTIONS!$N$9:$N$73,0),MATCH(BY$2,[1]INSTRUCTIONS!$M$9:$AM$9,FALSE))*$BA25),0)),""))</f>
        <v/>
      </c>
      <c r="BZ25" s="178" t="str">
        <f t="array" ref="BZ25">IF(ISBLANK($BK25),"",IFERROR((ROUND((INDEX([1]INSTRUCTIONS!$M$9:$AM$73,MATCH(#REF!,[1]INSTRUCTIONS!$N$9:$N$73,0),MATCH(BZ$2,[1]INSTRUCTIONS!$M$9:$AM$9,FALSE))*$BA25),0)),""))</f>
        <v/>
      </c>
      <c r="CA25" s="178" t="str">
        <f t="array" ref="CA25">IF(ISBLANK($BK25),"",IFERROR((ROUND((INDEX([1]INSTRUCTIONS!$M$9:$AM$73,MATCH(#REF!,[1]INSTRUCTIONS!$N$9:$N$73,0),MATCH(CA$2,[1]INSTRUCTIONS!$M$9:$AM$9,FALSE))*$BA25),0)),""))</f>
        <v/>
      </c>
      <c r="CB25" s="178" t="str">
        <f t="array" ref="CB25">IF(ISBLANK($BK25),"",IFERROR((ROUND((INDEX([1]INSTRUCTIONS!$M$9:$AM$73,MATCH(#REF!,[1]INSTRUCTIONS!$N$9:$N$73,0),MATCH(CB$2,[1]INSTRUCTIONS!$M$9:$AM$9,FALSE))*$BA25),0)),""))</f>
        <v/>
      </c>
      <c r="CC25" s="178" t="str">
        <f t="array" ref="CC25">IF(ISBLANK($BK25),"",IFERROR((ROUND((INDEX([1]INSTRUCTIONS!$M$9:$AM$73,MATCH(#REF!,[1]INSTRUCTIONS!$N$9:$N$73,0),MATCH(CC$2,[1]INSTRUCTIONS!$M$9:$AM$9,FALSE))*$BA25),0)),""))</f>
        <v/>
      </c>
      <c r="CD25" s="178" t="str">
        <f t="array" ref="CD25">IF(ISBLANK($BK25),"",IFERROR((ROUND((INDEX([1]INSTRUCTIONS!$M$9:$AM$73,MATCH(#REF!,[1]INSTRUCTIONS!$N$9:$N$73,0),MATCH(CD$2,[1]INSTRUCTIONS!$M$9:$AM$9,FALSE))*$BA25),0)),""))</f>
        <v/>
      </c>
      <c r="CE25" s="178" t="str">
        <f t="array" ref="CE25">IF(ISBLANK($BK25),"",IFERROR((ROUND((INDEX([1]INSTRUCTIONS!$M$9:$AM$73,MATCH(#REF!,[1]INSTRUCTIONS!$N$9:$N$73,0),MATCH(CE$2,[1]INSTRUCTIONS!$M$9:$AM$9,FALSE))*$BA25),0)),""))</f>
        <v/>
      </c>
      <c r="CF25" s="178" t="str">
        <f t="array" ref="CF25">IF(ISBLANK($BK25),"",IFERROR((ROUND((INDEX([1]INSTRUCTIONS!$M$9:$AM$73,MATCH(#REF!,[1]INSTRUCTIONS!$N$9:$N$73,0),MATCH(CF$2,[1]INSTRUCTIONS!$M$9:$AM$9,FALSE))*$BA25),0)),""))</f>
        <v/>
      </c>
      <c r="CG25" s="178" t="str">
        <f t="array" ref="CG25">IF(ISBLANK($BK25),"",IFERROR((ROUND((INDEX([1]INSTRUCTIONS!$M$9:$AM$73,MATCH(#REF!,[1]INSTRUCTIONS!$N$9:$N$73,0),MATCH(CG$2,[1]INSTRUCTIONS!$M$9:$AM$9,FALSE))*$BA25),0)),""))</f>
        <v/>
      </c>
      <c r="CH25" s="178" t="str">
        <f t="array" ref="CH25">IF(ISBLANK($BK25),"",IFERROR((ROUND((INDEX([1]INSTRUCTIONS!$M$9:$AM$73,MATCH(#REF!,[1]INSTRUCTIONS!$N$9:$N$73,0),MATCH(CH$2,[1]INSTRUCTIONS!$M$9:$AM$9,FALSE))*$BA25),0)),""))</f>
        <v/>
      </c>
      <c r="CI25" s="178" t="str">
        <f t="array" ref="CI25">IF(ISBLANK($BK25),"",IFERROR((ROUND((INDEX([1]INSTRUCTIONS!$M$9:$AM$73,MATCH(#REF!,[1]INSTRUCTIONS!$N$9:$N$73,0),MATCH(CI$2,[1]INSTRUCTIONS!$M$9:$AM$9,FALSE))*$BA25),0)),""))</f>
        <v/>
      </c>
      <c r="CJ25" s="179" t="str">
        <f t="array" ref="CJ25">IF(ISBLANK($BK25),"",IFERROR((ROUND((INDEX([1]INSTRUCTIONS!$M$9:$AM$73,MATCH(#REF!,[1]INSTRUCTIONS!$N$9:$N$73,0),MATCH(CJ$2,[1]INSTRUCTIONS!$M$9:$AM$9,FALSE))*$BA25),0)),""))</f>
        <v/>
      </c>
      <c r="CK25" s="169">
        <f t="shared" si="23"/>
        <v>180</v>
      </c>
      <c r="CL25" s="169">
        <f t="shared" si="24"/>
        <v>-180</v>
      </c>
      <c r="CM25" s="6"/>
      <c r="CN25" s="170" t="s">
        <v>105</v>
      </c>
      <c r="CO25" s="177">
        <v>4</v>
      </c>
      <c r="CP25" s="178">
        <v>9</v>
      </c>
      <c r="CQ25" s="178">
        <v>11</v>
      </c>
      <c r="CR25" s="178">
        <v>8</v>
      </c>
      <c r="CS25" s="178">
        <v>4</v>
      </c>
      <c r="CT25" s="178">
        <v>0</v>
      </c>
      <c r="CU25" s="178" t="str">
        <f t="array" ref="CU25">IF(ISBLANK($CN25),"",IFERROR((ROUND((INDEX([1]INSTRUCTIONS!$M$9:$AM$73,MATCH(#REF!,[1]INSTRUCTIONS!$N$9:$N$73,0),MATCH(CU$2,[1]INSTRUCTIONS!$M$9:$AM$9,FALSE))*$BD25),0)),""))</f>
        <v/>
      </c>
      <c r="CV25" s="178" t="str">
        <f t="array" ref="CV25">IF(ISBLANK($CN25),"",IFERROR((ROUND((INDEX([1]INSTRUCTIONS!$M$9:$AM$73,MATCH(#REF!,[1]INSTRUCTIONS!$N$9:$N$73,0),MATCH(CV$2,[1]INSTRUCTIONS!$M$9:$AM$9,FALSE))*$BD25),0)),""))</f>
        <v/>
      </c>
      <c r="CW25" s="178" t="str">
        <f t="array" ref="CW25">IF(ISBLANK($CN25),"",IFERROR((ROUND((INDEX([1]INSTRUCTIONS!$M$9:$AM$73,MATCH(#REF!,[1]INSTRUCTIONS!$N$9:$N$73,0),MATCH(CW$2,[1]INSTRUCTIONS!$M$9:$AM$9,FALSE))*$BD25),0)),""))</f>
        <v/>
      </c>
      <c r="CX25" s="178" t="str">
        <f t="array" ref="CX25">IF(ISBLANK($CN25),"",IFERROR((ROUND((INDEX([1]INSTRUCTIONS!$M$9:$AM$73,MATCH(#REF!,[1]INSTRUCTIONS!$N$9:$N$73,0),MATCH(CX$2,[1]INSTRUCTIONS!$M$9:$AM$9,FALSE))*$BD25),0)),""))</f>
        <v/>
      </c>
      <c r="CY25" s="178" t="str">
        <f t="array" ref="CY25">IF(ISBLANK($CN25),"",IFERROR((ROUND((INDEX([1]INSTRUCTIONS!$M$9:$AM$73,MATCH(#REF!,[1]INSTRUCTIONS!$N$9:$N$73,0),MATCH(CY$2,[1]INSTRUCTIONS!$M$9:$AM$9,FALSE))*$BD25),0)),""))</f>
        <v/>
      </c>
      <c r="CZ25" s="178" t="str">
        <f t="array" ref="CZ25">IF(ISBLANK($CN25),"",IFERROR((ROUND((INDEX([1]INSTRUCTIONS!$M$9:$AM$73,MATCH(#REF!,[1]INSTRUCTIONS!$N$9:$N$73,0),MATCH(CZ$2,[1]INSTRUCTIONS!$M$9:$AM$9,FALSE))*$BD25),0)),""))</f>
        <v/>
      </c>
      <c r="DA25" s="178" t="str">
        <f t="array" ref="DA25">IF(ISBLANK($CN25),"",IFERROR((ROUND((INDEX([1]INSTRUCTIONS!$M$9:$AM$73,MATCH(#REF!,[1]INSTRUCTIONS!$N$9:$N$73,0),MATCH(DA$2,[1]INSTRUCTIONS!$M$9:$AM$9,FALSE))*$BD25),0)),""))</f>
        <v/>
      </c>
      <c r="DB25" s="178" t="str">
        <f t="array" ref="DB25">IF(ISBLANK($CN25),"",IFERROR((ROUND((INDEX([1]INSTRUCTIONS!$M$9:$AM$73,MATCH(#REF!,[1]INSTRUCTIONS!$N$9:$N$73,0),MATCH(DB$2,[1]INSTRUCTIONS!$M$9:$AM$9,FALSE))*$BD25),0)),""))</f>
        <v/>
      </c>
      <c r="DC25" s="178" t="str">
        <f t="array" ref="DC25">IF(ISBLANK($CN25),"",IFERROR((ROUND((INDEX([1]INSTRUCTIONS!$M$9:$AM$73,MATCH(#REF!,[1]INSTRUCTIONS!$N$9:$N$73,0),MATCH(DC$2,[1]INSTRUCTIONS!$M$9:$AM$9,FALSE))*$BD25),0)),""))</f>
        <v/>
      </c>
      <c r="DD25" s="178" t="str">
        <f t="array" ref="DD25">IF(ISBLANK($CN25),"",IFERROR((ROUND((INDEX([1]INSTRUCTIONS!$M$9:$AM$73,MATCH(#REF!,[1]INSTRUCTIONS!$N$9:$N$73,0),MATCH(DD$2,[1]INSTRUCTIONS!$M$9:$AM$9,FALSE))*$BD25),0)),""))</f>
        <v/>
      </c>
      <c r="DE25" s="178" t="str">
        <f t="array" ref="DE25">IF(ISBLANK($CN25),"",IFERROR((ROUND((INDEX([1]INSTRUCTIONS!$M$9:$AM$73,MATCH(#REF!,[1]INSTRUCTIONS!$N$9:$N$73,0),MATCH(DE$2,[1]INSTRUCTIONS!$M$9:$AM$9,FALSE))*$BD25),0)),""))</f>
        <v/>
      </c>
      <c r="DF25" s="178" t="str">
        <f t="array" ref="DF25">IF(ISBLANK($CN25),"",IFERROR((ROUND((INDEX([1]INSTRUCTIONS!$M$9:$AM$73,MATCH(#REF!,[1]INSTRUCTIONS!$N$9:$N$73,0),MATCH(DF$2,[1]INSTRUCTIONS!$M$9:$AM$9,FALSE))*$BD25),0)),""))</f>
        <v/>
      </c>
      <c r="DG25" s="178" t="str">
        <f t="array" ref="DG25">IF(ISBLANK($CN25),"",IFERROR((ROUND((INDEX([1]INSTRUCTIONS!$M$9:$AM$73,MATCH(#REF!,[1]INSTRUCTIONS!$N$9:$N$73,0),MATCH(DG$2,[1]INSTRUCTIONS!$M$9:$AM$9,FALSE))*$BD25),0)),""))</f>
        <v/>
      </c>
      <c r="DH25" s="178" t="str">
        <f t="array" ref="DH25">IF(ISBLANK($CN25),"",IFERROR((ROUND((INDEX([1]INSTRUCTIONS!$M$9:$AM$73,MATCH(#REF!,[1]INSTRUCTIONS!$N$9:$N$73,0),MATCH(DH$2,[1]INSTRUCTIONS!$M$9:$AM$9,FALSE))*$BD25),0)),""))</f>
        <v/>
      </c>
      <c r="DI25" s="178" t="str">
        <f t="array" ref="DI25">IF(ISBLANK($CN25),"",IFERROR((ROUND((INDEX([1]INSTRUCTIONS!$M$9:$AM$73,MATCH(#REF!,[1]INSTRUCTIONS!$N$9:$N$73,0),MATCH(DI$2,[1]INSTRUCTIONS!$M$9:$AM$9,FALSE))*$BD25),0)),""))</f>
        <v/>
      </c>
      <c r="DJ25" s="178" t="str">
        <f t="array" ref="DJ25">IF(ISBLANK($CN25),"",IFERROR((ROUND((INDEX([1]INSTRUCTIONS!$M$9:$AM$73,MATCH(#REF!,[1]INSTRUCTIONS!$N$9:$N$73,0),MATCH(DJ$2,[1]INSTRUCTIONS!$M$9:$AM$9,FALSE))*$BD25),0)),""))</f>
        <v/>
      </c>
      <c r="DK25" s="178" t="str">
        <f t="array" ref="DK25">IF(ISBLANK($CN25),"",IFERROR((ROUND((INDEX([1]INSTRUCTIONS!$M$9:$AM$73,MATCH(#REF!,[1]INSTRUCTIONS!$N$9:$N$73,0),MATCH(DK$2,[1]INSTRUCTIONS!$M$9:$AM$9,FALSE))*$BD25),0)),""))</f>
        <v/>
      </c>
      <c r="DL25" s="178" t="str">
        <f t="array" ref="DL25">IF(ISBLANK($CN25),"",IFERROR((ROUND((INDEX([1]INSTRUCTIONS!$M$9:$AM$73,MATCH(#REF!,[1]INSTRUCTIONS!$N$9:$N$73,0),MATCH(DL$2,[1]INSTRUCTIONS!$M$9:$AM$9,FALSE))*$BD25),0)),""))</f>
        <v/>
      </c>
      <c r="DM25" s="179" t="str">
        <f t="array" ref="DM25">IF(ISBLANK($CN25),"",IFERROR((ROUND((INDEX([1]INSTRUCTIONS!$M$9:$AM$73,MATCH(#REF!,[1]INSTRUCTIONS!$N$9:$N$73,0),MATCH(DM$2,[1]INSTRUCTIONS!$M$9:$AM$9,FALSE))*$BD25),0)),""))</f>
        <v/>
      </c>
      <c r="DN25" s="169">
        <f t="shared" si="25"/>
        <v>36</v>
      </c>
      <c r="DO25" s="169">
        <f t="shared" si="26"/>
        <v>0</v>
      </c>
      <c r="DP25" s="6"/>
      <c r="DQ25" s="171" t="str">
        <f t="shared" si="27"/>
        <v>ALPHA TOPS BM</v>
      </c>
      <c r="DR25" s="172">
        <f t="shared" ref="DR25:EP25" si="38">IFERROR(BL25+CO25,"")</f>
        <v>22</v>
      </c>
      <c r="DS25" s="173">
        <f t="shared" si="38"/>
        <v>54</v>
      </c>
      <c r="DT25" s="173">
        <f t="shared" si="38"/>
        <v>71</v>
      </c>
      <c r="DU25" s="173">
        <f t="shared" si="38"/>
        <v>49</v>
      </c>
      <c r="DV25" s="173">
        <f t="shared" si="38"/>
        <v>20</v>
      </c>
      <c r="DW25" s="173">
        <f t="shared" si="38"/>
        <v>0</v>
      </c>
      <c r="DX25" s="173" t="str">
        <f t="shared" si="38"/>
        <v/>
      </c>
      <c r="DY25" s="173" t="str">
        <f t="shared" si="38"/>
        <v/>
      </c>
      <c r="DZ25" s="173" t="str">
        <f t="shared" si="38"/>
        <v/>
      </c>
      <c r="EA25" s="173" t="str">
        <f t="shared" si="38"/>
        <v/>
      </c>
      <c r="EB25" s="173" t="str">
        <f t="shared" si="38"/>
        <v/>
      </c>
      <c r="EC25" s="173" t="str">
        <f t="shared" si="38"/>
        <v/>
      </c>
      <c r="ED25" s="173" t="str">
        <f t="shared" si="38"/>
        <v/>
      </c>
      <c r="EE25" s="173" t="str">
        <f t="shared" si="38"/>
        <v/>
      </c>
      <c r="EF25" s="174" t="str">
        <f t="shared" si="38"/>
        <v/>
      </c>
      <c r="EG25" s="174" t="str">
        <f t="shared" si="38"/>
        <v/>
      </c>
      <c r="EH25" s="174" t="str">
        <f t="shared" si="38"/>
        <v/>
      </c>
      <c r="EI25" s="174" t="str">
        <f t="shared" si="38"/>
        <v/>
      </c>
      <c r="EJ25" s="174" t="str">
        <f t="shared" si="38"/>
        <v/>
      </c>
      <c r="EK25" s="174" t="str">
        <f t="shared" si="38"/>
        <v/>
      </c>
      <c r="EL25" s="174" t="str">
        <f t="shared" si="38"/>
        <v/>
      </c>
      <c r="EM25" s="174" t="str">
        <f t="shared" si="38"/>
        <v/>
      </c>
      <c r="EN25" s="174" t="str">
        <f t="shared" si="38"/>
        <v/>
      </c>
      <c r="EO25" s="174" t="str">
        <f t="shared" si="38"/>
        <v/>
      </c>
      <c r="EP25" s="174" t="str">
        <f t="shared" si="38"/>
        <v/>
      </c>
      <c r="EQ25" s="171">
        <f t="shared" si="29"/>
        <v>216</v>
      </c>
      <c r="ER25" s="171">
        <f t="shared" si="30"/>
        <v>-180</v>
      </c>
    </row>
    <row r="26" spans="1:148" ht="120" customHeight="1" x14ac:dyDescent="0.25">
      <c r="A26" s="132">
        <f t="shared" si="31"/>
        <v>9</v>
      </c>
      <c r="B26" s="133" t="e">
        <v>#VALUE!</v>
      </c>
      <c r="C26" s="133" t="s">
        <v>96</v>
      </c>
      <c r="D26" s="134" t="s">
        <v>276</v>
      </c>
      <c r="E26" s="134" t="str">
        <f t="shared" si="5"/>
        <v>#REF!</v>
      </c>
      <c r="F26" s="135" t="s">
        <v>97</v>
      </c>
      <c r="G26" s="134" t="s">
        <v>276</v>
      </c>
      <c r="H26" s="135" t="s">
        <v>171</v>
      </c>
      <c r="I26" s="135" t="s">
        <v>172</v>
      </c>
      <c r="J26" s="135"/>
      <c r="K26" s="135"/>
      <c r="L26" s="136"/>
      <c r="M26" s="133" t="e">
        <v>#VALUE!</v>
      </c>
      <c r="N26" s="135" t="s">
        <v>174</v>
      </c>
      <c r="O26" s="136"/>
      <c r="P26" s="136"/>
      <c r="Q26" s="136" t="s">
        <v>101</v>
      </c>
      <c r="R26" s="136" t="s">
        <v>102</v>
      </c>
      <c r="S26" s="136"/>
      <c r="T26" s="133"/>
      <c r="U26" s="133"/>
      <c r="V26" s="133"/>
      <c r="W26" s="137"/>
      <c r="X26" s="138">
        <v>12.97</v>
      </c>
      <c r="Y26" s="139">
        <v>12.97</v>
      </c>
      <c r="Z26" s="140">
        <f t="shared" si="6"/>
        <v>0</v>
      </c>
      <c r="AA26" s="139">
        <v>39.99</v>
      </c>
      <c r="AB26" s="140">
        <f t="shared" si="7"/>
        <v>0.67566891722930733</v>
      </c>
      <c r="AC26" s="141"/>
      <c r="AD26" s="142" t="str">
        <f t="shared" si="8"/>
        <v/>
      </c>
      <c r="AE26" s="140" t="str">
        <f t="shared" si="9"/>
        <v/>
      </c>
      <c r="AF26" s="139"/>
      <c r="AG26" s="140" t="str">
        <f t="shared" si="10"/>
        <v/>
      </c>
      <c r="AH26" s="143" t="str">
        <f t="shared" si="11"/>
        <v/>
      </c>
      <c r="AI26" s="144"/>
      <c r="AJ26" s="145"/>
      <c r="AK26" s="146"/>
      <c r="AL26" s="135" t="s">
        <v>103</v>
      </c>
      <c r="AM26" s="147">
        <v>2</v>
      </c>
      <c r="AN26" s="148" t="str">
        <f t="shared" si="12"/>
        <v xml:space="preserve">, RESORT DOORS, , , , </v>
      </c>
      <c r="AO26" s="149">
        <v>36</v>
      </c>
      <c r="AP26" s="150"/>
      <c r="AQ26" s="150">
        <v>9</v>
      </c>
      <c r="AR26" s="150">
        <v>8</v>
      </c>
      <c r="AS26" s="150">
        <v>5</v>
      </c>
      <c r="AT26" s="151">
        <v>4</v>
      </c>
      <c r="AU26" s="151"/>
      <c r="AV26" s="152">
        <f t="shared" si="13"/>
        <v>2</v>
      </c>
      <c r="AW26" s="153"/>
      <c r="AX26" s="152"/>
      <c r="AY26" s="153"/>
      <c r="AZ26" s="176"/>
      <c r="BA26" s="155">
        <f t="shared" si="14"/>
        <v>0</v>
      </c>
      <c r="BB26" s="156">
        <f t="shared" si="15"/>
        <v>0</v>
      </c>
      <c r="BC26" s="157">
        <f t="shared" si="16"/>
        <v>0</v>
      </c>
      <c r="BD26" s="158">
        <f t="shared" si="17"/>
        <v>36</v>
      </c>
      <c r="BE26" s="159">
        <f t="shared" si="18"/>
        <v>466.92</v>
      </c>
      <c r="BF26" s="160">
        <f t="shared" si="19"/>
        <v>1439.64</v>
      </c>
      <c r="BG26" s="161">
        <f t="shared" si="20"/>
        <v>36</v>
      </c>
      <c r="BH26" s="162">
        <f t="shared" si="21"/>
        <v>466.92</v>
      </c>
      <c r="BI26" s="163">
        <f t="shared" si="22"/>
        <v>1439.64</v>
      </c>
      <c r="BJ26" s="164"/>
      <c r="BK26" s="165" t="s">
        <v>104</v>
      </c>
      <c r="BL26" s="177">
        <v>18</v>
      </c>
      <c r="BM26" s="178">
        <v>45</v>
      </c>
      <c r="BN26" s="178">
        <v>60</v>
      </c>
      <c r="BO26" s="178">
        <v>41</v>
      </c>
      <c r="BP26" s="178">
        <v>16</v>
      </c>
      <c r="BQ26" s="178">
        <v>0</v>
      </c>
      <c r="BR26" s="178" t="str">
        <f t="array" ref="BR26">IF(ISBLANK($BK26),"",IFERROR((ROUND((INDEX([1]INSTRUCTIONS!$M$9:$AM$73,MATCH(#REF!,[1]INSTRUCTIONS!$N$9:$N$73,0),MATCH(BR$2,[1]INSTRUCTIONS!$M$9:$AM$9,FALSE))*$BA26),0)),""))</f>
        <v/>
      </c>
      <c r="BS26" s="178" t="str">
        <f t="array" ref="BS26">IF(ISBLANK($BK26),"",IFERROR((ROUND((INDEX([1]INSTRUCTIONS!$M$9:$AM$73,MATCH(#REF!,[1]INSTRUCTIONS!$N$9:$N$73,0),MATCH(BS$2,[1]INSTRUCTIONS!$M$9:$AM$9,FALSE))*$BA26),0)),""))</f>
        <v/>
      </c>
      <c r="BT26" s="178" t="str">
        <f t="array" ref="BT26">IF(ISBLANK($BK26),"",IFERROR((ROUND((INDEX([1]INSTRUCTIONS!$M$9:$AM$73,MATCH(#REF!,[1]INSTRUCTIONS!$N$9:$N$73,0),MATCH(BT$2,[1]INSTRUCTIONS!$M$9:$AM$9,FALSE))*$BA26),0)),""))</f>
        <v/>
      </c>
      <c r="BU26" s="178" t="str">
        <f t="array" ref="BU26">IF(ISBLANK($BK26),"",IFERROR((ROUND((INDEX([1]INSTRUCTIONS!$M$9:$AM$73,MATCH(#REF!,[1]INSTRUCTIONS!$N$9:$N$73,0),MATCH(BU$2,[1]INSTRUCTIONS!$M$9:$AM$9,FALSE))*$BA26),0)),""))</f>
        <v/>
      </c>
      <c r="BV26" s="178" t="str">
        <f t="array" ref="BV26">IF(ISBLANK($BK26),"",IFERROR((ROUND((INDEX([1]INSTRUCTIONS!$M$9:$AM$73,MATCH(#REF!,[1]INSTRUCTIONS!$N$9:$N$73,0),MATCH(BV$2,[1]INSTRUCTIONS!$M$9:$AM$9,FALSE))*$BA26),0)),""))</f>
        <v/>
      </c>
      <c r="BW26" s="178" t="str">
        <f t="array" ref="BW26">IF(ISBLANK($BK26),"",IFERROR((ROUND((INDEX([1]INSTRUCTIONS!$M$9:$AM$73,MATCH(#REF!,[1]INSTRUCTIONS!$N$9:$N$73,0),MATCH(BW$2,[1]INSTRUCTIONS!$M$9:$AM$9,FALSE))*$BA26),0)),""))</f>
        <v/>
      </c>
      <c r="BX26" s="178" t="str">
        <f t="array" ref="BX26">IF(ISBLANK($BK26),"",IFERROR((ROUND((INDEX([1]INSTRUCTIONS!$M$9:$AM$73,MATCH(#REF!,[1]INSTRUCTIONS!$N$9:$N$73,0),MATCH(BX$2,[1]INSTRUCTIONS!$M$9:$AM$9,FALSE))*$BA26),0)),""))</f>
        <v/>
      </c>
      <c r="BY26" s="178" t="str">
        <f t="array" ref="BY26">IF(ISBLANK($BK26),"",IFERROR((ROUND((INDEX([1]INSTRUCTIONS!$M$9:$AM$73,MATCH(#REF!,[1]INSTRUCTIONS!$N$9:$N$73,0),MATCH(BY$2,[1]INSTRUCTIONS!$M$9:$AM$9,FALSE))*$BA26),0)),""))</f>
        <v/>
      </c>
      <c r="BZ26" s="178" t="str">
        <f t="array" ref="BZ26">IF(ISBLANK($BK26),"",IFERROR((ROUND((INDEX([1]INSTRUCTIONS!$M$9:$AM$73,MATCH(#REF!,[1]INSTRUCTIONS!$N$9:$N$73,0),MATCH(BZ$2,[1]INSTRUCTIONS!$M$9:$AM$9,FALSE))*$BA26),0)),""))</f>
        <v/>
      </c>
      <c r="CA26" s="178" t="str">
        <f t="array" ref="CA26">IF(ISBLANK($BK26),"",IFERROR((ROUND((INDEX([1]INSTRUCTIONS!$M$9:$AM$73,MATCH(#REF!,[1]INSTRUCTIONS!$N$9:$N$73,0),MATCH(CA$2,[1]INSTRUCTIONS!$M$9:$AM$9,FALSE))*$BA26),0)),""))</f>
        <v/>
      </c>
      <c r="CB26" s="178" t="str">
        <f t="array" ref="CB26">IF(ISBLANK($BK26),"",IFERROR((ROUND((INDEX([1]INSTRUCTIONS!$M$9:$AM$73,MATCH(#REF!,[1]INSTRUCTIONS!$N$9:$N$73,0),MATCH(CB$2,[1]INSTRUCTIONS!$M$9:$AM$9,FALSE))*$BA26),0)),""))</f>
        <v/>
      </c>
      <c r="CC26" s="178" t="str">
        <f t="array" ref="CC26">IF(ISBLANK($BK26),"",IFERROR((ROUND((INDEX([1]INSTRUCTIONS!$M$9:$AM$73,MATCH(#REF!,[1]INSTRUCTIONS!$N$9:$N$73,0),MATCH(CC$2,[1]INSTRUCTIONS!$M$9:$AM$9,FALSE))*$BA26),0)),""))</f>
        <v/>
      </c>
      <c r="CD26" s="178" t="str">
        <f t="array" ref="CD26">IF(ISBLANK($BK26),"",IFERROR((ROUND((INDEX([1]INSTRUCTIONS!$M$9:$AM$73,MATCH(#REF!,[1]INSTRUCTIONS!$N$9:$N$73,0),MATCH(CD$2,[1]INSTRUCTIONS!$M$9:$AM$9,FALSE))*$BA26),0)),""))</f>
        <v/>
      </c>
      <c r="CE26" s="178" t="str">
        <f t="array" ref="CE26">IF(ISBLANK($BK26),"",IFERROR((ROUND((INDEX([1]INSTRUCTIONS!$M$9:$AM$73,MATCH(#REF!,[1]INSTRUCTIONS!$N$9:$N$73,0),MATCH(CE$2,[1]INSTRUCTIONS!$M$9:$AM$9,FALSE))*$BA26),0)),""))</f>
        <v/>
      </c>
      <c r="CF26" s="178" t="str">
        <f t="array" ref="CF26">IF(ISBLANK($BK26),"",IFERROR((ROUND((INDEX([1]INSTRUCTIONS!$M$9:$AM$73,MATCH(#REF!,[1]INSTRUCTIONS!$N$9:$N$73,0),MATCH(CF$2,[1]INSTRUCTIONS!$M$9:$AM$9,FALSE))*$BA26),0)),""))</f>
        <v/>
      </c>
      <c r="CG26" s="178" t="str">
        <f t="array" ref="CG26">IF(ISBLANK($BK26),"",IFERROR((ROUND((INDEX([1]INSTRUCTIONS!$M$9:$AM$73,MATCH(#REF!,[1]INSTRUCTIONS!$N$9:$N$73,0),MATCH(CG$2,[1]INSTRUCTIONS!$M$9:$AM$9,FALSE))*$BA26),0)),""))</f>
        <v/>
      </c>
      <c r="CH26" s="178" t="str">
        <f t="array" ref="CH26">IF(ISBLANK($BK26),"",IFERROR((ROUND((INDEX([1]INSTRUCTIONS!$M$9:$AM$73,MATCH(#REF!,[1]INSTRUCTIONS!$N$9:$N$73,0),MATCH(CH$2,[1]INSTRUCTIONS!$M$9:$AM$9,FALSE))*$BA26),0)),""))</f>
        <v/>
      </c>
      <c r="CI26" s="178" t="str">
        <f t="array" ref="CI26">IF(ISBLANK($BK26),"",IFERROR((ROUND((INDEX([1]INSTRUCTIONS!$M$9:$AM$73,MATCH(#REF!,[1]INSTRUCTIONS!$N$9:$N$73,0),MATCH(CI$2,[1]INSTRUCTIONS!$M$9:$AM$9,FALSE))*$BA26),0)),""))</f>
        <v/>
      </c>
      <c r="CJ26" s="179" t="str">
        <f t="array" ref="CJ26">IF(ISBLANK($BK26),"",IFERROR((ROUND((INDEX([1]INSTRUCTIONS!$M$9:$AM$73,MATCH(#REF!,[1]INSTRUCTIONS!$N$9:$N$73,0),MATCH(CJ$2,[1]INSTRUCTIONS!$M$9:$AM$9,FALSE))*$BA26),0)),""))</f>
        <v/>
      </c>
      <c r="CK26" s="169">
        <f t="shared" si="23"/>
        <v>180</v>
      </c>
      <c r="CL26" s="169">
        <f t="shared" si="24"/>
        <v>-180</v>
      </c>
      <c r="CM26" s="6"/>
      <c r="CN26" s="170" t="s">
        <v>105</v>
      </c>
      <c r="CO26" s="177">
        <v>4</v>
      </c>
      <c r="CP26" s="178">
        <v>9</v>
      </c>
      <c r="CQ26" s="178">
        <v>11</v>
      </c>
      <c r="CR26" s="178">
        <v>8</v>
      </c>
      <c r="CS26" s="178">
        <v>4</v>
      </c>
      <c r="CT26" s="178">
        <v>0</v>
      </c>
      <c r="CU26" s="178" t="str">
        <f t="array" ref="CU26">IF(ISBLANK($CN26),"",IFERROR((ROUND((INDEX([1]INSTRUCTIONS!$M$9:$AM$73,MATCH(#REF!,[1]INSTRUCTIONS!$N$9:$N$73,0),MATCH(CU$2,[1]INSTRUCTIONS!$M$9:$AM$9,FALSE))*$BD26),0)),""))</f>
        <v/>
      </c>
      <c r="CV26" s="178" t="str">
        <f t="array" ref="CV26">IF(ISBLANK($CN26),"",IFERROR((ROUND((INDEX([1]INSTRUCTIONS!$M$9:$AM$73,MATCH(#REF!,[1]INSTRUCTIONS!$N$9:$N$73,0),MATCH(CV$2,[1]INSTRUCTIONS!$M$9:$AM$9,FALSE))*$BD26),0)),""))</f>
        <v/>
      </c>
      <c r="CW26" s="178" t="str">
        <f t="array" ref="CW26">IF(ISBLANK($CN26),"",IFERROR((ROUND((INDEX([1]INSTRUCTIONS!$M$9:$AM$73,MATCH(#REF!,[1]INSTRUCTIONS!$N$9:$N$73,0),MATCH(CW$2,[1]INSTRUCTIONS!$M$9:$AM$9,FALSE))*$BD26),0)),""))</f>
        <v/>
      </c>
      <c r="CX26" s="178" t="str">
        <f t="array" ref="CX26">IF(ISBLANK($CN26),"",IFERROR((ROUND((INDEX([1]INSTRUCTIONS!$M$9:$AM$73,MATCH(#REF!,[1]INSTRUCTIONS!$N$9:$N$73,0),MATCH(CX$2,[1]INSTRUCTIONS!$M$9:$AM$9,FALSE))*$BD26),0)),""))</f>
        <v/>
      </c>
      <c r="CY26" s="178" t="str">
        <f t="array" ref="CY26">IF(ISBLANK($CN26),"",IFERROR((ROUND((INDEX([1]INSTRUCTIONS!$M$9:$AM$73,MATCH(#REF!,[1]INSTRUCTIONS!$N$9:$N$73,0),MATCH(CY$2,[1]INSTRUCTIONS!$M$9:$AM$9,FALSE))*$BD26),0)),""))</f>
        <v/>
      </c>
      <c r="CZ26" s="178" t="str">
        <f t="array" ref="CZ26">IF(ISBLANK($CN26),"",IFERROR((ROUND((INDEX([1]INSTRUCTIONS!$M$9:$AM$73,MATCH(#REF!,[1]INSTRUCTIONS!$N$9:$N$73,0),MATCH(CZ$2,[1]INSTRUCTIONS!$M$9:$AM$9,FALSE))*$BD26),0)),""))</f>
        <v/>
      </c>
      <c r="DA26" s="178" t="str">
        <f t="array" ref="DA26">IF(ISBLANK($CN26),"",IFERROR((ROUND((INDEX([1]INSTRUCTIONS!$M$9:$AM$73,MATCH(#REF!,[1]INSTRUCTIONS!$N$9:$N$73,0),MATCH(DA$2,[1]INSTRUCTIONS!$M$9:$AM$9,FALSE))*$BD26),0)),""))</f>
        <v/>
      </c>
      <c r="DB26" s="178" t="str">
        <f t="array" ref="DB26">IF(ISBLANK($CN26),"",IFERROR((ROUND((INDEX([1]INSTRUCTIONS!$M$9:$AM$73,MATCH(#REF!,[1]INSTRUCTIONS!$N$9:$N$73,0),MATCH(DB$2,[1]INSTRUCTIONS!$M$9:$AM$9,FALSE))*$BD26),0)),""))</f>
        <v/>
      </c>
      <c r="DC26" s="178" t="str">
        <f t="array" ref="DC26">IF(ISBLANK($CN26),"",IFERROR((ROUND((INDEX([1]INSTRUCTIONS!$M$9:$AM$73,MATCH(#REF!,[1]INSTRUCTIONS!$N$9:$N$73,0),MATCH(DC$2,[1]INSTRUCTIONS!$M$9:$AM$9,FALSE))*$BD26),0)),""))</f>
        <v/>
      </c>
      <c r="DD26" s="178" t="str">
        <f t="array" ref="DD26">IF(ISBLANK($CN26),"",IFERROR((ROUND((INDEX([1]INSTRUCTIONS!$M$9:$AM$73,MATCH(#REF!,[1]INSTRUCTIONS!$N$9:$N$73,0),MATCH(DD$2,[1]INSTRUCTIONS!$M$9:$AM$9,FALSE))*$BD26),0)),""))</f>
        <v/>
      </c>
      <c r="DE26" s="178" t="str">
        <f t="array" ref="DE26">IF(ISBLANK($CN26),"",IFERROR((ROUND((INDEX([1]INSTRUCTIONS!$M$9:$AM$73,MATCH(#REF!,[1]INSTRUCTIONS!$N$9:$N$73,0),MATCH(DE$2,[1]INSTRUCTIONS!$M$9:$AM$9,FALSE))*$BD26),0)),""))</f>
        <v/>
      </c>
      <c r="DF26" s="178" t="str">
        <f t="array" ref="DF26">IF(ISBLANK($CN26),"",IFERROR((ROUND((INDEX([1]INSTRUCTIONS!$M$9:$AM$73,MATCH(#REF!,[1]INSTRUCTIONS!$N$9:$N$73,0),MATCH(DF$2,[1]INSTRUCTIONS!$M$9:$AM$9,FALSE))*$BD26),0)),""))</f>
        <v/>
      </c>
      <c r="DG26" s="178" t="str">
        <f t="array" ref="DG26">IF(ISBLANK($CN26),"",IFERROR((ROUND((INDEX([1]INSTRUCTIONS!$M$9:$AM$73,MATCH(#REF!,[1]INSTRUCTIONS!$N$9:$N$73,0),MATCH(DG$2,[1]INSTRUCTIONS!$M$9:$AM$9,FALSE))*$BD26),0)),""))</f>
        <v/>
      </c>
      <c r="DH26" s="178" t="str">
        <f t="array" ref="DH26">IF(ISBLANK($CN26),"",IFERROR((ROUND((INDEX([1]INSTRUCTIONS!$M$9:$AM$73,MATCH(#REF!,[1]INSTRUCTIONS!$N$9:$N$73,0),MATCH(DH$2,[1]INSTRUCTIONS!$M$9:$AM$9,FALSE))*$BD26),0)),""))</f>
        <v/>
      </c>
      <c r="DI26" s="178" t="str">
        <f t="array" ref="DI26">IF(ISBLANK($CN26),"",IFERROR((ROUND((INDEX([1]INSTRUCTIONS!$M$9:$AM$73,MATCH(#REF!,[1]INSTRUCTIONS!$N$9:$N$73,0),MATCH(DI$2,[1]INSTRUCTIONS!$M$9:$AM$9,FALSE))*$BD26),0)),""))</f>
        <v/>
      </c>
      <c r="DJ26" s="178" t="str">
        <f t="array" ref="DJ26">IF(ISBLANK($CN26),"",IFERROR((ROUND((INDEX([1]INSTRUCTIONS!$M$9:$AM$73,MATCH(#REF!,[1]INSTRUCTIONS!$N$9:$N$73,0),MATCH(DJ$2,[1]INSTRUCTIONS!$M$9:$AM$9,FALSE))*$BD26),0)),""))</f>
        <v/>
      </c>
      <c r="DK26" s="178" t="str">
        <f t="array" ref="DK26">IF(ISBLANK($CN26),"",IFERROR((ROUND((INDEX([1]INSTRUCTIONS!$M$9:$AM$73,MATCH(#REF!,[1]INSTRUCTIONS!$N$9:$N$73,0),MATCH(DK$2,[1]INSTRUCTIONS!$M$9:$AM$9,FALSE))*$BD26),0)),""))</f>
        <v/>
      </c>
      <c r="DL26" s="178" t="str">
        <f t="array" ref="DL26">IF(ISBLANK($CN26),"",IFERROR((ROUND((INDEX([1]INSTRUCTIONS!$M$9:$AM$73,MATCH(#REF!,[1]INSTRUCTIONS!$N$9:$N$73,0),MATCH(DL$2,[1]INSTRUCTIONS!$M$9:$AM$9,FALSE))*$BD26),0)),""))</f>
        <v/>
      </c>
      <c r="DM26" s="179" t="str">
        <f t="array" ref="DM26">IF(ISBLANK($CN26),"",IFERROR((ROUND((INDEX([1]INSTRUCTIONS!$M$9:$AM$73,MATCH(#REF!,[1]INSTRUCTIONS!$N$9:$N$73,0),MATCH(DM$2,[1]INSTRUCTIONS!$M$9:$AM$9,FALSE))*$BD26),0)),""))</f>
        <v/>
      </c>
      <c r="DN26" s="169">
        <f t="shared" si="25"/>
        <v>36</v>
      </c>
      <c r="DO26" s="169">
        <f t="shared" si="26"/>
        <v>0</v>
      </c>
      <c r="DP26" s="6"/>
      <c r="DQ26" s="171" t="str">
        <f t="shared" si="27"/>
        <v>ALPHA TOPS BM</v>
      </c>
      <c r="DR26" s="172">
        <f t="shared" ref="DR26:EP26" si="39">IFERROR(BL26+CO26,"")</f>
        <v>22</v>
      </c>
      <c r="DS26" s="173">
        <f t="shared" si="39"/>
        <v>54</v>
      </c>
      <c r="DT26" s="173">
        <f t="shared" si="39"/>
        <v>71</v>
      </c>
      <c r="DU26" s="173">
        <f t="shared" si="39"/>
        <v>49</v>
      </c>
      <c r="DV26" s="173">
        <f t="shared" si="39"/>
        <v>20</v>
      </c>
      <c r="DW26" s="173">
        <f t="shared" si="39"/>
        <v>0</v>
      </c>
      <c r="DX26" s="173" t="str">
        <f t="shared" si="39"/>
        <v/>
      </c>
      <c r="DY26" s="173" t="str">
        <f t="shared" si="39"/>
        <v/>
      </c>
      <c r="DZ26" s="173" t="str">
        <f t="shared" si="39"/>
        <v/>
      </c>
      <c r="EA26" s="173" t="str">
        <f t="shared" si="39"/>
        <v/>
      </c>
      <c r="EB26" s="173" t="str">
        <f t="shared" si="39"/>
        <v/>
      </c>
      <c r="EC26" s="173" t="str">
        <f t="shared" si="39"/>
        <v/>
      </c>
      <c r="ED26" s="173" t="str">
        <f t="shared" si="39"/>
        <v/>
      </c>
      <c r="EE26" s="173" t="str">
        <f t="shared" si="39"/>
        <v/>
      </c>
      <c r="EF26" s="174" t="str">
        <f t="shared" si="39"/>
        <v/>
      </c>
      <c r="EG26" s="174" t="str">
        <f t="shared" si="39"/>
        <v/>
      </c>
      <c r="EH26" s="174" t="str">
        <f t="shared" si="39"/>
        <v/>
      </c>
      <c r="EI26" s="174" t="str">
        <f t="shared" si="39"/>
        <v/>
      </c>
      <c r="EJ26" s="174" t="str">
        <f t="shared" si="39"/>
        <v/>
      </c>
      <c r="EK26" s="174" t="str">
        <f t="shared" si="39"/>
        <v/>
      </c>
      <c r="EL26" s="174" t="str">
        <f t="shared" si="39"/>
        <v/>
      </c>
      <c r="EM26" s="174" t="str">
        <f t="shared" si="39"/>
        <v/>
      </c>
      <c r="EN26" s="174" t="str">
        <f t="shared" si="39"/>
        <v/>
      </c>
      <c r="EO26" s="174" t="str">
        <f t="shared" si="39"/>
        <v/>
      </c>
      <c r="EP26" s="174" t="str">
        <f t="shared" si="39"/>
        <v/>
      </c>
      <c r="EQ26" s="171">
        <f t="shared" si="29"/>
        <v>216</v>
      </c>
      <c r="ER26" s="171">
        <f t="shared" si="30"/>
        <v>-180</v>
      </c>
    </row>
    <row r="27" spans="1:148" ht="120" customHeight="1" x14ac:dyDescent="0.25">
      <c r="A27" s="132">
        <f t="shared" si="31"/>
        <v>10</v>
      </c>
      <c r="B27" s="133" t="e">
        <v>#VALUE!</v>
      </c>
      <c r="C27" s="133" t="s">
        <v>96</v>
      </c>
      <c r="D27" s="134" t="s">
        <v>276</v>
      </c>
      <c r="E27" s="134" t="str">
        <f t="shared" si="5"/>
        <v>#REF!</v>
      </c>
      <c r="F27" s="135" t="s">
        <v>114</v>
      </c>
      <c r="G27" s="134" t="s">
        <v>276</v>
      </c>
      <c r="H27" s="135" t="s">
        <v>175</v>
      </c>
      <c r="I27" s="135" t="s">
        <v>176</v>
      </c>
      <c r="J27" s="135"/>
      <c r="K27" s="135"/>
      <c r="L27" s="136"/>
      <c r="M27" s="133" t="e">
        <v>#VALUE!</v>
      </c>
      <c r="N27" s="135" t="s">
        <v>177</v>
      </c>
      <c r="O27" s="136"/>
      <c r="P27" s="136"/>
      <c r="Q27" s="136" t="s">
        <v>101</v>
      </c>
      <c r="R27" s="136" t="s">
        <v>102</v>
      </c>
      <c r="S27" s="136"/>
      <c r="T27" s="133"/>
      <c r="U27" s="133"/>
      <c r="V27" s="133"/>
      <c r="W27" s="137"/>
      <c r="X27" s="138">
        <v>10.25</v>
      </c>
      <c r="Y27" s="139">
        <f t="shared" ref="Y27:Y30" si="40">X27*0.95</f>
        <v>9.7374999999999989</v>
      </c>
      <c r="Z27" s="140">
        <f t="shared" si="6"/>
        <v>5.0000000000000107E-2</v>
      </c>
      <c r="AA27" s="139">
        <v>39.99</v>
      </c>
      <c r="AB27" s="140">
        <f t="shared" si="7"/>
        <v>0.75650162540635169</v>
      </c>
      <c r="AC27" s="141"/>
      <c r="AD27" s="142" t="str">
        <f t="shared" si="8"/>
        <v/>
      </c>
      <c r="AE27" s="140" t="str">
        <f t="shared" si="9"/>
        <v/>
      </c>
      <c r="AF27" s="139"/>
      <c r="AG27" s="140" t="str">
        <f t="shared" si="10"/>
        <v/>
      </c>
      <c r="AH27" s="143" t="str">
        <f t="shared" si="11"/>
        <v/>
      </c>
      <c r="AI27" s="144"/>
      <c r="AJ27" s="145"/>
      <c r="AK27" s="146"/>
      <c r="AL27" s="135" t="s">
        <v>103</v>
      </c>
      <c r="AM27" s="147">
        <v>2</v>
      </c>
      <c r="AN27" s="148" t="str">
        <f t="shared" si="12"/>
        <v xml:space="preserve">, RESORT DOORS, , , , </v>
      </c>
      <c r="AO27" s="149">
        <v>36</v>
      </c>
      <c r="AP27" s="150"/>
      <c r="AQ27" s="150">
        <v>9</v>
      </c>
      <c r="AR27" s="150">
        <v>8</v>
      </c>
      <c r="AS27" s="150">
        <v>5</v>
      </c>
      <c r="AT27" s="151">
        <v>4</v>
      </c>
      <c r="AU27" s="151"/>
      <c r="AV27" s="152">
        <f t="shared" si="13"/>
        <v>2</v>
      </c>
      <c r="AW27" s="153"/>
      <c r="AX27" s="152"/>
      <c r="AY27" s="153"/>
      <c r="AZ27" s="176"/>
      <c r="BA27" s="155">
        <f t="shared" si="14"/>
        <v>0</v>
      </c>
      <c r="BB27" s="156">
        <f t="shared" si="15"/>
        <v>0</v>
      </c>
      <c r="BC27" s="157">
        <f t="shared" si="16"/>
        <v>0</v>
      </c>
      <c r="BD27" s="158">
        <f t="shared" si="17"/>
        <v>36</v>
      </c>
      <c r="BE27" s="159">
        <f t="shared" si="18"/>
        <v>350.54999999999995</v>
      </c>
      <c r="BF27" s="160">
        <f t="shared" si="19"/>
        <v>1439.64</v>
      </c>
      <c r="BG27" s="161">
        <f t="shared" si="20"/>
        <v>36</v>
      </c>
      <c r="BH27" s="162">
        <f t="shared" si="21"/>
        <v>350.54999999999995</v>
      </c>
      <c r="BI27" s="163">
        <f t="shared" si="22"/>
        <v>1439.64</v>
      </c>
      <c r="BJ27" s="164"/>
      <c r="BK27" s="165" t="s">
        <v>125</v>
      </c>
      <c r="BL27" s="177">
        <v>19</v>
      </c>
      <c r="BM27" s="178">
        <v>48</v>
      </c>
      <c r="BN27" s="178">
        <v>59</v>
      </c>
      <c r="BO27" s="178">
        <v>39</v>
      </c>
      <c r="BP27" s="178">
        <v>15</v>
      </c>
      <c r="BQ27" s="178">
        <v>0</v>
      </c>
      <c r="BR27" s="178" t="str">
        <f t="array" ref="BR27">IF(ISBLANK($BK27),"",IFERROR((ROUND((INDEX([1]INSTRUCTIONS!$M$9:$AM$73,MATCH(#REF!,[1]INSTRUCTIONS!$N$9:$N$73,0),MATCH(BR$2,[1]INSTRUCTIONS!$M$9:$AM$9,FALSE))*$BA27),0)),""))</f>
        <v/>
      </c>
      <c r="BS27" s="178" t="str">
        <f t="array" ref="BS27">IF(ISBLANK($BK27),"",IFERROR((ROUND((INDEX([1]INSTRUCTIONS!$M$9:$AM$73,MATCH(#REF!,[1]INSTRUCTIONS!$N$9:$N$73,0),MATCH(BS$2,[1]INSTRUCTIONS!$M$9:$AM$9,FALSE))*$BA27),0)),""))</f>
        <v/>
      </c>
      <c r="BT27" s="178" t="str">
        <f t="array" ref="BT27">IF(ISBLANK($BK27),"",IFERROR((ROUND((INDEX([1]INSTRUCTIONS!$M$9:$AM$73,MATCH(#REF!,[1]INSTRUCTIONS!$N$9:$N$73,0),MATCH(BT$2,[1]INSTRUCTIONS!$M$9:$AM$9,FALSE))*$BA27),0)),""))</f>
        <v/>
      </c>
      <c r="BU27" s="178" t="str">
        <f t="array" ref="BU27">IF(ISBLANK($BK27),"",IFERROR((ROUND((INDEX([1]INSTRUCTIONS!$M$9:$AM$73,MATCH(#REF!,[1]INSTRUCTIONS!$N$9:$N$73,0),MATCH(BU$2,[1]INSTRUCTIONS!$M$9:$AM$9,FALSE))*$BA27),0)),""))</f>
        <v/>
      </c>
      <c r="BV27" s="178" t="str">
        <f t="array" ref="BV27">IF(ISBLANK($BK27),"",IFERROR((ROUND((INDEX([1]INSTRUCTIONS!$M$9:$AM$73,MATCH(#REF!,[1]INSTRUCTIONS!$N$9:$N$73,0),MATCH(BV$2,[1]INSTRUCTIONS!$M$9:$AM$9,FALSE))*$BA27),0)),""))</f>
        <v/>
      </c>
      <c r="BW27" s="178" t="str">
        <f t="array" ref="BW27">IF(ISBLANK($BK27),"",IFERROR((ROUND((INDEX([1]INSTRUCTIONS!$M$9:$AM$73,MATCH(#REF!,[1]INSTRUCTIONS!$N$9:$N$73,0),MATCH(BW$2,[1]INSTRUCTIONS!$M$9:$AM$9,FALSE))*$BA27),0)),""))</f>
        <v/>
      </c>
      <c r="BX27" s="178" t="str">
        <f t="array" ref="BX27">IF(ISBLANK($BK27),"",IFERROR((ROUND((INDEX([1]INSTRUCTIONS!$M$9:$AM$73,MATCH(#REF!,[1]INSTRUCTIONS!$N$9:$N$73,0),MATCH(BX$2,[1]INSTRUCTIONS!$M$9:$AM$9,FALSE))*$BA27),0)),""))</f>
        <v/>
      </c>
      <c r="BY27" s="178" t="str">
        <f t="array" ref="BY27">IF(ISBLANK($BK27),"",IFERROR((ROUND((INDEX([1]INSTRUCTIONS!$M$9:$AM$73,MATCH(#REF!,[1]INSTRUCTIONS!$N$9:$N$73,0),MATCH(BY$2,[1]INSTRUCTIONS!$M$9:$AM$9,FALSE))*$BA27),0)),""))</f>
        <v/>
      </c>
      <c r="BZ27" s="178" t="str">
        <f t="array" ref="BZ27">IF(ISBLANK($BK27),"",IFERROR((ROUND((INDEX([1]INSTRUCTIONS!$M$9:$AM$73,MATCH(#REF!,[1]INSTRUCTIONS!$N$9:$N$73,0),MATCH(BZ$2,[1]INSTRUCTIONS!$M$9:$AM$9,FALSE))*$BA27),0)),""))</f>
        <v/>
      </c>
      <c r="CA27" s="178" t="str">
        <f t="array" ref="CA27">IF(ISBLANK($BK27),"",IFERROR((ROUND((INDEX([1]INSTRUCTIONS!$M$9:$AM$73,MATCH(#REF!,[1]INSTRUCTIONS!$N$9:$N$73,0),MATCH(CA$2,[1]INSTRUCTIONS!$M$9:$AM$9,FALSE))*$BA27),0)),""))</f>
        <v/>
      </c>
      <c r="CB27" s="178" t="str">
        <f t="array" ref="CB27">IF(ISBLANK($BK27),"",IFERROR((ROUND((INDEX([1]INSTRUCTIONS!$M$9:$AM$73,MATCH(#REF!,[1]INSTRUCTIONS!$N$9:$N$73,0),MATCH(CB$2,[1]INSTRUCTIONS!$M$9:$AM$9,FALSE))*$BA27),0)),""))</f>
        <v/>
      </c>
      <c r="CC27" s="178" t="str">
        <f t="array" ref="CC27">IF(ISBLANK($BK27),"",IFERROR((ROUND((INDEX([1]INSTRUCTIONS!$M$9:$AM$73,MATCH(#REF!,[1]INSTRUCTIONS!$N$9:$N$73,0),MATCH(CC$2,[1]INSTRUCTIONS!$M$9:$AM$9,FALSE))*$BA27),0)),""))</f>
        <v/>
      </c>
      <c r="CD27" s="178" t="str">
        <f t="array" ref="CD27">IF(ISBLANK($BK27),"",IFERROR((ROUND((INDEX([1]INSTRUCTIONS!$M$9:$AM$73,MATCH(#REF!,[1]INSTRUCTIONS!$N$9:$N$73,0),MATCH(CD$2,[1]INSTRUCTIONS!$M$9:$AM$9,FALSE))*$BA27),0)),""))</f>
        <v/>
      </c>
      <c r="CE27" s="178" t="str">
        <f t="array" ref="CE27">IF(ISBLANK($BK27),"",IFERROR((ROUND((INDEX([1]INSTRUCTIONS!$M$9:$AM$73,MATCH(#REF!,[1]INSTRUCTIONS!$N$9:$N$73,0),MATCH(CE$2,[1]INSTRUCTIONS!$M$9:$AM$9,FALSE))*$BA27),0)),""))</f>
        <v/>
      </c>
      <c r="CF27" s="178" t="str">
        <f t="array" ref="CF27">IF(ISBLANK($BK27),"",IFERROR((ROUND((INDEX([1]INSTRUCTIONS!$M$9:$AM$73,MATCH(#REF!,[1]INSTRUCTIONS!$N$9:$N$73,0),MATCH(CF$2,[1]INSTRUCTIONS!$M$9:$AM$9,FALSE))*$BA27),0)),""))</f>
        <v/>
      </c>
      <c r="CG27" s="178" t="str">
        <f t="array" ref="CG27">IF(ISBLANK($BK27),"",IFERROR((ROUND((INDEX([1]INSTRUCTIONS!$M$9:$AM$73,MATCH(#REF!,[1]INSTRUCTIONS!$N$9:$N$73,0),MATCH(CG$2,[1]INSTRUCTIONS!$M$9:$AM$9,FALSE))*$BA27),0)),""))</f>
        <v/>
      </c>
      <c r="CH27" s="178" t="str">
        <f t="array" ref="CH27">IF(ISBLANK($BK27),"",IFERROR((ROUND((INDEX([1]INSTRUCTIONS!$M$9:$AM$73,MATCH(#REF!,[1]INSTRUCTIONS!$N$9:$N$73,0),MATCH(CH$2,[1]INSTRUCTIONS!$M$9:$AM$9,FALSE))*$BA27),0)),""))</f>
        <v/>
      </c>
      <c r="CI27" s="178" t="str">
        <f t="array" ref="CI27">IF(ISBLANK($BK27),"",IFERROR((ROUND((INDEX([1]INSTRUCTIONS!$M$9:$AM$73,MATCH(#REF!,[1]INSTRUCTIONS!$N$9:$N$73,0),MATCH(CI$2,[1]INSTRUCTIONS!$M$9:$AM$9,FALSE))*$BA27),0)),""))</f>
        <v/>
      </c>
      <c r="CJ27" s="179" t="str">
        <f t="array" ref="CJ27">IF(ISBLANK($BK27),"",IFERROR((ROUND((INDEX([1]INSTRUCTIONS!$M$9:$AM$73,MATCH(#REF!,[1]INSTRUCTIONS!$N$9:$N$73,0),MATCH(CJ$2,[1]INSTRUCTIONS!$M$9:$AM$9,FALSE))*$BA27),0)),""))</f>
        <v/>
      </c>
      <c r="CK27" s="169">
        <f t="shared" si="23"/>
        <v>180</v>
      </c>
      <c r="CL27" s="169">
        <f t="shared" si="24"/>
        <v>-180</v>
      </c>
      <c r="CM27" s="6"/>
      <c r="CN27" s="170" t="s">
        <v>126</v>
      </c>
      <c r="CO27" s="177">
        <v>4</v>
      </c>
      <c r="CP27" s="178">
        <v>10</v>
      </c>
      <c r="CQ27" s="178">
        <v>11</v>
      </c>
      <c r="CR27" s="178">
        <v>7</v>
      </c>
      <c r="CS27" s="178">
        <v>4</v>
      </c>
      <c r="CT27" s="178">
        <v>0</v>
      </c>
      <c r="CU27" s="178" t="str">
        <f t="array" ref="CU27">IF(ISBLANK($CN27),"",IFERROR((ROUND((INDEX([1]INSTRUCTIONS!$M$9:$AM$73,MATCH(#REF!,[1]INSTRUCTIONS!$N$9:$N$73,0),MATCH(CU$2,[1]INSTRUCTIONS!$M$9:$AM$9,FALSE))*$BD27),0)),""))</f>
        <v/>
      </c>
      <c r="CV27" s="178" t="str">
        <f t="array" ref="CV27">IF(ISBLANK($CN27),"",IFERROR((ROUND((INDEX([1]INSTRUCTIONS!$M$9:$AM$73,MATCH(#REF!,[1]INSTRUCTIONS!$N$9:$N$73,0),MATCH(CV$2,[1]INSTRUCTIONS!$M$9:$AM$9,FALSE))*$BD27),0)),""))</f>
        <v/>
      </c>
      <c r="CW27" s="178" t="str">
        <f t="array" ref="CW27">IF(ISBLANK($CN27),"",IFERROR((ROUND((INDEX([1]INSTRUCTIONS!$M$9:$AM$73,MATCH(#REF!,[1]INSTRUCTIONS!$N$9:$N$73,0),MATCH(CW$2,[1]INSTRUCTIONS!$M$9:$AM$9,FALSE))*$BD27),0)),""))</f>
        <v/>
      </c>
      <c r="CX27" s="178" t="str">
        <f t="array" ref="CX27">IF(ISBLANK($CN27),"",IFERROR((ROUND((INDEX([1]INSTRUCTIONS!$M$9:$AM$73,MATCH(#REF!,[1]INSTRUCTIONS!$N$9:$N$73,0),MATCH(CX$2,[1]INSTRUCTIONS!$M$9:$AM$9,FALSE))*$BD27),0)),""))</f>
        <v/>
      </c>
      <c r="CY27" s="178" t="str">
        <f t="array" ref="CY27">IF(ISBLANK($CN27),"",IFERROR((ROUND((INDEX([1]INSTRUCTIONS!$M$9:$AM$73,MATCH(#REF!,[1]INSTRUCTIONS!$N$9:$N$73,0),MATCH(CY$2,[1]INSTRUCTIONS!$M$9:$AM$9,FALSE))*$BD27),0)),""))</f>
        <v/>
      </c>
      <c r="CZ27" s="178" t="str">
        <f t="array" ref="CZ27">IF(ISBLANK($CN27),"",IFERROR((ROUND((INDEX([1]INSTRUCTIONS!$M$9:$AM$73,MATCH(#REF!,[1]INSTRUCTIONS!$N$9:$N$73,0),MATCH(CZ$2,[1]INSTRUCTIONS!$M$9:$AM$9,FALSE))*$BD27),0)),""))</f>
        <v/>
      </c>
      <c r="DA27" s="178" t="str">
        <f t="array" ref="DA27">IF(ISBLANK($CN27),"",IFERROR((ROUND((INDEX([1]INSTRUCTIONS!$M$9:$AM$73,MATCH(#REF!,[1]INSTRUCTIONS!$N$9:$N$73,0),MATCH(DA$2,[1]INSTRUCTIONS!$M$9:$AM$9,FALSE))*$BD27),0)),""))</f>
        <v/>
      </c>
      <c r="DB27" s="178" t="str">
        <f t="array" ref="DB27">IF(ISBLANK($CN27),"",IFERROR((ROUND((INDEX([1]INSTRUCTIONS!$M$9:$AM$73,MATCH(#REF!,[1]INSTRUCTIONS!$N$9:$N$73,0),MATCH(DB$2,[1]INSTRUCTIONS!$M$9:$AM$9,FALSE))*$BD27),0)),""))</f>
        <v/>
      </c>
      <c r="DC27" s="178" t="str">
        <f t="array" ref="DC27">IF(ISBLANK($CN27),"",IFERROR((ROUND((INDEX([1]INSTRUCTIONS!$M$9:$AM$73,MATCH(#REF!,[1]INSTRUCTIONS!$N$9:$N$73,0),MATCH(DC$2,[1]INSTRUCTIONS!$M$9:$AM$9,FALSE))*$BD27),0)),""))</f>
        <v/>
      </c>
      <c r="DD27" s="178" t="str">
        <f t="array" ref="DD27">IF(ISBLANK($CN27),"",IFERROR((ROUND((INDEX([1]INSTRUCTIONS!$M$9:$AM$73,MATCH(#REF!,[1]INSTRUCTIONS!$N$9:$N$73,0),MATCH(DD$2,[1]INSTRUCTIONS!$M$9:$AM$9,FALSE))*$BD27),0)),""))</f>
        <v/>
      </c>
      <c r="DE27" s="178" t="str">
        <f t="array" ref="DE27">IF(ISBLANK($CN27),"",IFERROR((ROUND((INDEX([1]INSTRUCTIONS!$M$9:$AM$73,MATCH(#REF!,[1]INSTRUCTIONS!$N$9:$N$73,0),MATCH(DE$2,[1]INSTRUCTIONS!$M$9:$AM$9,FALSE))*$BD27),0)),""))</f>
        <v/>
      </c>
      <c r="DF27" s="178" t="str">
        <f t="array" ref="DF27">IF(ISBLANK($CN27),"",IFERROR((ROUND((INDEX([1]INSTRUCTIONS!$M$9:$AM$73,MATCH(#REF!,[1]INSTRUCTIONS!$N$9:$N$73,0),MATCH(DF$2,[1]INSTRUCTIONS!$M$9:$AM$9,FALSE))*$BD27),0)),""))</f>
        <v/>
      </c>
      <c r="DG27" s="178" t="str">
        <f t="array" ref="DG27">IF(ISBLANK($CN27),"",IFERROR((ROUND((INDEX([1]INSTRUCTIONS!$M$9:$AM$73,MATCH(#REF!,[1]INSTRUCTIONS!$N$9:$N$73,0),MATCH(DG$2,[1]INSTRUCTIONS!$M$9:$AM$9,FALSE))*$BD27),0)),""))</f>
        <v/>
      </c>
      <c r="DH27" s="178" t="str">
        <f t="array" ref="DH27">IF(ISBLANK($CN27),"",IFERROR((ROUND((INDEX([1]INSTRUCTIONS!$M$9:$AM$73,MATCH(#REF!,[1]INSTRUCTIONS!$N$9:$N$73,0),MATCH(DH$2,[1]INSTRUCTIONS!$M$9:$AM$9,FALSE))*$BD27),0)),""))</f>
        <v/>
      </c>
      <c r="DI27" s="178" t="str">
        <f t="array" ref="DI27">IF(ISBLANK($CN27),"",IFERROR((ROUND((INDEX([1]INSTRUCTIONS!$M$9:$AM$73,MATCH(#REF!,[1]INSTRUCTIONS!$N$9:$N$73,0),MATCH(DI$2,[1]INSTRUCTIONS!$M$9:$AM$9,FALSE))*$BD27),0)),""))</f>
        <v/>
      </c>
      <c r="DJ27" s="178" t="str">
        <f t="array" ref="DJ27">IF(ISBLANK($CN27),"",IFERROR((ROUND((INDEX([1]INSTRUCTIONS!$M$9:$AM$73,MATCH(#REF!,[1]INSTRUCTIONS!$N$9:$N$73,0),MATCH(DJ$2,[1]INSTRUCTIONS!$M$9:$AM$9,FALSE))*$BD27),0)),""))</f>
        <v/>
      </c>
      <c r="DK27" s="178" t="str">
        <f t="array" ref="DK27">IF(ISBLANK($CN27),"",IFERROR((ROUND((INDEX([1]INSTRUCTIONS!$M$9:$AM$73,MATCH(#REF!,[1]INSTRUCTIONS!$N$9:$N$73,0),MATCH(DK$2,[1]INSTRUCTIONS!$M$9:$AM$9,FALSE))*$BD27),0)),""))</f>
        <v/>
      </c>
      <c r="DL27" s="178" t="str">
        <f t="array" ref="DL27">IF(ISBLANK($CN27),"",IFERROR((ROUND((INDEX([1]INSTRUCTIONS!$M$9:$AM$73,MATCH(#REF!,[1]INSTRUCTIONS!$N$9:$N$73,0),MATCH(DL$2,[1]INSTRUCTIONS!$M$9:$AM$9,FALSE))*$BD27),0)),""))</f>
        <v/>
      </c>
      <c r="DM27" s="179" t="str">
        <f t="array" ref="DM27">IF(ISBLANK($CN27),"",IFERROR((ROUND((INDEX([1]INSTRUCTIONS!$M$9:$AM$73,MATCH(#REF!,[1]INSTRUCTIONS!$N$9:$N$73,0),MATCH(DM$2,[1]INSTRUCTIONS!$M$9:$AM$9,FALSE))*$BD27),0)),""))</f>
        <v/>
      </c>
      <c r="DN27" s="169">
        <f t="shared" si="25"/>
        <v>36</v>
      </c>
      <c r="DO27" s="169">
        <f t="shared" si="26"/>
        <v>0</v>
      </c>
      <c r="DP27" s="6"/>
      <c r="DQ27" s="171" t="str">
        <f t="shared" si="27"/>
        <v>ALPHA BOTTOMS BM</v>
      </c>
      <c r="DR27" s="172">
        <f t="shared" ref="DR27:EP27" si="41">IFERROR(BL27+CO27,"")</f>
        <v>23</v>
      </c>
      <c r="DS27" s="173">
        <f t="shared" si="41"/>
        <v>58</v>
      </c>
      <c r="DT27" s="173">
        <f t="shared" si="41"/>
        <v>70</v>
      </c>
      <c r="DU27" s="173">
        <f t="shared" si="41"/>
        <v>46</v>
      </c>
      <c r="DV27" s="173">
        <f t="shared" si="41"/>
        <v>19</v>
      </c>
      <c r="DW27" s="173">
        <f t="shared" si="41"/>
        <v>0</v>
      </c>
      <c r="DX27" s="173" t="str">
        <f t="shared" si="41"/>
        <v/>
      </c>
      <c r="DY27" s="173" t="str">
        <f t="shared" si="41"/>
        <v/>
      </c>
      <c r="DZ27" s="173" t="str">
        <f t="shared" si="41"/>
        <v/>
      </c>
      <c r="EA27" s="173" t="str">
        <f t="shared" si="41"/>
        <v/>
      </c>
      <c r="EB27" s="173" t="str">
        <f t="shared" si="41"/>
        <v/>
      </c>
      <c r="EC27" s="173" t="str">
        <f t="shared" si="41"/>
        <v/>
      </c>
      <c r="ED27" s="173" t="str">
        <f t="shared" si="41"/>
        <v/>
      </c>
      <c r="EE27" s="173" t="str">
        <f t="shared" si="41"/>
        <v/>
      </c>
      <c r="EF27" s="174" t="str">
        <f t="shared" si="41"/>
        <v/>
      </c>
      <c r="EG27" s="174" t="str">
        <f t="shared" si="41"/>
        <v/>
      </c>
      <c r="EH27" s="174" t="str">
        <f t="shared" si="41"/>
        <v/>
      </c>
      <c r="EI27" s="174" t="str">
        <f t="shared" si="41"/>
        <v/>
      </c>
      <c r="EJ27" s="174" t="str">
        <f t="shared" si="41"/>
        <v/>
      </c>
      <c r="EK27" s="174" t="str">
        <f t="shared" si="41"/>
        <v/>
      </c>
      <c r="EL27" s="174" t="str">
        <f t="shared" si="41"/>
        <v/>
      </c>
      <c r="EM27" s="174" t="str">
        <f t="shared" si="41"/>
        <v/>
      </c>
      <c r="EN27" s="174" t="str">
        <f t="shared" si="41"/>
        <v/>
      </c>
      <c r="EO27" s="174" t="str">
        <f t="shared" si="41"/>
        <v/>
      </c>
      <c r="EP27" s="174" t="str">
        <f t="shared" si="41"/>
        <v/>
      </c>
      <c r="EQ27" s="171">
        <f t="shared" si="29"/>
        <v>216</v>
      </c>
      <c r="ER27" s="171">
        <f t="shared" si="30"/>
        <v>-180</v>
      </c>
    </row>
    <row r="28" spans="1:148" ht="120" customHeight="1" x14ac:dyDescent="0.25">
      <c r="A28" s="132">
        <f t="shared" si="31"/>
        <v>11</v>
      </c>
      <c r="B28" s="133" t="e">
        <v>#VALUE!</v>
      </c>
      <c r="C28" s="133" t="s">
        <v>96</v>
      </c>
      <c r="D28" s="134" t="s">
        <v>276</v>
      </c>
      <c r="E28" s="134" t="str">
        <f t="shared" si="5"/>
        <v>#REF!</v>
      </c>
      <c r="F28" s="135" t="s">
        <v>114</v>
      </c>
      <c r="G28" s="134" t="s">
        <v>276</v>
      </c>
      <c r="H28" s="135" t="s">
        <v>175</v>
      </c>
      <c r="I28" s="135" t="s">
        <v>176</v>
      </c>
      <c r="J28" s="135"/>
      <c r="K28" s="135"/>
      <c r="L28" s="136"/>
      <c r="M28" s="133" t="e">
        <v>#VALUE!</v>
      </c>
      <c r="N28" s="135" t="s">
        <v>178</v>
      </c>
      <c r="O28" s="136"/>
      <c r="P28" s="136"/>
      <c r="Q28" s="136" t="s">
        <v>101</v>
      </c>
      <c r="R28" s="136" t="s">
        <v>102</v>
      </c>
      <c r="S28" s="136" t="s">
        <v>101</v>
      </c>
      <c r="T28" s="136" t="s">
        <v>102</v>
      </c>
      <c r="U28" s="136" t="s">
        <v>101</v>
      </c>
      <c r="V28" s="136" t="s">
        <v>102</v>
      </c>
      <c r="W28" s="136" t="s">
        <v>101</v>
      </c>
      <c r="X28" s="138">
        <v>10.25</v>
      </c>
      <c r="Y28" s="139">
        <f t="shared" si="40"/>
        <v>9.7374999999999989</v>
      </c>
      <c r="Z28" s="140">
        <f t="shared" si="6"/>
        <v>5.0000000000000107E-2</v>
      </c>
      <c r="AA28" s="139">
        <v>39.99</v>
      </c>
      <c r="AB28" s="140">
        <f t="shared" si="7"/>
        <v>0.75650162540635169</v>
      </c>
      <c r="AC28" s="141"/>
      <c r="AD28" s="142" t="str">
        <f t="shared" si="8"/>
        <v/>
      </c>
      <c r="AE28" s="140" t="str">
        <f t="shared" si="9"/>
        <v/>
      </c>
      <c r="AF28" s="139"/>
      <c r="AG28" s="140" t="str">
        <f t="shared" si="10"/>
        <v/>
      </c>
      <c r="AH28" s="143" t="str">
        <f t="shared" si="11"/>
        <v/>
      </c>
      <c r="AI28" s="144"/>
      <c r="AJ28" s="145"/>
      <c r="AK28" s="146"/>
      <c r="AL28" s="135" t="s">
        <v>103</v>
      </c>
      <c r="AM28" s="147">
        <v>2</v>
      </c>
      <c r="AN28" s="148" t="str">
        <f t="shared" si="12"/>
        <v xml:space="preserve">, RESORT DOORS, , , , </v>
      </c>
      <c r="AO28" s="149">
        <v>36</v>
      </c>
      <c r="AP28" s="150"/>
      <c r="AQ28" s="150">
        <v>9</v>
      </c>
      <c r="AR28" s="150">
        <v>8</v>
      </c>
      <c r="AS28" s="150">
        <v>5</v>
      </c>
      <c r="AT28" s="151">
        <v>4</v>
      </c>
      <c r="AU28" s="151"/>
      <c r="AV28" s="152">
        <f t="shared" si="13"/>
        <v>2</v>
      </c>
      <c r="AW28" s="153"/>
      <c r="AX28" s="152"/>
      <c r="AY28" s="153"/>
      <c r="AZ28" s="176"/>
      <c r="BA28" s="155">
        <f t="shared" si="14"/>
        <v>0</v>
      </c>
      <c r="BB28" s="156">
        <f t="shared" si="15"/>
        <v>0</v>
      </c>
      <c r="BC28" s="157">
        <f t="shared" si="16"/>
        <v>0</v>
      </c>
      <c r="BD28" s="158">
        <f t="shared" si="17"/>
        <v>36</v>
      </c>
      <c r="BE28" s="159">
        <f t="shared" si="18"/>
        <v>350.54999999999995</v>
      </c>
      <c r="BF28" s="160">
        <f t="shared" si="19"/>
        <v>1439.64</v>
      </c>
      <c r="BG28" s="161">
        <f t="shared" si="20"/>
        <v>36</v>
      </c>
      <c r="BH28" s="162">
        <f t="shared" si="21"/>
        <v>350.54999999999995</v>
      </c>
      <c r="BI28" s="163">
        <f t="shared" si="22"/>
        <v>1439.64</v>
      </c>
      <c r="BJ28" s="164"/>
      <c r="BK28" s="165" t="s">
        <v>125</v>
      </c>
      <c r="BL28" s="177">
        <v>19</v>
      </c>
      <c r="BM28" s="178">
        <v>48</v>
      </c>
      <c r="BN28" s="178">
        <v>59</v>
      </c>
      <c r="BO28" s="178">
        <v>39</v>
      </c>
      <c r="BP28" s="178">
        <v>15</v>
      </c>
      <c r="BQ28" s="178">
        <v>0</v>
      </c>
      <c r="BR28" s="178" t="str">
        <f t="array" ref="BR28">IF(ISBLANK($BK28),"",IFERROR((ROUND((INDEX([1]INSTRUCTIONS!$M$9:$AM$73,MATCH(#REF!,[1]INSTRUCTIONS!$N$9:$N$73,0),MATCH(BR$2,[1]INSTRUCTIONS!$M$9:$AM$9,FALSE))*$BA28),0)),""))</f>
        <v/>
      </c>
      <c r="BS28" s="178" t="str">
        <f t="array" ref="BS28">IF(ISBLANK($BK28),"",IFERROR((ROUND((INDEX([1]INSTRUCTIONS!$M$9:$AM$73,MATCH(#REF!,[1]INSTRUCTIONS!$N$9:$N$73,0),MATCH(BS$2,[1]INSTRUCTIONS!$M$9:$AM$9,FALSE))*$BA28),0)),""))</f>
        <v/>
      </c>
      <c r="BT28" s="178" t="str">
        <f t="array" ref="BT28">IF(ISBLANK($BK28),"",IFERROR((ROUND((INDEX([1]INSTRUCTIONS!$M$9:$AM$73,MATCH(#REF!,[1]INSTRUCTIONS!$N$9:$N$73,0),MATCH(BT$2,[1]INSTRUCTIONS!$M$9:$AM$9,FALSE))*$BA28),0)),""))</f>
        <v/>
      </c>
      <c r="BU28" s="178" t="str">
        <f t="array" ref="BU28">IF(ISBLANK($BK28),"",IFERROR((ROUND((INDEX([1]INSTRUCTIONS!$M$9:$AM$73,MATCH(#REF!,[1]INSTRUCTIONS!$N$9:$N$73,0),MATCH(BU$2,[1]INSTRUCTIONS!$M$9:$AM$9,FALSE))*$BA28),0)),""))</f>
        <v/>
      </c>
      <c r="BV28" s="178" t="str">
        <f t="array" ref="BV28">IF(ISBLANK($BK28),"",IFERROR((ROUND((INDEX([1]INSTRUCTIONS!$M$9:$AM$73,MATCH(#REF!,[1]INSTRUCTIONS!$N$9:$N$73,0),MATCH(BV$2,[1]INSTRUCTIONS!$M$9:$AM$9,FALSE))*$BA28),0)),""))</f>
        <v/>
      </c>
      <c r="BW28" s="178" t="str">
        <f t="array" ref="BW28">IF(ISBLANK($BK28),"",IFERROR((ROUND((INDEX([1]INSTRUCTIONS!$M$9:$AM$73,MATCH(#REF!,[1]INSTRUCTIONS!$N$9:$N$73,0),MATCH(BW$2,[1]INSTRUCTIONS!$M$9:$AM$9,FALSE))*$BA28),0)),""))</f>
        <v/>
      </c>
      <c r="BX28" s="178" t="str">
        <f t="array" ref="BX28">IF(ISBLANK($BK28),"",IFERROR((ROUND((INDEX([1]INSTRUCTIONS!$M$9:$AM$73,MATCH(#REF!,[1]INSTRUCTIONS!$N$9:$N$73,0),MATCH(BX$2,[1]INSTRUCTIONS!$M$9:$AM$9,FALSE))*$BA28),0)),""))</f>
        <v/>
      </c>
      <c r="BY28" s="178" t="str">
        <f t="array" ref="BY28">IF(ISBLANK($BK28),"",IFERROR((ROUND((INDEX([1]INSTRUCTIONS!$M$9:$AM$73,MATCH(#REF!,[1]INSTRUCTIONS!$N$9:$N$73,0),MATCH(BY$2,[1]INSTRUCTIONS!$M$9:$AM$9,FALSE))*$BA28),0)),""))</f>
        <v/>
      </c>
      <c r="BZ28" s="178" t="str">
        <f t="array" ref="BZ28">IF(ISBLANK($BK28),"",IFERROR((ROUND((INDEX([1]INSTRUCTIONS!$M$9:$AM$73,MATCH(#REF!,[1]INSTRUCTIONS!$N$9:$N$73,0),MATCH(BZ$2,[1]INSTRUCTIONS!$M$9:$AM$9,FALSE))*$BA28),0)),""))</f>
        <v/>
      </c>
      <c r="CA28" s="178" t="str">
        <f t="array" ref="CA28">IF(ISBLANK($BK28),"",IFERROR((ROUND((INDEX([1]INSTRUCTIONS!$M$9:$AM$73,MATCH(#REF!,[1]INSTRUCTIONS!$N$9:$N$73,0),MATCH(CA$2,[1]INSTRUCTIONS!$M$9:$AM$9,FALSE))*$BA28),0)),""))</f>
        <v/>
      </c>
      <c r="CB28" s="178" t="str">
        <f t="array" ref="CB28">IF(ISBLANK($BK28),"",IFERROR((ROUND((INDEX([1]INSTRUCTIONS!$M$9:$AM$73,MATCH(#REF!,[1]INSTRUCTIONS!$N$9:$N$73,0),MATCH(CB$2,[1]INSTRUCTIONS!$M$9:$AM$9,FALSE))*$BA28),0)),""))</f>
        <v/>
      </c>
      <c r="CC28" s="178" t="str">
        <f t="array" ref="CC28">IF(ISBLANK($BK28),"",IFERROR((ROUND((INDEX([1]INSTRUCTIONS!$M$9:$AM$73,MATCH(#REF!,[1]INSTRUCTIONS!$N$9:$N$73,0),MATCH(CC$2,[1]INSTRUCTIONS!$M$9:$AM$9,FALSE))*$BA28),0)),""))</f>
        <v/>
      </c>
      <c r="CD28" s="178" t="str">
        <f t="array" ref="CD28">IF(ISBLANK($BK28),"",IFERROR((ROUND((INDEX([1]INSTRUCTIONS!$M$9:$AM$73,MATCH(#REF!,[1]INSTRUCTIONS!$N$9:$N$73,0),MATCH(CD$2,[1]INSTRUCTIONS!$M$9:$AM$9,FALSE))*$BA28),0)),""))</f>
        <v/>
      </c>
      <c r="CE28" s="178" t="str">
        <f t="array" ref="CE28">IF(ISBLANK($BK28),"",IFERROR((ROUND((INDEX([1]INSTRUCTIONS!$M$9:$AM$73,MATCH(#REF!,[1]INSTRUCTIONS!$N$9:$N$73,0),MATCH(CE$2,[1]INSTRUCTIONS!$M$9:$AM$9,FALSE))*$BA28),0)),""))</f>
        <v/>
      </c>
      <c r="CF28" s="178" t="str">
        <f t="array" ref="CF28">IF(ISBLANK($BK28),"",IFERROR((ROUND((INDEX([1]INSTRUCTIONS!$M$9:$AM$73,MATCH(#REF!,[1]INSTRUCTIONS!$N$9:$N$73,0),MATCH(CF$2,[1]INSTRUCTIONS!$M$9:$AM$9,FALSE))*$BA28),0)),""))</f>
        <v/>
      </c>
      <c r="CG28" s="178" t="str">
        <f t="array" ref="CG28">IF(ISBLANK($BK28),"",IFERROR((ROUND((INDEX([1]INSTRUCTIONS!$M$9:$AM$73,MATCH(#REF!,[1]INSTRUCTIONS!$N$9:$N$73,0),MATCH(CG$2,[1]INSTRUCTIONS!$M$9:$AM$9,FALSE))*$BA28),0)),""))</f>
        <v/>
      </c>
      <c r="CH28" s="178" t="str">
        <f t="array" ref="CH28">IF(ISBLANK($BK28),"",IFERROR((ROUND((INDEX([1]INSTRUCTIONS!$M$9:$AM$73,MATCH(#REF!,[1]INSTRUCTIONS!$N$9:$N$73,0),MATCH(CH$2,[1]INSTRUCTIONS!$M$9:$AM$9,FALSE))*$BA28),0)),""))</f>
        <v/>
      </c>
      <c r="CI28" s="178" t="str">
        <f t="array" ref="CI28">IF(ISBLANK($BK28),"",IFERROR((ROUND((INDEX([1]INSTRUCTIONS!$M$9:$AM$73,MATCH(#REF!,[1]INSTRUCTIONS!$N$9:$N$73,0),MATCH(CI$2,[1]INSTRUCTIONS!$M$9:$AM$9,FALSE))*$BA28),0)),""))</f>
        <v/>
      </c>
      <c r="CJ28" s="179" t="str">
        <f t="array" ref="CJ28">IF(ISBLANK($BK28),"",IFERROR((ROUND((INDEX([1]INSTRUCTIONS!$M$9:$AM$73,MATCH(#REF!,[1]INSTRUCTIONS!$N$9:$N$73,0),MATCH(CJ$2,[1]INSTRUCTIONS!$M$9:$AM$9,FALSE))*$BA28),0)),""))</f>
        <v/>
      </c>
      <c r="CK28" s="169">
        <f t="shared" si="23"/>
        <v>180</v>
      </c>
      <c r="CL28" s="169">
        <f t="shared" si="24"/>
        <v>-180</v>
      </c>
      <c r="CM28" s="6"/>
      <c r="CN28" s="170" t="s">
        <v>126</v>
      </c>
      <c r="CO28" s="177">
        <v>4</v>
      </c>
      <c r="CP28" s="178">
        <v>10</v>
      </c>
      <c r="CQ28" s="178">
        <v>11</v>
      </c>
      <c r="CR28" s="178">
        <v>7</v>
      </c>
      <c r="CS28" s="178">
        <v>4</v>
      </c>
      <c r="CT28" s="178">
        <v>0</v>
      </c>
      <c r="CU28" s="178" t="str">
        <f t="array" ref="CU28">IF(ISBLANK($CN28),"",IFERROR((ROUND((INDEX([1]INSTRUCTIONS!$M$9:$AM$73,MATCH(#REF!,[1]INSTRUCTIONS!$N$9:$N$73,0),MATCH(CU$2,[1]INSTRUCTIONS!$M$9:$AM$9,FALSE))*$BD28),0)),""))</f>
        <v/>
      </c>
      <c r="CV28" s="178" t="str">
        <f t="array" ref="CV28">IF(ISBLANK($CN28),"",IFERROR((ROUND((INDEX([1]INSTRUCTIONS!$M$9:$AM$73,MATCH(#REF!,[1]INSTRUCTIONS!$N$9:$N$73,0),MATCH(CV$2,[1]INSTRUCTIONS!$M$9:$AM$9,FALSE))*$BD28),0)),""))</f>
        <v/>
      </c>
      <c r="CW28" s="178" t="str">
        <f t="array" ref="CW28">IF(ISBLANK($CN28),"",IFERROR((ROUND((INDEX([1]INSTRUCTIONS!$M$9:$AM$73,MATCH(#REF!,[1]INSTRUCTIONS!$N$9:$N$73,0),MATCH(CW$2,[1]INSTRUCTIONS!$M$9:$AM$9,FALSE))*$BD28),0)),""))</f>
        <v/>
      </c>
      <c r="CX28" s="178" t="str">
        <f t="array" ref="CX28">IF(ISBLANK($CN28),"",IFERROR((ROUND((INDEX([1]INSTRUCTIONS!$M$9:$AM$73,MATCH(#REF!,[1]INSTRUCTIONS!$N$9:$N$73,0),MATCH(CX$2,[1]INSTRUCTIONS!$M$9:$AM$9,FALSE))*$BD28),0)),""))</f>
        <v/>
      </c>
      <c r="CY28" s="178" t="str">
        <f t="array" ref="CY28">IF(ISBLANK($CN28),"",IFERROR((ROUND((INDEX([1]INSTRUCTIONS!$M$9:$AM$73,MATCH(#REF!,[1]INSTRUCTIONS!$N$9:$N$73,0),MATCH(CY$2,[1]INSTRUCTIONS!$M$9:$AM$9,FALSE))*$BD28),0)),""))</f>
        <v/>
      </c>
      <c r="CZ28" s="178" t="str">
        <f t="array" ref="CZ28">IF(ISBLANK($CN28),"",IFERROR((ROUND((INDEX([1]INSTRUCTIONS!$M$9:$AM$73,MATCH(#REF!,[1]INSTRUCTIONS!$N$9:$N$73,0),MATCH(CZ$2,[1]INSTRUCTIONS!$M$9:$AM$9,FALSE))*$BD28),0)),""))</f>
        <v/>
      </c>
      <c r="DA28" s="178" t="str">
        <f t="array" ref="DA28">IF(ISBLANK($CN28),"",IFERROR((ROUND((INDEX([1]INSTRUCTIONS!$M$9:$AM$73,MATCH(#REF!,[1]INSTRUCTIONS!$N$9:$N$73,0),MATCH(DA$2,[1]INSTRUCTIONS!$M$9:$AM$9,FALSE))*$BD28),0)),""))</f>
        <v/>
      </c>
      <c r="DB28" s="178" t="str">
        <f t="array" ref="DB28">IF(ISBLANK($CN28),"",IFERROR((ROUND((INDEX([1]INSTRUCTIONS!$M$9:$AM$73,MATCH(#REF!,[1]INSTRUCTIONS!$N$9:$N$73,0),MATCH(DB$2,[1]INSTRUCTIONS!$M$9:$AM$9,FALSE))*$BD28),0)),""))</f>
        <v/>
      </c>
      <c r="DC28" s="178" t="str">
        <f t="array" ref="DC28">IF(ISBLANK($CN28),"",IFERROR((ROUND((INDEX([1]INSTRUCTIONS!$M$9:$AM$73,MATCH(#REF!,[1]INSTRUCTIONS!$N$9:$N$73,0),MATCH(DC$2,[1]INSTRUCTIONS!$M$9:$AM$9,FALSE))*$BD28),0)),""))</f>
        <v/>
      </c>
      <c r="DD28" s="178" t="str">
        <f t="array" ref="DD28">IF(ISBLANK($CN28),"",IFERROR((ROUND((INDEX([1]INSTRUCTIONS!$M$9:$AM$73,MATCH(#REF!,[1]INSTRUCTIONS!$N$9:$N$73,0),MATCH(DD$2,[1]INSTRUCTIONS!$M$9:$AM$9,FALSE))*$BD28),0)),""))</f>
        <v/>
      </c>
      <c r="DE28" s="178" t="str">
        <f t="array" ref="DE28">IF(ISBLANK($CN28),"",IFERROR((ROUND((INDEX([1]INSTRUCTIONS!$M$9:$AM$73,MATCH(#REF!,[1]INSTRUCTIONS!$N$9:$N$73,0),MATCH(DE$2,[1]INSTRUCTIONS!$M$9:$AM$9,FALSE))*$BD28),0)),""))</f>
        <v/>
      </c>
      <c r="DF28" s="178" t="str">
        <f t="array" ref="DF28">IF(ISBLANK($CN28),"",IFERROR((ROUND((INDEX([1]INSTRUCTIONS!$M$9:$AM$73,MATCH(#REF!,[1]INSTRUCTIONS!$N$9:$N$73,0),MATCH(DF$2,[1]INSTRUCTIONS!$M$9:$AM$9,FALSE))*$BD28),0)),""))</f>
        <v/>
      </c>
      <c r="DG28" s="178" t="str">
        <f t="array" ref="DG28">IF(ISBLANK($CN28),"",IFERROR((ROUND((INDEX([1]INSTRUCTIONS!$M$9:$AM$73,MATCH(#REF!,[1]INSTRUCTIONS!$N$9:$N$73,0),MATCH(DG$2,[1]INSTRUCTIONS!$M$9:$AM$9,FALSE))*$BD28),0)),""))</f>
        <v/>
      </c>
      <c r="DH28" s="178" t="str">
        <f t="array" ref="DH28">IF(ISBLANK($CN28),"",IFERROR((ROUND((INDEX([1]INSTRUCTIONS!$M$9:$AM$73,MATCH(#REF!,[1]INSTRUCTIONS!$N$9:$N$73,0),MATCH(DH$2,[1]INSTRUCTIONS!$M$9:$AM$9,FALSE))*$BD28),0)),""))</f>
        <v/>
      </c>
      <c r="DI28" s="178" t="str">
        <f t="array" ref="DI28">IF(ISBLANK($CN28),"",IFERROR((ROUND((INDEX([1]INSTRUCTIONS!$M$9:$AM$73,MATCH(#REF!,[1]INSTRUCTIONS!$N$9:$N$73,0),MATCH(DI$2,[1]INSTRUCTIONS!$M$9:$AM$9,FALSE))*$BD28),0)),""))</f>
        <v/>
      </c>
      <c r="DJ28" s="178" t="str">
        <f t="array" ref="DJ28">IF(ISBLANK($CN28),"",IFERROR((ROUND((INDEX([1]INSTRUCTIONS!$M$9:$AM$73,MATCH(#REF!,[1]INSTRUCTIONS!$N$9:$N$73,0),MATCH(DJ$2,[1]INSTRUCTIONS!$M$9:$AM$9,FALSE))*$BD28),0)),""))</f>
        <v/>
      </c>
      <c r="DK28" s="178" t="str">
        <f t="array" ref="DK28">IF(ISBLANK($CN28),"",IFERROR((ROUND((INDEX([1]INSTRUCTIONS!$M$9:$AM$73,MATCH(#REF!,[1]INSTRUCTIONS!$N$9:$N$73,0),MATCH(DK$2,[1]INSTRUCTIONS!$M$9:$AM$9,FALSE))*$BD28),0)),""))</f>
        <v/>
      </c>
      <c r="DL28" s="178" t="str">
        <f t="array" ref="DL28">IF(ISBLANK($CN28),"",IFERROR((ROUND((INDEX([1]INSTRUCTIONS!$M$9:$AM$73,MATCH(#REF!,[1]INSTRUCTIONS!$N$9:$N$73,0),MATCH(DL$2,[1]INSTRUCTIONS!$M$9:$AM$9,FALSE))*$BD28),0)),""))</f>
        <v/>
      </c>
      <c r="DM28" s="179" t="str">
        <f t="array" ref="DM28">IF(ISBLANK($CN28),"",IFERROR((ROUND((INDEX([1]INSTRUCTIONS!$M$9:$AM$73,MATCH(#REF!,[1]INSTRUCTIONS!$N$9:$N$73,0),MATCH(DM$2,[1]INSTRUCTIONS!$M$9:$AM$9,FALSE))*$BD28),0)),""))</f>
        <v/>
      </c>
      <c r="DN28" s="169">
        <f t="shared" si="25"/>
        <v>36</v>
      </c>
      <c r="DO28" s="169">
        <f t="shared" si="26"/>
        <v>0</v>
      </c>
      <c r="DP28" s="6"/>
      <c r="DQ28" s="171" t="str">
        <f t="shared" si="27"/>
        <v>ALPHA BOTTOMS BM</v>
      </c>
      <c r="DR28" s="172">
        <f t="shared" ref="DR28:EP28" si="42">IFERROR(BL28+CO28,"")</f>
        <v>23</v>
      </c>
      <c r="DS28" s="173">
        <f t="shared" si="42"/>
        <v>58</v>
      </c>
      <c r="DT28" s="173">
        <f t="shared" si="42"/>
        <v>70</v>
      </c>
      <c r="DU28" s="173">
        <f t="shared" si="42"/>
        <v>46</v>
      </c>
      <c r="DV28" s="173">
        <f t="shared" si="42"/>
        <v>19</v>
      </c>
      <c r="DW28" s="173">
        <f t="shared" si="42"/>
        <v>0</v>
      </c>
      <c r="DX28" s="173" t="str">
        <f t="shared" si="42"/>
        <v/>
      </c>
      <c r="DY28" s="173" t="str">
        <f t="shared" si="42"/>
        <v/>
      </c>
      <c r="DZ28" s="173" t="str">
        <f t="shared" si="42"/>
        <v/>
      </c>
      <c r="EA28" s="173" t="str">
        <f t="shared" si="42"/>
        <v/>
      </c>
      <c r="EB28" s="173" t="str">
        <f t="shared" si="42"/>
        <v/>
      </c>
      <c r="EC28" s="173" t="str">
        <f t="shared" si="42"/>
        <v/>
      </c>
      <c r="ED28" s="173" t="str">
        <f t="shared" si="42"/>
        <v/>
      </c>
      <c r="EE28" s="173" t="str">
        <f t="shared" si="42"/>
        <v/>
      </c>
      <c r="EF28" s="174" t="str">
        <f t="shared" si="42"/>
        <v/>
      </c>
      <c r="EG28" s="174" t="str">
        <f t="shared" si="42"/>
        <v/>
      </c>
      <c r="EH28" s="174" t="str">
        <f t="shared" si="42"/>
        <v/>
      </c>
      <c r="EI28" s="174" t="str">
        <f t="shared" si="42"/>
        <v/>
      </c>
      <c r="EJ28" s="174" t="str">
        <f t="shared" si="42"/>
        <v/>
      </c>
      <c r="EK28" s="174" t="str">
        <f t="shared" si="42"/>
        <v/>
      </c>
      <c r="EL28" s="174" t="str">
        <f t="shared" si="42"/>
        <v/>
      </c>
      <c r="EM28" s="174" t="str">
        <f t="shared" si="42"/>
        <v/>
      </c>
      <c r="EN28" s="174" t="str">
        <f t="shared" si="42"/>
        <v/>
      </c>
      <c r="EO28" s="174" t="str">
        <f t="shared" si="42"/>
        <v/>
      </c>
      <c r="EP28" s="174" t="str">
        <f t="shared" si="42"/>
        <v/>
      </c>
      <c r="EQ28" s="171">
        <f t="shared" si="29"/>
        <v>216</v>
      </c>
      <c r="ER28" s="171">
        <f t="shared" si="30"/>
        <v>-180</v>
      </c>
    </row>
    <row r="29" spans="1:148" ht="120" customHeight="1" x14ac:dyDescent="0.25">
      <c r="A29" s="132">
        <f t="shared" si="31"/>
        <v>12</v>
      </c>
      <c r="B29" s="133" t="e">
        <v>#VALUE!</v>
      </c>
      <c r="C29" s="133" t="s">
        <v>96</v>
      </c>
      <c r="D29" s="134" t="s">
        <v>276</v>
      </c>
      <c r="E29" s="134" t="str">
        <f t="shared" si="5"/>
        <v>#REF!</v>
      </c>
      <c r="F29" s="135" t="s">
        <v>114</v>
      </c>
      <c r="G29" s="134" t="s">
        <v>276</v>
      </c>
      <c r="H29" s="135" t="s">
        <v>179</v>
      </c>
      <c r="I29" s="135" t="s">
        <v>180</v>
      </c>
      <c r="J29" s="135"/>
      <c r="K29" s="135"/>
      <c r="L29" s="136"/>
      <c r="M29" s="133" t="e">
        <v>#VALUE!</v>
      </c>
      <c r="N29" s="135" t="s">
        <v>120</v>
      </c>
      <c r="O29" s="136"/>
      <c r="P29" s="136"/>
      <c r="Q29" s="136" t="s">
        <v>101</v>
      </c>
      <c r="R29" s="136" t="s">
        <v>102</v>
      </c>
      <c r="S29" s="136"/>
      <c r="T29" s="133"/>
      <c r="U29" s="133"/>
      <c r="V29" s="133"/>
      <c r="W29" s="137"/>
      <c r="X29" s="138">
        <v>10.75</v>
      </c>
      <c r="Y29" s="139">
        <f t="shared" si="40"/>
        <v>10.2125</v>
      </c>
      <c r="Z29" s="140">
        <f t="shared" si="6"/>
        <v>4.9999999999999968E-2</v>
      </c>
      <c r="AA29" s="139">
        <v>39.99</v>
      </c>
      <c r="AB29" s="140">
        <f t="shared" si="7"/>
        <v>0.7446236559139785</v>
      </c>
      <c r="AC29" s="141"/>
      <c r="AD29" s="142" t="str">
        <f t="shared" si="8"/>
        <v/>
      </c>
      <c r="AE29" s="140" t="str">
        <f t="shared" si="9"/>
        <v/>
      </c>
      <c r="AF29" s="139"/>
      <c r="AG29" s="140" t="str">
        <f t="shared" si="10"/>
        <v/>
      </c>
      <c r="AH29" s="143" t="str">
        <f t="shared" si="11"/>
        <v/>
      </c>
      <c r="AI29" s="144"/>
      <c r="AJ29" s="145"/>
      <c r="AK29" s="146"/>
      <c r="AL29" s="135" t="s">
        <v>103</v>
      </c>
      <c r="AM29" s="147">
        <v>2</v>
      </c>
      <c r="AN29" s="148" t="str">
        <f t="shared" si="12"/>
        <v xml:space="preserve">, RESORT DOORS, , , , </v>
      </c>
      <c r="AO29" s="149">
        <v>24</v>
      </c>
      <c r="AP29" s="150"/>
      <c r="AQ29" s="150">
        <v>9</v>
      </c>
      <c r="AR29" s="150">
        <v>8</v>
      </c>
      <c r="AS29" s="150">
        <v>6</v>
      </c>
      <c r="AT29" s="151">
        <v>5</v>
      </c>
      <c r="AU29" s="151"/>
      <c r="AV29" s="152">
        <f t="shared" si="13"/>
        <v>2</v>
      </c>
      <c r="AW29" s="153"/>
      <c r="AX29" s="152"/>
      <c r="AY29" s="153"/>
      <c r="AZ29" s="176"/>
      <c r="BA29" s="155">
        <f t="shared" si="14"/>
        <v>0</v>
      </c>
      <c r="BB29" s="156">
        <f t="shared" si="15"/>
        <v>0</v>
      </c>
      <c r="BC29" s="157">
        <f t="shared" si="16"/>
        <v>0</v>
      </c>
      <c r="BD29" s="158">
        <f t="shared" si="17"/>
        <v>24</v>
      </c>
      <c r="BE29" s="159">
        <f t="shared" si="18"/>
        <v>245.10000000000002</v>
      </c>
      <c r="BF29" s="160">
        <f t="shared" si="19"/>
        <v>959.76</v>
      </c>
      <c r="BG29" s="161">
        <f t="shared" si="20"/>
        <v>24</v>
      </c>
      <c r="BH29" s="162">
        <f t="shared" si="21"/>
        <v>245.10000000000002</v>
      </c>
      <c r="BI29" s="163">
        <f t="shared" si="22"/>
        <v>959.76</v>
      </c>
      <c r="BJ29" s="164"/>
      <c r="BK29" s="165" t="s">
        <v>125</v>
      </c>
      <c r="BL29" s="177">
        <v>22</v>
      </c>
      <c r="BM29" s="178">
        <v>56</v>
      </c>
      <c r="BN29" s="178">
        <v>68</v>
      </c>
      <c r="BO29" s="178">
        <v>45</v>
      </c>
      <c r="BP29" s="178">
        <v>17</v>
      </c>
      <c r="BQ29" s="178">
        <v>0</v>
      </c>
      <c r="BR29" s="178" t="str">
        <f t="array" ref="BR29">IF(ISBLANK($BK29),"",IFERROR((ROUND((INDEX([1]INSTRUCTIONS!$M$9:$AM$73,MATCH(#REF!,[1]INSTRUCTIONS!$N$9:$N$73,0),MATCH(BR$2,[1]INSTRUCTIONS!$M$9:$AM$9,FALSE))*$BA29),0)),""))</f>
        <v/>
      </c>
      <c r="BS29" s="178" t="str">
        <f t="array" ref="BS29">IF(ISBLANK($BK29),"",IFERROR((ROUND((INDEX([1]INSTRUCTIONS!$M$9:$AM$73,MATCH(#REF!,[1]INSTRUCTIONS!$N$9:$N$73,0),MATCH(BS$2,[1]INSTRUCTIONS!$M$9:$AM$9,FALSE))*$BA29),0)),""))</f>
        <v/>
      </c>
      <c r="BT29" s="178" t="str">
        <f t="array" ref="BT29">IF(ISBLANK($BK29),"",IFERROR((ROUND((INDEX([1]INSTRUCTIONS!$M$9:$AM$73,MATCH(#REF!,[1]INSTRUCTIONS!$N$9:$N$73,0),MATCH(BT$2,[1]INSTRUCTIONS!$M$9:$AM$9,FALSE))*$BA29),0)),""))</f>
        <v/>
      </c>
      <c r="BU29" s="178" t="str">
        <f t="array" ref="BU29">IF(ISBLANK($BK29),"",IFERROR((ROUND((INDEX([1]INSTRUCTIONS!$M$9:$AM$73,MATCH(#REF!,[1]INSTRUCTIONS!$N$9:$N$73,0),MATCH(BU$2,[1]INSTRUCTIONS!$M$9:$AM$9,FALSE))*$BA29),0)),""))</f>
        <v/>
      </c>
      <c r="BV29" s="178" t="str">
        <f t="array" ref="BV29">IF(ISBLANK($BK29),"",IFERROR((ROUND((INDEX([1]INSTRUCTIONS!$M$9:$AM$73,MATCH(#REF!,[1]INSTRUCTIONS!$N$9:$N$73,0),MATCH(BV$2,[1]INSTRUCTIONS!$M$9:$AM$9,FALSE))*$BA29),0)),""))</f>
        <v/>
      </c>
      <c r="BW29" s="178" t="str">
        <f t="array" ref="BW29">IF(ISBLANK($BK29),"",IFERROR((ROUND((INDEX([1]INSTRUCTIONS!$M$9:$AM$73,MATCH(#REF!,[1]INSTRUCTIONS!$N$9:$N$73,0),MATCH(BW$2,[1]INSTRUCTIONS!$M$9:$AM$9,FALSE))*$BA29),0)),""))</f>
        <v/>
      </c>
      <c r="BX29" s="178" t="str">
        <f t="array" ref="BX29">IF(ISBLANK($BK29),"",IFERROR((ROUND((INDEX([1]INSTRUCTIONS!$M$9:$AM$73,MATCH(#REF!,[1]INSTRUCTIONS!$N$9:$N$73,0),MATCH(BX$2,[1]INSTRUCTIONS!$M$9:$AM$9,FALSE))*$BA29),0)),""))</f>
        <v/>
      </c>
      <c r="BY29" s="178" t="str">
        <f t="array" ref="BY29">IF(ISBLANK($BK29),"",IFERROR((ROUND((INDEX([1]INSTRUCTIONS!$M$9:$AM$73,MATCH(#REF!,[1]INSTRUCTIONS!$N$9:$N$73,0),MATCH(BY$2,[1]INSTRUCTIONS!$M$9:$AM$9,FALSE))*$BA29),0)),""))</f>
        <v/>
      </c>
      <c r="BZ29" s="178" t="str">
        <f t="array" ref="BZ29">IF(ISBLANK($BK29),"",IFERROR((ROUND((INDEX([1]INSTRUCTIONS!$M$9:$AM$73,MATCH(#REF!,[1]INSTRUCTIONS!$N$9:$N$73,0),MATCH(BZ$2,[1]INSTRUCTIONS!$M$9:$AM$9,FALSE))*$BA29),0)),""))</f>
        <v/>
      </c>
      <c r="CA29" s="178" t="str">
        <f t="array" ref="CA29">IF(ISBLANK($BK29),"",IFERROR((ROUND((INDEX([1]INSTRUCTIONS!$M$9:$AM$73,MATCH(#REF!,[1]INSTRUCTIONS!$N$9:$N$73,0),MATCH(CA$2,[1]INSTRUCTIONS!$M$9:$AM$9,FALSE))*$BA29),0)),""))</f>
        <v/>
      </c>
      <c r="CB29" s="178" t="str">
        <f t="array" ref="CB29">IF(ISBLANK($BK29),"",IFERROR((ROUND((INDEX([1]INSTRUCTIONS!$M$9:$AM$73,MATCH(#REF!,[1]INSTRUCTIONS!$N$9:$N$73,0),MATCH(CB$2,[1]INSTRUCTIONS!$M$9:$AM$9,FALSE))*$BA29),0)),""))</f>
        <v/>
      </c>
      <c r="CC29" s="178" t="str">
        <f t="array" ref="CC29">IF(ISBLANK($BK29),"",IFERROR((ROUND((INDEX([1]INSTRUCTIONS!$M$9:$AM$73,MATCH(#REF!,[1]INSTRUCTIONS!$N$9:$N$73,0),MATCH(CC$2,[1]INSTRUCTIONS!$M$9:$AM$9,FALSE))*$BA29),0)),""))</f>
        <v/>
      </c>
      <c r="CD29" s="178" t="str">
        <f t="array" ref="CD29">IF(ISBLANK($BK29),"",IFERROR((ROUND((INDEX([1]INSTRUCTIONS!$M$9:$AM$73,MATCH(#REF!,[1]INSTRUCTIONS!$N$9:$N$73,0),MATCH(CD$2,[1]INSTRUCTIONS!$M$9:$AM$9,FALSE))*$BA29),0)),""))</f>
        <v/>
      </c>
      <c r="CE29" s="178" t="str">
        <f t="array" ref="CE29">IF(ISBLANK($BK29),"",IFERROR((ROUND((INDEX([1]INSTRUCTIONS!$M$9:$AM$73,MATCH(#REF!,[1]INSTRUCTIONS!$N$9:$N$73,0),MATCH(CE$2,[1]INSTRUCTIONS!$M$9:$AM$9,FALSE))*$BA29),0)),""))</f>
        <v/>
      </c>
      <c r="CF29" s="178" t="str">
        <f t="array" ref="CF29">IF(ISBLANK($BK29),"",IFERROR((ROUND((INDEX([1]INSTRUCTIONS!$M$9:$AM$73,MATCH(#REF!,[1]INSTRUCTIONS!$N$9:$N$73,0),MATCH(CF$2,[1]INSTRUCTIONS!$M$9:$AM$9,FALSE))*$BA29),0)),""))</f>
        <v/>
      </c>
      <c r="CG29" s="178" t="str">
        <f t="array" ref="CG29">IF(ISBLANK($BK29),"",IFERROR((ROUND((INDEX([1]INSTRUCTIONS!$M$9:$AM$73,MATCH(#REF!,[1]INSTRUCTIONS!$N$9:$N$73,0),MATCH(CG$2,[1]INSTRUCTIONS!$M$9:$AM$9,FALSE))*$BA29),0)),""))</f>
        <v/>
      </c>
      <c r="CH29" s="178" t="str">
        <f t="array" ref="CH29">IF(ISBLANK($BK29),"",IFERROR((ROUND((INDEX([1]INSTRUCTIONS!$M$9:$AM$73,MATCH(#REF!,[1]INSTRUCTIONS!$N$9:$N$73,0),MATCH(CH$2,[1]INSTRUCTIONS!$M$9:$AM$9,FALSE))*$BA29),0)),""))</f>
        <v/>
      </c>
      <c r="CI29" s="178" t="str">
        <f t="array" ref="CI29">IF(ISBLANK($BK29),"",IFERROR((ROUND((INDEX([1]INSTRUCTIONS!$M$9:$AM$73,MATCH(#REF!,[1]INSTRUCTIONS!$N$9:$N$73,0),MATCH(CI$2,[1]INSTRUCTIONS!$M$9:$AM$9,FALSE))*$BA29),0)),""))</f>
        <v/>
      </c>
      <c r="CJ29" s="179" t="str">
        <f t="array" ref="CJ29">IF(ISBLANK($BK29),"",IFERROR((ROUND((INDEX([1]INSTRUCTIONS!$M$9:$AM$73,MATCH(#REF!,[1]INSTRUCTIONS!$N$9:$N$73,0),MATCH(CJ$2,[1]INSTRUCTIONS!$M$9:$AM$9,FALSE))*$BA29),0)),""))</f>
        <v/>
      </c>
      <c r="CK29" s="169">
        <f t="shared" si="23"/>
        <v>208</v>
      </c>
      <c r="CL29" s="169">
        <f t="shared" si="24"/>
        <v>-208</v>
      </c>
      <c r="CM29" s="6"/>
      <c r="CN29" s="170" t="s">
        <v>126</v>
      </c>
      <c r="CO29" s="177">
        <v>3</v>
      </c>
      <c r="CP29" s="178">
        <v>6</v>
      </c>
      <c r="CQ29" s="178">
        <v>7</v>
      </c>
      <c r="CR29" s="178">
        <v>5</v>
      </c>
      <c r="CS29" s="178">
        <v>3</v>
      </c>
      <c r="CT29" s="178">
        <v>0</v>
      </c>
      <c r="CU29" s="178" t="str">
        <f t="array" ref="CU29">IF(ISBLANK($CN29),"",IFERROR((ROUND((INDEX([1]INSTRUCTIONS!$M$9:$AM$73,MATCH(#REF!,[1]INSTRUCTIONS!$N$9:$N$73,0),MATCH(CU$2,[1]INSTRUCTIONS!$M$9:$AM$9,FALSE))*$BD29),0)),""))</f>
        <v/>
      </c>
      <c r="CV29" s="178" t="str">
        <f t="array" ref="CV29">IF(ISBLANK($CN29),"",IFERROR((ROUND((INDEX([1]INSTRUCTIONS!$M$9:$AM$73,MATCH(#REF!,[1]INSTRUCTIONS!$N$9:$N$73,0),MATCH(CV$2,[1]INSTRUCTIONS!$M$9:$AM$9,FALSE))*$BD29),0)),""))</f>
        <v/>
      </c>
      <c r="CW29" s="178" t="str">
        <f t="array" ref="CW29">IF(ISBLANK($CN29),"",IFERROR((ROUND((INDEX([1]INSTRUCTIONS!$M$9:$AM$73,MATCH(#REF!,[1]INSTRUCTIONS!$N$9:$N$73,0),MATCH(CW$2,[1]INSTRUCTIONS!$M$9:$AM$9,FALSE))*$BD29),0)),""))</f>
        <v/>
      </c>
      <c r="CX29" s="178" t="str">
        <f t="array" ref="CX29">IF(ISBLANK($CN29),"",IFERROR((ROUND((INDEX([1]INSTRUCTIONS!$M$9:$AM$73,MATCH(#REF!,[1]INSTRUCTIONS!$N$9:$N$73,0),MATCH(CX$2,[1]INSTRUCTIONS!$M$9:$AM$9,FALSE))*$BD29),0)),""))</f>
        <v/>
      </c>
      <c r="CY29" s="178" t="str">
        <f t="array" ref="CY29">IF(ISBLANK($CN29),"",IFERROR((ROUND((INDEX([1]INSTRUCTIONS!$M$9:$AM$73,MATCH(#REF!,[1]INSTRUCTIONS!$N$9:$N$73,0),MATCH(CY$2,[1]INSTRUCTIONS!$M$9:$AM$9,FALSE))*$BD29),0)),""))</f>
        <v/>
      </c>
      <c r="CZ29" s="178" t="str">
        <f t="array" ref="CZ29">IF(ISBLANK($CN29),"",IFERROR((ROUND((INDEX([1]INSTRUCTIONS!$M$9:$AM$73,MATCH(#REF!,[1]INSTRUCTIONS!$N$9:$N$73,0),MATCH(CZ$2,[1]INSTRUCTIONS!$M$9:$AM$9,FALSE))*$BD29),0)),""))</f>
        <v/>
      </c>
      <c r="DA29" s="178" t="str">
        <f t="array" ref="DA29">IF(ISBLANK($CN29),"",IFERROR((ROUND((INDEX([1]INSTRUCTIONS!$M$9:$AM$73,MATCH(#REF!,[1]INSTRUCTIONS!$N$9:$N$73,0),MATCH(DA$2,[1]INSTRUCTIONS!$M$9:$AM$9,FALSE))*$BD29),0)),""))</f>
        <v/>
      </c>
      <c r="DB29" s="178" t="str">
        <f t="array" ref="DB29">IF(ISBLANK($CN29),"",IFERROR((ROUND((INDEX([1]INSTRUCTIONS!$M$9:$AM$73,MATCH(#REF!,[1]INSTRUCTIONS!$N$9:$N$73,0),MATCH(DB$2,[1]INSTRUCTIONS!$M$9:$AM$9,FALSE))*$BD29),0)),""))</f>
        <v/>
      </c>
      <c r="DC29" s="178" t="str">
        <f t="array" ref="DC29">IF(ISBLANK($CN29),"",IFERROR((ROUND((INDEX([1]INSTRUCTIONS!$M$9:$AM$73,MATCH(#REF!,[1]INSTRUCTIONS!$N$9:$N$73,0),MATCH(DC$2,[1]INSTRUCTIONS!$M$9:$AM$9,FALSE))*$BD29),0)),""))</f>
        <v/>
      </c>
      <c r="DD29" s="178" t="str">
        <f t="array" ref="DD29">IF(ISBLANK($CN29),"",IFERROR((ROUND((INDEX([1]INSTRUCTIONS!$M$9:$AM$73,MATCH(#REF!,[1]INSTRUCTIONS!$N$9:$N$73,0),MATCH(DD$2,[1]INSTRUCTIONS!$M$9:$AM$9,FALSE))*$BD29),0)),""))</f>
        <v/>
      </c>
      <c r="DE29" s="178" t="str">
        <f t="array" ref="DE29">IF(ISBLANK($CN29),"",IFERROR((ROUND((INDEX([1]INSTRUCTIONS!$M$9:$AM$73,MATCH(#REF!,[1]INSTRUCTIONS!$N$9:$N$73,0),MATCH(DE$2,[1]INSTRUCTIONS!$M$9:$AM$9,FALSE))*$BD29),0)),""))</f>
        <v/>
      </c>
      <c r="DF29" s="178" t="str">
        <f t="array" ref="DF29">IF(ISBLANK($CN29),"",IFERROR((ROUND((INDEX([1]INSTRUCTIONS!$M$9:$AM$73,MATCH(#REF!,[1]INSTRUCTIONS!$N$9:$N$73,0),MATCH(DF$2,[1]INSTRUCTIONS!$M$9:$AM$9,FALSE))*$BD29),0)),""))</f>
        <v/>
      </c>
      <c r="DG29" s="178" t="str">
        <f t="array" ref="DG29">IF(ISBLANK($CN29),"",IFERROR((ROUND((INDEX([1]INSTRUCTIONS!$M$9:$AM$73,MATCH(#REF!,[1]INSTRUCTIONS!$N$9:$N$73,0),MATCH(DG$2,[1]INSTRUCTIONS!$M$9:$AM$9,FALSE))*$BD29),0)),""))</f>
        <v/>
      </c>
      <c r="DH29" s="178" t="str">
        <f t="array" ref="DH29">IF(ISBLANK($CN29),"",IFERROR((ROUND((INDEX([1]INSTRUCTIONS!$M$9:$AM$73,MATCH(#REF!,[1]INSTRUCTIONS!$N$9:$N$73,0),MATCH(DH$2,[1]INSTRUCTIONS!$M$9:$AM$9,FALSE))*$BD29),0)),""))</f>
        <v/>
      </c>
      <c r="DI29" s="178" t="str">
        <f t="array" ref="DI29">IF(ISBLANK($CN29),"",IFERROR((ROUND((INDEX([1]INSTRUCTIONS!$M$9:$AM$73,MATCH(#REF!,[1]INSTRUCTIONS!$N$9:$N$73,0),MATCH(DI$2,[1]INSTRUCTIONS!$M$9:$AM$9,FALSE))*$BD29),0)),""))</f>
        <v/>
      </c>
      <c r="DJ29" s="178" t="str">
        <f t="array" ref="DJ29">IF(ISBLANK($CN29),"",IFERROR((ROUND((INDEX([1]INSTRUCTIONS!$M$9:$AM$73,MATCH(#REF!,[1]INSTRUCTIONS!$N$9:$N$73,0),MATCH(DJ$2,[1]INSTRUCTIONS!$M$9:$AM$9,FALSE))*$BD29),0)),""))</f>
        <v/>
      </c>
      <c r="DK29" s="178" t="str">
        <f t="array" ref="DK29">IF(ISBLANK($CN29),"",IFERROR((ROUND((INDEX([1]INSTRUCTIONS!$M$9:$AM$73,MATCH(#REF!,[1]INSTRUCTIONS!$N$9:$N$73,0),MATCH(DK$2,[1]INSTRUCTIONS!$M$9:$AM$9,FALSE))*$BD29),0)),""))</f>
        <v/>
      </c>
      <c r="DL29" s="178" t="str">
        <f t="array" ref="DL29">IF(ISBLANK($CN29),"",IFERROR((ROUND((INDEX([1]INSTRUCTIONS!$M$9:$AM$73,MATCH(#REF!,[1]INSTRUCTIONS!$N$9:$N$73,0),MATCH(DL$2,[1]INSTRUCTIONS!$M$9:$AM$9,FALSE))*$BD29),0)),""))</f>
        <v/>
      </c>
      <c r="DM29" s="179" t="str">
        <f t="array" ref="DM29">IF(ISBLANK($CN29),"",IFERROR((ROUND((INDEX([1]INSTRUCTIONS!$M$9:$AM$73,MATCH(#REF!,[1]INSTRUCTIONS!$N$9:$N$73,0),MATCH(DM$2,[1]INSTRUCTIONS!$M$9:$AM$9,FALSE))*$BD29),0)),""))</f>
        <v/>
      </c>
      <c r="DN29" s="169">
        <f t="shared" si="25"/>
        <v>24</v>
      </c>
      <c r="DO29" s="169">
        <f t="shared" si="26"/>
        <v>0</v>
      </c>
      <c r="DP29" s="6"/>
      <c r="DQ29" s="171" t="str">
        <f t="shared" si="27"/>
        <v>ALPHA BOTTOMS BM</v>
      </c>
      <c r="DR29" s="172">
        <f t="shared" ref="DR29:EP29" si="43">IFERROR(BL29+CO29,"")</f>
        <v>25</v>
      </c>
      <c r="DS29" s="173">
        <f t="shared" si="43"/>
        <v>62</v>
      </c>
      <c r="DT29" s="173">
        <f t="shared" si="43"/>
        <v>75</v>
      </c>
      <c r="DU29" s="173">
        <f t="shared" si="43"/>
        <v>50</v>
      </c>
      <c r="DV29" s="173">
        <f t="shared" si="43"/>
        <v>20</v>
      </c>
      <c r="DW29" s="173">
        <f t="shared" si="43"/>
        <v>0</v>
      </c>
      <c r="DX29" s="173" t="str">
        <f t="shared" si="43"/>
        <v/>
      </c>
      <c r="DY29" s="173" t="str">
        <f t="shared" si="43"/>
        <v/>
      </c>
      <c r="DZ29" s="173" t="str">
        <f t="shared" si="43"/>
        <v/>
      </c>
      <c r="EA29" s="173" t="str">
        <f t="shared" si="43"/>
        <v/>
      </c>
      <c r="EB29" s="173" t="str">
        <f t="shared" si="43"/>
        <v/>
      </c>
      <c r="EC29" s="173" t="str">
        <f t="shared" si="43"/>
        <v/>
      </c>
      <c r="ED29" s="173" t="str">
        <f t="shared" si="43"/>
        <v/>
      </c>
      <c r="EE29" s="173" t="str">
        <f t="shared" si="43"/>
        <v/>
      </c>
      <c r="EF29" s="174" t="str">
        <f t="shared" si="43"/>
        <v/>
      </c>
      <c r="EG29" s="174" t="str">
        <f t="shared" si="43"/>
        <v/>
      </c>
      <c r="EH29" s="174" t="str">
        <f t="shared" si="43"/>
        <v/>
      </c>
      <c r="EI29" s="174" t="str">
        <f t="shared" si="43"/>
        <v/>
      </c>
      <c r="EJ29" s="174" t="str">
        <f t="shared" si="43"/>
        <v/>
      </c>
      <c r="EK29" s="174" t="str">
        <f t="shared" si="43"/>
        <v/>
      </c>
      <c r="EL29" s="174" t="str">
        <f t="shared" si="43"/>
        <v/>
      </c>
      <c r="EM29" s="174" t="str">
        <f t="shared" si="43"/>
        <v/>
      </c>
      <c r="EN29" s="174" t="str">
        <f t="shared" si="43"/>
        <v/>
      </c>
      <c r="EO29" s="174" t="str">
        <f t="shared" si="43"/>
        <v/>
      </c>
      <c r="EP29" s="174" t="str">
        <f t="shared" si="43"/>
        <v/>
      </c>
      <c r="EQ29" s="171">
        <f t="shared" si="29"/>
        <v>232</v>
      </c>
      <c r="ER29" s="171">
        <f t="shared" si="30"/>
        <v>-208</v>
      </c>
    </row>
    <row r="30" spans="1:148" ht="120" customHeight="1" x14ac:dyDescent="0.25">
      <c r="A30" s="132">
        <f t="shared" si="31"/>
        <v>13</v>
      </c>
      <c r="B30" s="133" t="e">
        <v>#VALUE!</v>
      </c>
      <c r="C30" s="133" t="s">
        <v>96</v>
      </c>
      <c r="D30" s="134" t="s">
        <v>276</v>
      </c>
      <c r="E30" s="134" t="str">
        <f t="shared" si="5"/>
        <v>#REF!</v>
      </c>
      <c r="F30" s="135" t="s">
        <v>114</v>
      </c>
      <c r="G30" s="134" t="s">
        <v>276</v>
      </c>
      <c r="H30" s="135" t="s">
        <v>179</v>
      </c>
      <c r="I30" s="135" t="s">
        <v>180</v>
      </c>
      <c r="J30" s="135"/>
      <c r="K30" s="135"/>
      <c r="L30" s="136"/>
      <c r="M30" s="133" t="e">
        <v>#VALUE!</v>
      </c>
      <c r="N30" s="135" t="s">
        <v>121</v>
      </c>
      <c r="O30" s="136"/>
      <c r="P30" s="136"/>
      <c r="Q30" s="136" t="s">
        <v>101</v>
      </c>
      <c r="R30" s="136" t="s">
        <v>102</v>
      </c>
      <c r="S30" s="136"/>
      <c r="T30" s="133"/>
      <c r="U30" s="133"/>
      <c r="V30" s="133"/>
      <c r="W30" s="137"/>
      <c r="X30" s="138">
        <v>10.75</v>
      </c>
      <c r="Y30" s="139">
        <f t="shared" si="40"/>
        <v>10.2125</v>
      </c>
      <c r="Z30" s="140">
        <f t="shared" si="6"/>
        <v>4.9999999999999968E-2</v>
      </c>
      <c r="AA30" s="139">
        <v>39.99</v>
      </c>
      <c r="AB30" s="140">
        <f t="shared" si="7"/>
        <v>0.7446236559139785</v>
      </c>
      <c r="AC30" s="141"/>
      <c r="AD30" s="142" t="str">
        <f t="shared" si="8"/>
        <v/>
      </c>
      <c r="AE30" s="140" t="str">
        <f t="shared" si="9"/>
        <v/>
      </c>
      <c r="AF30" s="139"/>
      <c r="AG30" s="140" t="str">
        <f t="shared" si="10"/>
        <v/>
      </c>
      <c r="AH30" s="143" t="str">
        <f t="shared" si="11"/>
        <v/>
      </c>
      <c r="AI30" s="144"/>
      <c r="AJ30" s="145"/>
      <c r="AK30" s="146"/>
      <c r="AL30" s="135" t="s">
        <v>103</v>
      </c>
      <c r="AM30" s="147">
        <v>2</v>
      </c>
      <c r="AN30" s="148" t="str">
        <f t="shared" si="12"/>
        <v xml:space="preserve">, RESORT DOORS, , , , </v>
      </c>
      <c r="AO30" s="149">
        <v>24</v>
      </c>
      <c r="AP30" s="150"/>
      <c r="AQ30" s="150">
        <v>9</v>
      </c>
      <c r="AR30" s="150">
        <v>8</v>
      </c>
      <c r="AS30" s="150">
        <v>6</v>
      </c>
      <c r="AT30" s="151">
        <v>5</v>
      </c>
      <c r="AU30" s="151"/>
      <c r="AV30" s="152">
        <f t="shared" si="13"/>
        <v>2</v>
      </c>
      <c r="AW30" s="153"/>
      <c r="AX30" s="152"/>
      <c r="AY30" s="153"/>
      <c r="AZ30" s="176"/>
      <c r="BA30" s="155">
        <f t="shared" si="14"/>
        <v>0</v>
      </c>
      <c r="BB30" s="156">
        <f t="shared" si="15"/>
        <v>0</v>
      </c>
      <c r="BC30" s="157">
        <f t="shared" si="16"/>
        <v>0</v>
      </c>
      <c r="BD30" s="158">
        <f t="shared" si="17"/>
        <v>24</v>
      </c>
      <c r="BE30" s="159">
        <f t="shared" si="18"/>
        <v>245.10000000000002</v>
      </c>
      <c r="BF30" s="160">
        <f t="shared" si="19"/>
        <v>959.76</v>
      </c>
      <c r="BG30" s="161">
        <f t="shared" si="20"/>
        <v>24</v>
      </c>
      <c r="BH30" s="162">
        <f t="shared" si="21"/>
        <v>245.10000000000002</v>
      </c>
      <c r="BI30" s="163">
        <f t="shared" si="22"/>
        <v>959.76</v>
      </c>
      <c r="BJ30" s="164"/>
      <c r="BK30" s="165" t="s">
        <v>125</v>
      </c>
      <c r="BL30" s="177">
        <v>22</v>
      </c>
      <c r="BM30" s="178">
        <v>56</v>
      </c>
      <c r="BN30" s="178">
        <v>68</v>
      </c>
      <c r="BO30" s="178">
        <v>45</v>
      </c>
      <c r="BP30" s="178">
        <v>17</v>
      </c>
      <c r="BQ30" s="178">
        <v>0</v>
      </c>
      <c r="BR30" s="178" t="str">
        <f t="array" ref="BR30">IF(ISBLANK($BK30),"",IFERROR((ROUND((INDEX([1]INSTRUCTIONS!$M$9:$AM$73,MATCH(#REF!,[1]INSTRUCTIONS!$N$9:$N$73,0),MATCH(BR$2,[1]INSTRUCTIONS!$M$9:$AM$9,FALSE))*$BA30),0)),""))</f>
        <v/>
      </c>
      <c r="BS30" s="178" t="str">
        <f t="array" ref="BS30">IF(ISBLANK($BK30),"",IFERROR((ROUND((INDEX([1]INSTRUCTIONS!$M$9:$AM$73,MATCH(#REF!,[1]INSTRUCTIONS!$N$9:$N$73,0),MATCH(BS$2,[1]INSTRUCTIONS!$M$9:$AM$9,FALSE))*$BA30),0)),""))</f>
        <v/>
      </c>
      <c r="BT30" s="178" t="str">
        <f t="array" ref="BT30">IF(ISBLANK($BK30),"",IFERROR((ROUND((INDEX([1]INSTRUCTIONS!$M$9:$AM$73,MATCH(#REF!,[1]INSTRUCTIONS!$N$9:$N$73,0),MATCH(BT$2,[1]INSTRUCTIONS!$M$9:$AM$9,FALSE))*$BA30),0)),""))</f>
        <v/>
      </c>
      <c r="BU30" s="178" t="str">
        <f t="array" ref="BU30">IF(ISBLANK($BK30),"",IFERROR((ROUND((INDEX([1]INSTRUCTIONS!$M$9:$AM$73,MATCH(#REF!,[1]INSTRUCTIONS!$N$9:$N$73,0),MATCH(BU$2,[1]INSTRUCTIONS!$M$9:$AM$9,FALSE))*$BA30),0)),""))</f>
        <v/>
      </c>
      <c r="BV30" s="178" t="str">
        <f t="array" ref="BV30">IF(ISBLANK($BK30),"",IFERROR((ROUND((INDEX([1]INSTRUCTIONS!$M$9:$AM$73,MATCH(#REF!,[1]INSTRUCTIONS!$N$9:$N$73,0),MATCH(BV$2,[1]INSTRUCTIONS!$M$9:$AM$9,FALSE))*$BA30),0)),""))</f>
        <v/>
      </c>
      <c r="BW30" s="178" t="str">
        <f t="array" ref="BW30">IF(ISBLANK($BK30),"",IFERROR((ROUND((INDEX([1]INSTRUCTIONS!$M$9:$AM$73,MATCH(#REF!,[1]INSTRUCTIONS!$N$9:$N$73,0),MATCH(BW$2,[1]INSTRUCTIONS!$M$9:$AM$9,FALSE))*$BA30),0)),""))</f>
        <v/>
      </c>
      <c r="BX30" s="178" t="str">
        <f t="array" ref="BX30">IF(ISBLANK($BK30),"",IFERROR((ROUND((INDEX([1]INSTRUCTIONS!$M$9:$AM$73,MATCH(#REF!,[1]INSTRUCTIONS!$N$9:$N$73,0),MATCH(BX$2,[1]INSTRUCTIONS!$M$9:$AM$9,FALSE))*$BA30),0)),""))</f>
        <v/>
      </c>
      <c r="BY30" s="178" t="str">
        <f t="array" ref="BY30">IF(ISBLANK($BK30),"",IFERROR((ROUND((INDEX([1]INSTRUCTIONS!$M$9:$AM$73,MATCH(#REF!,[1]INSTRUCTIONS!$N$9:$N$73,0),MATCH(BY$2,[1]INSTRUCTIONS!$M$9:$AM$9,FALSE))*$BA30),0)),""))</f>
        <v/>
      </c>
      <c r="BZ30" s="178" t="str">
        <f t="array" ref="BZ30">IF(ISBLANK($BK30),"",IFERROR((ROUND((INDEX([1]INSTRUCTIONS!$M$9:$AM$73,MATCH(#REF!,[1]INSTRUCTIONS!$N$9:$N$73,0),MATCH(BZ$2,[1]INSTRUCTIONS!$M$9:$AM$9,FALSE))*$BA30),0)),""))</f>
        <v/>
      </c>
      <c r="CA30" s="178" t="str">
        <f t="array" ref="CA30">IF(ISBLANK($BK30),"",IFERROR((ROUND((INDEX([1]INSTRUCTIONS!$M$9:$AM$73,MATCH(#REF!,[1]INSTRUCTIONS!$N$9:$N$73,0),MATCH(CA$2,[1]INSTRUCTIONS!$M$9:$AM$9,FALSE))*$BA30),0)),""))</f>
        <v/>
      </c>
      <c r="CB30" s="178" t="str">
        <f t="array" ref="CB30">IF(ISBLANK($BK30),"",IFERROR((ROUND((INDEX([1]INSTRUCTIONS!$M$9:$AM$73,MATCH(#REF!,[1]INSTRUCTIONS!$N$9:$N$73,0),MATCH(CB$2,[1]INSTRUCTIONS!$M$9:$AM$9,FALSE))*$BA30),0)),""))</f>
        <v/>
      </c>
      <c r="CC30" s="178" t="str">
        <f t="array" ref="CC30">IF(ISBLANK($BK30),"",IFERROR((ROUND((INDEX([1]INSTRUCTIONS!$M$9:$AM$73,MATCH(#REF!,[1]INSTRUCTIONS!$N$9:$N$73,0),MATCH(CC$2,[1]INSTRUCTIONS!$M$9:$AM$9,FALSE))*$BA30),0)),""))</f>
        <v/>
      </c>
      <c r="CD30" s="178" t="str">
        <f t="array" ref="CD30">IF(ISBLANK($BK30),"",IFERROR((ROUND((INDEX([1]INSTRUCTIONS!$M$9:$AM$73,MATCH(#REF!,[1]INSTRUCTIONS!$N$9:$N$73,0),MATCH(CD$2,[1]INSTRUCTIONS!$M$9:$AM$9,FALSE))*$BA30),0)),""))</f>
        <v/>
      </c>
      <c r="CE30" s="178" t="str">
        <f t="array" ref="CE30">IF(ISBLANK($BK30),"",IFERROR((ROUND((INDEX([1]INSTRUCTIONS!$M$9:$AM$73,MATCH(#REF!,[1]INSTRUCTIONS!$N$9:$N$73,0),MATCH(CE$2,[1]INSTRUCTIONS!$M$9:$AM$9,FALSE))*$BA30),0)),""))</f>
        <v/>
      </c>
      <c r="CF30" s="178" t="str">
        <f t="array" ref="CF30">IF(ISBLANK($BK30),"",IFERROR((ROUND((INDEX([1]INSTRUCTIONS!$M$9:$AM$73,MATCH(#REF!,[1]INSTRUCTIONS!$N$9:$N$73,0),MATCH(CF$2,[1]INSTRUCTIONS!$M$9:$AM$9,FALSE))*$BA30),0)),""))</f>
        <v/>
      </c>
      <c r="CG30" s="178" t="str">
        <f t="array" ref="CG30">IF(ISBLANK($BK30),"",IFERROR((ROUND((INDEX([1]INSTRUCTIONS!$M$9:$AM$73,MATCH(#REF!,[1]INSTRUCTIONS!$N$9:$N$73,0),MATCH(CG$2,[1]INSTRUCTIONS!$M$9:$AM$9,FALSE))*$BA30),0)),""))</f>
        <v/>
      </c>
      <c r="CH30" s="178" t="str">
        <f t="array" ref="CH30">IF(ISBLANK($BK30),"",IFERROR((ROUND((INDEX([1]INSTRUCTIONS!$M$9:$AM$73,MATCH(#REF!,[1]INSTRUCTIONS!$N$9:$N$73,0),MATCH(CH$2,[1]INSTRUCTIONS!$M$9:$AM$9,FALSE))*$BA30),0)),""))</f>
        <v/>
      </c>
      <c r="CI30" s="178" t="str">
        <f t="array" ref="CI30">IF(ISBLANK($BK30),"",IFERROR((ROUND((INDEX([1]INSTRUCTIONS!$M$9:$AM$73,MATCH(#REF!,[1]INSTRUCTIONS!$N$9:$N$73,0),MATCH(CI$2,[1]INSTRUCTIONS!$M$9:$AM$9,FALSE))*$BA30),0)),""))</f>
        <v/>
      </c>
      <c r="CJ30" s="179" t="str">
        <f t="array" ref="CJ30">IF(ISBLANK($BK30),"",IFERROR((ROUND((INDEX([1]INSTRUCTIONS!$M$9:$AM$73,MATCH(#REF!,[1]INSTRUCTIONS!$N$9:$N$73,0),MATCH(CJ$2,[1]INSTRUCTIONS!$M$9:$AM$9,FALSE))*$BA30),0)),""))</f>
        <v/>
      </c>
      <c r="CK30" s="169">
        <f t="shared" si="23"/>
        <v>208</v>
      </c>
      <c r="CL30" s="169">
        <f t="shared" si="24"/>
        <v>-208</v>
      </c>
      <c r="CM30" s="6"/>
      <c r="CN30" s="170" t="s">
        <v>126</v>
      </c>
      <c r="CO30" s="177">
        <v>3</v>
      </c>
      <c r="CP30" s="178">
        <v>6</v>
      </c>
      <c r="CQ30" s="178">
        <v>7</v>
      </c>
      <c r="CR30" s="178">
        <v>5</v>
      </c>
      <c r="CS30" s="178">
        <v>3</v>
      </c>
      <c r="CT30" s="178">
        <v>0</v>
      </c>
      <c r="CU30" s="178" t="str">
        <f t="array" ref="CU30">IF(ISBLANK($CN30),"",IFERROR((ROUND((INDEX([1]INSTRUCTIONS!$M$9:$AM$73,MATCH(#REF!,[1]INSTRUCTIONS!$N$9:$N$73,0),MATCH(CU$2,[1]INSTRUCTIONS!$M$9:$AM$9,FALSE))*$BD30),0)),""))</f>
        <v/>
      </c>
      <c r="CV30" s="178" t="str">
        <f t="array" ref="CV30">IF(ISBLANK($CN30),"",IFERROR((ROUND((INDEX([1]INSTRUCTIONS!$M$9:$AM$73,MATCH(#REF!,[1]INSTRUCTIONS!$N$9:$N$73,0),MATCH(CV$2,[1]INSTRUCTIONS!$M$9:$AM$9,FALSE))*$BD30),0)),""))</f>
        <v/>
      </c>
      <c r="CW30" s="178" t="str">
        <f t="array" ref="CW30">IF(ISBLANK($CN30),"",IFERROR((ROUND((INDEX([1]INSTRUCTIONS!$M$9:$AM$73,MATCH(#REF!,[1]INSTRUCTIONS!$N$9:$N$73,0),MATCH(CW$2,[1]INSTRUCTIONS!$M$9:$AM$9,FALSE))*$BD30),0)),""))</f>
        <v/>
      </c>
      <c r="CX30" s="178" t="str">
        <f t="array" ref="CX30">IF(ISBLANK($CN30),"",IFERROR((ROUND((INDEX([1]INSTRUCTIONS!$M$9:$AM$73,MATCH(#REF!,[1]INSTRUCTIONS!$N$9:$N$73,0),MATCH(CX$2,[1]INSTRUCTIONS!$M$9:$AM$9,FALSE))*$BD30),0)),""))</f>
        <v/>
      </c>
      <c r="CY30" s="178" t="str">
        <f t="array" ref="CY30">IF(ISBLANK($CN30),"",IFERROR((ROUND((INDEX([1]INSTRUCTIONS!$M$9:$AM$73,MATCH(#REF!,[1]INSTRUCTIONS!$N$9:$N$73,0),MATCH(CY$2,[1]INSTRUCTIONS!$M$9:$AM$9,FALSE))*$BD30),0)),""))</f>
        <v/>
      </c>
      <c r="CZ30" s="178" t="str">
        <f t="array" ref="CZ30">IF(ISBLANK($CN30),"",IFERROR((ROUND((INDEX([1]INSTRUCTIONS!$M$9:$AM$73,MATCH(#REF!,[1]INSTRUCTIONS!$N$9:$N$73,0),MATCH(CZ$2,[1]INSTRUCTIONS!$M$9:$AM$9,FALSE))*$BD30),0)),""))</f>
        <v/>
      </c>
      <c r="DA30" s="178" t="str">
        <f t="array" ref="DA30">IF(ISBLANK($CN30),"",IFERROR((ROUND((INDEX([1]INSTRUCTIONS!$M$9:$AM$73,MATCH(#REF!,[1]INSTRUCTIONS!$N$9:$N$73,0),MATCH(DA$2,[1]INSTRUCTIONS!$M$9:$AM$9,FALSE))*$BD30),0)),""))</f>
        <v/>
      </c>
      <c r="DB30" s="178" t="str">
        <f t="array" ref="DB30">IF(ISBLANK($CN30),"",IFERROR((ROUND((INDEX([1]INSTRUCTIONS!$M$9:$AM$73,MATCH(#REF!,[1]INSTRUCTIONS!$N$9:$N$73,0),MATCH(DB$2,[1]INSTRUCTIONS!$M$9:$AM$9,FALSE))*$BD30),0)),""))</f>
        <v/>
      </c>
      <c r="DC30" s="178" t="str">
        <f t="array" ref="DC30">IF(ISBLANK($CN30),"",IFERROR((ROUND((INDEX([1]INSTRUCTIONS!$M$9:$AM$73,MATCH(#REF!,[1]INSTRUCTIONS!$N$9:$N$73,0),MATCH(DC$2,[1]INSTRUCTIONS!$M$9:$AM$9,FALSE))*$BD30),0)),""))</f>
        <v/>
      </c>
      <c r="DD30" s="178" t="str">
        <f t="array" ref="DD30">IF(ISBLANK($CN30),"",IFERROR((ROUND((INDEX([1]INSTRUCTIONS!$M$9:$AM$73,MATCH(#REF!,[1]INSTRUCTIONS!$N$9:$N$73,0),MATCH(DD$2,[1]INSTRUCTIONS!$M$9:$AM$9,FALSE))*$BD30),0)),""))</f>
        <v/>
      </c>
      <c r="DE30" s="178" t="str">
        <f t="array" ref="DE30">IF(ISBLANK($CN30),"",IFERROR((ROUND((INDEX([1]INSTRUCTIONS!$M$9:$AM$73,MATCH(#REF!,[1]INSTRUCTIONS!$N$9:$N$73,0),MATCH(DE$2,[1]INSTRUCTIONS!$M$9:$AM$9,FALSE))*$BD30),0)),""))</f>
        <v/>
      </c>
      <c r="DF30" s="178" t="str">
        <f t="array" ref="DF30">IF(ISBLANK($CN30),"",IFERROR((ROUND((INDEX([1]INSTRUCTIONS!$M$9:$AM$73,MATCH(#REF!,[1]INSTRUCTIONS!$N$9:$N$73,0),MATCH(DF$2,[1]INSTRUCTIONS!$M$9:$AM$9,FALSE))*$BD30),0)),""))</f>
        <v/>
      </c>
      <c r="DG30" s="178" t="str">
        <f t="array" ref="DG30">IF(ISBLANK($CN30),"",IFERROR((ROUND((INDEX([1]INSTRUCTIONS!$M$9:$AM$73,MATCH(#REF!,[1]INSTRUCTIONS!$N$9:$N$73,0),MATCH(DG$2,[1]INSTRUCTIONS!$M$9:$AM$9,FALSE))*$BD30),0)),""))</f>
        <v/>
      </c>
      <c r="DH30" s="178" t="str">
        <f t="array" ref="DH30">IF(ISBLANK($CN30),"",IFERROR((ROUND((INDEX([1]INSTRUCTIONS!$M$9:$AM$73,MATCH(#REF!,[1]INSTRUCTIONS!$N$9:$N$73,0),MATCH(DH$2,[1]INSTRUCTIONS!$M$9:$AM$9,FALSE))*$BD30),0)),""))</f>
        <v/>
      </c>
      <c r="DI30" s="178" t="str">
        <f t="array" ref="DI30">IF(ISBLANK($CN30),"",IFERROR((ROUND((INDEX([1]INSTRUCTIONS!$M$9:$AM$73,MATCH(#REF!,[1]INSTRUCTIONS!$N$9:$N$73,0),MATCH(DI$2,[1]INSTRUCTIONS!$M$9:$AM$9,FALSE))*$BD30),0)),""))</f>
        <v/>
      </c>
      <c r="DJ30" s="178" t="str">
        <f t="array" ref="DJ30">IF(ISBLANK($CN30),"",IFERROR((ROUND((INDEX([1]INSTRUCTIONS!$M$9:$AM$73,MATCH(#REF!,[1]INSTRUCTIONS!$N$9:$N$73,0),MATCH(DJ$2,[1]INSTRUCTIONS!$M$9:$AM$9,FALSE))*$BD30),0)),""))</f>
        <v/>
      </c>
      <c r="DK30" s="178" t="str">
        <f t="array" ref="DK30">IF(ISBLANK($CN30),"",IFERROR((ROUND((INDEX([1]INSTRUCTIONS!$M$9:$AM$73,MATCH(#REF!,[1]INSTRUCTIONS!$N$9:$N$73,0),MATCH(DK$2,[1]INSTRUCTIONS!$M$9:$AM$9,FALSE))*$BD30),0)),""))</f>
        <v/>
      </c>
      <c r="DL30" s="178" t="str">
        <f t="array" ref="DL30">IF(ISBLANK($CN30),"",IFERROR((ROUND((INDEX([1]INSTRUCTIONS!$M$9:$AM$73,MATCH(#REF!,[1]INSTRUCTIONS!$N$9:$N$73,0),MATCH(DL$2,[1]INSTRUCTIONS!$M$9:$AM$9,FALSE))*$BD30),0)),""))</f>
        <v/>
      </c>
      <c r="DM30" s="179" t="str">
        <f t="array" ref="DM30">IF(ISBLANK($CN30),"",IFERROR((ROUND((INDEX([1]INSTRUCTIONS!$M$9:$AM$73,MATCH(#REF!,[1]INSTRUCTIONS!$N$9:$N$73,0),MATCH(DM$2,[1]INSTRUCTIONS!$M$9:$AM$9,FALSE))*$BD30),0)),""))</f>
        <v/>
      </c>
      <c r="DN30" s="169">
        <f t="shared" si="25"/>
        <v>24</v>
      </c>
      <c r="DO30" s="169">
        <f t="shared" si="26"/>
        <v>0</v>
      </c>
      <c r="DP30" s="6"/>
      <c r="DQ30" s="171" t="str">
        <f t="shared" si="27"/>
        <v>ALPHA BOTTOMS BM</v>
      </c>
      <c r="DR30" s="172">
        <f t="shared" ref="DR30:EP30" si="44">IFERROR(BL30+CO30,"")</f>
        <v>25</v>
      </c>
      <c r="DS30" s="173">
        <f t="shared" si="44"/>
        <v>62</v>
      </c>
      <c r="DT30" s="173">
        <f t="shared" si="44"/>
        <v>75</v>
      </c>
      <c r="DU30" s="173">
        <f t="shared" si="44"/>
        <v>50</v>
      </c>
      <c r="DV30" s="173">
        <f t="shared" si="44"/>
        <v>20</v>
      </c>
      <c r="DW30" s="173">
        <f t="shared" si="44"/>
        <v>0</v>
      </c>
      <c r="DX30" s="173" t="str">
        <f t="shared" si="44"/>
        <v/>
      </c>
      <c r="DY30" s="173" t="str">
        <f t="shared" si="44"/>
        <v/>
      </c>
      <c r="DZ30" s="173" t="str">
        <f t="shared" si="44"/>
        <v/>
      </c>
      <c r="EA30" s="173" t="str">
        <f t="shared" si="44"/>
        <v/>
      </c>
      <c r="EB30" s="173" t="str">
        <f t="shared" si="44"/>
        <v/>
      </c>
      <c r="EC30" s="173" t="str">
        <f t="shared" si="44"/>
        <v/>
      </c>
      <c r="ED30" s="173" t="str">
        <f t="shared" si="44"/>
        <v/>
      </c>
      <c r="EE30" s="173" t="str">
        <f t="shared" si="44"/>
        <v/>
      </c>
      <c r="EF30" s="174" t="str">
        <f t="shared" si="44"/>
        <v/>
      </c>
      <c r="EG30" s="174" t="str">
        <f t="shared" si="44"/>
        <v/>
      </c>
      <c r="EH30" s="174" t="str">
        <f t="shared" si="44"/>
        <v/>
      </c>
      <c r="EI30" s="174" t="str">
        <f t="shared" si="44"/>
        <v/>
      </c>
      <c r="EJ30" s="174" t="str">
        <f t="shared" si="44"/>
        <v/>
      </c>
      <c r="EK30" s="174" t="str">
        <f t="shared" si="44"/>
        <v/>
      </c>
      <c r="EL30" s="174" t="str">
        <f t="shared" si="44"/>
        <v/>
      </c>
      <c r="EM30" s="174" t="str">
        <f t="shared" si="44"/>
        <v/>
      </c>
      <c r="EN30" s="174" t="str">
        <f t="shared" si="44"/>
        <v/>
      </c>
      <c r="EO30" s="174" t="str">
        <f t="shared" si="44"/>
        <v/>
      </c>
      <c r="EP30" s="174" t="str">
        <f t="shared" si="44"/>
        <v/>
      </c>
      <c r="EQ30" s="171">
        <f t="shared" si="29"/>
        <v>232</v>
      </c>
      <c r="ER30" s="171">
        <f t="shared" si="30"/>
        <v>-208</v>
      </c>
    </row>
    <row r="31" spans="1:148" ht="120" customHeight="1" x14ac:dyDescent="0.25">
      <c r="A31" s="132">
        <f t="shared" si="31"/>
        <v>14</v>
      </c>
      <c r="B31" s="133" t="e">
        <v>#VALUE!</v>
      </c>
      <c r="C31" s="133" t="s">
        <v>96</v>
      </c>
      <c r="D31" s="134" t="s">
        <v>276</v>
      </c>
      <c r="E31" s="134" t="str">
        <f t="shared" si="5"/>
        <v>#REF!</v>
      </c>
      <c r="F31" s="135" t="s">
        <v>114</v>
      </c>
      <c r="G31" s="134" t="s">
        <v>276</v>
      </c>
      <c r="H31" s="135" t="s">
        <v>181</v>
      </c>
      <c r="I31" s="135" t="s">
        <v>182</v>
      </c>
      <c r="J31" s="135"/>
      <c r="K31" s="135"/>
      <c r="L31" s="136"/>
      <c r="M31" s="133" t="e">
        <v>#VALUE!</v>
      </c>
      <c r="N31" s="135" t="s">
        <v>183</v>
      </c>
      <c r="O31" s="136"/>
      <c r="P31" s="136"/>
      <c r="Q31" s="136" t="s">
        <v>101</v>
      </c>
      <c r="R31" s="136" t="s">
        <v>102</v>
      </c>
      <c r="S31" s="136"/>
      <c r="T31" s="133"/>
      <c r="U31" s="133"/>
      <c r="V31" s="133"/>
      <c r="W31" s="137"/>
      <c r="X31" s="138">
        <v>11.2</v>
      </c>
      <c r="Y31" s="139">
        <v>11.2</v>
      </c>
      <c r="Z31" s="140">
        <f t="shared" si="6"/>
        <v>0</v>
      </c>
      <c r="AA31" s="139">
        <v>39.99</v>
      </c>
      <c r="AB31" s="140">
        <f t="shared" si="7"/>
        <v>0.7199299824956239</v>
      </c>
      <c r="AC31" s="141"/>
      <c r="AD31" s="142" t="str">
        <f t="shared" si="8"/>
        <v/>
      </c>
      <c r="AE31" s="140" t="str">
        <f t="shared" si="9"/>
        <v/>
      </c>
      <c r="AF31" s="139"/>
      <c r="AG31" s="140" t="str">
        <f t="shared" si="10"/>
        <v/>
      </c>
      <c r="AH31" s="143" t="str">
        <f t="shared" si="11"/>
        <v/>
      </c>
      <c r="AI31" s="144"/>
      <c r="AJ31" s="145"/>
      <c r="AK31" s="146"/>
      <c r="AL31" s="135" t="s">
        <v>103</v>
      </c>
      <c r="AM31" s="147">
        <v>2</v>
      </c>
      <c r="AN31" s="148" t="str">
        <f t="shared" si="12"/>
        <v xml:space="preserve">, RESORT DOORS, , , , </v>
      </c>
      <c r="AO31" s="149">
        <v>36</v>
      </c>
      <c r="AP31" s="150"/>
      <c r="AQ31" s="150">
        <v>11</v>
      </c>
      <c r="AR31" s="150">
        <v>7</v>
      </c>
      <c r="AS31" s="150">
        <v>7</v>
      </c>
      <c r="AT31" s="151">
        <v>5</v>
      </c>
      <c r="AU31" s="151"/>
      <c r="AV31" s="152">
        <f t="shared" si="13"/>
        <v>2</v>
      </c>
      <c r="AW31" s="153"/>
      <c r="AX31" s="152"/>
      <c r="AY31" s="153"/>
      <c r="AZ31" s="176"/>
      <c r="BA31" s="155">
        <f t="shared" si="14"/>
        <v>0</v>
      </c>
      <c r="BB31" s="156">
        <f t="shared" si="15"/>
        <v>0</v>
      </c>
      <c r="BC31" s="157">
        <f t="shared" si="16"/>
        <v>0</v>
      </c>
      <c r="BD31" s="158">
        <f t="shared" si="17"/>
        <v>36</v>
      </c>
      <c r="BE31" s="159">
        <f t="shared" si="18"/>
        <v>403.2</v>
      </c>
      <c r="BF31" s="160">
        <f t="shared" si="19"/>
        <v>1439.64</v>
      </c>
      <c r="BG31" s="161">
        <f t="shared" si="20"/>
        <v>36</v>
      </c>
      <c r="BH31" s="162">
        <f t="shared" si="21"/>
        <v>403.2</v>
      </c>
      <c r="BI31" s="163">
        <f t="shared" si="22"/>
        <v>1439.64</v>
      </c>
      <c r="BJ31" s="164"/>
      <c r="BK31" s="165" t="s">
        <v>125</v>
      </c>
      <c r="BL31" s="177">
        <v>23</v>
      </c>
      <c r="BM31" s="178">
        <v>59</v>
      </c>
      <c r="BN31" s="178">
        <v>71</v>
      </c>
      <c r="BO31" s="178">
        <v>48</v>
      </c>
      <c r="BP31" s="178">
        <v>18</v>
      </c>
      <c r="BQ31" s="178">
        <v>0</v>
      </c>
      <c r="BR31" s="178" t="str">
        <f t="array" ref="BR31">IF(ISBLANK($BK31),"",IFERROR((ROUND((INDEX([1]INSTRUCTIONS!$M$9:$AM$73,MATCH(#REF!,[1]INSTRUCTIONS!$N$9:$N$73,0),MATCH(BR$2,[1]INSTRUCTIONS!$M$9:$AM$9,FALSE))*$BA31),0)),""))</f>
        <v/>
      </c>
      <c r="BS31" s="178" t="str">
        <f t="array" ref="BS31">IF(ISBLANK($BK31),"",IFERROR((ROUND((INDEX([1]INSTRUCTIONS!$M$9:$AM$73,MATCH(#REF!,[1]INSTRUCTIONS!$N$9:$N$73,0),MATCH(BS$2,[1]INSTRUCTIONS!$M$9:$AM$9,FALSE))*$BA31),0)),""))</f>
        <v/>
      </c>
      <c r="BT31" s="178" t="str">
        <f t="array" ref="BT31">IF(ISBLANK($BK31),"",IFERROR((ROUND((INDEX([1]INSTRUCTIONS!$M$9:$AM$73,MATCH(#REF!,[1]INSTRUCTIONS!$N$9:$N$73,0),MATCH(BT$2,[1]INSTRUCTIONS!$M$9:$AM$9,FALSE))*$BA31),0)),""))</f>
        <v/>
      </c>
      <c r="BU31" s="178" t="str">
        <f t="array" ref="BU31">IF(ISBLANK($BK31),"",IFERROR((ROUND((INDEX([1]INSTRUCTIONS!$M$9:$AM$73,MATCH(#REF!,[1]INSTRUCTIONS!$N$9:$N$73,0),MATCH(BU$2,[1]INSTRUCTIONS!$M$9:$AM$9,FALSE))*$BA31),0)),""))</f>
        <v/>
      </c>
      <c r="BV31" s="178" t="str">
        <f t="array" ref="BV31">IF(ISBLANK($BK31),"",IFERROR((ROUND((INDEX([1]INSTRUCTIONS!$M$9:$AM$73,MATCH(#REF!,[1]INSTRUCTIONS!$N$9:$N$73,0),MATCH(BV$2,[1]INSTRUCTIONS!$M$9:$AM$9,FALSE))*$BA31),0)),""))</f>
        <v/>
      </c>
      <c r="BW31" s="178" t="str">
        <f t="array" ref="BW31">IF(ISBLANK($BK31),"",IFERROR((ROUND((INDEX([1]INSTRUCTIONS!$M$9:$AM$73,MATCH(#REF!,[1]INSTRUCTIONS!$N$9:$N$73,0),MATCH(BW$2,[1]INSTRUCTIONS!$M$9:$AM$9,FALSE))*$BA31),0)),""))</f>
        <v/>
      </c>
      <c r="BX31" s="178" t="str">
        <f t="array" ref="BX31">IF(ISBLANK($BK31),"",IFERROR((ROUND((INDEX([1]INSTRUCTIONS!$M$9:$AM$73,MATCH(#REF!,[1]INSTRUCTIONS!$N$9:$N$73,0),MATCH(BX$2,[1]INSTRUCTIONS!$M$9:$AM$9,FALSE))*$BA31),0)),""))</f>
        <v/>
      </c>
      <c r="BY31" s="178" t="str">
        <f t="array" ref="BY31">IF(ISBLANK($BK31),"",IFERROR((ROUND((INDEX([1]INSTRUCTIONS!$M$9:$AM$73,MATCH(#REF!,[1]INSTRUCTIONS!$N$9:$N$73,0),MATCH(BY$2,[1]INSTRUCTIONS!$M$9:$AM$9,FALSE))*$BA31),0)),""))</f>
        <v/>
      </c>
      <c r="BZ31" s="178" t="str">
        <f t="array" ref="BZ31">IF(ISBLANK($BK31),"",IFERROR((ROUND((INDEX([1]INSTRUCTIONS!$M$9:$AM$73,MATCH(#REF!,[1]INSTRUCTIONS!$N$9:$N$73,0),MATCH(BZ$2,[1]INSTRUCTIONS!$M$9:$AM$9,FALSE))*$BA31),0)),""))</f>
        <v/>
      </c>
      <c r="CA31" s="178" t="str">
        <f t="array" ref="CA31">IF(ISBLANK($BK31),"",IFERROR((ROUND((INDEX([1]INSTRUCTIONS!$M$9:$AM$73,MATCH(#REF!,[1]INSTRUCTIONS!$N$9:$N$73,0),MATCH(CA$2,[1]INSTRUCTIONS!$M$9:$AM$9,FALSE))*$BA31),0)),""))</f>
        <v/>
      </c>
      <c r="CB31" s="178" t="str">
        <f t="array" ref="CB31">IF(ISBLANK($BK31),"",IFERROR((ROUND((INDEX([1]INSTRUCTIONS!$M$9:$AM$73,MATCH(#REF!,[1]INSTRUCTIONS!$N$9:$N$73,0),MATCH(CB$2,[1]INSTRUCTIONS!$M$9:$AM$9,FALSE))*$BA31),0)),""))</f>
        <v/>
      </c>
      <c r="CC31" s="178" t="str">
        <f t="array" ref="CC31">IF(ISBLANK($BK31),"",IFERROR((ROUND((INDEX([1]INSTRUCTIONS!$M$9:$AM$73,MATCH(#REF!,[1]INSTRUCTIONS!$N$9:$N$73,0),MATCH(CC$2,[1]INSTRUCTIONS!$M$9:$AM$9,FALSE))*$BA31),0)),""))</f>
        <v/>
      </c>
      <c r="CD31" s="178" t="str">
        <f t="array" ref="CD31">IF(ISBLANK($BK31),"",IFERROR((ROUND((INDEX([1]INSTRUCTIONS!$M$9:$AM$73,MATCH(#REF!,[1]INSTRUCTIONS!$N$9:$N$73,0),MATCH(CD$2,[1]INSTRUCTIONS!$M$9:$AM$9,FALSE))*$BA31),0)),""))</f>
        <v/>
      </c>
      <c r="CE31" s="178" t="str">
        <f t="array" ref="CE31">IF(ISBLANK($BK31),"",IFERROR((ROUND((INDEX([1]INSTRUCTIONS!$M$9:$AM$73,MATCH(#REF!,[1]INSTRUCTIONS!$N$9:$N$73,0),MATCH(CE$2,[1]INSTRUCTIONS!$M$9:$AM$9,FALSE))*$BA31),0)),""))</f>
        <v/>
      </c>
      <c r="CF31" s="178" t="str">
        <f t="array" ref="CF31">IF(ISBLANK($BK31),"",IFERROR((ROUND((INDEX([1]INSTRUCTIONS!$M$9:$AM$73,MATCH(#REF!,[1]INSTRUCTIONS!$N$9:$N$73,0),MATCH(CF$2,[1]INSTRUCTIONS!$M$9:$AM$9,FALSE))*$BA31),0)),""))</f>
        <v/>
      </c>
      <c r="CG31" s="178" t="str">
        <f t="array" ref="CG31">IF(ISBLANK($BK31),"",IFERROR((ROUND((INDEX([1]INSTRUCTIONS!$M$9:$AM$73,MATCH(#REF!,[1]INSTRUCTIONS!$N$9:$N$73,0),MATCH(CG$2,[1]INSTRUCTIONS!$M$9:$AM$9,FALSE))*$BA31),0)),""))</f>
        <v/>
      </c>
      <c r="CH31" s="178" t="str">
        <f t="array" ref="CH31">IF(ISBLANK($BK31),"",IFERROR((ROUND((INDEX([1]INSTRUCTIONS!$M$9:$AM$73,MATCH(#REF!,[1]INSTRUCTIONS!$N$9:$N$73,0),MATCH(CH$2,[1]INSTRUCTIONS!$M$9:$AM$9,FALSE))*$BA31),0)),""))</f>
        <v/>
      </c>
      <c r="CI31" s="178" t="str">
        <f t="array" ref="CI31">IF(ISBLANK($BK31),"",IFERROR((ROUND((INDEX([1]INSTRUCTIONS!$M$9:$AM$73,MATCH(#REF!,[1]INSTRUCTIONS!$N$9:$N$73,0),MATCH(CI$2,[1]INSTRUCTIONS!$M$9:$AM$9,FALSE))*$BA31),0)),""))</f>
        <v/>
      </c>
      <c r="CJ31" s="179" t="str">
        <f t="array" ref="CJ31">IF(ISBLANK($BK31),"",IFERROR((ROUND((INDEX([1]INSTRUCTIONS!$M$9:$AM$73,MATCH(#REF!,[1]INSTRUCTIONS!$N$9:$N$73,0),MATCH(CJ$2,[1]INSTRUCTIONS!$M$9:$AM$9,FALSE))*$BA31),0)),""))</f>
        <v/>
      </c>
      <c r="CK31" s="169">
        <f t="shared" si="23"/>
        <v>219</v>
      </c>
      <c r="CL31" s="169">
        <f t="shared" si="24"/>
        <v>-219</v>
      </c>
      <c r="CM31" s="6"/>
      <c r="CN31" s="170" t="s">
        <v>126</v>
      </c>
      <c r="CO31" s="177">
        <v>4</v>
      </c>
      <c r="CP31" s="178">
        <v>10</v>
      </c>
      <c r="CQ31" s="178">
        <v>11</v>
      </c>
      <c r="CR31" s="178">
        <v>7</v>
      </c>
      <c r="CS31" s="178">
        <v>4</v>
      </c>
      <c r="CT31" s="178">
        <v>0</v>
      </c>
      <c r="CU31" s="178" t="str">
        <f t="array" ref="CU31">IF(ISBLANK($CN31),"",IFERROR((ROUND((INDEX([1]INSTRUCTIONS!$M$9:$AM$73,MATCH(#REF!,[1]INSTRUCTIONS!$N$9:$N$73,0),MATCH(CU$2,[1]INSTRUCTIONS!$M$9:$AM$9,FALSE))*$BD31),0)),""))</f>
        <v/>
      </c>
      <c r="CV31" s="178" t="str">
        <f t="array" ref="CV31">IF(ISBLANK($CN31),"",IFERROR((ROUND((INDEX([1]INSTRUCTIONS!$M$9:$AM$73,MATCH(#REF!,[1]INSTRUCTIONS!$N$9:$N$73,0),MATCH(CV$2,[1]INSTRUCTIONS!$M$9:$AM$9,FALSE))*$BD31),0)),""))</f>
        <v/>
      </c>
      <c r="CW31" s="178" t="str">
        <f t="array" ref="CW31">IF(ISBLANK($CN31),"",IFERROR((ROUND((INDEX([1]INSTRUCTIONS!$M$9:$AM$73,MATCH(#REF!,[1]INSTRUCTIONS!$N$9:$N$73,0),MATCH(CW$2,[1]INSTRUCTIONS!$M$9:$AM$9,FALSE))*$BD31),0)),""))</f>
        <v/>
      </c>
      <c r="CX31" s="178" t="str">
        <f t="array" ref="CX31">IF(ISBLANK($CN31),"",IFERROR((ROUND((INDEX([1]INSTRUCTIONS!$M$9:$AM$73,MATCH(#REF!,[1]INSTRUCTIONS!$N$9:$N$73,0),MATCH(CX$2,[1]INSTRUCTIONS!$M$9:$AM$9,FALSE))*$BD31),0)),""))</f>
        <v/>
      </c>
      <c r="CY31" s="178" t="str">
        <f t="array" ref="CY31">IF(ISBLANK($CN31),"",IFERROR((ROUND((INDEX([1]INSTRUCTIONS!$M$9:$AM$73,MATCH(#REF!,[1]INSTRUCTIONS!$N$9:$N$73,0),MATCH(CY$2,[1]INSTRUCTIONS!$M$9:$AM$9,FALSE))*$BD31),0)),""))</f>
        <v/>
      </c>
      <c r="CZ31" s="178" t="str">
        <f t="array" ref="CZ31">IF(ISBLANK($CN31),"",IFERROR((ROUND((INDEX([1]INSTRUCTIONS!$M$9:$AM$73,MATCH(#REF!,[1]INSTRUCTIONS!$N$9:$N$73,0),MATCH(CZ$2,[1]INSTRUCTIONS!$M$9:$AM$9,FALSE))*$BD31),0)),""))</f>
        <v/>
      </c>
      <c r="DA31" s="178" t="str">
        <f t="array" ref="DA31">IF(ISBLANK($CN31),"",IFERROR((ROUND((INDEX([1]INSTRUCTIONS!$M$9:$AM$73,MATCH(#REF!,[1]INSTRUCTIONS!$N$9:$N$73,0),MATCH(DA$2,[1]INSTRUCTIONS!$M$9:$AM$9,FALSE))*$BD31),0)),""))</f>
        <v/>
      </c>
      <c r="DB31" s="178" t="str">
        <f t="array" ref="DB31">IF(ISBLANK($CN31),"",IFERROR((ROUND((INDEX([1]INSTRUCTIONS!$M$9:$AM$73,MATCH(#REF!,[1]INSTRUCTIONS!$N$9:$N$73,0),MATCH(DB$2,[1]INSTRUCTIONS!$M$9:$AM$9,FALSE))*$BD31),0)),""))</f>
        <v/>
      </c>
      <c r="DC31" s="178" t="str">
        <f t="array" ref="DC31">IF(ISBLANK($CN31),"",IFERROR((ROUND((INDEX([1]INSTRUCTIONS!$M$9:$AM$73,MATCH(#REF!,[1]INSTRUCTIONS!$N$9:$N$73,0),MATCH(DC$2,[1]INSTRUCTIONS!$M$9:$AM$9,FALSE))*$BD31),0)),""))</f>
        <v/>
      </c>
      <c r="DD31" s="178" t="str">
        <f t="array" ref="DD31">IF(ISBLANK($CN31),"",IFERROR((ROUND((INDEX([1]INSTRUCTIONS!$M$9:$AM$73,MATCH(#REF!,[1]INSTRUCTIONS!$N$9:$N$73,0),MATCH(DD$2,[1]INSTRUCTIONS!$M$9:$AM$9,FALSE))*$BD31),0)),""))</f>
        <v/>
      </c>
      <c r="DE31" s="178" t="str">
        <f t="array" ref="DE31">IF(ISBLANK($CN31),"",IFERROR((ROUND((INDEX([1]INSTRUCTIONS!$M$9:$AM$73,MATCH(#REF!,[1]INSTRUCTIONS!$N$9:$N$73,0),MATCH(DE$2,[1]INSTRUCTIONS!$M$9:$AM$9,FALSE))*$BD31),0)),""))</f>
        <v/>
      </c>
      <c r="DF31" s="178" t="str">
        <f t="array" ref="DF31">IF(ISBLANK($CN31),"",IFERROR((ROUND((INDEX([1]INSTRUCTIONS!$M$9:$AM$73,MATCH(#REF!,[1]INSTRUCTIONS!$N$9:$N$73,0),MATCH(DF$2,[1]INSTRUCTIONS!$M$9:$AM$9,FALSE))*$BD31),0)),""))</f>
        <v/>
      </c>
      <c r="DG31" s="178" t="str">
        <f t="array" ref="DG31">IF(ISBLANK($CN31),"",IFERROR((ROUND((INDEX([1]INSTRUCTIONS!$M$9:$AM$73,MATCH(#REF!,[1]INSTRUCTIONS!$N$9:$N$73,0),MATCH(DG$2,[1]INSTRUCTIONS!$M$9:$AM$9,FALSE))*$BD31),0)),""))</f>
        <v/>
      </c>
      <c r="DH31" s="178" t="str">
        <f t="array" ref="DH31">IF(ISBLANK($CN31),"",IFERROR((ROUND((INDEX([1]INSTRUCTIONS!$M$9:$AM$73,MATCH(#REF!,[1]INSTRUCTIONS!$N$9:$N$73,0),MATCH(DH$2,[1]INSTRUCTIONS!$M$9:$AM$9,FALSE))*$BD31),0)),""))</f>
        <v/>
      </c>
      <c r="DI31" s="178" t="str">
        <f t="array" ref="DI31">IF(ISBLANK($CN31),"",IFERROR((ROUND((INDEX([1]INSTRUCTIONS!$M$9:$AM$73,MATCH(#REF!,[1]INSTRUCTIONS!$N$9:$N$73,0),MATCH(DI$2,[1]INSTRUCTIONS!$M$9:$AM$9,FALSE))*$BD31),0)),""))</f>
        <v/>
      </c>
      <c r="DJ31" s="178" t="str">
        <f t="array" ref="DJ31">IF(ISBLANK($CN31),"",IFERROR((ROUND((INDEX([1]INSTRUCTIONS!$M$9:$AM$73,MATCH(#REF!,[1]INSTRUCTIONS!$N$9:$N$73,0),MATCH(DJ$2,[1]INSTRUCTIONS!$M$9:$AM$9,FALSE))*$BD31),0)),""))</f>
        <v/>
      </c>
      <c r="DK31" s="178" t="str">
        <f t="array" ref="DK31">IF(ISBLANK($CN31),"",IFERROR((ROUND((INDEX([1]INSTRUCTIONS!$M$9:$AM$73,MATCH(#REF!,[1]INSTRUCTIONS!$N$9:$N$73,0),MATCH(DK$2,[1]INSTRUCTIONS!$M$9:$AM$9,FALSE))*$BD31),0)),""))</f>
        <v/>
      </c>
      <c r="DL31" s="178" t="str">
        <f t="array" ref="DL31">IF(ISBLANK($CN31),"",IFERROR((ROUND((INDEX([1]INSTRUCTIONS!$M$9:$AM$73,MATCH(#REF!,[1]INSTRUCTIONS!$N$9:$N$73,0),MATCH(DL$2,[1]INSTRUCTIONS!$M$9:$AM$9,FALSE))*$BD31),0)),""))</f>
        <v/>
      </c>
      <c r="DM31" s="179" t="str">
        <f t="array" ref="DM31">IF(ISBLANK($CN31),"",IFERROR((ROUND((INDEX([1]INSTRUCTIONS!$M$9:$AM$73,MATCH(#REF!,[1]INSTRUCTIONS!$N$9:$N$73,0),MATCH(DM$2,[1]INSTRUCTIONS!$M$9:$AM$9,FALSE))*$BD31),0)),""))</f>
        <v/>
      </c>
      <c r="DN31" s="169">
        <f t="shared" si="25"/>
        <v>36</v>
      </c>
      <c r="DO31" s="169">
        <f t="shared" si="26"/>
        <v>0</v>
      </c>
      <c r="DP31" s="6"/>
      <c r="DQ31" s="171" t="str">
        <f t="shared" si="27"/>
        <v>ALPHA BOTTOMS BM</v>
      </c>
      <c r="DR31" s="172">
        <f t="shared" ref="DR31:EP31" si="45">IFERROR(BL31+CO31,"")</f>
        <v>27</v>
      </c>
      <c r="DS31" s="173">
        <f t="shared" si="45"/>
        <v>69</v>
      </c>
      <c r="DT31" s="173">
        <f t="shared" si="45"/>
        <v>82</v>
      </c>
      <c r="DU31" s="173">
        <f t="shared" si="45"/>
        <v>55</v>
      </c>
      <c r="DV31" s="173">
        <f t="shared" si="45"/>
        <v>22</v>
      </c>
      <c r="DW31" s="173">
        <f t="shared" si="45"/>
        <v>0</v>
      </c>
      <c r="DX31" s="173" t="str">
        <f t="shared" si="45"/>
        <v/>
      </c>
      <c r="DY31" s="173" t="str">
        <f t="shared" si="45"/>
        <v/>
      </c>
      <c r="DZ31" s="173" t="str">
        <f t="shared" si="45"/>
        <v/>
      </c>
      <c r="EA31" s="173" t="str">
        <f t="shared" si="45"/>
        <v/>
      </c>
      <c r="EB31" s="173" t="str">
        <f t="shared" si="45"/>
        <v/>
      </c>
      <c r="EC31" s="173" t="str">
        <f t="shared" si="45"/>
        <v/>
      </c>
      <c r="ED31" s="173" t="str">
        <f t="shared" si="45"/>
        <v/>
      </c>
      <c r="EE31" s="173" t="str">
        <f t="shared" si="45"/>
        <v/>
      </c>
      <c r="EF31" s="174" t="str">
        <f t="shared" si="45"/>
        <v/>
      </c>
      <c r="EG31" s="174" t="str">
        <f t="shared" si="45"/>
        <v/>
      </c>
      <c r="EH31" s="174" t="str">
        <f t="shared" si="45"/>
        <v/>
      </c>
      <c r="EI31" s="174" t="str">
        <f t="shared" si="45"/>
        <v/>
      </c>
      <c r="EJ31" s="174" t="str">
        <f t="shared" si="45"/>
        <v/>
      </c>
      <c r="EK31" s="174" t="str">
        <f t="shared" si="45"/>
        <v/>
      </c>
      <c r="EL31" s="174" t="str">
        <f t="shared" si="45"/>
        <v/>
      </c>
      <c r="EM31" s="174" t="str">
        <f t="shared" si="45"/>
        <v/>
      </c>
      <c r="EN31" s="174" t="str">
        <f t="shared" si="45"/>
        <v/>
      </c>
      <c r="EO31" s="174" t="str">
        <f t="shared" si="45"/>
        <v/>
      </c>
      <c r="EP31" s="174" t="str">
        <f t="shared" si="45"/>
        <v/>
      </c>
      <c r="EQ31" s="171">
        <f t="shared" si="29"/>
        <v>255</v>
      </c>
      <c r="ER31" s="171">
        <f t="shared" si="30"/>
        <v>-219</v>
      </c>
    </row>
    <row r="32" spans="1:148" ht="120" customHeight="1" x14ac:dyDescent="0.25">
      <c r="A32" s="132">
        <f t="shared" si="31"/>
        <v>15</v>
      </c>
      <c r="B32" s="133" t="e">
        <v>#VALUE!</v>
      </c>
      <c r="C32" s="133" t="s">
        <v>96</v>
      </c>
      <c r="D32" s="134" t="s">
        <v>276</v>
      </c>
      <c r="E32" s="134" t="str">
        <f t="shared" si="5"/>
        <v>#REF!</v>
      </c>
      <c r="F32" s="135" t="s">
        <v>114</v>
      </c>
      <c r="G32" s="134" t="s">
        <v>276</v>
      </c>
      <c r="H32" s="135" t="s">
        <v>181</v>
      </c>
      <c r="I32" s="135" t="s">
        <v>182</v>
      </c>
      <c r="J32" s="135"/>
      <c r="K32" s="135"/>
      <c r="L32" s="136"/>
      <c r="M32" s="133" t="e">
        <v>#VALUE!</v>
      </c>
      <c r="N32" s="135" t="s">
        <v>184</v>
      </c>
      <c r="O32" s="136"/>
      <c r="P32" s="136"/>
      <c r="Q32" s="136" t="s">
        <v>101</v>
      </c>
      <c r="R32" s="136" t="s">
        <v>102</v>
      </c>
      <c r="S32" s="136"/>
      <c r="T32" s="133"/>
      <c r="U32" s="133"/>
      <c r="V32" s="133"/>
      <c r="W32" s="137"/>
      <c r="X32" s="138">
        <v>11.2</v>
      </c>
      <c r="Y32" s="139">
        <v>11.2</v>
      </c>
      <c r="Z32" s="140">
        <f t="shared" si="6"/>
        <v>0</v>
      </c>
      <c r="AA32" s="139">
        <v>39.99</v>
      </c>
      <c r="AB32" s="140">
        <f t="shared" si="7"/>
        <v>0.7199299824956239</v>
      </c>
      <c r="AC32" s="141"/>
      <c r="AD32" s="142" t="str">
        <f t="shared" si="8"/>
        <v/>
      </c>
      <c r="AE32" s="140" t="str">
        <f t="shared" si="9"/>
        <v/>
      </c>
      <c r="AF32" s="139"/>
      <c r="AG32" s="140" t="str">
        <f t="shared" si="10"/>
        <v/>
      </c>
      <c r="AH32" s="143" t="str">
        <f t="shared" si="11"/>
        <v/>
      </c>
      <c r="AI32" s="144"/>
      <c r="AJ32" s="145"/>
      <c r="AK32" s="146"/>
      <c r="AL32" s="135" t="s">
        <v>103</v>
      </c>
      <c r="AM32" s="147">
        <v>2</v>
      </c>
      <c r="AN32" s="148" t="str">
        <f t="shared" si="12"/>
        <v xml:space="preserve">, RESORT DOORS, , , , </v>
      </c>
      <c r="AO32" s="149">
        <v>36</v>
      </c>
      <c r="AP32" s="150"/>
      <c r="AQ32" s="150">
        <v>11</v>
      </c>
      <c r="AR32" s="150">
        <v>7</v>
      </c>
      <c r="AS32" s="150">
        <v>7</v>
      </c>
      <c r="AT32" s="151">
        <v>5</v>
      </c>
      <c r="AU32" s="151"/>
      <c r="AV32" s="152">
        <f t="shared" si="13"/>
        <v>2</v>
      </c>
      <c r="AW32" s="153"/>
      <c r="AX32" s="152"/>
      <c r="AY32" s="153"/>
      <c r="AZ32" s="176"/>
      <c r="BA32" s="155">
        <f t="shared" si="14"/>
        <v>0</v>
      </c>
      <c r="BB32" s="156">
        <f t="shared" si="15"/>
        <v>0</v>
      </c>
      <c r="BC32" s="157">
        <f t="shared" si="16"/>
        <v>0</v>
      </c>
      <c r="BD32" s="158">
        <f t="shared" si="17"/>
        <v>36</v>
      </c>
      <c r="BE32" s="159">
        <f t="shared" si="18"/>
        <v>403.2</v>
      </c>
      <c r="BF32" s="160">
        <f t="shared" si="19"/>
        <v>1439.64</v>
      </c>
      <c r="BG32" s="161">
        <f t="shared" si="20"/>
        <v>36</v>
      </c>
      <c r="BH32" s="162">
        <f t="shared" si="21"/>
        <v>403.2</v>
      </c>
      <c r="BI32" s="163">
        <f t="shared" si="22"/>
        <v>1439.64</v>
      </c>
      <c r="BJ32" s="164"/>
      <c r="BK32" s="165" t="s">
        <v>125</v>
      </c>
      <c r="BL32" s="177">
        <v>23</v>
      </c>
      <c r="BM32" s="178">
        <v>59</v>
      </c>
      <c r="BN32" s="178">
        <v>71</v>
      </c>
      <c r="BO32" s="178">
        <v>48</v>
      </c>
      <c r="BP32" s="178">
        <v>18</v>
      </c>
      <c r="BQ32" s="178">
        <v>0</v>
      </c>
      <c r="BR32" s="178" t="str">
        <f t="array" ref="BR32">IF(ISBLANK($BK32),"",IFERROR((ROUND((INDEX([1]INSTRUCTIONS!$M$9:$AM$73,MATCH(#REF!,[1]INSTRUCTIONS!$N$9:$N$73,0),MATCH(BR$2,[1]INSTRUCTIONS!$M$9:$AM$9,FALSE))*$BA32),0)),""))</f>
        <v/>
      </c>
      <c r="BS32" s="178" t="str">
        <f t="array" ref="BS32">IF(ISBLANK($BK32),"",IFERROR((ROUND((INDEX([1]INSTRUCTIONS!$M$9:$AM$73,MATCH(#REF!,[1]INSTRUCTIONS!$N$9:$N$73,0),MATCH(BS$2,[1]INSTRUCTIONS!$M$9:$AM$9,FALSE))*$BA32),0)),""))</f>
        <v/>
      </c>
      <c r="BT32" s="178" t="str">
        <f t="array" ref="BT32">IF(ISBLANK($BK32),"",IFERROR((ROUND((INDEX([1]INSTRUCTIONS!$M$9:$AM$73,MATCH(#REF!,[1]INSTRUCTIONS!$N$9:$N$73,0),MATCH(BT$2,[1]INSTRUCTIONS!$M$9:$AM$9,FALSE))*$BA32),0)),""))</f>
        <v/>
      </c>
      <c r="BU32" s="178" t="str">
        <f t="array" ref="BU32">IF(ISBLANK($BK32),"",IFERROR((ROUND((INDEX([1]INSTRUCTIONS!$M$9:$AM$73,MATCH(#REF!,[1]INSTRUCTIONS!$N$9:$N$73,0),MATCH(BU$2,[1]INSTRUCTIONS!$M$9:$AM$9,FALSE))*$BA32),0)),""))</f>
        <v/>
      </c>
      <c r="BV32" s="178" t="str">
        <f t="array" ref="BV32">IF(ISBLANK($BK32),"",IFERROR((ROUND((INDEX([1]INSTRUCTIONS!$M$9:$AM$73,MATCH(#REF!,[1]INSTRUCTIONS!$N$9:$N$73,0),MATCH(BV$2,[1]INSTRUCTIONS!$M$9:$AM$9,FALSE))*$BA32),0)),""))</f>
        <v/>
      </c>
      <c r="BW32" s="178" t="str">
        <f t="array" ref="BW32">IF(ISBLANK($BK32),"",IFERROR((ROUND((INDEX([1]INSTRUCTIONS!$M$9:$AM$73,MATCH(#REF!,[1]INSTRUCTIONS!$N$9:$N$73,0),MATCH(BW$2,[1]INSTRUCTIONS!$M$9:$AM$9,FALSE))*$BA32),0)),""))</f>
        <v/>
      </c>
      <c r="BX32" s="178" t="str">
        <f t="array" ref="BX32">IF(ISBLANK($BK32),"",IFERROR((ROUND((INDEX([1]INSTRUCTIONS!$M$9:$AM$73,MATCH(#REF!,[1]INSTRUCTIONS!$N$9:$N$73,0),MATCH(BX$2,[1]INSTRUCTIONS!$M$9:$AM$9,FALSE))*$BA32),0)),""))</f>
        <v/>
      </c>
      <c r="BY32" s="178" t="str">
        <f t="array" ref="BY32">IF(ISBLANK($BK32),"",IFERROR((ROUND((INDEX([1]INSTRUCTIONS!$M$9:$AM$73,MATCH(#REF!,[1]INSTRUCTIONS!$N$9:$N$73,0),MATCH(BY$2,[1]INSTRUCTIONS!$M$9:$AM$9,FALSE))*$BA32),0)),""))</f>
        <v/>
      </c>
      <c r="BZ32" s="178" t="str">
        <f t="array" ref="BZ32">IF(ISBLANK($BK32),"",IFERROR((ROUND((INDEX([1]INSTRUCTIONS!$M$9:$AM$73,MATCH(#REF!,[1]INSTRUCTIONS!$N$9:$N$73,0),MATCH(BZ$2,[1]INSTRUCTIONS!$M$9:$AM$9,FALSE))*$BA32),0)),""))</f>
        <v/>
      </c>
      <c r="CA32" s="178" t="str">
        <f t="array" ref="CA32">IF(ISBLANK($BK32),"",IFERROR((ROUND((INDEX([1]INSTRUCTIONS!$M$9:$AM$73,MATCH(#REF!,[1]INSTRUCTIONS!$N$9:$N$73,0),MATCH(CA$2,[1]INSTRUCTIONS!$M$9:$AM$9,FALSE))*$BA32),0)),""))</f>
        <v/>
      </c>
      <c r="CB32" s="178" t="str">
        <f t="array" ref="CB32">IF(ISBLANK($BK32),"",IFERROR((ROUND((INDEX([1]INSTRUCTIONS!$M$9:$AM$73,MATCH(#REF!,[1]INSTRUCTIONS!$N$9:$N$73,0),MATCH(CB$2,[1]INSTRUCTIONS!$M$9:$AM$9,FALSE))*$BA32),0)),""))</f>
        <v/>
      </c>
      <c r="CC32" s="178" t="str">
        <f t="array" ref="CC32">IF(ISBLANK($BK32),"",IFERROR((ROUND((INDEX([1]INSTRUCTIONS!$M$9:$AM$73,MATCH(#REF!,[1]INSTRUCTIONS!$N$9:$N$73,0),MATCH(CC$2,[1]INSTRUCTIONS!$M$9:$AM$9,FALSE))*$BA32),0)),""))</f>
        <v/>
      </c>
      <c r="CD32" s="178" t="str">
        <f t="array" ref="CD32">IF(ISBLANK($BK32),"",IFERROR((ROUND((INDEX([1]INSTRUCTIONS!$M$9:$AM$73,MATCH(#REF!,[1]INSTRUCTIONS!$N$9:$N$73,0),MATCH(CD$2,[1]INSTRUCTIONS!$M$9:$AM$9,FALSE))*$BA32),0)),""))</f>
        <v/>
      </c>
      <c r="CE32" s="178" t="str">
        <f t="array" ref="CE32">IF(ISBLANK($BK32),"",IFERROR((ROUND((INDEX([1]INSTRUCTIONS!$M$9:$AM$73,MATCH(#REF!,[1]INSTRUCTIONS!$N$9:$N$73,0),MATCH(CE$2,[1]INSTRUCTIONS!$M$9:$AM$9,FALSE))*$BA32),0)),""))</f>
        <v/>
      </c>
      <c r="CF32" s="178" t="str">
        <f t="array" ref="CF32">IF(ISBLANK($BK32),"",IFERROR((ROUND((INDEX([1]INSTRUCTIONS!$M$9:$AM$73,MATCH(#REF!,[1]INSTRUCTIONS!$N$9:$N$73,0),MATCH(CF$2,[1]INSTRUCTIONS!$M$9:$AM$9,FALSE))*$BA32),0)),""))</f>
        <v/>
      </c>
      <c r="CG32" s="178" t="str">
        <f t="array" ref="CG32">IF(ISBLANK($BK32),"",IFERROR((ROUND((INDEX([1]INSTRUCTIONS!$M$9:$AM$73,MATCH(#REF!,[1]INSTRUCTIONS!$N$9:$N$73,0),MATCH(CG$2,[1]INSTRUCTIONS!$M$9:$AM$9,FALSE))*$BA32),0)),""))</f>
        <v/>
      </c>
      <c r="CH32" s="178" t="str">
        <f t="array" ref="CH32">IF(ISBLANK($BK32),"",IFERROR((ROUND((INDEX([1]INSTRUCTIONS!$M$9:$AM$73,MATCH(#REF!,[1]INSTRUCTIONS!$N$9:$N$73,0),MATCH(CH$2,[1]INSTRUCTIONS!$M$9:$AM$9,FALSE))*$BA32),0)),""))</f>
        <v/>
      </c>
      <c r="CI32" s="178" t="str">
        <f t="array" ref="CI32">IF(ISBLANK($BK32),"",IFERROR((ROUND((INDEX([1]INSTRUCTIONS!$M$9:$AM$73,MATCH(#REF!,[1]INSTRUCTIONS!$N$9:$N$73,0),MATCH(CI$2,[1]INSTRUCTIONS!$M$9:$AM$9,FALSE))*$BA32),0)),""))</f>
        <v/>
      </c>
      <c r="CJ32" s="179" t="str">
        <f t="array" ref="CJ32">IF(ISBLANK($BK32),"",IFERROR((ROUND((INDEX([1]INSTRUCTIONS!$M$9:$AM$73,MATCH(#REF!,[1]INSTRUCTIONS!$N$9:$N$73,0),MATCH(CJ$2,[1]INSTRUCTIONS!$M$9:$AM$9,FALSE))*$BA32),0)),""))</f>
        <v/>
      </c>
      <c r="CK32" s="169">
        <f t="shared" si="23"/>
        <v>219</v>
      </c>
      <c r="CL32" s="169">
        <f t="shared" si="24"/>
        <v>-219</v>
      </c>
      <c r="CM32" s="6"/>
      <c r="CN32" s="170" t="s">
        <v>126</v>
      </c>
      <c r="CO32" s="177">
        <v>4</v>
      </c>
      <c r="CP32" s="178">
        <v>10</v>
      </c>
      <c r="CQ32" s="178">
        <v>11</v>
      </c>
      <c r="CR32" s="178">
        <v>7</v>
      </c>
      <c r="CS32" s="178">
        <v>4</v>
      </c>
      <c r="CT32" s="178">
        <v>0</v>
      </c>
      <c r="CU32" s="178" t="str">
        <f t="array" ref="CU32">IF(ISBLANK($CN32),"",IFERROR((ROUND((INDEX([1]INSTRUCTIONS!$M$9:$AM$73,MATCH(#REF!,[1]INSTRUCTIONS!$N$9:$N$73,0),MATCH(CU$2,[1]INSTRUCTIONS!$M$9:$AM$9,FALSE))*$BD32),0)),""))</f>
        <v/>
      </c>
      <c r="CV32" s="178" t="str">
        <f t="array" ref="CV32">IF(ISBLANK($CN32),"",IFERROR((ROUND((INDEX([1]INSTRUCTIONS!$M$9:$AM$73,MATCH(#REF!,[1]INSTRUCTIONS!$N$9:$N$73,0),MATCH(CV$2,[1]INSTRUCTIONS!$M$9:$AM$9,FALSE))*$BD32),0)),""))</f>
        <v/>
      </c>
      <c r="CW32" s="178" t="str">
        <f t="array" ref="CW32">IF(ISBLANK($CN32),"",IFERROR((ROUND((INDEX([1]INSTRUCTIONS!$M$9:$AM$73,MATCH(#REF!,[1]INSTRUCTIONS!$N$9:$N$73,0),MATCH(CW$2,[1]INSTRUCTIONS!$M$9:$AM$9,FALSE))*$BD32),0)),""))</f>
        <v/>
      </c>
      <c r="CX32" s="178" t="str">
        <f t="array" ref="CX32">IF(ISBLANK($CN32),"",IFERROR((ROUND((INDEX([1]INSTRUCTIONS!$M$9:$AM$73,MATCH(#REF!,[1]INSTRUCTIONS!$N$9:$N$73,0),MATCH(CX$2,[1]INSTRUCTIONS!$M$9:$AM$9,FALSE))*$BD32),0)),""))</f>
        <v/>
      </c>
      <c r="CY32" s="178" t="str">
        <f t="array" ref="CY32">IF(ISBLANK($CN32),"",IFERROR((ROUND((INDEX([1]INSTRUCTIONS!$M$9:$AM$73,MATCH(#REF!,[1]INSTRUCTIONS!$N$9:$N$73,0),MATCH(CY$2,[1]INSTRUCTIONS!$M$9:$AM$9,FALSE))*$BD32),0)),""))</f>
        <v/>
      </c>
      <c r="CZ32" s="178" t="str">
        <f t="array" ref="CZ32">IF(ISBLANK($CN32),"",IFERROR((ROUND((INDEX([1]INSTRUCTIONS!$M$9:$AM$73,MATCH(#REF!,[1]INSTRUCTIONS!$N$9:$N$73,0),MATCH(CZ$2,[1]INSTRUCTIONS!$M$9:$AM$9,FALSE))*$BD32),0)),""))</f>
        <v/>
      </c>
      <c r="DA32" s="178" t="str">
        <f t="array" ref="DA32">IF(ISBLANK($CN32),"",IFERROR((ROUND((INDEX([1]INSTRUCTIONS!$M$9:$AM$73,MATCH(#REF!,[1]INSTRUCTIONS!$N$9:$N$73,0),MATCH(DA$2,[1]INSTRUCTIONS!$M$9:$AM$9,FALSE))*$BD32),0)),""))</f>
        <v/>
      </c>
      <c r="DB32" s="178" t="str">
        <f t="array" ref="DB32">IF(ISBLANK($CN32),"",IFERROR((ROUND((INDEX([1]INSTRUCTIONS!$M$9:$AM$73,MATCH(#REF!,[1]INSTRUCTIONS!$N$9:$N$73,0),MATCH(DB$2,[1]INSTRUCTIONS!$M$9:$AM$9,FALSE))*$BD32),0)),""))</f>
        <v/>
      </c>
      <c r="DC32" s="178" t="str">
        <f t="array" ref="DC32">IF(ISBLANK($CN32),"",IFERROR((ROUND((INDEX([1]INSTRUCTIONS!$M$9:$AM$73,MATCH(#REF!,[1]INSTRUCTIONS!$N$9:$N$73,0),MATCH(DC$2,[1]INSTRUCTIONS!$M$9:$AM$9,FALSE))*$BD32),0)),""))</f>
        <v/>
      </c>
      <c r="DD32" s="178" t="str">
        <f t="array" ref="DD32">IF(ISBLANK($CN32),"",IFERROR((ROUND((INDEX([1]INSTRUCTIONS!$M$9:$AM$73,MATCH(#REF!,[1]INSTRUCTIONS!$N$9:$N$73,0),MATCH(DD$2,[1]INSTRUCTIONS!$M$9:$AM$9,FALSE))*$BD32),0)),""))</f>
        <v/>
      </c>
      <c r="DE32" s="178" t="str">
        <f t="array" ref="DE32">IF(ISBLANK($CN32),"",IFERROR((ROUND((INDEX([1]INSTRUCTIONS!$M$9:$AM$73,MATCH(#REF!,[1]INSTRUCTIONS!$N$9:$N$73,0),MATCH(DE$2,[1]INSTRUCTIONS!$M$9:$AM$9,FALSE))*$BD32),0)),""))</f>
        <v/>
      </c>
      <c r="DF32" s="178" t="str">
        <f t="array" ref="DF32">IF(ISBLANK($CN32),"",IFERROR((ROUND((INDEX([1]INSTRUCTIONS!$M$9:$AM$73,MATCH(#REF!,[1]INSTRUCTIONS!$N$9:$N$73,0),MATCH(DF$2,[1]INSTRUCTIONS!$M$9:$AM$9,FALSE))*$BD32),0)),""))</f>
        <v/>
      </c>
      <c r="DG32" s="178" t="str">
        <f t="array" ref="DG32">IF(ISBLANK($CN32),"",IFERROR((ROUND((INDEX([1]INSTRUCTIONS!$M$9:$AM$73,MATCH(#REF!,[1]INSTRUCTIONS!$N$9:$N$73,0),MATCH(DG$2,[1]INSTRUCTIONS!$M$9:$AM$9,FALSE))*$BD32),0)),""))</f>
        <v/>
      </c>
      <c r="DH32" s="178" t="str">
        <f t="array" ref="DH32">IF(ISBLANK($CN32),"",IFERROR((ROUND((INDEX([1]INSTRUCTIONS!$M$9:$AM$73,MATCH(#REF!,[1]INSTRUCTIONS!$N$9:$N$73,0),MATCH(DH$2,[1]INSTRUCTIONS!$M$9:$AM$9,FALSE))*$BD32),0)),""))</f>
        <v/>
      </c>
      <c r="DI32" s="178" t="str">
        <f t="array" ref="DI32">IF(ISBLANK($CN32),"",IFERROR((ROUND((INDEX([1]INSTRUCTIONS!$M$9:$AM$73,MATCH(#REF!,[1]INSTRUCTIONS!$N$9:$N$73,0),MATCH(DI$2,[1]INSTRUCTIONS!$M$9:$AM$9,FALSE))*$BD32),0)),""))</f>
        <v/>
      </c>
      <c r="DJ32" s="178" t="str">
        <f t="array" ref="DJ32">IF(ISBLANK($CN32),"",IFERROR((ROUND((INDEX([1]INSTRUCTIONS!$M$9:$AM$73,MATCH(#REF!,[1]INSTRUCTIONS!$N$9:$N$73,0),MATCH(DJ$2,[1]INSTRUCTIONS!$M$9:$AM$9,FALSE))*$BD32),0)),""))</f>
        <v/>
      </c>
      <c r="DK32" s="178" t="str">
        <f t="array" ref="DK32">IF(ISBLANK($CN32),"",IFERROR((ROUND((INDEX([1]INSTRUCTIONS!$M$9:$AM$73,MATCH(#REF!,[1]INSTRUCTIONS!$N$9:$N$73,0),MATCH(DK$2,[1]INSTRUCTIONS!$M$9:$AM$9,FALSE))*$BD32),0)),""))</f>
        <v/>
      </c>
      <c r="DL32" s="178" t="str">
        <f t="array" ref="DL32">IF(ISBLANK($CN32),"",IFERROR((ROUND((INDEX([1]INSTRUCTIONS!$M$9:$AM$73,MATCH(#REF!,[1]INSTRUCTIONS!$N$9:$N$73,0),MATCH(DL$2,[1]INSTRUCTIONS!$M$9:$AM$9,FALSE))*$BD32),0)),""))</f>
        <v/>
      </c>
      <c r="DM32" s="179" t="str">
        <f t="array" ref="DM32">IF(ISBLANK($CN32),"",IFERROR((ROUND((INDEX([1]INSTRUCTIONS!$M$9:$AM$73,MATCH(#REF!,[1]INSTRUCTIONS!$N$9:$N$73,0),MATCH(DM$2,[1]INSTRUCTIONS!$M$9:$AM$9,FALSE))*$BD32),0)),""))</f>
        <v/>
      </c>
      <c r="DN32" s="169">
        <f t="shared" si="25"/>
        <v>36</v>
      </c>
      <c r="DO32" s="169">
        <f t="shared" si="26"/>
        <v>0</v>
      </c>
      <c r="DP32" s="6"/>
      <c r="DQ32" s="171" t="str">
        <f t="shared" si="27"/>
        <v>ALPHA BOTTOMS BM</v>
      </c>
      <c r="DR32" s="172">
        <f t="shared" ref="DR32:EP32" si="46">IFERROR(BL32+CO32,"")</f>
        <v>27</v>
      </c>
      <c r="DS32" s="173">
        <f t="shared" si="46"/>
        <v>69</v>
      </c>
      <c r="DT32" s="173">
        <f t="shared" si="46"/>
        <v>82</v>
      </c>
      <c r="DU32" s="173">
        <f t="shared" si="46"/>
        <v>55</v>
      </c>
      <c r="DV32" s="173">
        <f t="shared" si="46"/>
        <v>22</v>
      </c>
      <c r="DW32" s="173">
        <f t="shared" si="46"/>
        <v>0</v>
      </c>
      <c r="DX32" s="173" t="str">
        <f t="shared" si="46"/>
        <v/>
      </c>
      <c r="DY32" s="173" t="str">
        <f t="shared" si="46"/>
        <v/>
      </c>
      <c r="DZ32" s="173" t="str">
        <f t="shared" si="46"/>
        <v/>
      </c>
      <c r="EA32" s="173" t="str">
        <f t="shared" si="46"/>
        <v/>
      </c>
      <c r="EB32" s="173" t="str">
        <f t="shared" si="46"/>
        <v/>
      </c>
      <c r="EC32" s="173" t="str">
        <f t="shared" si="46"/>
        <v/>
      </c>
      <c r="ED32" s="173" t="str">
        <f t="shared" si="46"/>
        <v/>
      </c>
      <c r="EE32" s="173" t="str">
        <f t="shared" si="46"/>
        <v/>
      </c>
      <c r="EF32" s="174" t="str">
        <f t="shared" si="46"/>
        <v/>
      </c>
      <c r="EG32" s="174" t="str">
        <f t="shared" si="46"/>
        <v/>
      </c>
      <c r="EH32" s="174" t="str">
        <f t="shared" si="46"/>
        <v/>
      </c>
      <c r="EI32" s="174" t="str">
        <f t="shared" si="46"/>
        <v/>
      </c>
      <c r="EJ32" s="174" t="str">
        <f t="shared" si="46"/>
        <v/>
      </c>
      <c r="EK32" s="174" t="str">
        <f t="shared" si="46"/>
        <v/>
      </c>
      <c r="EL32" s="174" t="str">
        <f t="shared" si="46"/>
        <v/>
      </c>
      <c r="EM32" s="174" t="str">
        <f t="shared" si="46"/>
        <v/>
      </c>
      <c r="EN32" s="174" t="str">
        <f t="shared" si="46"/>
        <v/>
      </c>
      <c r="EO32" s="174" t="str">
        <f t="shared" si="46"/>
        <v/>
      </c>
      <c r="EP32" s="174" t="str">
        <f t="shared" si="46"/>
        <v/>
      </c>
      <c r="EQ32" s="171">
        <f t="shared" si="29"/>
        <v>255</v>
      </c>
      <c r="ER32" s="171">
        <f t="shared" si="30"/>
        <v>-219</v>
      </c>
    </row>
    <row r="33" spans="1:148" ht="120" customHeight="1" x14ac:dyDescent="0.25">
      <c r="A33" s="132">
        <f t="shared" si="31"/>
        <v>16</v>
      </c>
      <c r="B33" s="133" t="e">
        <v>#VALUE!</v>
      </c>
      <c r="C33" s="133" t="s">
        <v>96</v>
      </c>
      <c r="D33" s="134" t="s">
        <v>276</v>
      </c>
      <c r="E33" s="134" t="str">
        <f t="shared" si="5"/>
        <v>#REF!</v>
      </c>
      <c r="F33" s="135" t="s">
        <v>114</v>
      </c>
      <c r="G33" s="134" t="s">
        <v>276</v>
      </c>
      <c r="H33" s="135" t="s">
        <v>181</v>
      </c>
      <c r="I33" s="135" t="s">
        <v>182</v>
      </c>
      <c r="J33" s="135"/>
      <c r="K33" s="135"/>
      <c r="L33" s="136"/>
      <c r="M33" s="133" t="e">
        <v>#VALUE!</v>
      </c>
      <c r="N33" s="135" t="s">
        <v>113</v>
      </c>
      <c r="O33" s="136"/>
      <c r="P33" s="136"/>
      <c r="Q33" s="136" t="s">
        <v>101</v>
      </c>
      <c r="R33" s="136" t="s">
        <v>102</v>
      </c>
      <c r="S33" s="136"/>
      <c r="T33" s="133"/>
      <c r="U33" s="133"/>
      <c r="V33" s="133"/>
      <c r="W33" s="137"/>
      <c r="X33" s="138">
        <v>11.2</v>
      </c>
      <c r="Y33" s="139">
        <v>11.2</v>
      </c>
      <c r="Z33" s="140">
        <f t="shared" si="6"/>
        <v>0</v>
      </c>
      <c r="AA33" s="139">
        <v>39.99</v>
      </c>
      <c r="AB33" s="140">
        <f t="shared" si="7"/>
        <v>0.7199299824956239</v>
      </c>
      <c r="AC33" s="141"/>
      <c r="AD33" s="142" t="str">
        <f t="shared" si="8"/>
        <v/>
      </c>
      <c r="AE33" s="140" t="str">
        <f t="shared" si="9"/>
        <v/>
      </c>
      <c r="AF33" s="139"/>
      <c r="AG33" s="140" t="str">
        <f t="shared" si="10"/>
        <v/>
      </c>
      <c r="AH33" s="143" t="str">
        <f t="shared" si="11"/>
        <v/>
      </c>
      <c r="AI33" s="144"/>
      <c r="AJ33" s="145"/>
      <c r="AK33" s="146"/>
      <c r="AL33" s="135" t="s">
        <v>103</v>
      </c>
      <c r="AM33" s="147">
        <v>2</v>
      </c>
      <c r="AN33" s="148" t="str">
        <f t="shared" si="12"/>
        <v xml:space="preserve">, RESORT DOORS, , , , </v>
      </c>
      <c r="AO33" s="149">
        <v>36</v>
      </c>
      <c r="AP33" s="150"/>
      <c r="AQ33" s="150">
        <v>11</v>
      </c>
      <c r="AR33" s="150">
        <v>7</v>
      </c>
      <c r="AS33" s="150">
        <v>7</v>
      </c>
      <c r="AT33" s="151">
        <v>5</v>
      </c>
      <c r="AU33" s="151"/>
      <c r="AV33" s="152">
        <f t="shared" si="13"/>
        <v>2</v>
      </c>
      <c r="AW33" s="153"/>
      <c r="AX33" s="152"/>
      <c r="AY33" s="153"/>
      <c r="AZ33" s="176"/>
      <c r="BA33" s="155">
        <f t="shared" si="14"/>
        <v>0</v>
      </c>
      <c r="BB33" s="156">
        <f t="shared" si="15"/>
        <v>0</v>
      </c>
      <c r="BC33" s="157">
        <f t="shared" si="16"/>
        <v>0</v>
      </c>
      <c r="BD33" s="158">
        <f t="shared" si="17"/>
        <v>36</v>
      </c>
      <c r="BE33" s="159">
        <f t="shared" si="18"/>
        <v>403.2</v>
      </c>
      <c r="BF33" s="160">
        <f t="shared" si="19"/>
        <v>1439.64</v>
      </c>
      <c r="BG33" s="161">
        <f t="shared" si="20"/>
        <v>36</v>
      </c>
      <c r="BH33" s="162">
        <f t="shared" si="21"/>
        <v>403.2</v>
      </c>
      <c r="BI33" s="163">
        <f t="shared" si="22"/>
        <v>1439.64</v>
      </c>
      <c r="BJ33" s="164"/>
      <c r="BK33" s="165" t="s">
        <v>125</v>
      </c>
      <c r="BL33" s="177">
        <v>23</v>
      </c>
      <c r="BM33" s="178">
        <v>59</v>
      </c>
      <c r="BN33" s="178">
        <v>71</v>
      </c>
      <c r="BO33" s="178">
        <v>48</v>
      </c>
      <c r="BP33" s="178">
        <v>18</v>
      </c>
      <c r="BQ33" s="178">
        <v>0</v>
      </c>
      <c r="BR33" s="178" t="str">
        <f t="array" ref="BR33">IF(ISBLANK($BK33),"",IFERROR((ROUND((INDEX([1]INSTRUCTIONS!$M$9:$AM$73,MATCH(#REF!,[1]INSTRUCTIONS!$N$9:$N$73,0),MATCH(BR$2,[1]INSTRUCTIONS!$M$9:$AM$9,FALSE))*$BA33),0)),""))</f>
        <v/>
      </c>
      <c r="BS33" s="178" t="str">
        <f t="array" ref="BS33">IF(ISBLANK($BK33),"",IFERROR((ROUND((INDEX([1]INSTRUCTIONS!$M$9:$AM$73,MATCH(#REF!,[1]INSTRUCTIONS!$N$9:$N$73,0),MATCH(BS$2,[1]INSTRUCTIONS!$M$9:$AM$9,FALSE))*$BA33),0)),""))</f>
        <v/>
      </c>
      <c r="BT33" s="178" t="str">
        <f t="array" ref="BT33">IF(ISBLANK($BK33),"",IFERROR((ROUND((INDEX([1]INSTRUCTIONS!$M$9:$AM$73,MATCH(#REF!,[1]INSTRUCTIONS!$N$9:$N$73,0),MATCH(BT$2,[1]INSTRUCTIONS!$M$9:$AM$9,FALSE))*$BA33),0)),""))</f>
        <v/>
      </c>
      <c r="BU33" s="178" t="str">
        <f t="array" ref="BU33">IF(ISBLANK($BK33),"",IFERROR((ROUND((INDEX([1]INSTRUCTIONS!$M$9:$AM$73,MATCH(#REF!,[1]INSTRUCTIONS!$N$9:$N$73,0),MATCH(BU$2,[1]INSTRUCTIONS!$M$9:$AM$9,FALSE))*$BA33),0)),""))</f>
        <v/>
      </c>
      <c r="BV33" s="178" t="str">
        <f t="array" ref="BV33">IF(ISBLANK($BK33),"",IFERROR((ROUND((INDEX([1]INSTRUCTIONS!$M$9:$AM$73,MATCH(#REF!,[1]INSTRUCTIONS!$N$9:$N$73,0),MATCH(BV$2,[1]INSTRUCTIONS!$M$9:$AM$9,FALSE))*$BA33),0)),""))</f>
        <v/>
      </c>
      <c r="BW33" s="178" t="str">
        <f t="array" ref="BW33">IF(ISBLANK($BK33),"",IFERROR((ROUND((INDEX([1]INSTRUCTIONS!$M$9:$AM$73,MATCH(#REF!,[1]INSTRUCTIONS!$N$9:$N$73,0),MATCH(BW$2,[1]INSTRUCTIONS!$M$9:$AM$9,FALSE))*$BA33),0)),""))</f>
        <v/>
      </c>
      <c r="BX33" s="178" t="str">
        <f t="array" ref="BX33">IF(ISBLANK($BK33),"",IFERROR((ROUND((INDEX([1]INSTRUCTIONS!$M$9:$AM$73,MATCH(#REF!,[1]INSTRUCTIONS!$N$9:$N$73,0),MATCH(BX$2,[1]INSTRUCTIONS!$M$9:$AM$9,FALSE))*$BA33),0)),""))</f>
        <v/>
      </c>
      <c r="BY33" s="178" t="str">
        <f t="array" ref="BY33">IF(ISBLANK($BK33),"",IFERROR((ROUND((INDEX([1]INSTRUCTIONS!$M$9:$AM$73,MATCH(#REF!,[1]INSTRUCTIONS!$N$9:$N$73,0),MATCH(BY$2,[1]INSTRUCTIONS!$M$9:$AM$9,FALSE))*$BA33),0)),""))</f>
        <v/>
      </c>
      <c r="BZ33" s="178" t="str">
        <f t="array" ref="BZ33">IF(ISBLANK($BK33),"",IFERROR((ROUND((INDEX([1]INSTRUCTIONS!$M$9:$AM$73,MATCH(#REF!,[1]INSTRUCTIONS!$N$9:$N$73,0),MATCH(BZ$2,[1]INSTRUCTIONS!$M$9:$AM$9,FALSE))*$BA33),0)),""))</f>
        <v/>
      </c>
      <c r="CA33" s="178" t="str">
        <f t="array" ref="CA33">IF(ISBLANK($BK33),"",IFERROR((ROUND((INDEX([1]INSTRUCTIONS!$M$9:$AM$73,MATCH(#REF!,[1]INSTRUCTIONS!$N$9:$N$73,0),MATCH(CA$2,[1]INSTRUCTIONS!$M$9:$AM$9,FALSE))*$BA33),0)),""))</f>
        <v/>
      </c>
      <c r="CB33" s="178" t="str">
        <f t="array" ref="CB33">IF(ISBLANK($BK33),"",IFERROR((ROUND((INDEX([1]INSTRUCTIONS!$M$9:$AM$73,MATCH(#REF!,[1]INSTRUCTIONS!$N$9:$N$73,0),MATCH(CB$2,[1]INSTRUCTIONS!$M$9:$AM$9,FALSE))*$BA33),0)),""))</f>
        <v/>
      </c>
      <c r="CC33" s="178" t="str">
        <f t="array" ref="CC33">IF(ISBLANK($BK33),"",IFERROR((ROUND((INDEX([1]INSTRUCTIONS!$M$9:$AM$73,MATCH(#REF!,[1]INSTRUCTIONS!$N$9:$N$73,0),MATCH(CC$2,[1]INSTRUCTIONS!$M$9:$AM$9,FALSE))*$BA33),0)),""))</f>
        <v/>
      </c>
      <c r="CD33" s="178" t="str">
        <f t="array" ref="CD33">IF(ISBLANK($BK33),"",IFERROR((ROUND((INDEX([1]INSTRUCTIONS!$M$9:$AM$73,MATCH(#REF!,[1]INSTRUCTIONS!$N$9:$N$73,0),MATCH(CD$2,[1]INSTRUCTIONS!$M$9:$AM$9,FALSE))*$BA33),0)),""))</f>
        <v/>
      </c>
      <c r="CE33" s="178" t="str">
        <f t="array" ref="CE33">IF(ISBLANK($BK33),"",IFERROR((ROUND((INDEX([1]INSTRUCTIONS!$M$9:$AM$73,MATCH(#REF!,[1]INSTRUCTIONS!$N$9:$N$73,0),MATCH(CE$2,[1]INSTRUCTIONS!$M$9:$AM$9,FALSE))*$BA33),0)),""))</f>
        <v/>
      </c>
      <c r="CF33" s="178" t="str">
        <f t="array" ref="CF33">IF(ISBLANK($BK33),"",IFERROR((ROUND((INDEX([1]INSTRUCTIONS!$M$9:$AM$73,MATCH(#REF!,[1]INSTRUCTIONS!$N$9:$N$73,0),MATCH(CF$2,[1]INSTRUCTIONS!$M$9:$AM$9,FALSE))*$BA33),0)),""))</f>
        <v/>
      </c>
      <c r="CG33" s="178" t="str">
        <f t="array" ref="CG33">IF(ISBLANK($BK33),"",IFERROR((ROUND((INDEX([1]INSTRUCTIONS!$M$9:$AM$73,MATCH(#REF!,[1]INSTRUCTIONS!$N$9:$N$73,0),MATCH(CG$2,[1]INSTRUCTIONS!$M$9:$AM$9,FALSE))*$BA33),0)),""))</f>
        <v/>
      </c>
      <c r="CH33" s="178" t="str">
        <f t="array" ref="CH33">IF(ISBLANK($BK33),"",IFERROR((ROUND((INDEX([1]INSTRUCTIONS!$M$9:$AM$73,MATCH(#REF!,[1]INSTRUCTIONS!$N$9:$N$73,0),MATCH(CH$2,[1]INSTRUCTIONS!$M$9:$AM$9,FALSE))*$BA33),0)),""))</f>
        <v/>
      </c>
      <c r="CI33" s="178" t="str">
        <f t="array" ref="CI33">IF(ISBLANK($BK33),"",IFERROR((ROUND((INDEX([1]INSTRUCTIONS!$M$9:$AM$73,MATCH(#REF!,[1]INSTRUCTIONS!$N$9:$N$73,0),MATCH(CI$2,[1]INSTRUCTIONS!$M$9:$AM$9,FALSE))*$BA33),0)),""))</f>
        <v/>
      </c>
      <c r="CJ33" s="179" t="str">
        <f t="array" ref="CJ33">IF(ISBLANK($BK33),"",IFERROR((ROUND((INDEX([1]INSTRUCTIONS!$M$9:$AM$73,MATCH(#REF!,[1]INSTRUCTIONS!$N$9:$N$73,0),MATCH(CJ$2,[1]INSTRUCTIONS!$M$9:$AM$9,FALSE))*$BA33),0)),""))</f>
        <v/>
      </c>
      <c r="CK33" s="169">
        <f t="shared" si="23"/>
        <v>219</v>
      </c>
      <c r="CL33" s="169">
        <f t="shared" si="24"/>
        <v>-219</v>
      </c>
      <c r="CM33" s="6"/>
      <c r="CN33" s="170" t="s">
        <v>126</v>
      </c>
      <c r="CO33" s="177">
        <v>4</v>
      </c>
      <c r="CP33" s="178">
        <v>10</v>
      </c>
      <c r="CQ33" s="178">
        <v>11</v>
      </c>
      <c r="CR33" s="178">
        <v>7</v>
      </c>
      <c r="CS33" s="178">
        <v>4</v>
      </c>
      <c r="CT33" s="178">
        <v>0</v>
      </c>
      <c r="CU33" s="178" t="str">
        <f t="array" ref="CU33">IF(ISBLANK($CN33),"",IFERROR((ROUND((INDEX([1]INSTRUCTIONS!$M$9:$AM$73,MATCH(#REF!,[1]INSTRUCTIONS!$N$9:$N$73,0),MATCH(CU$2,[1]INSTRUCTIONS!$M$9:$AM$9,FALSE))*$BD33),0)),""))</f>
        <v/>
      </c>
      <c r="CV33" s="178" t="str">
        <f t="array" ref="CV33">IF(ISBLANK($CN33),"",IFERROR((ROUND((INDEX([1]INSTRUCTIONS!$M$9:$AM$73,MATCH(#REF!,[1]INSTRUCTIONS!$N$9:$N$73,0),MATCH(CV$2,[1]INSTRUCTIONS!$M$9:$AM$9,FALSE))*$BD33),0)),""))</f>
        <v/>
      </c>
      <c r="CW33" s="178" t="str">
        <f t="array" ref="CW33">IF(ISBLANK($CN33),"",IFERROR((ROUND((INDEX([1]INSTRUCTIONS!$M$9:$AM$73,MATCH(#REF!,[1]INSTRUCTIONS!$N$9:$N$73,0),MATCH(CW$2,[1]INSTRUCTIONS!$M$9:$AM$9,FALSE))*$BD33),0)),""))</f>
        <v/>
      </c>
      <c r="CX33" s="178" t="str">
        <f t="array" ref="CX33">IF(ISBLANK($CN33),"",IFERROR((ROUND((INDEX([1]INSTRUCTIONS!$M$9:$AM$73,MATCH(#REF!,[1]INSTRUCTIONS!$N$9:$N$73,0),MATCH(CX$2,[1]INSTRUCTIONS!$M$9:$AM$9,FALSE))*$BD33),0)),""))</f>
        <v/>
      </c>
      <c r="CY33" s="178" t="str">
        <f t="array" ref="CY33">IF(ISBLANK($CN33),"",IFERROR((ROUND((INDEX([1]INSTRUCTIONS!$M$9:$AM$73,MATCH(#REF!,[1]INSTRUCTIONS!$N$9:$N$73,0),MATCH(CY$2,[1]INSTRUCTIONS!$M$9:$AM$9,FALSE))*$BD33),0)),""))</f>
        <v/>
      </c>
      <c r="CZ33" s="178" t="str">
        <f t="array" ref="CZ33">IF(ISBLANK($CN33),"",IFERROR((ROUND((INDEX([1]INSTRUCTIONS!$M$9:$AM$73,MATCH(#REF!,[1]INSTRUCTIONS!$N$9:$N$73,0),MATCH(CZ$2,[1]INSTRUCTIONS!$M$9:$AM$9,FALSE))*$BD33),0)),""))</f>
        <v/>
      </c>
      <c r="DA33" s="178" t="str">
        <f t="array" ref="DA33">IF(ISBLANK($CN33),"",IFERROR((ROUND((INDEX([1]INSTRUCTIONS!$M$9:$AM$73,MATCH(#REF!,[1]INSTRUCTIONS!$N$9:$N$73,0),MATCH(DA$2,[1]INSTRUCTIONS!$M$9:$AM$9,FALSE))*$BD33),0)),""))</f>
        <v/>
      </c>
      <c r="DB33" s="178" t="str">
        <f t="array" ref="DB33">IF(ISBLANK($CN33),"",IFERROR((ROUND((INDEX([1]INSTRUCTIONS!$M$9:$AM$73,MATCH(#REF!,[1]INSTRUCTIONS!$N$9:$N$73,0),MATCH(DB$2,[1]INSTRUCTIONS!$M$9:$AM$9,FALSE))*$BD33),0)),""))</f>
        <v/>
      </c>
      <c r="DC33" s="178" t="str">
        <f t="array" ref="DC33">IF(ISBLANK($CN33),"",IFERROR((ROUND((INDEX([1]INSTRUCTIONS!$M$9:$AM$73,MATCH(#REF!,[1]INSTRUCTIONS!$N$9:$N$73,0),MATCH(DC$2,[1]INSTRUCTIONS!$M$9:$AM$9,FALSE))*$BD33),0)),""))</f>
        <v/>
      </c>
      <c r="DD33" s="178" t="str">
        <f t="array" ref="DD33">IF(ISBLANK($CN33),"",IFERROR((ROUND((INDEX([1]INSTRUCTIONS!$M$9:$AM$73,MATCH(#REF!,[1]INSTRUCTIONS!$N$9:$N$73,0),MATCH(DD$2,[1]INSTRUCTIONS!$M$9:$AM$9,FALSE))*$BD33),0)),""))</f>
        <v/>
      </c>
      <c r="DE33" s="178" t="str">
        <f t="array" ref="DE33">IF(ISBLANK($CN33),"",IFERROR((ROUND((INDEX([1]INSTRUCTIONS!$M$9:$AM$73,MATCH(#REF!,[1]INSTRUCTIONS!$N$9:$N$73,0),MATCH(DE$2,[1]INSTRUCTIONS!$M$9:$AM$9,FALSE))*$BD33),0)),""))</f>
        <v/>
      </c>
      <c r="DF33" s="178" t="str">
        <f t="array" ref="DF33">IF(ISBLANK($CN33),"",IFERROR((ROUND((INDEX([1]INSTRUCTIONS!$M$9:$AM$73,MATCH(#REF!,[1]INSTRUCTIONS!$N$9:$N$73,0),MATCH(DF$2,[1]INSTRUCTIONS!$M$9:$AM$9,FALSE))*$BD33),0)),""))</f>
        <v/>
      </c>
      <c r="DG33" s="178" t="str">
        <f t="array" ref="DG33">IF(ISBLANK($CN33),"",IFERROR((ROUND((INDEX([1]INSTRUCTIONS!$M$9:$AM$73,MATCH(#REF!,[1]INSTRUCTIONS!$N$9:$N$73,0),MATCH(DG$2,[1]INSTRUCTIONS!$M$9:$AM$9,FALSE))*$BD33),0)),""))</f>
        <v/>
      </c>
      <c r="DH33" s="178" t="str">
        <f t="array" ref="DH33">IF(ISBLANK($CN33),"",IFERROR((ROUND((INDEX([1]INSTRUCTIONS!$M$9:$AM$73,MATCH(#REF!,[1]INSTRUCTIONS!$N$9:$N$73,0),MATCH(DH$2,[1]INSTRUCTIONS!$M$9:$AM$9,FALSE))*$BD33),0)),""))</f>
        <v/>
      </c>
      <c r="DI33" s="178" t="str">
        <f t="array" ref="DI33">IF(ISBLANK($CN33),"",IFERROR((ROUND((INDEX([1]INSTRUCTIONS!$M$9:$AM$73,MATCH(#REF!,[1]INSTRUCTIONS!$N$9:$N$73,0),MATCH(DI$2,[1]INSTRUCTIONS!$M$9:$AM$9,FALSE))*$BD33),0)),""))</f>
        <v/>
      </c>
      <c r="DJ33" s="178" t="str">
        <f t="array" ref="DJ33">IF(ISBLANK($CN33),"",IFERROR((ROUND((INDEX([1]INSTRUCTIONS!$M$9:$AM$73,MATCH(#REF!,[1]INSTRUCTIONS!$N$9:$N$73,0),MATCH(DJ$2,[1]INSTRUCTIONS!$M$9:$AM$9,FALSE))*$BD33),0)),""))</f>
        <v/>
      </c>
      <c r="DK33" s="178" t="str">
        <f t="array" ref="DK33">IF(ISBLANK($CN33),"",IFERROR((ROUND((INDEX([1]INSTRUCTIONS!$M$9:$AM$73,MATCH(#REF!,[1]INSTRUCTIONS!$N$9:$N$73,0),MATCH(DK$2,[1]INSTRUCTIONS!$M$9:$AM$9,FALSE))*$BD33),0)),""))</f>
        <v/>
      </c>
      <c r="DL33" s="178" t="str">
        <f t="array" ref="DL33">IF(ISBLANK($CN33),"",IFERROR((ROUND((INDEX([1]INSTRUCTIONS!$M$9:$AM$73,MATCH(#REF!,[1]INSTRUCTIONS!$N$9:$N$73,0),MATCH(DL$2,[1]INSTRUCTIONS!$M$9:$AM$9,FALSE))*$BD33),0)),""))</f>
        <v/>
      </c>
      <c r="DM33" s="179" t="str">
        <f t="array" ref="DM33">IF(ISBLANK($CN33),"",IFERROR((ROUND((INDEX([1]INSTRUCTIONS!$M$9:$AM$73,MATCH(#REF!,[1]INSTRUCTIONS!$N$9:$N$73,0),MATCH(DM$2,[1]INSTRUCTIONS!$M$9:$AM$9,FALSE))*$BD33),0)),""))</f>
        <v/>
      </c>
      <c r="DN33" s="169">
        <f t="shared" si="25"/>
        <v>36</v>
      </c>
      <c r="DO33" s="169">
        <f t="shared" si="26"/>
        <v>0</v>
      </c>
      <c r="DP33" s="6"/>
      <c r="DQ33" s="171" t="str">
        <f t="shared" si="27"/>
        <v>ALPHA BOTTOMS BM</v>
      </c>
      <c r="DR33" s="172">
        <f t="shared" ref="DR33:EP33" si="47">IFERROR(BL33+CO33,"")</f>
        <v>27</v>
      </c>
      <c r="DS33" s="173">
        <f t="shared" si="47"/>
        <v>69</v>
      </c>
      <c r="DT33" s="173">
        <f t="shared" si="47"/>
        <v>82</v>
      </c>
      <c r="DU33" s="173">
        <f t="shared" si="47"/>
        <v>55</v>
      </c>
      <c r="DV33" s="173">
        <f t="shared" si="47"/>
        <v>22</v>
      </c>
      <c r="DW33" s="173">
        <f t="shared" si="47"/>
        <v>0</v>
      </c>
      <c r="DX33" s="173" t="str">
        <f t="shared" si="47"/>
        <v/>
      </c>
      <c r="DY33" s="173" t="str">
        <f t="shared" si="47"/>
        <v/>
      </c>
      <c r="DZ33" s="173" t="str">
        <f t="shared" si="47"/>
        <v/>
      </c>
      <c r="EA33" s="173" t="str">
        <f t="shared" si="47"/>
        <v/>
      </c>
      <c r="EB33" s="173" t="str">
        <f t="shared" si="47"/>
        <v/>
      </c>
      <c r="EC33" s="173" t="str">
        <f t="shared" si="47"/>
        <v/>
      </c>
      <c r="ED33" s="173" t="str">
        <f t="shared" si="47"/>
        <v/>
      </c>
      <c r="EE33" s="173" t="str">
        <f t="shared" si="47"/>
        <v/>
      </c>
      <c r="EF33" s="174" t="str">
        <f t="shared" si="47"/>
        <v/>
      </c>
      <c r="EG33" s="174" t="str">
        <f t="shared" si="47"/>
        <v/>
      </c>
      <c r="EH33" s="174" t="str">
        <f t="shared" si="47"/>
        <v/>
      </c>
      <c r="EI33" s="174" t="str">
        <f t="shared" si="47"/>
        <v/>
      </c>
      <c r="EJ33" s="174" t="str">
        <f t="shared" si="47"/>
        <v/>
      </c>
      <c r="EK33" s="174" t="str">
        <f t="shared" si="47"/>
        <v/>
      </c>
      <c r="EL33" s="174" t="str">
        <f t="shared" si="47"/>
        <v/>
      </c>
      <c r="EM33" s="174" t="str">
        <f t="shared" si="47"/>
        <v/>
      </c>
      <c r="EN33" s="174" t="str">
        <f t="shared" si="47"/>
        <v/>
      </c>
      <c r="EO33" s="174" t="str">
        <f t="shared" si="47"/>
        <v/>
      </c>
      <c r="EP33" s="174" t="str">
        <f t="shared" si="47"/>
        <v/>
      </c>
      <c r="EQ33" s="171">
        <f t="shared" si="29"/>
        <v>255</v>
      </c>
      <c r="ER33" s="171">
        <f t="shared" si="30"/>
        <v>-219</v>
      </c>
    </row>
    <row r="34" spans="1:148" ht="120" customHeight="1" x14ac:dyDescent="0.25">
      <c r="A34" s="132">
        <f t="shared" si="31"/>
        <v>17</v>
      </c>
      <c r="B34" s="133" t="e">
        <v>#VALUE!</v>
      </c>
      <c r="C34" s="133" t="s">
        <v>96</v>
      </c>
      <c r="D34" s="134" t="s">
        <v>276</v>
      </c>
      <c r="E34" s="134" t="str">
        <f t="shared" si="5"/>
        <v>#REF!</v>
      </c>
      <c r="F34" s="135" t="s">
        <v>128</v>
      </c>
      <c r="G34" s="134" t="s">
        <v>276</v>
      </c>
      <c r="H34" s="135" t="s">
        <v>185</v>
      </c>
      <c r="I34" s="135" t="s">
        <v>186</v>
      </c>
      <c r="J34" s="135"/>
      <c r="K34" s="135"/>
      <c r="L34" s="136"/>
      <c r="M34" s="133" t="e">
        <v>#VALUE!</v>
      </c>
      <c r="N34" s="135" t="s">
        <v>112</v>
      </c>
      <c r="O34" s="136"/>
      <c r="P34" s="136"/>
      <c r="Q34" s="136" t="s">
        <v>101</v>
      </c>
      <c r="R34" s="136" t="s">
        <v>102</v>
      </c>
      <c r="S34" s="136"/>
      <c r="T34" s="133"/>
      <c r="U34" s="133"/>
      <c r="V34" s="133"/>
      <c r="W34" s="137"/>
      <c r="X34" s="138">
        <v>19.95</v>
      </c>
      <c r="Y34" s="139">
        <f t="shared" ref="Y34:Y35" si="48">X34*0.95</f>
        <v>18.952499999999997</v>
      </c>
      <c r="Z34" s="140">
        <f t="shared" si="6"/>
        <v>5.0000000000000114E-2</v>
      </c>
      <c r="AA34" s="139">
        <v>59.99</v>
      </c>
      <c r="AB34" s="140">
        <f t="shared" si="7"/>
        <v>0.68407234539089856</v>
      </c>
      <c r="AC34" s="141"/>
      <c r="AD34" s="142" t="str">
        <f t="shared" si="8"/>
        <v/>
      </c>
      <c r="AE34" s="140" t="str">
        <f t="shared" si="9"/>
        <v/>
      </c>
      <c r="AF34" s="139"/>
      <c r="AG34" s="140" t="str">
        <f t="shared" si="10"/>
        <v/>
      </c>
      <c r="AH34" s="143" t="str">
        <f t="shared" si="11"/>
        <v/>
      </c>
      <c r="AI34" s="144"/>
      <c r="AJ34" s="145"/>
      <c r="AK34" s="146"/>
      <c r="AL34" s="135" t="s">
        <v>103</v>
      </c>
      <c r="AM34" s="147">
        <v>2</v>
      </c>
      <c r="AN34" s="148" t="str">
        <f t="shared" si="12"/>
        <v xml:space="preserve">, RESORT DOORS, , , , </v>
      </c>
      <c r="AO34" s="149">
        <v>24</v>
      </c>
      <c r="AP34" s="150"/>
      <c r="AQ34" s="150">
        <v>11</v>
      </c>
      <c r="AR34" s="150">
        <v>7</v>
      </c>
      <c r="AS34" s="150">
        <v>7</v>
      </c>
      <c r="AT34" s="151">
        <v>5</v>
      </c>
      <c r="AU34" s="151"/>
      <c r="AV34" s="152">
        <f t="shared" si="13"/>
        <v>2</v>
      </c>
      <c r="AW34" s="153"/>
      <c r="AX34" s="152"/>
      <c r="AY34" s="153"/>
      <c r="AZ34" s="176"/>
      <c r="BA34" s="155">
        <f t="shared" si="14"/>
        <v>0</v>
      </c>
      <c r="BB34" s="156">
        <f t="shared" si="15"/>
        <v>0</v>
      </c>
      <c r="BC34" s="157">
        <f t="shared" si="16"/>
        <v>0</v>
      </c>
      <c r="BD34" s="158">
        <f t="shared" si="17"/>
        <v>24</v>
      </c>
      <c r="BE34" s="159">
        <f t="shared" si="18"/>
        <v>454.8599999999999</v>
      </c>
      <c r="BF34" s="160">
        <f t="shared" si="19"/>
        <v>1439.76</v>
      </c>
      <c r="BG34" s="161">
        <f t="shared" si="20"/>
        <v>24</v>
      </c>
      <c r="BH34" s="162">
        <f t="shared" si="21"/>
        <v>454.8599999999999</v>
      </c>
      <c r="BI34" s="163">
        <f t="shared" si="22"/>
        <v>1439.76</v>
      </c>
      <c r="BJ34" s="164"/>
      <c r="BK34" s="165" t="s">
        <v>104</v>
      </c>
      <c r="BL34" s="177">
        <v>22</v>
      </c>
      <c r="BM34" s="178">
        <v>55</v>
      </c>
      <c r="BN34" s="178">
        <v>73</v>
      </c>
      <c r="BO34" s="178">
        <v>50</v>
      </c>
      <c r="BP34" s="178">
        <v>19</v>
      </c>
      <c r="BQ34" s="178">
        <v>0</v>
      </c>
      <c r="BR34" s="178" t="str">
        <f t="array" ref="BR34">IF(ISBLANK($BK34),"",IFERROR((ROUND((INDEX([1]INSTRUCTIONS!$M$9:$AM$73,MATCH(#REF!,[1]INSTRUCTIONS!$N$9:$N$73,0),MATCH(BR$2,[1]INSTRUCTIONS!$M$9:$AM$9,FALSE))*$BA34),0)),""))</f>
        <v/>
      </c>
      <c r="BS34" s="178" t="str">
        <f t="array" ref="BS34">IF(ISBLANK($BK34),"",IFERROR((ROUND((INDEX([1]INSTRUCTIONS!$M$9:$AM$73,MATCH(#REF!,[1]INSTRUCTIONS!$N$9:$N$73,0),MATCH(BS$2,[1]INSTRUCTIONS!$M$9:$AM$9,FALSE))*$BA34),0)),""))</f>
        <v/>
      </c>
      <c r="BT34" s="178" t="str">
        <f t="array" ref="BT34">IF(ISBLANK($BK34),"",IFERROR((ROUND((INDEX([1]INSTRUCTIONS!$M$9:$AM$73,MATCH(#REF!,[1]INSTRUCTIONS!$N$9:$N$73,0),MATCH(BT$2,[1]INSTRUCTIONS!$M$9:$AM$9,FALSE))*$BA34),0)),""))</f>
        <v/>
      </c>
      <c r="BU34" s="178" t="str">
        <f t="array" ref="BU34">IF(ISBLANK($BK34),"",IFERROR((ROUND((INDEX([1]INSTRUCTIONS!$M$9:$AM$73,MATCH(#REF!,[1]INSTRUCTIONS!$N$9:$N$73,0),MATCH(BU$2,[1]INSTRUCTIONS!$M$9:$AM$9,FALSE))*$BA34),0)),""))</f>
        <v/>
      </c>
      <c r="BV34" s="178" t="str">
        <f t="array" ref="BV34">IF(ISBLANK($BK34),"",IFERROR((ROUND((INDEX([1]INSTRUCTIONS!$M$9:$AM$73,MATCH(#REF!,[1]INSTRUCTIONS!$N$9:$N$73,0),MATCH(BV$2,[1]INSTRUCTIONS!$M$9:$AM$9,FALSE))*$BA34),0)),""))</f>
        <v/>
      </c>
      <c r="BW34" s="178" t="str">
        <f t="array" ref="BW34">IF(ISBLANK($BK34),"",IFERROR((ROUND((INDEX([1]INSTRUCTIONS!$M$9:$AM$73,MATCH(#REF!,[1]INSTRUCTIONS!$N$9:$N$73,0),MATCH(BW$2,[1]INSTRUCTIONS!$M$9:$AM$9,FALSE))*$BA34),0)),""))</f>
        <v/>
      </c>
      <c r="BX34" s="178" t="str">
        <f t="array" ref="BX34">IF(ISBLANK($BK34),"",IFERROR((ROUND((INDEX([1]INSTRUCTIONS!$M$9:$AM$73,MATCH(#REF!,[1]INSTRUCTIONS!$N$9:$N$73,0),MATCH(BX$2,[1]INSTRUCTIONS!$M$9:$AM$9,FALSE))*$BA34),0)),""))</f>
        <v/>
      </c>
      <c r="BY34" s="178" t="str">
        <f t="array" ref="BY34">IF(ISBLANK($BK34),"",IFERROR((ROUND((INDEX([1]INSTRUCTIONS!$M$9:$AM$73,MATCH(#REF!,[1]INSTRUCTIONS!$N$9:$N$73,0),MATCH(BY$2,[1]INSTRUCTIONS!$M$9:$AM$9,FALSE))*$BA34),0)),""))</f>
        <v/>
      </c>
      <c r="BZ34" s="178" t="str">
        <f t="array" ref="BZ34">IF(ISBLANK($BK34),"",IFERROR((ROUND((INDEX([1]INSTRUCTIONS!$M$9:$AM$73,MATCH(#REF!,[1]INSTRUCTIONS!$N$9:$N$73,0),MATCH(BZ$2,[1]INSTRUCTIONS!$M$9:$AM$9,FALSE))*$BA34),0)),""))</f>
        <v/>
      </c>
      <c r="CA34" s="178" t="str">
        <f t="array" ref="CA34">IF(ISBLANK($BK34),"",IFERROR((ROUND((INDEX([1]INSTRUCTIONS!$M$9:$AM$73,MATCH(#REF!,[1]INSTRUCTIONS!$N$9:$N$73,0),MATCH(CA$2,[1]INSTRUCTIONS!$M$9:$AM$9,FALSE))*$BA34),0)),""))</f>
        <v/>
      </c>
      <c r="CB34" s="178" t="str">
        <f t="array" ref="CB34">IF(ISBLANK($BK34),"",IFERROR((ROUND((INDEX([1]INSTRUCTIONS!$M$9:$AM$73,MATCH(#REF!,[1]INSTRUCTIONS!$N$9:$N$73,0),MATCH(CB$2,[1]INSTRUCTIONS!$M$9:$AM$9,FALSE))*$BA34),0)),""))</f>
        <v/>
      </c>
      <c r="CC34" s="178" t="str">
        <f t="array" ref="CC34">IF(ISBLANK($BK34),"",IFERROR((ROUND((INDEX([1]INSTRUCTIONS!$M$9:$AM$73,MATCH(#REF!,[1]INSTRUCTIONS!$N$9:$N$73,0),MATCH(CC$2,[1]INSTRUCTIONS!$M$9:$AM$9,FALSE))*$BA34),0)),""))</f>
        <v/>
      </c>
      <c r="CD34" s="178" t="str">
        <f t="array" ref="CD34">IF(ISBLANK($BK34),"",IFERROR((ROUND((INDEX([1]INSTRUCTIONS!$M$9:$AM$73,MATCH(#REF!,[1]INSTRUCTIONS!$N$9:$N$73,0),MATCH(CD$2,[1]INSTRUCTIONS!$M$9:$AM$9,FALSE))*$BA34),0)),""))</f>
        <v/>
      </c>
      <c r="CE34" s="178" t="str">
        <f t="array" ref="CE34">IF(ISBLANK($BK34),"",IFERROR((ROUND((INDEX([1]INSTRUCTIONS!$M$9:$AM$73,MATCH(#REF!,[1]INSTRUCTIONS!$N$9:$N$73,0),MATCH(CE$2,[1]INSTRUCTIONS!$M$9:$AM$9,FALSE))*$BA34),0)),""))</f>
        <v/>
      </c>
      <c r="CF34" s="178" t="str">
        <f t="array" ref="CF34">IF(ISBLANK($BK34),"",IFERROR((ROUND((INDEX([1]INSTRUCTIONS!$M$9:$AM$73,MATCH(#REF!,[1]INSTRUCTIONS!$N$9:$N$73,0),MATCH(CF$2,[1]INSTRUCTIONS!$M$9:$AM$9,FALSE))*$BA34),0)),""))</f>
        <v/>
      </c>
      <c r="CG34" s="178" t="str">
        <f t="array" ref="CG34">IF(ISBLANK($BK34),"",IFERROR((ROUND((INDEX([1]INSTRUCTIONS!$M$9:$AM$73,MATCH(#REF!,[1]INSTRUCTIONS!$N$9:$N$73,0),MATCH(CG$2,[1]INSTRUCTIONS!$M$9:$AM$9,FALSE))*$BA34),0)),""))</f>
        <v/>
      </c>
      <c r="CH34" s="178" t="str">
        <f t="array" ref="CH34">IF(ISBLANK($BK34),"",IFERROR((ROUND((INDEX([1]INSTRUCTIONS!$M$9:$AM$73,MATCH(#REF!,[1]INSTRUCTIONS!$N$9:$N$73,0),MATCH(CH$2,[1]INSTRUCTIONS!$M$9:$AM$9,FALSE))*$BA34),0)),""))</f>
        <v/>
      </c>
      <c r="CI34" s="178" t="str">
        <f t="array" ref="CI34">IF(ISBLANK($BK34),"",IFERROR((ROUND((INDEX([1]INSTRUCTIONS!$M$9:$AM$73,MATCH(#REF!,[1]INSTRUCTIONS!$N$9:$N$73,0),MATCH(CI$2,[1]INSTRUCTIONS!$M$9:$AM$9,FALSE))*$BA34),0)),""))</f>
        <v/>
      </c>
      <c r="CJ34" s="179" t="str">
        <f t="array" ref="CJ34">IF(ISBLANK($BK34),"",IFERROR((ROUND((INDEX([1]INSTRUCTIONS!$M$9:$AM$73,MATCH(#REF!,[1]INSTRUCTIONS!$N$9:$N$73,0),MATCH(CJ$2,[1]INSTRUCTIONS!$M$9:$AM$9,FALSE))*$BA34),0)),""))</f>
        <v/>
      </c>
      <c r="CK34" s="169">
        <f t="shared" si="23"/>
        <v>219</v>
      </c>
      <c r="CL34" s="169">
        <f t="shared" si="24"/>
        <v>-219</v>
      </c>
      <c r="CM34" s="6"/>
      <c r="CN34" s="170" t="s">
        <v>105</v>
      </c>
      <c r="CO34" s="177">
        <v>3</v>
      </c>
      <c r="CP34" s="178">
        <v>6</v>
      </c>
      <c r="CQ34" s="178">
        <v>7</v>
      </c>
      <c r="CR34" s="178">
        <v>5</v>
      </c>
      <c r="CS34" s="178">
        <v>3</v>
      </c>
      <c r="CT34" s="178">
        <v>0</v>
      </c>
      <c r="CU34" s="178" t="str">
        <f t="array" ref="CU34">IF(ISBLANK($CN34),"",IFERROR((ROUND((INDEX([1]INSTRUCTIONS!$M$9:$AM$73,MATCH(#REF!,[1]INSTRUCTIONS!$N$9:$N$73,0),MATCH(CU$2,[1]INSTRUCTIONS!$M$9:$AM$9,FALSE))*$BD34),0)),""))</f>
        <v/>
      </c>
      <c r="CV34" s="178" t="str">
        <f t="array" ref="CV34">IF(ISBLANK($CN34),"",IFERROR((ROUND((INDEX([1]INSTRUCTIONS!$M$9:$AM$73,MATCH(#REF!,[1]INSTRUCTIONS!$N$9:$N$73,0),MATCH(CV$2,[1]INSTRUCTIONS!$M$9:$AM$9,FALSE))*$BD34),0)),""))</f>
        <v/>
      </c>
      <c r="CW34" s="178" t="str">
        <f t="array" ref="CW34">IF(ISBLANK($CN34),"",IFERROR((ROUND((INDEX([1]INSTRUCTIONS!$M$9:$AM$73,MATCH(#REF!,[1]INSTRUCTIONS!$N$9:$N$73,0),MATCH(CW$2,[1]INSTRUCTIONS!$M$9:$AM$9,FALSE))*$BD34),0)),""))</f>
        <v/>
      </c>
      <c r="CX34" s="178" t="str">
        <f t="array" ref="CX34">IF(ISBLANK($CN34),"",IFERROR((ROUND((INDEX([1]INSTRUCTIONS!$M$9:$AM$73,MATCH(#REF!,[1]INSTRUCTIONS!$N$9:$N$73,0),MATCH(CX$2,[1]INSTRUCTIONS!$M$9:$AM$9,FALSE))*$BD34),0)),""))</f>
        <v/>
      </c>
      <c r="CY34" s="178" t="str">
        <f t="array" ref="CY34">IF(ISBLANK($CN34),"",IFERROR((ROUND((INDEX([1]INSTRUCTIONS!$M$9:$AM$73,MATCH(#REF!,[1]INSTRUCTIONS!$N$9:$N$73,0),MATCH(CY$2,[1]INSTRUCTIONS!$M$9:$AM$9,FALSE))*$BD34),0)),""))</f>
        <v/>
      </c>
      <c r="CZ34" s="178" t="str">
        <f t="array" ref="CZ34">IF(ISBLANK($CN34),"",IFERROR((ROUND((INDEX([1]INSTRUCTIONS!$M$9:$AM$73,MATCH(#REF!,[1]INSTRUCTIONS!$N$9:$N$73,0),MATCH(CZ$2,[1]INSTRUCTIONS!$M$9:$AM$9,FALSE))*$BD34),0)),""))</f>
        <v/>
      </c>
      <c r="DA34" s="178" t="str">
        <f t="array" ref="DA34">IF(ISBLANK($CN34),"",IFERROR((ROUND((INDEX([1]INSTRUCTIONS!$M$9:$AM$73,MATCH(#REF!,[1]INSTRUCTIONS!$N$9:$N$73,0),MATCH(DA$2,[1]INSTRUCTIONS!$M$9:$AM$9,FALSE))*$BD34),0)),""))</f>
        <v/>
      </c>
      <c r="DB34" s="178" t="str">
        <f t="array" ref="DB34">IF(ISBLANK($CN34),"",IFERROR((ROUND((INDEX([1]INSTRUCTIONS!$M$9:$AM$73,MATCH(#REF!,[1]INSTRUCTIONS!$N$9:$N$73,0),MATCH(DB$2,[1]INSTRUCTIONS!$M$9:$AM$9,FALSE))*$BD34),0)),""))</f>
        <v/>
      </c>
      <c r="DC34" s="178" t="str">
        <f t="array" ref="DC34">IF(ISBLANK($CN34),"",IFERROR((ROUND((INDEX([1]INSTRUCTIONS!$M$9:$AM$73,MATCH(#REF!,[1]INSTRUCTIONS!$N$9:$N$73,0),MATCH(DC$2,[1]INSTRUCTIONS!$M$9:$AM$9,FALSE))*$BD34),0)),""))</f>
        <v/>
      </c>
      <c r="DD34" s="178" t="str">
        <f t="array" ref="DD34">IF(ISBLANK($CN34),"",IFERROR((ROUND((INDEX([1]INSTRUCTIONS!$M$9:$AM$73,MATCH(#REF!,[1]INSTRUCTIONS!$N$9:$N$73,0),MATCH(DD$2,[1]INSTRUCTIONS!$M$9:$AM$9,FALSE))*$BD34),0)),""))</f>
        <v/>
      </c>
      <c r="DE34" s="178" t="str">
        <f t="array" ref="DE34">IF(ISBLANK($CN34),"",IFERROR((ROUND((INDEX([1]INSTRUCTIONS!$M$9:$AM$73,MATCH(#REF!,[1]INSTRUCTIONS!$N$9:$N$73,0),MATCH(DE$2,[1]INSTRUCTIONS!$M$9:$AM$9,FALSE))*$BD34),0)),""))</f>
        <v/>
      </c>
      <c r="DF34" s="178" t="str">
        <f t="array" ref="DF34">IF(ISBLANK($CN34),"",IFERROR((ROUND((INDEX([1]INSTRUCTIONS!$M$9:$AM$73,MATCH(#REF!,[1]INSTRUCTIONS!$N$9:$N$73,0),MATCH(DF$2,[1]INSTRUCTIONS!$M$9:$AM$9,FALSE))*$BD34),0)),""))</f>
        <v/>
      </c>
      <c r="DG34" s="178" t="str">
        <f t="array" ref="DG34">IF(ISBLANK($CN34),"",IFERROR((ROUND((INDEX([1]INSTRUCTIONS!$M$9:$AM$73,MATCH(#REF!,[1]INSTRUCTIONS!$N$9:$N$73,0),MATCH(DG$2,[1]INSTRUCTIONS!$M$9:$AM$9,FALSE))*$BD34),0)),""))</f>
        <v/>
      </c>
      <c r="DH34" s="178" t="str">
        <f t="array" ref="DH34">IF(ISBLANK($CN34),"",IFERROR((ROUND((INDEX([1]INSTRUCTIONS!$M$9:$AM$73,MATCH(#REF!,[1]INSTRUCTIONS!$N$9:$N$73,0),MATCH(DH$2,[1]INSTRUCTIONS!$M$9:$AM$9,FALSE))*$BD34),0)),""))</f>
        <v/>
      </c>
      <c r="DI34" s="178" t="str">
        <f t="array" ref="DI34">IF(ISBLANK($CN34),"",IFERROR((ROUND((INDEX([1]INSTRUCTIONS!$M$9:$AM$73,MATCH(#REF!,[1]INSTRUCTIONS!$N$9:$N$73,0),MATCH(DI$2,[1]INSTRUCTIONS!$M$9:$AM$9,FALSE))*$BD34),0)),""))</f>
        <v/>
      </c>
      <c r="DJ34" s="178" t="str">
        <f t="array" ref="DJ34">IF(ISBLANK($CN34),"",IFERROR((ROUND((INDEX([1]INSTRUCTIONS!$M$9:$AM$73,MATCH(#REF!,[1]INSTRUCTIONS!$N$9:$N$73,0),MATCH(DJ$2,[1]INSTRUCTIONS!$M$9:$AM$9,FALSE))*$BD34),0)),""))</f>
        <v/>
      </c>
      <c r="DK34" s="178" t="str">
        <f t="array" ref="DK34">IF(ISBLANK($CN34),"",IFERROR((ROUND((INDEX([1]INSTRUCTIONS!$M$9:$AM$73,MATCH(#REF!,[1]INSTRUCTIONS!$N$9:$N$73,0),MATCH(DK$2,[1]INSTRUCTIONS!$M$9:$AM$9,FALSE))*$BD34),0)),""))</f>
        <v/>
      </c>
      <c r="DL34" s="178" t="str">
        <f t="array" ref="DL34">IF(ISBLANK($CN34),"",IFERROR((ROUND((INDEX([1]INSTRUCTIONS!$M$9:$AM$73,MATCH(#REF!,[1]INSTRUCTIONS!$N$9:$N$73,0),MATCH(DL$2,[1]INSTRUCTIONS!$M$9:$AM$9,FALSE))*$BD34),0)),""))</f>
        <v/>
      </c>
      <c r="DM34" s="179" t="str">
        <f t="array" ref="DM34">IF(ISBLANK($CN34),"",IFERROR((ROUND((INDEX([1]INSTRUCTIONS!$M$9:$AM$73,MATCH(#REF!,[1]INSTRUCTIONS!$N$9:$N$73,0),MATCH(DM$2,[1]INSTRUCTIONS!$M$9:$AM$9,FALSE))*$BD34),0)),""))</f>
        <v/>
      </c>
      <c r="DN34" s="169">
        <f t="shared" si="25"/>
        <v>24</v>
      </c>
      <c r="DO34" s="169">
        <f t="shared" si="26"/>
        <v>0</v>
      </c>
      <c r="DP34" s="6"/>
      <c r="DQ34" s="171" t="str">
        <f t="shared" si="27"/>
        <v>ALPHA TOPS BM</v>
      </c>
      <c r="DR34" s="172">
        <f t="shared" ref="DR34:EP34" si="49">IFERROR(BL34+CO34,"")</f>
        <v>25</v>
      </c>
      <c r="DS34" s="173">
        <f t="shared" si="49"/>
        <v>61</v>
      </c>
      <c r="DT34" s="173">
        <f t="shared" si="49"/>
        <v>80</v>
      </c>
      <c r="DU34" s="173">
        <f t="shared" si="49"/>
        <v>55</v>
      </c>
      <c r="DV34" s="173">
        <f t="shared" si="49"/>
        <v>22</v>
      </c>
      <c r="DW34" s="173">
        <f t="shared" si="49"/>
        <v>0</v>
      </c>
      <c r="DX34" s="173" t="str">
        <f t="shared" si="49"/>
        <v/>
      </c>
      <c r="DY34" s="173" t="str">
        <f t="shared" si="49"/>
        <v/>
      </c>
      <c r="DZ34" s="173" t="str">
        <f t="shared" si="49"/>
        <v/>
      </c>
      <c r="EA34" s="173" t="str">
        <f t="shared" si="49"/>
        <v/>
      </c>
      <c r="EB34" s="173" t="str">
        <f t="shared" si="49"/>
        <v/>
      </c>
      <c r="EC34" s="173" t="str">
        <f t="shared" si="49"/>
        <v/>
      </c>
      <c r="ED34" s="173" t="str">
        <f t="shared" si="49"/>
        <v/>
      </c>
      <c r="EE34" s="173" t="str">
        <f t="shared" si="49"/>
        <v/>
      </c>
      <c r="EF34" s="174" t="str">
        <f t="shared" si="49"/>
        <v/>
      </c>
      <c r="EG34" s="174" t="str">
        <f t="shared" si="49"/>
        <v/>
      </c>
      <c r="EH34" s="174" t="str">
        <f t="shared" si="49"/>
        <v/>
      </c>
      <c r="EI34" s="174" t="str">
        <f t="shared" si="49"/>
        <v/>
      </c>
      <c r="EJ34" s="174" t="str">
        <f t="shared" si="49"/>
        <v/>
      </c>
      <c r="EK34" s="174" t="str">
        <f t="shared" si="49"/>
        <v/>
      </c>
      <c r="EL34" s="174" t="str">
        <f t="shared" si="49"/>
        <v/>
      </c>
      <c r="EM34" s="174" t="str">
        <f t="shared" si="49"/>
        <v/>
      </c>
      <c r="EN34" s="174" t="str">
        <f t="shared" si="49"/>
        <v/>
      </c>
      <c r="EO34" s="174" t="str">
        <f t="shared" si="49"/>
        <v/>
      </c>
      <c r="EP34" s="174" t="str">
        <f t="shared" si="49"/>
        <v/>
      </c>
      <c r="EQ34" s="171">
        <f t="shared" si="29"/>
        <v>243</v>
      </c>
      <c r="ER34" s="171">
        <f t="shared" si="30"/>
        <v>-219</v>
      </c>
    </row>
    <row r="35" spans="1:148" ht="120" customHeight="1" x14ac:dyDescent="0.25">
      <c r="A35" s="132">
        <f t="shared" si="31"/>
        <v>18</v>
      </c>
      <c r="B35" s="133" t="e">
        <v>#VALUE!</v>
      </c>
      <c r="C35" s="133" t="s">
        <v>96</v>
      </c>
      <c r="D35" s="134" t="s">
        <v>276</v>
      </c>
      <c r="E35" s="134" t="str">
        <f t="shared" si="5"/>
        <v>#REF!</v>
      </c>
      <c r="F35" s="135" t="s">
        <v>128</v>
      </c>
      <c r="G35" s="134" t="s">
        <v>276</v>
      </c>
      <c r="H35" s="135" t="s">
        <v>185</v>
      </c>
      <c r="I35" s="135" t="s">
        <v>186</v>
      </c>
      <c r="J35" s="135"/>
      <c r="K35" s="135"/>
      <c r="L35" s="136"/>
      <c r="M35" s="133" t="e">
        <v>#VALUE!</v>
      </c>
      <c r="N35" s="135" t="s">
        <v>187</v>
      </c>
      <c r="O35" s="136"/>
      <c r="P35" s="136"/>
      <c r="Q35" s="136" t="s">
        <v>101</v>
      </c>
      <c r="R35" s="136" t="s">
        <v>102</v>
      </c>
      <c r="S35" s="136"/>
      <c r="T35" s="133"/>
      <c r="U35" s="133"/>
      <c r="V35" s="133"/>
      <c r="W35" s="137"/>
      <c r="X35" s="138">
        <v>19.95</v>
      </c>
      <c r="Y35" s="139">
        <f t="shared" si="48"/>
        <v>18.952499999999997</v>
      </c>
      <c r="Z35" s="140">
        <f t="shared" si="6"/>
        <v>5.0000000000000114E-2</v>
      </c>
      <c r="AA35" s="139">
        <v>59.99</v>
      </c>
      <c r="AB35" s="140">
        <f t="shared" si="7"/>
        <v>0.68407234539089856</v>
      </c>
      <c r="AC35" s="141"/>
      <c r="AD35" s="142" t="str">
        <f t="shared" si="8"/>
        <v/>
      </c>
      <c r="AE35" s="140" t="str">
        <f t="shared" si="9"/>
        <v/>
      </c>
      <c r="AF35" s="139"/>
      <c r="AG35" s="140" t="str">
        <f t="shared" si="10"/>
        <v/>
      </c>
      <c r="AH35" s="143" t="str">
        <f t="shared" si="11"/>
        <v/>
      </c>
      <c r="AI35" s="144"/>
      <c r="AJ35" s="145"/>
      <c r="AK35" s="146"/>
      <c r="AL35" s="135" t="s">
        <v>103</v>
      </c>
      <c r="AM35" s="147">
        <v>2</v>
      </c>
      <c r="AN35" s="148" t="str">
        <f t="shared" si="12"/>
        <v xml:space="preserve">, RESORT DOORS, , , , </v>
      </c>
      <c r="AO35" s="149">
        <v>24</v>
      </c>
      <c r="AP35" s="150"/>
      <c r="AQ35" s="150">
        <v>8</v>
      </c>
      <c r="AR35" s="150">
        <v>6</v>
      </c>
      <c r="AS35" s="150">
        <v>5</v>
      </c>
      <c r="AT35" s="151">
        <v>4</v>
      </c>
      <c r="AU35" s="151"/>
      <c r="AV35" s="152">
        <f t="shared" si="13"/>
        <v>2</v>
      </c>
      <c r="AW35" s="153"/>
      <c r="AX35" s="152"/>
      <c r="AY35" s="153"/>
      <c r="AZ35" s="176"/>
      <c r="BA35" s="155">
        <f t="shared" si="14"/>
        <v>0</v>
      </c>
      <c r="BB35" s="156">
        <f t="shared" si="15"/>
        <v>0</v>
      </c>
      <c r="BC35" s="157">
        <f t="shared" si="16"/>
        <v>0</v>
      </c>
      <c r="BD35" s="158">
        <f t="shared" si="17"/>
        <v>24</v>
      </c>
      <c r="BE35" s="159">
        <f t="shared" si="18"/>
        <v>454.8599999999999</v>
      </c>
      <c r="BF35" s="160">
        <f t="shared" si="19"/>
        <v>1439.76</v>
      </c>
      <c r="BG35" s="161">
        <f t="shared" si="20"/>
        <v>24</v>
      </c>
      <c r="BH35" s="162">
        <f t="shared" si="21"/>
        <v>454.8599999999999</v>
      </c>
      <c r="BI35" s="163">
        <f t="shared" si="22"/>
        <v>1439.76</v>
      </c>
      <c r="BJ35" s="164"/>
      <c r="BK35" s="165" t="s">
        <v>104</v>
      </c>
      <c r="BL35" s="177">
        <v>17</v>
      </c>
      <c r="BM35" s="178">
        <v>43</v>
      </c>
      <c r="BN35" s="178">
        <v>56</v>
      </c>
      <c r="BO35" s="178">
        <v>38</v>
      </c>
      <c r="BP35" s="178">
        <v>15</v>
      </c>
      <c r="BQ35" s="178">
        <v>0</v>
      </c>
      <c r="BR35" s="178" t="str">
        <f t="array" ref="BR35">IF(ISBLANK($BK35),"",IFERROR((ROUND((INDEX([1]INSTRUCTIONS!$M$9:$AM$73,MATCH(#REF!,[1]INSTRUCTIONS!$N$9:$N$73,0),MATCH(BR$2,[1]INSTRUCTIONS!$M$9:$AM$9,FALSE))*$BA35),0)),""))</f>
        <v/>
      </c>
      <c r="BS35" s="178" t="str">
        <f t="array" ref="BS35">IF(ISBLANK($BK35),"",IFERROR((ROUND((INDEX([1]INSTRUCTIONS!$M$9:$AM$73,MATCH(#REF!,[1]INSTRUCTIONS!$N$9:$N$73,0),MATCH(BS$2,[1]INSTRUCTIONS!$M$9:$AM$9,FALSE))*$BA35),0)),""))</f>
        <v/>
      </c>
      <c r="BT35" s="178" t="str">
        <f t="array" ref="BT35">IF(ISBLANK($BK35),"",IFERROR((ROUND((INDEX([1]INSTRUCTIONS!$M$9:$AM$73,MATCH(#REF!,[1]INSTRUCTIONS!$N$9:$N$73,0),MATCH(BT$2,[1]INSTRUCTIONS!$M$9:$AM$9,FALSE))*$BA35),0)),""))</f>
        <v/>
      </c>
      <c r="BU35" s="178" t="str">
        <f t="array" ref="BU35">IF(ISBLANK($BK35),"",IFERROR((ROUND((INDEX([1]INSTRUCTIONS!$M$9:$AM$73,MATCH(#REF!,[1]INSTRUCTIONS!$N$9:$N$73,0),MATCH(BU$2,[1]INSTRUCTIONS!$M$9:$AM$9,FALSE))*$BA35),0)),""))</f>
        <v/>
      </c>
      <c r="BV35" s="178" t="str">
        <f t="array" ref="BV35">IF(ISBLANK($BK35),"",IFERROR((ROUND((INDEX([1]INSTRUCTIONS!$M$9:$AM$73,MATCH(#REF!,[1]INSTRUCTIONS!$N$9:$N$73,0),MATCH(BV$2,[1]INSTRUCTIONS!$M$9:$AM$9,FALSE))*$BA35),0)),""))</f>
        <v/>
      </c>
      <c r="BW35" s="178" t="str">
        <f t="array" ref="BW35">IF(ISBLANK($BK35),"",IFERROR((ROUND((INDEX([1]INSTRUCTIONS!$M$9:$AM$73,MATCH(#REF!,[1]INSTRUCTIONS!$N$9:$N$73,0),MATCH(BW$2,[1]INSTRUCTIONS!$M$9:$AM$9,FALSE))*$BA35),0)),""))</f>
        <v/>
      </c>
      <c r="BX35" s="178" t="str">
        <f t="array" ref="BX35">IF(ISBLANK($BK35),"",IFERROR((ROUND((INDEX([1]INSTRUCTIONS!$M$9:$AM$73,MATCH(#REF!,[1]INSTRUCTIONS!$N$9:$N$73,0),MATCH(BX$2,[1]INSTRUCTIONS!$M$9:$AM$9,FALSE))*$BA35),0)),""))</f>
        <v/>
      </c>
      <c r="BY35" s="178" t="str">
        <f t="array" ref="BY35">IF(ISBLANK($BK35),"",IFERROR((ROUND((INDEX([1]INSTRUCTIONS!$M$9:$AM$73,MATCH(#REF!,[1]INSTRUCTIONS!$N$9:$N$73,0),MATCH(BY$2,[1]INSTRUCTIONS!$M$9:$AM$9,FALSE))*$BA35),0)),""))</f>
        <v/>
      </c>
      <c r="BZ35" s="178" t="str">
        <f t="array" ref="BZ35">IF(ISBLANK($BK35),"",IFERROR((ROUND((INDEX([1]INSTRUCTIONS!$M$9:$AM$73,MATCH(#REF!,[1]INSTRUCTIONS!$N$9:$N$73,0),MATCH(BZ$2,[1]INSTRUCTIONS!$M$9:$AM$9,FALSE))*$BA35),0)),""))</f>
        <v/>
      </c>
      <c r="CA35" s="178" t="str">
        <f t="array" ref="CA35">IF(ISBLANK($BK35),"",IFERROR((ROUND((INDEX([1]INSTRUCTIONS!$M$9:$AM$73,MATCH(#REF!,[1]INSTRUCTIONS!$N$9:$N$73,0),MATCH(CA$2,[1]INSTRUCTIONS!$M$9:$AM$9,FALSE))*$BA35),0)),""))</f>
        <v/>
      </c>
      <c r="CB35" s="178" t="str">
        <f t="array" ref="CB35">IF(ISBLANK($BK35),"",IFERROR((ROUND((INDEX([1]INSTRUCTIONS!$M$9:$AM$73,MATCH(#REF!,[1]INSTRUCTIONS!$N$9:$N$73,0),MATCH(CB$2,[1]INSTRUCTIONS!$M$9:$AM$9,FALSE))*$BA35),0)),""))</f>
        <v/>
      </c>
      <c r="CC35" s="178" t="str">
        <f t="array" ref="CC35">IF(ISBLANK($BK35),"",IFERROR((ROUND((INDEX([1]INSTRUCTIONS!$M$9:$AM$73,MATCH(#REF!,[1]INSTRUCTIONS!$N$9:$N$73,0),MATCH(CC$2,[1]INSTRUCTIONS!$M$9:$AM$9,FALSE))*$BA35),0)),""))</f>
        <v/>
      </c>
      <c r="CD35" s="178" t="str">
        <f t="array" ref="CD35">IF(ISBLANK($BK35),"",IFERROR((ROUND((INDEX([1]INSTRUCTIONS!$M$9:$AM$73,MATCH(#REF!,[1]INSTRUCTIONS!$N$9:$N$73,0),MATCH(CD$2,[1]INSTRUCTIONS!$M$9:$AM$9,FALSE))*$BA35),0)),""))</f>
        <v/>
      </c>
      <c r="CE35" s="178" t="str">
        <f t="array" ref="CE35">IF(ISBLANK($BK35),"",IFERROR((ROUND((INDEX([1]INSTRUCTIONS!$M$9:$AM$73,MATCH(#REF!,[1]INSTRUCTIONS!$N$9:$N$73,0),MATCH(CE$2,[1]INSTRUCTIONS!$M$9:$AM$9,FALSE))*$BA35),0)),""))</f>
        <v/>
      </c>
      <c r="CF35" s="178" t="str">
        <f t="array" ref="CF35">IF(ISBLANK($BK35),"",IFERROR((ROUND((INDEX([1]INSTRUCTIONS!$M$9:$AM$73,MATCH(#REF!,[1]INSTRUCTIONS!$N$9:$N$73,0),MATCH(CF$2,[1]INSTRUCTIONS!$M$9:$AM$9,FALSE))*$BA35),0)),""))</f>
        <v/>
      </c>
      <c r="CG35" s="178" t="str">
        <f t="array" ref="CG35">IF(ISBLANK($BK35),"",IFERROR((ROUND((INDEX([1]INSTRUCTIONS!$M$9:$AM$73,MATCH(#REF!,[1]INSTRUCTIONS!$N$9:$N$73,0),MATCH(CG$2,[1]INSTRUCTIONS!$M$9:$AM$9,FALSE))*$BA35),0)),""))</f>
        <v/>
      </c>
      <c r="CH35" s="178" t="str">
        <f t="array" ref="CH35">IF(ISBLANK($BK35),"",IFERROR((ROUND((INDEX([1]INSTRUCTIONS!$M$9:$AM$73,MATCH(#REF!,[1]INSTRUCTIONS!$N$9:$N$73,0),MATCH(CH$2,[1]INSTRUCTIONS!$M$9:$AM$9,FALSE))*$BA35),0)),""))</f>
        <v/>
      </c>
      <c r="CI35" s="178" t="str">
        <f t="array" ref="CI35">IF(ISBLANK($BK35),"",IFERROR((ROUND((INDEX([1]INSTRUCTIONS!$M$9:$AM$73,MATCH(#REF!,[1]INSTRUCTIONS!$N$9:$N$73,0),MATCH(CI$2,[1]INSTRUCTIONS!$M$9:$AM$9,FALSE))*$BA35),0)),""))</f>
        <v/>
      </c>
      <c r="CJ35" s="179" t="str">
        <f t="array" ref="CJ35">IF(ISBLANK($BK35),"",IFERROR((ROUND((INDEX([1]INSTRUCTIONS!$M$9:$AM$73,MATCH(#REF!,[1]INSTRUCTIONS!$N$9:$N$73,0),MATCH(CJ$2,[1]INSTRUCTIONS!$M$9:$AM$9,FALSE))*$BA35),0)),""))</f>
        <v/>
      </c>
      <c r="CK35" s="169">
        <f t="shared" si="23"/>
        <v>169</v>
      </c>
      <c r="CL35" s="169">
        <f t="shared" si="24"/>
        <v>-169</v>
      </c>
      <c r="CM35" s="6"/>
      <c r="CN35" s="170" t="s">
        <v>105</v>
      </c>
      <c r="CO35" s="177">
        <v>3</v>
      </c>
      <c r="CP35" s="178">
        <v>6</v>
      </c>
      <c r="CQ35" s="178">
        <v>7</v>
      </c>
      <c r="CR35" s="178">
        <v>5</v>
      </c>
      <c r="CS35" s="178">
        <v>3</v>
      </c>
      <c r="CT35" s="178">
        <v>0</v>
      </c>
      <c r="CU35" s="178" t="str">
        <f t="array" ref="CU35">IF(ISBLANK($CN35),"",IFERROR((ROUND((INDEX([1]INSTRUCTIONS!$M$9:$AM$73,MATCH(#REF!,[1]INSTRUCTIONS!$N$9:$N$73,0),MATCH(CU$2,[1]INSTRUCTIONS!$M$9:$AM$9,FALSE))*$BD35),0)),""))</f>
        <v/>
      </c>
      <c r="CV35" s="178" t="str">
        <f t="array" ref="CV35">IF(ISBLANK($CN35),"",IFERROR((ROUND((INDEX([1]INSTRUCTIONS!$M$9:$AM$73,MATCH(#REF!,[1]INSTRUCTIONS!$N$9:$N$73,0),MATCH(CV$2,[1]INSTRUCTIONS!$M$9:$AM$9,FALSE))*$BD35),0)),""))</f>
        <v/>
      </c>
      <c r="CW35" s="178" t="str">
        <f t="array" ref="CW35">IF(ISBLANK($CN35),"",IFERROR((ROUND((INDEX([1]INSTRUCTIONS!$M$9:$AM$73,MATCH(#REF!,[1]INSTRUCTIONS!$N$9:$N$73,0),MATCH(CW$2,[1]INSTRUCTIONS!$M$9:$AM$9,FALSE))*$BD35),0)),""))</f>
        <v/>
      </c>
      <c r="CX35" s="178" t="str">
        <f t="array" ref="CX35">IF(ISBLANK($CN35),"",IFERROR((ROUND((INDEX([1]INSTRUCTIONS!$M$9:$AM$73,MATCH(#REF!,[1]INSTRUCTIONS!$N$9:$N$73,0),MATCH(CX$2,[1]INSTRUCTIONS!$M$9:$AM$9,FALSE))*$BD35),0)),""))</f>
        <v/>
      </c>
      <c r="CY35" s="178" t="str">
        <f t="array" ref="CY35">IF(ISBLANK($CN35),"",IFERROR((ROUND((INDEX([1]INSTRUCTIONS!$M$9:$AM$73,MATCH(#REF!,[1]INSTRUCTIONS!$N$9:$N$73,0),MATCH(CY$2,[1]INSTRUCTIONS!$M$9:$AM$9,FALSE))*$BD35),0)),""))</f>
        <v/>
      </c>
      <c r="CZ35" s="178" t="str">
        <f t="array" ref="CZ35">IF(ISBLANK($CN35),"",IFERROR((ROUND((INDEX([1]INSTRUCTIONS!$M$9:$AM$73,MATCH(#REF!,[1]INSTRUCTIONS!$N$9:$N$73,0),MATCH(CZ$2,[1]INSTRUCTIONS!$M$9:$AM$9,FALSE))*$BD35),0)),""))</f>
        <v/>
      </c>
      <c r="DA35" s="178" t="str">
        <f t="array" ref="DA35">IF(ISBLANK($CN35),"",IFERROR((ROUND((INDEX([1]INSTRUCTIONS!$M$9:$AM$73,MATCH(#REF!,[1]INSTRUCTIONS!$N$9:$N$73,0),MATCH(DA$2,[1]INSTRUCTIONS!$M$9:$AM$9,FALSE))*$BD35),0)),""))</f>
        <v/>
      </c>
      <c r="DB35" s="178" t="str">
        <f t="array" ref="DB35">IF(ISBLANK($CN35),"",IFERROR((ROUND((INDEX([1]INSTRUCTIONS!$M$9:$AM$73,MATCH(#REF!,[1]INSTRUCTIONS!$N$9:$N$73,0),MATCH(DB$2,[1]INSTRUCTIONS!$M$9:$AM$9,FALSE))*$BD35),0)),""))</f>
        <v/>
      </c>
      <c r="DC35" s="178" t="str">
        <f t="array" ref="DC35">IF(ISBLANK($CN35),"",IFERROR((ROUND((INDEX([1]INSTRUCTIONS!$M$9:$AM$73,MATCH(#REF!,[1]INSTRUCTIONS!$N$9:$N$73,0),MATCH(DC$2,[1]INSTRUCTIONS!$M$9:$AM$9,FALSE))*$BD35),0)),""))</f>
        <v/>
      </c>
      <c r="DD35" s="178" t="str">
        <f t="array" ref="DD35">IF(ISBLANK($CN35),"",IFERROR((ROUND((INDEX([1]INSTRUCTIONS!$M$9:$AM$73,MATCH(#REF!,[1]INSTRUCTIONS!$N$9:$N$73,0),MATCH(DD$2,[1]INSTRUCTIONS!$M$9:$AM$9,FALSE))*$BD35),0)),""))</f>
        <v/>
      </c>
      <c r="DE35" s="178" t="str">
        <f t="array" ref="DE35">IF(ISBLANK($CN35),"",IFERROR((ROUND((INDEX([1]INSTRUCTIONS!$M$9:$AM$73,MATCH(#REF!,[1]INSTRUCTIONS!$N$9:$N$73,0),MATCH(DE$2,[1]INSTRUCTIONS!$M$9:$AM$9,FALSE))*$BD35),0)),""))</f>
        <v/>
      </c>
      <c r="DF35" s="178" t="str">
        <f t="array" ref="DF35">IF(ISBLANK($CN35),"",IFERROR((ROUND((INDEX([1]INSTRUCTIONS!$M$9:$AM$73,MATCH(#REF!,[1]INSTRUCTIONS!$N$9:$N$73,0),MATCH(DF$2,[1]INSTRUCTIONS!$M$9:$AM$9,FALSE))*$BD35),0)),""))</f>
        <v/>
      </c>
      <c r="DG35" s="178" t="str">
        <f t="array" ref="DG35">IF(ISBLANK($CN35),"",IFERROR((ROUND((INDEX([1]INSTRUCTIONS!$M$9:$AM$73,MATCH(#REF!,[1]INSTRUCTIONS!$N$9:$N$73,0),MATCH(DG$2,[1]INSTRUCTIONS!$M$9:$AM$9,FALSE))*$BD35),0)),""))</f>
        <v/>
      </c>
      <c r="DH35" s="178" t="str">
        <f t="array" ref="DH35">IF(ISBLANK($CN35),"",IFERROR((ROUND((INDEX([1]INSTRUCTIONS!$M$9:$AM$73,MATCH(#REF!,[1]INSTRUCTIONS!$N$9:$N$73,0),MATCH(DH$2,[1]INSTRUCTIONS!$M$9:$AM$9,FALSE))*$BD35),0)),""))</f>
        <v/>
      </c>
      <c r="DI35" s="178" t="str">
        <f t="array" ref="DI35">IF(ISBLANK($CN35),"",IFERROR((ROUND((INDEX([1]INSTRUCTIONS!$M$9:$AM$73,MATCH(#REF!,[1]INSTRUCTIONS!$N$9:$N$73,0),MATCH(DI$2,[1]INSTRUCTIONS!$M$9:$AM$9,FALSE))*$BD35),0)),""))</f>
        <v/>
      </c>
      <c r="DJ35" s="178" t="str">
        <f t="array" ref="DJ35">IF(ISBLANK($CN35),"",IFERROR((ROUND((INDEX([1]INSTRUCTIONS!$M$9:$AM$73,MATCH(#REF!,[1]INSTRUCTIONS!$N$9:$N$73,0),MATCH(DJ$2,[1]INSTRUCTIONS!$M$9:$AM$9,FALSE))*$BD35),0)),""))</f>
        <v/>
      </c>
      <c r="DK35" s="178" t="str">
        <f t="array" ref="DK35">IF(ISBLANK($CN35),"",IFERROR((ROUND((INDEX([1]INSTRUCTIONS!$M$9:$AM$73,MATCH(#REF!,[1]INSTRUCTIONS!$N$9:$N$73,0),MATCH(DK$2,[1]INSTRUCTIONS!$M$9:$AM$9,FALSE))*$BD35),0)),""))</f>
        <v/>
      </c>
      <c r="DL35" s="178" t="str">
        <f t="array" ref="DL35">IF(ISBLANK($CN35),"",IFERROR((ROUND((INDEX([1]INSTRUCTIONS!$M$9:$AM$73,MATCH(#REF!,[1]INSTRUCTIONS!$N$9:$N$73,0),MATCH(DL$2,[1]INSTRUCTIONS!$M$9:$AM$9,FALSE))*$BD35),0)),""))</f>
        <v/>
      </c>
      <c r="DM35" s="179" t="str">
        <f t="array" ref="DM35">IF(ISBLANK($CN35),"",IFERROR((ROUND((INDEX([1]INSTRUCTIONS!$M$9:$AM$73,MATCH(#REF!,[1]INSTRUCTIONS!$N$9:$N$73,0),MATCH(DM$2,[1]INSTRUCTIONS!$M$9:$AM$9,FALSE))*$BD35),0)),""))</f>
        <v/>
      </c>
      <c r="DN35" s="169">
        <f t="shared" si="25"/>
        <v>24</v>
      </c>
      <c r="DO35" s="169">
        <f t="shared" si="26"/>
        <v>0</v>
      </c>
      <c r="DP35" s="6"/>
      <c r="DQ35" s="171" t="str">
        <f t="shared" si="27"/>
        <v>ALPHA TOPS BM</v>
      </c>
      <c r="DR35" s="172">
        <f t="shared" ref="DR35:EP35" si="50">IFERROR(BL35+CO35,"")</f>
        <v>20</v>
      </c>
      <c r="DS35" s="173">
        <f t="shared" si="50"/>
        <v>49</v>
      </c>
      <c r="DT35" s="173">
        <f t="shared" si="50"/>
        <v>63</v>
      </c>
      <c r="DU35" s="173">
        <f t="shared" si="50"/>
        <v>43</v>
      </c>
      <c r="DV35" s="173">
        <f t="shared" si="50"/>
        <v>18</v>
      </c>
      <c r="DW35" s="173">
        <f t="shared" si="50"/>
        <v>0</v>
      </c>
      <c r="DX35" s="173" t="str">
        <f t="shared" si="50"/>
        <v/>
      </c>
      <c r="DY35" s="173" t="str">
        <f t="shared" si="50"/>
        <v/>
      </c>
      <c r="DZ35" s="173" t="str">
        <f t="shared" si="50"/>
        <v/>
      </c>
      <c r="EA35" s="173" t="str">
        <f t="shared" si="50"/>
        <v/>
      </c>
      <c r="EB35" s="173" t="str">
        <f t="shared" si="50"/>
        <v/>
      </c>
      <c r="EC35" s="173" t="str">
        <f t="shared" si="50"/>
        <v/>
      </c>
      <c r="ED35" s="173" t="str">
        <f t="shared" si="50"/>
        <v/>
      </c>
      <c r="EE35" s="173" t="str">
        <f t="shared" si="50"/>
        <v/>
      </c>
      <c r="EF35" s="174" t="str">
        <f t="shared" si="50"/>
        <v/>
      </c>
      <c r="EG35" s="174" t="str">
        <f t="shared" si="50"/>
        <v/>
      </c>
      <c r="EH35" s="174" t="str">
        <f t="shared" si="50"/>
        <v/>
      </c>
      <c r="EI35" s="174" t="str">
        <f t="shared" si="50"/>
        <v/>
      </c>
      <c r="EJ35" s="174" t="str">
        <f t="shared" si="50"/>
        <v/>
      </c>
      <c r="EK35" s="174" t="str">
        <f t="shared" si="50"/>
        <v/>
      </c>
      <c r="EL35" s="174" t="str">
        <f t="shared" si="50"/>
        <v/>
      </c>
      <c r="EM35" s="174" t="str">
        <f t="shared" si="50"/>
        <v/>
      </c>
      <c r="EN35" s="174" t="str">
        <f t="shared" si="50"/>
        <v/>
      </c>
      <c r="EO35" s="174" t="str">
        <f t="shared" si="50"/>
        <v/>
      </c>
      <c r="EP35" s="174" t="str">
        <f t="shared" si="50"/>
        <v/>
      </c>
      <c r="EQ35" s="171">
        <f t="shared" si="29"/>
        <v>193</v>
      </c>
      <c r="ER35" s="171">
        <f t="shared" si="30"/>
        <v>-169</v>
      </c>
    </row>
    <row r="36" spans="1:148" ht="120" customHeight="1" x14ac:dyDescent="0.25">
      <c r="A36" s="132">
        <f t="shared" si="31"/>
        <v>19</v>
      </c>
      <c r="B36" s="133" t="e">
        <v>#VALUE!</v>
      </c>
      <c r="C36" s="133" t="s">
        <v>96</v>
      </c>
      <c r="D36" s="134" t="s">
        <v>276</v>
      </c>
      <c r="E36" s="134" t="str">
        <f t="shared" si="5"/>
        <v>#REF!</v>
      </c>
      <c r="F36" s="135" t="s">
        <v>97</v>
      </c>
      <c r="G36" s="134" t="s">
        <v>276</v>
      </c>
      <c r="H36" s="135" t="s">
        <v>188</v>
      </c>
      <c r="I36" s="135" t="s">
        <v>189</v>
      </c>
      <c r="J36" s="135"/>
      <c r="K36" s="135"/>
      <c r="L36" s="136"/>
      <c r="M36" s="133" t="e">
        <v>#VALUE!</v>
      </c>
      <c r="N36" s="135" t="s">
        <v>190</v>
      </c>
      <c r="O36" s="136"/>
      <c r="P36" s="136"/>
      <c r="Q36" s="136" t="s">
        <v>101</v>
      </c>
      <c r="R36" s="136" t="s">
        <v>102</v>
      </c>
      <c r="S36" s="136"/>
      <c r="T36" s="133"/>
      <c r="U36" s="133"/>
      <c r="V36" s="133"/>
      <c r="W36" s="137"/>
      <c r="X36" s="138">
        <v>11.4</v>
      </c>
      <c r="Y36" s="139">
        <v>11.4</v>
      </c>
      <c r="Z36" s="140">
        <f t="shared" si="6"/>
        <v>0</v>
      </c>
      <c r="AA36" s="139">
        <v>39.99</v>
      </c>
      <c r="AB36" s="140">
        <f t="shared" si="7"/>
        <v>0.71492873218304576</v>
      </c>
      <c r="AC36" s="141"/>
      <c r="AD36" s="142" t="str">
        <f t="shared" si="8"/>
        <v/>
      </c>
      <c r="AE36" s="140" t="str">
        <f t="shared" si="9"/>
        <v/>
      </c>
      <c r="AF36" s="139"/>
      <c r="AG36" s="140" t="str">
        <f t="shared" si="10"/>
        <v/>
      </c>
      <c r="AH36" s="143" t="str">
        <f t="shared" si="11"/>
        <v/>
      </c>
      <c r="AI36" s="144"/>
      <c r="AJ36" s="145"/>
      <c r="AK36" s="146"/>
      <c r="AL36" s="135" t="s">
        <v>103</v>
      </c>
      <c r="AM36" s="147">
        <v>2</v>
      </c>
      <c r="AN36" s="148" t="str">
        <f t="shared" si="12"/>
        <v xml:space="preserve">, RESORT DOORS, , , , </v>
      </c>
      <c r="AO36" s="149">
        <v>36</v>
      </c>
      <c r="AP36" s="150"/>
      <c r="AQ36" s="150">
        <v>11</v>
      </c>
      <c r="AR36" s="150">
        <v>7</v>
      </c>
      <c r="AS36" s="150">
        <v>7</v>
      </c>
      <c r="AT36" s="151">
        <v>5</v>
      </c>
      <c r="AU36" s="151"/>
      <c r="AV36" s="152">
        <f t="shared" si="13"/>
        <v>2</v>
      </c>
      <c r="AW36" s="153"/>
      <c r="AX36" s="152"/>
      <c r="AY36" s="153"/>
      <c r="AZ36" s="176"/>
      <c r="BA36" s="155">
        <f t="shared" si="14"/>
        <v>0</v>
      </c>
      <c r="BB36" s="156">
        <f t="shared" si="15"/>
        <v>0</v>
      </c>
      <c r="BC36" s="157">
        <f t="shared" si="16"/>
        <v>0</v>
      </c>
      <c r="BD36" s="158">
        <f t="shared" si="17"/>
        <v>36</v>
      </c>
      <c r="BE36" s="159">
        <f t="shared" si="18"/>
        <v>410.40000000000003</v>
      </c>
      <c r="BF36" s="160">
        <f t="shared" si="19"/>
        <v>1439.64</v>
      </c>
      <c r="BG36" s="161">
        <f t="shared" si="20"/>
        <v>36</v>
      </c>
      <c r="BH36" s="162">
        <f t="shared" si="21"/>
        <v>410.40000000000003</v>
      </c>
      <c r="BI36" s="163">
        <f t="shared" si="22"/>
        <v>1439.64</v>
      </c>
      <c r="BJ36" s="164"/>
      <c r="BK36" s="165" t="s">
        <v>104</v>
      </c>
      <c r="BL36" s="177">
        <v>22</v>
      </c>
      <c r="BM36" s="178">
        <v>55</v>
      </c>
      <c r="BN36" s="178">
        <v>73</v>
      </c>
      <c r="BO36" s="178">
        <v>50</v>
      </c>
      <c r="BP36" s="178">
        <v>19</v>
      </c>
      <c r="BQ36" s="178">
        <v>0</v>
      </c>
      <c r="BR36" s="178" t="str">
        <f t="array" ref="BR36">IF(ISBLANK($BK36),"",IFERROR((ROUND((INDEX([1]INSTRUCTIONS!$M$9:$AM$73,MATCH(#REF!,[1]INSTRUCTIONS!$N$9:$N$73,0),MATCH(BR$2,[1]INSTRUCTIONS!$M$9:$AM$9,FALSE))*$BA36),0)),""))</f>
        <v/>
      </c>
      <c r="BS36" s="178" t="str">
        <f t="array" ref="BS36">IF(ISBLANK($BK36),"",IFERROR((ROUND((INDEX([1]INSTRUCTIONS!$M$9:$AM$73,MATCH(#REF!,[1]INSTRUCTIONS!$N$9:$N$73,0),MATCH(BS$2,[1]INSTRUCTIONS!$M$9:$AM$9,FALSE))*$BA36),0)),""))</f>
        <v/>
      </c>
      <c r="BT36" s="178" t="str">
        <f t="array" ref="BT36">IF(ISBLANK($BK36),"",IFERROR((ROUND((INDEX([1]INSTRUCTIONS!$M$9:$AM$73,MATCH(#REF!,[1]INSTRUCTIONS!$N$9:$N$73,0),MATCH(BT$2,[1]INSTRUCTIONS!$M$9:$AM$9,FALSE))*$BA36),0)),""))</f>
        <v/>
      </c>
      <c r="BU36" s="178" t="str">
        <f t="array" ref="BU36">IF(ISBLANK($BK36),"",IFERROR((ROUND((INDEX([1]INSTRUCTIONS!$M$9:$AM$73,MATCH(#REF!,[1]INSTRUCTIONS!$N$9:$N$73,0),MATCH(BU$2,[1]INSTRUCTIONS!$M$9:$AM$9,FALSE))*$BA36),0)),""))</f>
        <v/>
      </c>
      <c r="BV36" s="178" t="str">
        <f t="array" ref="BV36">IF(ISBLANK($BK36),"",IFERROR((ROUND((INDEX([1]INSTRUCTIONS!$M$9:$AM$73,MATCH(#REF!,[1]INSTRUCTIONS!$N$9:$N$73,0),MATCH(BV$2,[1]INSTRUCTIONS!$M$9:$AM$9,FALSE))*$BA36),0)),""))</f>
        <v/>
      </c>
      <c r="BW36" s="178" t="str">
        <f t="array" ref="BW36">IF(ISBLANK($BK36),"",IFERROR((ROUND((INDEX([1]INSTRUCTIONS!$M$9:$AM$73,MATCH(#REF!,[1]INSTRUCTIONS!$N$9:$N$73,0),MATCH(BW$2,[1]INSTRUCTIONS!$M$9:$AM$9,FALSE))*$BA36),0)),""))</f>
        <v/>
      </c>
      <c r="BX36" s="178" t="str">
        <f t="array" ref="BX36">IF(ISBLANK($BK36),"",IFERROR((ROUND((INDEX([1]INSTRUCTIONS!$M$9:$AM$73,MATCH(#REF!,[1]INSTRUCTIONS!$N$9:$N$73,0),MATCH(BX$2,[1]INSTRUCTIONS!$M$9:$AM$9,FALSE))*$BA36),0)),""))</f>
        <v/>
      </c>
      <c r="BY36" s="178" t="str">
        <f t="array" ref="BY36">IF(ISBLANK($BK36),"",IFERROR((ROUND((INDEX([1]INSTRUCTIONS!$M$9:$AM$73,MATCH(#REF!,[1]INSTRUCTIONS!$N$9:$N$73,0),MATCH(BY$2,[1]INSTRUCTIONS!$M$9:$AM$9,FALSE))*$BA36),0)),""))</f>
        <v/>
      </c>
      <c r="BZ36" s="178" t="str">
        <f t="array" ref="BZ36">IF(ISBLANK($BK36),"",IFERROR((ROUND((INDEX([1]INSTRUCTIONS!$M$9:$AM$73,MATCH(#REF!,[1]INSTRUCTIONS!$N$9:$N$73,0),MATCH(BZ$2,[1]INSTRUCTIONS!$M$9:$AM$9,FALSE))*$BA36),0)),""))</f>
        <v/>
      </c>
      <c r="CA36" s="178" t="str">
        <f t="array" ref="CA36">IF(ISBLANK($BK36),"",IFERROR((ROUND((INDEX([1]INSTRUCTIONS!$M$9:$AM$73,MATCH(#REF!,[1]INSTRUCTIONS!$N$9:$N$73,0),MATCH(CA$2,[1]INSTRUCTIONS!$M$9:$AM$9,FALSE))*$BA36),0)),""))</f>
        <v/>
      </c>
      <c r="CB36" s="178" t="str">
        <f t="array" ref="CB36">IF(ISBLANK($BK36),"",IFERROR((ROUND((INDEX([1]INSTRUCTIONS!$M$9:$AM$73,MATCH(#REF!,[1]INSTRUCTIONS!$N$9:$N$73,0),MATCH(CB$2,[1]INSTRUCTIONS!$M$9:$AM$9,FALSE))*$BA36),0)),""))</f>
        <v/>
      </c>
      <c r="CC36" s="178" t="str">
        <f t="array" ref="CC36">IF(ISBLANK($BK36),"",IFERROR((ROUND((INDEX([1]INSTRUCTIONS!$M$9:$AM$73,MATCH(#REF!,[1]INSTRUCTIONS!$N$9:$N$73,0),MATCH(CC$2,[1]INSTRUCTIONS!$M$9:$AM$9,FALSE))*$BA36),0)),""))</f>
        <v/>
      </c>
      <c r="CD36" s="178" t="str">
        <f t="array" ref="CD36">IF(ISBLANK($BK36),"",IFERROR((ROUND((INDEX([1]INSTRUCTIONS!$M$9:$AM$73,MATCH(#REF!,[1]INSTRUCTIONS!$N$9:$N$73,0),MATCH(CD$2,[1]INSTRUCTIONS!$M$9:$AM$9,FALSE))*$BA36),0)),""))</f>
        <v/>
      </c>
      <c r="CE36" s="178" t="str">
        <f t="array" ref="CE36">IF(ISBLANK($BK36),"",IFERROR((ROUND((INDEX([1]INSTRUCTIONS!$M$9:$AM$73,MATCH(#REF!,[1]INSTRUCTIONS!$N$9:$N$73,0),MATCH(CE$2,[1]INSTRUCTIONS!$M$9:$AM$9,FALSE))*$BA36),0)),""))</f>
        <v/>
      </c>
      <c r="CF36" s="178" t="str">
        <f t="array" ref="CF36">IF(ISBLANK($BK36),"",IFERROR((ROUND((INDEX([1]INSTRUCTIONS!$M$9:$AM$73,MATCH(#REF!,[1]INSTRUCTIONS!$N$9:$N$73,0),MATCH(CF$2,[1]INSTRUCTIONS!$M$9:$AM$9,FALSE))*$BA36),0)),""))</f>
        <v/>
      </c>
      <c r="CG36" s="178" t="str">
        <f t="array" ref="CG36">IF(ISBLANK($BK36),"",IFERROR((ROUND((INDEX([1]INSTRUCTIONS!$M$9:$AM$73,MATCH(#REF!,[1]INSTRUCTIONS!$N$9:$N$73,0),MATCH(CG$2,[1]INSTRUCTIONS!$M$9:$AM$9,FALSE))*$BA36),0)),""))</f>
        <v/>
      </c>
      <c r="CH36" s="178" t="str">
        <f t="array" ref="CH36">IF(ISBLANK($BK36),"",IFERROR((ROUND((INDEX([1]INSTRUCTIONS!$M$9:$AM$73,MATCH(#REF!,[1]INSTRUCTIONS!$N$9:$N$73,0),MATCH(CH$2,[1]INSTRUCTIONS!$M$9:$AM$9,FALSE))*$BA36),0)),""))</f>
        <v/>
      </c>
      <c r="CI36" s="178" t="str">
        <f t="array" ref="CI36">IF(ISBLANK($BK36),"",IFERROR((ROUND((INDEX([1]INSTRUCTIONS!$M$9:$AM$73,MATCH(#REF!,[1]INSTRUCTIONS!$N$9:$N$73,0),MATCH(CI$2,[1]INSTRUCTIONS!$M$9:$AM$9,FALSE))*$BA36),0)),""))</f>
        <v/>
      </c>
      <c r="CJ36" s="179" t="str">
        <f t="array" ref="CJ36">IF(ISBLANK($BK36),"",IFERROR((ROUND((INDEX([1]INSTRUCTIONS!$M$9:$AM$73,MATCH(#REF!,[1]INSTRUCTIONS!$N$9:$N$73,0),MATCH(CJ$2,[1]INSTRUCTIONS!$M$9:$AM$9,FALSE))*$BA36),0)),""))</f>
        <v/>
      </c>
      <c r="CK36" s="169">
        <f t="shared" si="23"/>
        <v>219</v>
      </c>
      <c r="CL36" s="169">
        <f t="shared" si="24"/>
        <v>-219</v>
      </c>
      <c r="CM36" s="6"/>
      <c r="CN36" s="170" t="s">
        <v>105</v>
      </c>
      <c r="CO36" s="177">
        <v>4</v>
      </c>
      <c r="CP36" s="178">
        <v>9</v>
      </c>
      <c r="CQ36" s="178">
        <v>11</v>
      </c>
      <c r="CR36" s="178">
        <v>8</v>
      </c>
      <c r="CS36" s="178">
        <v>4</v>
      </c>
      <c r="CT36" s="178">
        <v>0</v>
      </c>
      <c r="CU36" s="178" t="str">
        <f t="array" ref="CU36">IF(ISBLANK($CN36),"",IFERROR((ROUND((INDEX([1]INSTRUCTIONS!$M$9:$AM$73,MATCH(#REF!,[1]INSTRUCTIONS!$N$9:$N$73,0),MATCH(CU$2,[1]INSTRUCTIONS!$M$9:$AM$9,FALSE))*$BD36),0)),""))</f>
        <v/>
      </c>
      <c r="CV36" s="178" t="str">
        <f t="array" ref="CV36">IF(ISBLANK($CN36),"",IFERROR((ROUND((INDEX([1]INSTRUCTIONS!$M$9:$AM$73,MATCH(#REF!,[1]INSTRUCTIONS!$N$9:$N$73,0),MATCH(CV$2,[1]INSTRUCTIONS!$M$9:$AM$9,FALSE))*$BD36),0)),""))</f>
        <v/>
      </c>
      <c r="CW36" s="178" t="str">
        <f t="array" ref="CW36">IF(ISBLANK($CN36),"",IFERROR((ROUND((INDEX([1]INSTRUCTIONS!$M$9:$AM$73,MATCH(#REF!,[1]INSTRUCTIONS!$N$9:$N$73,0),MATCH(CW$2,[1]INSTRUCTIONS!$M$9:$AM$9,FALSE))*$BD36),0)),""))</f>
        <v/>
      </c>
      <c r="CX36" s="178" t="str">
        <f t="array" ref="CX36">IF(ISBLANK($CN36),"",IFERROR((ROUND((INDEX([1]INSTRUCTIONS!$M$9:$AM$73,MATCH(#REF!,[1]INSTRUCTIONS!$N$9:$N$73,0),MATCH(CX$2,[1]INSTRUCTIONS!$M$9:$AM$9,FALSE))*$BD36),0)),""))</f>
        <v/>
      </c>
      <c r="CY36" s="178" t="str">
        <f t="array" ref="CY36">IF(ISBLANK($CN36),"",IFERROR((ROUND((INDEX([1]INSTRUCTIONS!$M$9:$AM$73,MATCH(#REF!,[1]INSTRUCTIONS!$N$9:$N$73,0),MATCH(CY$2,[1]INSTRUCTIONS!$M$9:$AM$9,FALSE))*$BD36),0)),""))</f>
        <v/>
      </c>
      <c r="CZ36" s="178" t="str">
        <f t="array" ref="CZ36">IF(ISBLANK($CN36),"",IFERROR((ROUND((INDEX([1]INSTRUCTIONS!$M$9:$AM$73,MATCH(#REF!,[1]INSTRUCTIONS!$N$9:$N$73,0),MATCH(CZ$2,[1]INSTRUCTIONS!$M$9:$AM$9,FALSE))*$BD36),0)),""))</f>
        <v/>
      </c>
      <c r="DA36" s="178" t="str">
        <f t="array" ref="DA36">IF(ISBLANK($CN36),"",IFERROR((ROUND((INDEX([1]INSTRUCTIONS!$M$9:$AM$73,MATCH(#REF!,[1]INSTRUCTIONS!$N$9:$N$73,0),MATCH(DA$2,[1]INSTRUCTIONS!$M$9:$AM$9,FALSE))*$BD36),0)),""))</f>
        <v/>
      </c>
      <c r="DB36" s="178" t="str">
        <f t="array" ref="DB36">IF(ISBLANK($CN36),"",IFERROR((ROUND((INDEX([1]INSTRUCTIONS!$M$9:$AM$73,MATCH(#REF!,[1]INSTRUCTIONS!$N$9:$N$73,0),MATCH(DB$2,[1]INSTRUCTIONS!$M$9:$AM$9,FALSE))*$BD36),0)),""))</f>
        <v/>
      </c>
      <c r="DC36" s="178" t="str">
        <f t="array" ref="DC36">IF(ISBLANK($CN36),"",IFERROR((ROUND((INDEX([1]INSTRUCTIONS!$M$9:$AM$73,MATCH(#REF!,[1]INSTRUCTIONS!$N$9:$N$73,0),MATCH(DC$2,[1]INSTRUCTIONS!$M$9:$AM$9,FALSE))*$BD36),0)),""))</f>
        <v/>
      </c>
      <c r="DD36" s="178" t="str">
        <f t="array" ref="DD36">IF(ISBLANK($CN36),"",IFERROR((ROUND((INDEX([1]INSTRUCTIONS!$M$9:$AM$73,MATCH(#REF!,[1]INSTRUCTIONS!$N$9:$N$73,0),MATCH(DD$2,[1]INSTRUCTIONS!$M$9:$AM$9,FALSE))*$BD36),0)),""))</f>
        <v/>
      </c>
      <c r="DE36" s="178" t="str">
        <f t="array" ref="DE36">IF(ISBLANK($CN36),"",IFERROR((ROUND((INDEX([1]INSTRUCTIONS!$M$9:$AM$73,MATCH(#REF!,[1]INSTRUCTIONS!$N$9:$N$73,0),MATCH(DE$2,[1]INSTRUCTIONS!$M$9:$AM$9,FALSE))*$BD36),0)),""))</f>
        <v/>
      </c>
      <c r="DF36" s="178" t="str">
        <f t="array" ref="DF36">IF(ISBLANK($CN36),"",IFERROR((ROUND((INDEX([1]INSTRUCTIONS!$M$9:$AM$73,MATCH(#REF!,[1]INSTRUCTIONS!$N$9:$N$73,0),MATCH(DF$2,[1]INSTRUCTIONS!$M$9:$AM$9,FALSE))*$BD36),0)),""))</f>
        <v/>
      </c>
      <c r="DG36" s="178" t="str">
        <f t="array" ref="DG36">IF(ISBLANK($CN36),"",IFERROR((ROUND((INDEX([1]INSTRUCTIONS!$M$9:$AM$73,MATCH(#REF!,[1]INSTRUCTIONS!$N$9:$N$73,0),MATCH(DG$2,[1]INSTRUCTIONS!$M$9:$AM$9,FALSE))*$BD36),0)),""))</f>
        <v/>
      </c>
      <c r="DH36" s="178" t="str">
        <f t="array" ref="DH36">IF(ISBLANK($CN36),"",IFERROR((ROUND((INDEX([1]INSTRUCTIONS!$M$9:$AM$73,MATCH(#REF!,[1]INSTRUCTIONS!$N$9:$N$73,0),MATCH(DH$2,[1]INSTRUCTIONS!$M$9:$AM$9,FALSE))*$BD36),0)),""))</f>
        <v/>
      </c>
      <c r="DI36" s="178" t="str">
        <f t="array" ref="DI36">IF(ISBLANK($CN36),"",IFERROR((ROUND((INDEX([1]INSTRUCTIONS!$M$9:$AM$73,MATCH(#REF!,[1]INSTRUCTIONS!$N$9:$N$73,0),MATCH(DI$2,[1]INSTRUCTIONS!$M$9:$AM$9,FALSE))*$BD36),0)),""))</f>
        <v/>
      </c>
      <c r="DJ36" s="178" t="str">
        <f t="array" ref="DJ36">IF(ISBLANK($CN36),"",IFERROR((ROUND((INDEX([1]INSTRUCTIONS!$M$9:$AM$73,MATCH(#REF!,[1]INSTRUCTIONS!$N$9:$N$73,0),MATCH(DJ$2,[1]INSTRUCTIONS!$M$9:$AM$9,FALSE))*$BD36),0)),""))</f>
        <v/>
      </c>
      <c r="DK36" s="178" t="str">
        <f t="array" ref="DK36">IF(ISBLANK($CN36),"",IFERROR((ROUND((INDEX([1]INSTRUCTIONS!$M$9:$AM$73,MATCH(#REF!,[1]INSTRUCTIONS!$N$9:$N$73,0),MATCH(DK$2,[1]INSTRUCTIONS!$M$9:$AM$9,FALSE))*$BD36),0)),""))</f>
        <v/>
      </c>
      <c r="DL36" s="178" t="str">
        <f t="array" ref="DL36">IF(ISBLANK($CN36),"",IFERROR((ROUND((INDEX([1]INSTRUCTIONS!$M$9:$AM$73,MATCH(#REF!,[1]INSTRUCTIONS!$N$9:$N$73,0),MATCH(DL$2,[1]INSTRUCTIONS!$M$9:$AM$9,FALSE))*$BD36),0)),""))</f>
        <v/>
      </c>
      <c r="DM36" s="179" t="str">
        <f t="array" ref="DM36">IF(ISBLANK($CN36),"",IFERROR((ROUND((INDEX([1]INSTRUCTIONS!$M$9:$AM$73,MATCH(#REF!,[1]INSTRUCTIONS!$N$9:$N$73,0),MATCH(DM$2,[1]INSTRUCTIONS!$M$9:$AM$9,FALSE))*$BD36),0)),""))</f>
        <v/>
      </c>
      <c r="DN36" s="169">
        <f t="shared" si="25"/>
        <v>36</v>
      </c>
      <c r="DO36" s="169">
        <f t="shared" si="26"/>
        <v>0</v>
      </c>
      <c r="DP36" s="6"/>
      <c r="DQ36" s="171" t="str">
        <f t="shared" si="27"/>
        <v>ALPHA TOPS BM</v>
      </c>
      <c r="DR36" s="172">
        <f t="shared" ref="DR36:EP36" si="51">IFERROR(BL36+CO36,"")</f>
        <v>26</v>
      </c>
      <c r="DS36" s="173">
        <f t="shared" si="51"/>
        <v>64</v>
      </c>
      <c r="DT36" s="173">
        <f t="shared" si="51"/>
        <v>84</v>
      </c>
      <c r="DU36" s="173">
        <f t="shared" si="51"/>
        <v>58</v>
      </c>
      <c r="DV36" s="173">
        <f t="shared" si="51"/>
        <v>23</v>
      </c>
      <c r="DW36" s="173">
        <f t="shared" si="51"/>
        <v>0</v>
      </c>
      <c r="DX36" s="173" t="str">
        <f t="shared" si="51"/>
        <v/>
      </c>
      <c r="DY36" s="173" t="str">
        <f t="shared" si="51"/>
        <v/>
      </c>
      <c r="DZ36" s="173" t="str">
        <f t="shared" si="51"/>
        <v/>
      </c>
      <c r="EA36" s="173" t="str">
        <f t="shared" si="51"/>
        <v/>
      </c>
      <c r="EB36" s="173" t="str">
        <f t="shared" si="51"/>
        <v/>
      </c>
      <c r="EC36" s="173" t="str">
        <f t="shared" si="51"/>
        <v/>
      </c>
      <c r="ED36" s="173" t="str">
        <f t="shared" si="51"/>
        <v/>
      </c>
      <c r="EE36" s="173" t="str">
        <f t="shared" si="51"/>
        <v/>
      </c>
      <c r="EF36" s="174" t="str">
        <f t="shared" si="51"/>
        <v/>
      </c>
      <c r="EG36" s="174" t="str">
        <f t="shared" si="51"/>
        <v/>
      </c>
      <c r="EH36" s="174" t="str">
        <f t="shared" si="51"/>
        <v/>
      </c>
      <c r="EI36" s="174" t="str">
        <f t="shared" si="51"/>
        <v/>
      </c>
      <c r="EJ36" s="174" t="str">
        <f t="shared" si="51"/>
        <v/>
      </c>
      <c r="EK36" s="174" t="str">
        <f t="shared" si="51"/>
        <v/>
      </c>
      <c r="EL36" s="174" t="str">
        <f t="shared" si="51"/>
        <v/>
      </c>
      <c r="EM36" s="174" t="str">
        <f t="shared" si="51"/>
        <v/>
      </c>
      <c r="EN36" s="174" t="str">
        <f t="shared" si="51"/>
        <v/>
      </c>
      <c r="EO36" s="174" t="str">
        <f t="shared" si="51"/>
        <v/>
      </c>
      <c r="EP36" s="174" t="str">
        <f t="shared" si="51"/>
        <v/>
      </c>
      <c r="EQ36" s="171">
        <f t="shared" si="29"/>
        <v>255</v>
      </c>
      <c r="ER36" s="171">
        <f t="shared" si="30"/>
        <v>-219</v>
      </c>
    </row>
    <row r="37" spans="1:148" ht="120" customHeight="1" x14ac:dyDescent="0.25">
      <c r="A37" s="132">
        <f t="shared" si="31"/>
        <v>20</v>
      </c>
      <c r="B37" s="133" t="e">
        <v>#VALUE!</v>
      </c>
      <c r="C37" s="133" t="s">
        <v>96</v>
      </c>
      <c r="D37" s="134" t="s">
        <v>276</v>
      </c>
      <c r="E37" s="134" t="str">
        <f t="shared" si="5"/>
        <v>#REF!</v>
      </c>
      <c r="F37" s="135" t="s">
        <v>97</v>
      </c>
      <c r="G37" s="134" t="s">
        <v>276</v>
      </c>
      <c r="H37" s="135" t="s">
        <v>188</v>
      </c>
      <c r="I37" s="135" t="s">
        <v>189</v>
      </c>
      <c r="J37" s="135"/>
      <c r="K37" s="135"/>
      <c r="L37" s="136"/>
      <c r="M37" s="133" t="e">
        <v>#VALUE!</v>
      </c>
      <c r="N37" s="135" t="s">
        <v>191</v>
      </c>
      <c r="O37" s="136"/>
      <c r="P37" s="136"/>
      <c r="Q37" s="136" t="s">
        <v>101</v>
      </c>
      <c r="R37" s="136" t="s">
        <v>102</v>
      </c>
      <c r="S37" s="136"/>
      <c r="T37" s="133"/>
      <c r="U37" s="133"/>
      <c r="V37" s="133"/>
      <c r="W37" s="137"/>
      <c r="X37" s="138">
        <v>11.4</v>
      </c>
      <c r="Y37" s="139">
        <v>11.4</v>
      </c>
      <c r="Z37" s="140">
        <f t="shared" si="6"/>
        <v>0</v>
      </c>
      <c r="AA37" s="139">
        <v>39.99</v>
      </c>
      <c r="AB37" s="140">
        <f t="shared" si="7"/>
        <v>0.71492873218304576</v>
      </c>
      <c r="AC37" s="141"/>
      <c r="AD37" s="142" t="str">
        <f t="shared" si="8"/>
        <v/>
      </c>
      <c r="AE37" s="140" t="str">
        <f t="shared" si="9"/>
        <v/>
      </c>
      <c r="AF37" s="139"/>
      <c r="AG37" s="140" t="str">
        <f t="shared" si="10"/>
        <v/>
      </c>
      <c r="AH37" s="143" t="str">
        <f t="shared" si="11"/>
        <v/>
      </c>
      <c r="AI37" s="144"/>
      <c r="AJ37" s="145"/>
      <c r="AK37" s="146"/>
      <c r="AL37" s="135" t="s">
        <v>103</v>
      </c>
      <c r="AM37" s="147">
        <v>2</v>
      </c>
      <c r="AN37" s="148" t="str">
        <f t="shared" si="12"/>
        <v xml:space="preserve">, RESORT DOORS, , , , </v>
      </c>
      <c r="AO37" s="149">
        <v>36</v>
      </c>
      <c r="AP37" s="150"/>
      <c r="AQ37" s="150">
        <v>11</v>
      </c>
      <c r="AR37" s="150">
        <v>7</v>
      </c>
      <c r="AS37" s="150">
        <v>7</v>
      </c>
      <c r="AT37" s="151">
        <v>5</v>
      </c>
      <c r="AU37" s="151"/>
      <c r="AV37" s="152">
        <f t="shared" si="13"/>
        <v>2</v>
      </c>
      <c r="AW37" s="153"/>
      <c r="AX37" s="152"/>
      <c r="AY37" s="153"/>
      <c r="AZ37" s="176"/>
      <c r="BA37" s="155">
        <f t="shared" si="14"/>
        <v>0</v>
      </c>
      <c r="BB37" s="156">
        <f t="shared" si="15"/>
        <v>0</v>
      </c>
      <c r="BC37" s="157">
        <f t="shared" si="16"/>
        <v>0</v>
      </c>
      <c r="BD37" s="158">
        <f t="shared" si="17"/>
        <v>36</v>
      </c>
      <c r="BE37" s="159">
        <f t="shared" si="18"/>
        <v>410.40000000000003</v>
      </c>
      <c r="BF37" s="160">
        <f t="shared" si="19"/>
        <v>1439.64</v>
      </c>
      <c r="BG37" s="161">
        <f t="shared" si="20"/>
        <v>36</v>
      </c>
      <c r="BH37" s="162">
        <f t="shared" si="21"/>
        <v>410.40000000000003</v>
      </c>
      <c r="BI37" s="163">
        <f t="shared" si="22"/>
        <v>1439.64</v>
      </c>
      <c r="BJ37" s="164"/>
      <c r="BK37" s="165" t="s">
        <v>104</v>
      </c>
      <c r="BL37" s="177">
        <v>22</v>
      </c>
      <c r="BM37" s="178">
        <v>55</v>
      </c>
      <c r="BN37" s="178">
        <v>73</v>
      </c>
      <c r="BO37" s="178">
        <v>50</v>
      </c>
      <c r="BP37" s="178">
        <v>19</v>
      </c>
      <c r="BQ37" s="178">
        <v>0</v>
      </c>
      <c r="BR37" s="178" t="str">
        <f t="array" ref="BR37">IF(ISBLANK($BK37),"",IFERROR((ROUND((INDEX([1]INSTRUCTIONS!$M$9:$AM$73,MATCH(#REF!,[1]INSTRUCTIONS!$N$9:$N$73,0),MATCH(BR$2,[1]INSTRUCTIONS!$M$9:$AM$9,FALSE))*$BA37),0)),""))</f>
        <v/>
      </c>
      <c r="BS37" s="178" t="str">
        <f t="array" ref="BS37">IF(ISBLANK($BK37),"",IFERROR((ROUND((INDEX([1]INSTRUCTIONS!$M$9:$AM$73,MATCH(#REF!,[1]INSTRUCTIONS!$N$9:$N$73,0),MATCH(BS$2,[1]INSTRUCTIONS!$M$9:$AM$9,FALSE))*$BA37),0)),""))</f>
        <v/>
      </c>
      <c r="BT37" s="178" t="str">
        <f t="array" ref="BT37">IF(ISBLANK($BK37),"",IFERROR((ROUND((INDEX([1]INSTRUCTIONS!$M$9:$AM$73,MATCH(#REF!,[1]INSTRUCTIONS!$N$9:$N$73,0),MATCH(BT$2,[1]INSTRUCTIONS!$M$9:$AM$9,FALSE))*$BA37),0)),""))</f>
        <v/>
      </c>
      <c r="BU37" s="178" t="str">
        <f t="array" ref="BU37">IF(ISBLANK($BK37),"",IFERROR((ROUND((INDEX([1]INSTRUCTIONS!$M$9:$AM$73,MATCH(#REF!,[1]INSTRUCTIONS!$N$9:$N$73,0),MATCH(BU$2,[1]INSTRUCTIONS!$M$9:$AM$9,FALSE))*$BA37),0)),""))</f>
        <v/>
      </c>
      <c r="BV37" s="178" t="str">
        <f t="array" ref="BV37">IF(ISBLANK($BK37),"",IFERROR((ROUND((INDEX([1]INSTRUCTIONS!$M$9:$AM$73,MATCH(#REF!,[1]INSTRUCTIONS!$N$9:$N$73,0),MATCH(BV$2,[1]INSTRUCTIONS!$M$9:$AM$9,FALSE))*$BA37),0)),""))</f>
        <v/>
      </c>
      <c r="BW37" s="178" t="str">
        <f t="array" ref="BW37">IF(ISBLANK($BK37),"",IFERROR((ROUND((INDEX([1]INSTRUCTIONS!$M$9:$AM$73,MATCH(#REF!,[1]INSTRUCTIONS!$N$9:$N$73,0),MATCH(BW$2,[1]INSTRUCTIONS!$M$9:$AM$9,FALSE))*$BA37),0)),""))</f>
        <v/>
      </c>
      <c r="BX37" s="178" t="str">
        <f t="array" ref="BX37">IF(ISBLANK($BK37),"",IFERROR((ROUND((INDEX([1]INSTRUCTIONS!$M$9:$AM$73,MATCH(#REF!,[1]INSTRUCTIONS!$N$9:$N$73,0),MATCH(BX$2,[1]INSTRUCTIONS!$M$9:$AM$9,FALSE))*$BA37),0)),""))</f>
        <v/>
      </c>
      <c r="BY37" s="178" t="str">
        <f t="array" ref="BY37">IF(ISBLANK($BK37),"",IFERROR((ROUND((INDEX([1]INSTRUCTIONS!$M$9:$AM$73,MATCH(#REF!,[1]INSTRUCTIONS!$N$9:$N$73,0),MATCH(BY$2,[1]INSTRUCTIONS!$M$9:$AM$9,FALSE))*$BA37),0)),""))</f>
        <v/>
      </c>
      <c r="BZ37" s="178" t="str">
        <f t="array" ref="BZ37">IF(ISBLANK($BK37),"",IFERROR((ROUND((INDEX([1]INSTRUCTIONS!$M$9:$AM$73,MATCH(#REF!,[1]INSTRUCTIONS!$N$9:$N$73,0),MATCH(BZ$2,[1]INSTRUCTIONS!$M$9:$AM$9,FALSE))*$BA37),0)),""))</f>
        <v/>
      </c>
      <c r="CA37" s="178" t="str">
        <f t="array" ref="CA37">IF(ISBLANK($BK37),"",IFERROR((ROUND((INDEX([1]INSTRUCTIONS!$M$9:$AM$73,MATCH(#REF!,[1]INSTRUCTIONS!$N$9:$N$73,0),MATCH(CA$2,[1]INSTRUCTIONS!$M$9:$AM$9,FALSE))*$BA37),0)),""))</f>
        <v/>
      </c>
      <c r="CB37" s="178" t="str">
        <f t="array" ref="CB37">IF(ISBLANK($BK37),"",IFERROR((ROUND((INDEX([1]INSTRUCTIONS!$M$9:$AM$73,MATCH(#REF!,[1]INSTRUCTIONS!$N$9:$N$73,0),MATCH(CB$2,[1]INSTRUCTIONS!$M$9:$AM$9,FALSE))*$BA37),0)),""))</f>
        <v/>
      </c>
      <c r="CC37" s="178" t="str">
        <f t="array" ref="CC37">IF(ISBLANK($BK37),"",IFERROR((ROUND((INDEX([1]INSTRUCTIONS!$M$9:$AM$73,MATCH(#REF!,[1]INSTRUCTIONS!$N$9:$N$73,0),MATCH(CC$2,[1]INSTRUCTIONS!$M$9:$AM$9,FALSE))*$BA37),0)),""))</f>
        <v/>
      </c>
      <c r="CD37" s="178" t="str">
        <f t="array" ref="CD37">IF(ISBLANK($BK37),"",IFERROR((ROUND((INDEX([1]INSTRUCTIONS!$M$9:$AM$73,MATCH(#REF!,[1]INSTRUCTIONS!$N$9:$N$73,0),MATCH(CD$2,[1]INSTRUCTIONS!$M$9:$AM$9,FALSE))*$BA37),0)),""))</f>
        <v/>
      </c>
      <c r="CE37" s="178" t="str">
        <f t="array" ref="CE37">IF(ISBLANK($BK37),"",IFERROR((ROUND((INDEX([1]INSTRUCTIONS!$M$9:$AM$73,MATCH(#REF!,[1]INSTRUCTIONS!$N$9:$N$73,0),MATCH(CE$2,[1]INSTRUCTIONS!$M$9:$AM$9,FALSE))*$BA37),0)),""))</f>
        <v/>
      </c>
      <c r="CF37" s="178" t="str">
        <f t="array" ref="CF37">IF(ISBLANK($BK37),"",IFERROR((ROUND((INDEX([1]INSTRUCTIONS!$M$9:$AM$73,MATCH(#REF!,[1]INSTRUCTIONS!$N$9:$N$73,0),MATCH(CF$2,[1]INSTRUCTIONS!$M$9:$AM$9,FALSE))*$BA37),0)),""))</f>
        <v/>
      </c>
      <c r="CG37" s="178" t="str">
        <f t="array" ref="CG37">IF(ISBLANK($BK37),"",IFERROR((ROUND((INDEX([1]INSTRUCTIONS!$M$9:$AM$73,MATCH(#REF!,[1]INSTRUCTIONS!$N$9:$N$73,0),MATCH(CG$2,[1]INSTRUCTIONS!$M$9:$AM$9,FALSE))*$BA37),0)),""))</f>
        <v/>
      </c>
      <c r="CH37" s="178" t="str">
        <f t="array" ref="CH37">IF(ISBLANK($BK37),"",IFERROR((ROUND((INDEX([1]INSTRUCTIONS!$M$9:$AM$73,MATCH(#REF!,[1]INSTRUCTIONS!$N$9:$N$73,0),MATCH(CH$2,[1]INSTRUCTIONS!$M$9:$AM$9,FALSE))*$BA37),0)),""))</f>
        <v/>
      </c>
      <c r="CI37" s="178" t="str">
        <f t="array" ref="CI37">IF(ISBLANK($BK37),"",IFERROR((ROUND((INDEX([1]INSTRUCTIONS!$M$9:$AM$73,MATCH(#REF!,[1]INSTRUCTIONS!$N$9:$N$73,0),MATCH(CI$2,[1]INSTRUCTIONS!$M$9:$AM$9,FALSE))*$BA37),0)),""))</f>
        <v/>
      </c>
      <c r="CJ37" s="179" t="str">
        <f t="array" ref="CJ37">IF(ISBLANK($BK37),"",IFERROR((ROUND((INDEX([1]INSTRUCTIONS!$M$9:$AM$73,MATCH(#REF!,[1]INSTRUCTIONS!$N$9:$N$73,0),MATCH(CJ$2,[1]INSTRUCTIONS!$M$9:$AM$9,FALSE))*$BA37),0)),""))</f>
        <v/>
      </c>
      <c r="CK37" s="169">
        <f t="shared" si="23"/>
        <v>219</v>
      </c>
      <c r="CL37" s="169">
        <f t="shared" si="24"/>
        <v>-219</v>
      </c>
      <c r="CM37" s="6"/>
      <c r="CN37" s="170" t="s">
        <v>105</v>
      </c>
      <c r="CO37" s="177">
        <v>4</v>
      </c>
      <c r="CP37" s="178">
        <v>9</v>
      </c>
      <c r="CQ37" s="178">
        <v>11</v>
      </c>
      <c r="CR37" s="178">
        <v>8</v>
      </c>
      <c r="CS37" s="178">
        <v>4</v>
      </c>
      <c r="CT37" s="178">
        <v>0</v>
      </c>
      <c r="CU37" s="178" t="str">
        <f t="array" ref="CU37">IF(ISBLANK($CN37),"",IFERROR((ROUND((INDEX([1]INSTRUCTIONS!$M$9:$AM$73,MATCH(#REF!,[1]INSTRUCTIONS!$N$9:$N$73,0),MATCH(CU$2,[1]INSTRUCTIONS!$M$9:$AM$9,FALSE))*$BD37),0)),""))</f>
        <v/>
      </c>
      <c r="CV37" s="178" t="str">
        <f t="array" ref="CV37">IF(ISBLANK($CN37),"",IFERROR((ROUND((INDEX([1]INSTRUCTIONS!$M$9:$AM$73,MATCH(#REF!,[1]INSTRUCTIONS!$N$9:$N$73,0),MATCH(CV$2,[1]INSTRUCTIONS!$M$9:$AM$9,FALSE))*$BD37),0)),""))</f>
        <v/>
      </c>
      <c r="CW37" s="178" t="str">
        <f t="array" ref="CW37">IF(ISBLANK($CN37),"",IFERROR((ROUND((INDEX([1]INSTRUCTIONS!$M$9:$AM$73,MATCH(#REF!,[1]INSTRUCTIONS!$N$9:$N$73,0),MATCH(CW$2,[1]INSTRUCTIONS!$M$9:$AM$9,FALSE))*$BD37),0)),""))</f>
        <v/>
      </c>
      <c r="CX37" s="178" t="str">
        <f t="array" ref="CX37">IF(ISBLANK($CN37),"",IFERROR((ROUND((INDEX([1]INSTRUCTIONS!$M$9:$AM$73,MATCH(#REF!,[1]INSTRUCTIONS!$N$9:$N$73,0),MATCH(CX$2,[1]INSTRUCTIONS!$M$9:$AM$9,FALSE))*$BD37),0)),""))</f>
        <v/>
      </c>
      <c r="CY37" s="178" t="str">
        <f t="array" ref="CY37">IF(ISBLANK($CN37),"",IFERROR((ROUND((INDEX([1]INSTRUCTIONS!$M$9:$AM$73,MATCH(#REF!,[1]INSTRUCTIONS!$N$9:$N$73,0),MATCH(CY$2,[1]INSTRUCTIONS!$M$9:$AM$9,FALSE))*$BD37),0)),""))</f>
        <v/>
      </c>
      <c r="CZ37" s="178" t="str">
        <f t="array" ref="CZ37">IF(ISBLANK($CN37),"",IFERROR((ROUND((INDEX([1]INSTRUCTIONS!$M$9:$AM$73,MATCH(#REF!,[1]INSTRUCTIONS!$N$9:$N$73,0),MATCH(CZ$2,[1]INSTRUCTIONS!$M$9:$AM$9,FALSE))*$BD37),0)),""))</f>
        <v/>
      </c>
      <c r="DA37" s="178" t="str">
        <f t="array" ref="DA37">IF(ISBLANK($CN37),"",IFERROR((ROUND((INDEX([1]INSTRUCTIONS!$M$9:$AM$73,MATCH(#REF!,[1]INSTRUCTIONS!$N$9:$N$73,0),MATCH(DA$2,[1]INSTRUCTIONS!$M$9:$AM$9,FALSE))*$BD37),0)),""))</f>
        <v/>
      </c>
      <c r="DB37" s="178" t="str">
        <f t="array" ref="DB37">IF(ISBLANK($CN37),"",IFERROR((ROUND((INDEX([1]INSTRUCTIONS!$M$9:$AM$73,MATCH(#REF!,[1]INSTRUCTIONS!$N$9:$N$73,0),MATCH(DB$2,[1]INSTRUCTIONS!$M$9:$AM$9,FALSE))*$BD37),0)),""))</f>
        <v/>
      </c>
      <c r="DC37" s="178" t="str">
        <f t="array" ref="DC37">IF(ISBLANK($CN37),"",IFERROR((ROUND((INDEX([1]INSTRUCTIONS!$M$9:$AM$73,MATCH(#REF!,[1]INSTRUCTIONS!$N$9:$N$73,0),MATCH(DC$2,[1]INSTRUCTIONS!$M$9:$AM$9,FALSE))*$BD37),0)),""))</f>
        <v/>
      </c>
      <c r="DD37" s="178" t="str">
        <f t="array" ref="DD37">IF(ISBLANK($CN37),"",IFERROR((ROUND((INDEX([1]INSTRUCTIONS!$M$9:$AM$73,MATCH(#REF!,[1]INSTRUCTIONS!$N$9:$N$73,0),MATCH(DD$2,[1]INSTRUCTIONS!$M$9:$AM$9,FALSE))*$BD37),0)),""))</f>
        <v/>
      </c>
      <c r="DE37" s="178" t="str">
        <f t="array" ref="DE37">IF(ISBLANK($CN37),"",IFERROR((ROUND((INDEX([1]INSTRUCTIONS!$M$9:$AM$73,MATCH(#REF!,[1]INSTRUCTIONS!$N$9:$N$73,0),MATCH(DE$2,[1]INSTRUCTIONS!$M$9:$AM$9,FALSE))*$BD37),0)),""))</f>
        <v/>
      </c>
      <c r="DF37" s="178" t="str">
        <f t="array" ref="DF37">IF(ISBLANK($CN37),"",IFERROR((ROUND((INDEX([1]INSTRUCTIONS!$M$9:$AM$73,MATCH(#REF!,[1]INSTRUCTIONS!$N$9:$N$73,0),MATCH(DF$2,[1]INSTRUCTIONS!$M$9:$AM$9,FALSE))*$BD37),0)),""))</f>
        <v/>
      </c>
      <c r="DG37" s="178" t="str">
        <f t="array" ref="DG37">IF(ISBLANK($CN37),"",IFERROR((ROUND((INDEX([1]INSTRUCTIONS!$M$9:$AM$73,MATCH(#REF!,[1]INSTRUCTIONS!$N$9:$N$73,0),MATCH(DG$2,[1]INSTRUCTIONS!$M$9:$AM$9,FALSE))*$BD37),0)),""))</f>
        <v/>
      </c>
      <c r="DH37" s="178" t="str">
        <f t="array" ref="DH37">IF(ISBLANK($CN37),"",IFERROR((ROUND((INDEX([1]INSTRUCTIONS!$M$9:$AM$73,MATCH(#REF!,[1]INSTRUCTIONS!$N$9:$N$73,0),MATCH(DH$2,[1]INSTRUCTIONS!$M$9:$AM$9,FALSE))*$BD37),0)),""))</f>
        <v/>
      </c>
      <c r="DI37" s="178" t="str">
        <f t="array" ref="DI37">IF(ISBLANK($CN37),"",IFERROR((ROUND((INDEX([1]INSTRUCTIONS!$M$9:$AM$73,MATCH(#REF!,[1]INSTRUCTIONS!$N$9:$N$73,0),MATCH(DI$2,[1]INSTRUCTIONS!$M$9:$AM$9,FALSE))*$BD37),0)),""))</f>
        <v/>
      </c>
      <c r="DJ37" s="178" t="str">
        <f t="array" ref="DJ37">IF(ISBLANK($CN37),"",IFERROR((ROUND((INDEX([1]INSTRUCTIONS!$M$9:$AM$73,MATCH(#REF!,[1]INSTRUCTIONS!$N$9:$N$73,0),MATCH(DJ$2,[1]INSTRUCTIONS!$M$9:$AM$9,FALSE))*$BD37),0)),""))</f>
        <v/>
      </c>
      <c r="DK37" s="178" t="str">
        <f t="array" ref="DK37">IF(ISBLANK($CN37),"",IFERROR((ROUND((INDEX([1]INSTRUCTIONS!$M$9:$AM$73,MATCH(#REF!,[1]INSTRUCTIONS!$N$9:$N$73,0),MATCH(DK$2,[1]INSTRUCTIONS!$M$9:$AM$9,FALSE))*$BD37),0)),""))</f>
        <v/>
      </c>
      <c r="DL37" s="178" t="str">
        <f t="array" ref="DL37">IF(ISBLANK($CN37),"",IFERROR((ROUND((INDEX([1]INSTRUCTIONS!$M$9:$AM$73,MATCH(#REF!,[1]INSTRUCTIONS!$N$9:$N$73,0),MATCH(DL$2,[1]INSTRUCTIONS!$M$9:$AM$9,FALSE))*$BD37),0)),""))</f>
        <v/>
      </c>
      <c r="DM37" s="179" t="str">
        <f t="array" ref="DM37">IF(ISBLANK($CN37),"",IFERROR((ROUND((INDEX([1]INSTRUCTIONS!$M$9:$AM$73,MATCH(#REF!,[1]INSTRUCTIONS!$N$9:$N$73,0),MATCH(DM$2,[1]INSTRUCTIONS!$M$9:$AM$9,FALSE))*$BD37),0)),""))</f>
        <v/>
      </c>
      <c r="DN37" s="169">
        <f t="shared" si="25"/>
        <v>36</v>
      </c>
      <c r="DO37" s="169">
        <f t="shared" si="26"/>
        <v>0</v>
      </c>
      <c r="DP37" s="6"/>
      <c r="DQ37" s="171" t="str">
        <f t="shared" si="27"/>
        <v>ALPHA TOPS BM</v>
      </c>
      <c r="DR37" s="172">
        <f t="shared" ref="DR37:EP37" si="52">IFERROR(BL37+CO37,"")</f>
        <v>26</v>
      </c>
      <c r="DS37" s="173">
        <f t="shared" si="52"/>
        <v>64</v>
      </c>
      <c r="DT37" s="173">
        <f t="shared" si="52"/>
        <v>84</v>
      </c>
      <c r="DU37" s="173">
        <f t="shared" si="52"/>
        <v>58</v>
      </c>
      <c r="DV37" s="173">
        <f t="shared" si="52"/>
        <v>23</v>
      </c>
      <c r="DW37" s="173">
        <f t="shared" si="52"/>
        <v>0</v>
      </c>
      <c r="DX37" s="173" t="str">
        <f t="shared" si="52"/>
        <v/>
      </c>
      <c r="DY37" s="173" t="str">
        <f t="shared" si="52"/>
        <v/>
      </c>
      <c r="DZ37" s="173" t="str">
        <f t="shared" si="52"/>
        <v/>
      </c>
      <c r="EA37" s="173" t="str">
        <f t="shared" si="52"/>
        <v/>
      </c>
      <c r="EB37" s="173" t="str">
        <f t="shared" si="52"/>
        <v/>
      </c>
      <c r="EC37" s="173" t="str">
        <f t="shared" si="52"/>
        <v/>
      </c>
      <c r="ED37" s="173" t="str">
        <f t="shared" si="52"/>
        <v/>
      </c>
      <c r="EE37" s="173" t="str">
        <f t="shared" si="52"/>
        <v/>
      </c>
      <c r="EF37" s="174" t="str">
        <f t="shared" si="52"/>
        <v/>
      </c>
      <c r="EG37" s="174" t="str">
        <f t="shared" si="52"/>
        <v/>
      </c>
      <c r="EH37" s="174" t="str">
        <f t="shared" si="52"/>
        <v/>
      </c>
      <c r="EI37" s="174" t="str">
        <f t="shared" si="52"/>
        <v/>
      </c>
      <c r="EJ37" s="174" t="str">
        <f t="shared" si="52"/>
        <v/>
      </c>
      <c r="EK37" s="174" t="str">
        <f t="shared" si="52"/>
        <v/>
      </c>
      <c r="EL37" s="174" t="str">
        <f t="shared" si="52"/>
        <v/>
      </c>
      <c r="EM37" s="174" t="str">
        <f t="shared" si="52"/>
        <v/>
      </c>
      <c r="EN37" s="174" t="str">
        <f t="shared" si="52"/>
        <v/>
      </c>
      <c r="EO37" s="174" t="str">
        <f t="shared" si="52"/>
        <v/>
      </c>
      <c r="EP37" s="174" t="str">
        <f t="shared" si="52"/>
        <v/>
      </c>
      <c r="EQ37" s="171">
        <f t="shared" si="29"/>
        <v>255</v>
      </c>
      <c r="ER37" s="171">
        <f t="shared" si="30"/>
        <v>-219</v>
      </c>
    </row>
    <row r="38" spans="1:148" ht="120" customHeight="1" x14ac:dyDescent="0.25">
      <c r="A38" s="132">
        <f t="shared" si="31"/>
        <v>21</v>
      </c>
      <c r="B38" s="133" t="e">
        <v>#VALUE!</v>
      </c>
      <c r="C38" s="133" t="s">
        <v>96</v>
      </c>
      <c r="D38" s="134" t="s">
        <v>276</v>
      </c>
      <c r="E38" s="134" t="str">
        <f t="shared" si="5"/>
        <v>#REF!</v>
      </c>
      <c r="F38" s="135" t="s">
        <v>97</v>
      </c>
      <c r="G38" s="134" t="s">
        <v>276</v>
      </c>
      <c r="H38" s="135" t="s">
        <v>135</v>
      </c>
      <c r="I38" s="135" t="s">
        <v>136</v>
      </c>
      <c r="J38" s="135"/>
      <c r="K38" s="135"/>
      <c r="L38" s="136"/>
      <c r="M38" s="133" t="e">
        <v>#VALUE!</v>
      </c>
      <c r="N38" s="135" t="s">
        <v>192</v>
      </c>
      <c r="O38" s="136"/>
      <c r="P38" s="136"/>
      <c r="Q38" s="136" t="s">
        <v>101</v>
      </c>
      <c r="R38" s="136" t="s">
        <v>102</v>
      </c>
      <c r="S38" s="136"/>
      <c r="T38" s="133"/>
      <c r="U38" s="133"/>
      <c r="V38" s="133"/>
      <c r="W38" s="137"/>
      <c r="X38" s="138">
        <v>11.8</v>
      </c>
      <c r="Y38" s="139">
        <f t="shared" ref="Y38:Y40" si="53">X38*0.95</f>
        <v>11.21</v>
      </c>
      <c r="Z38" s="140">
        <f t="shared" si="6"/>
        <v>4.9999999999999982E-2</v>
      </c>
      <c r="AA38" s="139">
        <v>39.99</v>
      </c>
      <c r="AB38" s="140">
        <f t="shared" si="7"/>
        <v>0.71967991997999503</v>
      </c>
      <c r="AC38" s="141"/>
      <c r="AD38" s="142" t="str">
        <f t="shared" si="8"/>
        <v/>
      </c>
      <c r="AE38" s="140" t="str">
        <f t="shared" si="9"/>
        <v/>
      </c>
      <c r="AF38" s="139"/>
      <c r="AG38" s="140" t="str">
        <f t="shared" si="10"/>
        <v/>
      </c>
      <c r="AH38" s="143" t="str">
        <f t="shared" si="11"/>
        <v/>
      </c>
      <c r="AI38" s="144"/>
      <c r="AJ38" s="145"/>
      <c r="AK38" s="146"/>
      <c r="AL38" s="135" t="s">
        <v>103</v>
      </c>
      <c r="AM38" s="147">
        <v>2</v>
      </c>
      <c r="AN38" s="148" t="str">
        <f t="shared" si="12"/>
        <v xml:space="preserve">, RESORT DOORS, , , , </v>
      </c>
      <c r="AO38" s="149">
        <v>36</v>
      </c>
      <c r="AP38" s="150"/>
      <c r="AQ38" s="150">
        <v>11</v>
      </c>
      <c r="AR38" s="150">
        <v>7</v>
      </c>
      <c r="AS38" s="150">
        <v>7</v>
      </c>
      <c r="AT38" s="151">
        <v>5</v>
      </c>
      <c r="AU38" s="151"/>
      <c r="AV38" s="152">
        <f t="shared" si="13"/>
        <v>2</v>
      </c>
      <c r="AW38" s="153"/>
      <c r="AX38" s="152"/>
      <c r="AY38" s="153"/>
      <c r="AZ38" s="176"/>
      <c r="BA38" s="155">
        <f t="shared" si="14"/>
        <v>0</v>
      </c>
      <c r="BB38" s="156">
        <f t="shared" si="15"/>
        <v>0</v>
      </c>
      <c r="BC38" s="157">
        <f t="shared" si="16"/>
        <v>0</v>
      </c>
      <c r="BD38" s="158">
        <f t="shared" si="17"/>
        <v>36</v>
      </c>
      <c r="BE38" s="159">
        <f t="shared" si="18"/>
        <v>403.56000000000006</v>
      </c>
      <c r="BF38" s="160">
        <f t="shared" si="19"/>
        <v>1439.64</v>
      </c>
      <c r="BG38" s="161">
        <f t="shared" si="20"/>
        <v>36</v>
      </c>
      <c r="BH38" s="162">
        <f t="shared" si="21"/>
        <v>403.56000000000006</v>
      </c>
      <c r="BI38" s="163">
        <f t="shared" si="22"/>
        <v>1439.64</v>
      </c>
      <c r="BJ38" s="164"/>
      <c r="BK38" s="165" t="s">
        <v>104</v>
      </c>
      <c r="BL38" s="177">
        <v>22</v>
      </c>
      <c r="BM38" s="178">
        <v>55</v>
      </c>
      <c r="BN38" s="178">
        <v>73</v>
      </c>
      <c r="BO38" s="178">
        <v>50</v>
      </c>
      <c r="BP38" s="178">
        <v>19</v>
      </c>
      <c r="BQ38" s="178">
        <v>0</v>
      </c>
      <c r="BR38" s="178" t="str">
        <f t="array" ref="BR38">IF(ISBLANK($BK38),"",IFERROR((ROUND((INDEX([1]INSTRUCTIONS!$M$9:$AM$73,MATCH(#REF!,[1]INSTRUCTIONS!$N$9:$N$73,0),MATCH(BR$2,[1]INSTRUCTIONS!$M$9:$AM$9,FALSE))*$BA38),0)),""))</f>
        <v/>
      </c>
      <c r="BS38" s="178" t="str">
        <f t="array" ref="BS38">IF(ISBLANK($BK38),"",IFERROR((ROUND((INDEX([1]INSTRUCTIONS!$M$9:$AM$73,MATCH(#REF!,[1]INSTRUCTIONS!$N$9:$N$73,0),MATCH(BS$2,[1]INSTRUCTIONS!$M$9:$AM$9,FALSE))*$BA38),0)),""))</f>
        <v/>
      </c>
      <c r="BT38" s="178" t="str">
        <f t="array" ref="BT38">IF(ISBLANK($BK38),"",IFERROR((ROUND((INDEX([1]INSTRUCTIONS!$M$9:$AM$73,MATCH(#REF!,[1]INSTRUCTIONS!$N$9:$N$73,0),MATCH(BT$2,[1]INSTRUCTIONS!$M$9:$AM$9,FALSE))*$BA38),0)),""))</f>
        <v/>
      </c>
      <c r="BU38" s="178" t="str">
        <f t="array" ref="BU38">IF(ISBLANK($BK38),"",IFERROR((ROUND((INDEX([1]INSTRUCTIONS!$M$9:$AM$73,MATCH(#REF!,[1]INSTRUCTIONS!$N$9:$N$73,0),MATCH(BU$2,[1]INSTRUCTIONS!$M$9:$AM$9,FALSE))*$BA38),0)),""))</f>
        <v/>
      </c>
      <c r="BV38" s="178" t="str">
        <f t="array" ref="BV38">IF(ISBLANK($BK38),"",IFERROR((ROUND((INDEX([1]INSTRUCTIONS!$M$9:$AM$73,MATCH(#REF!,[1]INSTRUCTIONS!$N$9:$N$73,0),MATCH(BV$2,[1]INSTRUCTIONS!$M$9:$AM$9,FALSE))*$BA38),0)),""))</f>
        <v/>
      </c>
      <c r="BW38" s="178" t="str">
        <f t="array" ref="BW38">IF(ISBLANK($BK38),"",IFERROR((ROUND((INDEX([1]INSTRUCTIONS!$M$9:$AM$73,MATCH(#REF!,[1]INSTRUCTIONS!$N$9:$N$73,0),MATCH(BW$2,[1]INSTRUCTIONS!$M$9:$AM$9,FALSE))*$BA38),0)),""))</f>
        <v/>
      </c>
      <c r="BX38" s="178" t="str">
        <f t="array" ref="BX38">IF(ISBLANK($BK38),"",IFERROR((ROUND((INDEX([1]INSTRUCTIONS!$M$9:$AM$73,MATCH(#REF!,[1]INSTRUCTIONS!$N$9:$N$73,0),MATCH(BX$2,[1]INSTRUCTIONS!$M$9:$AM$9,FALSE))*$BA38),0)),""))</f>
        <v/>
      </c>
      <c r="BY38" s="178" t="str">
        <f t="array" ref="BY38">IF(ISBLANK($BK38),"",IFERROR((ROUND((INDEX([1]INSTRUCTIONS!$M$9:$AM$73,MATCH(#REF!,[1]INSTRUCTIONS!$N$9:$N$73,0),MATCH(BY$2,[1]INSTRUCTIONS!$M$9:$AM$9,FALSE))*$BA38),0)),""))</f>
        <v/>
      </c>
      <c r="BZ38" s="178" t="str">
        <f t="array" ref="BZ38">IF(ISBLANK($BK38),"",IFERROR((ROUND((INDEX([1]INSTRUCTIONS!$M$9:$AM$73,MATCH(#REF!,[1]INSTRUCTIONS!$N$9:$N$73,0),MATCH(BZ$2,[1]INSTRUCTIONS!$M$9:$AM$9,FALSE))*$BA38),0)),""))</f>
        <v/>
      </c>
      <c r="CA38" s="178" t="str">
        <f t="array" ref="CA38">IF(ISBLANK($BK38),"",IFERROR((ROUND((INDEX([1]INSTRUCTIONS!$M$9:$AM$73,MATCH(#REF!,[1]INSTRUCTIONS!$N$9:$N$73,0),MATCH(CA$2,[1]INSTRUCTIONS!$M$9:$AM$9,FALSE))*$BA38),0)),""))</f>
        <v/>
      </c>
      <c r="CB38" s="178" t="str">
        <f t="array" ref="CB38">IF(ISBLANK($BK38),"",IFERROR((ROUND((INDEX([1]INSTRUCTIONS!$M$9:$AM$73,MATCH(#REF!,[1]INSTRUCTIONS!$N$9:$N$73,0),MATCH(CB$2,[1]INSTRUCTIONS!$M$9:$AM$9,FALSE))*$BA38),0)),""))</f>
        <v/>
      </c>
      <c r="CC38" s="178" t="str">
        <f t="array" ref="CC38">IF(ISBLANK($BK38),"",IFERROR((ROUND((INDEX([1]INSTRUCTIONS!$M$9:$AM$73,MATCH(#REF!,[1]INSTRUCTIONS!$N$9:$N$73,0),MATCH(CC$2,[1]INSTRUCTIONS!$M$9:$AM$9,FALSE))*$BA38),0)),""))</f>
        <v/>
      </c>
      <c r="CD38" s="178" t="str">
        <f t="array" ref="CD38">IF(ISBLANK($BK38),"",IFERROR((ROUND((INDEX([1]INSTRUCTIONS!$M$9:$AM$73,MATCH(#REF!,[1]INSTRUCTIONS!$N$9:$N$73,0),MATCH(CD$2,[1]INSTRUCTIONS!$M$9:$AM$9,FALSE))*$BA38),0)),""))</f>
        <v/>
      </c>
      <c r="CE38" s="178" t="str">
        <f t="array" ref="CE38">IF(ISBLANK($BK38),"",IFERROR((ROUND((INDEX([1]INSTRUCTIONS!$M$9:$AM$73,MATCH(#REF!,[1]INSTRUCTIONS!$N$9:$N$73,0),MATCH(CE$2,[1]INSTRUCTIONS!$M$9:$AM$9,FALSE))*$BA38),0)),""))</f>
        <v/>
      </c>
      <c r="CF38" s="178" t="str">
        <f t="array" ref="CF38">IF(ISBLANK($BK38),"",IFERROR((ROUND((INDEX([1]INSTRUCTIONS!$M$9:$AM$73,MATCH(#REF!,[1]INSTRUCTIONS!$N$9:$N$73,0),MATCH(CF$2,[1]INSTRUCTIONS!$M$9:$AM$9,FALSE))*$BA38),0)),""))</f>
        <v/>
      </c>
      <c r="CG38" s="178" t="str">
        <f t="array" ref="CG38">IF(ISBLANK($BK38),"",IFERROR((ROUND((INDEX([1]INSTRUCTIONS!$M$9:$AM$73,MATCH(#REF!,[1]INSTRUCTIONS!$N$9:$N$73,0),MATCH(CG$2,[1]INSTRUCTIONS!$M$9:$AM$9,FALSE))*$BA38),0)),""))</f>
        <v/>
      </c>
      <c r="CH38" s="178" t="str">
        <f t="array" ref="CH38">IF(ISBLANK($BK38),"",IFERROR((ROUND((INDEX([1]INSTRUCTIONS!$M$9:$AM$73,MATCH(#REF!,[1]INSTRUCTIONS!$N$9:$N$73,0),MATCH(CH$2,[1]INSTRUCTIONS!$M$9:$AM$9,FALSE))*$BA38),0)),""))</f>
        <v/>
      </c>
      <c r="CI38" s="178" t="str">
        <f t="array" ref="CI38">IF(ISBLANK($BK38),"",IFERROR((ROUND((INDEX([1]INSTRUCTIONS!$M$9:$AM$73,MATCH(#REF!,[1]INSTRUCTIONS!$N$9:$N$73,0),MATCH(CI$2,[1]INSTRUCTIONS!$M$9:$AM$9,FALSE))*$BA38),0)),""))</f>
        <v/>
      </c>
      <c r="CJ38" s="179" t="str">
        <f t="array" ref="CJ38">IF(ISBLANK($BK38),"",IFERROR((ROUND((INDEX([1]INSTRUCTIONS!$M$9:$AM$73,MATCH(#REF!,[1]INSTRUCTIONS!$N$9:$N$73,0),MATCH(CJ$2,[1]INSTRUCTIONS!$M$9:$AM$9,FALSE))*$BA38),0)),""))</f>
        <v/>
      </c>
      <c r="CK38" s="169">
        <f t="shared" si="23"/>
        <v>219</v>
      </c>
      <c r="CL38" s="169">
        <f t="shared" si="24"/>
        <v>-219</v>
      </c>
      <c r="CM38" s="6"/>
      <c r="CN38" s="170" t="s">
        <v>105</v>
      </c>
      <c r="CO38" s="177">
        <v>4</v>
      </c>
      <c r="CP38" s="178">
        <v>9</v>
      </c>
      <c r="CQ38" s="178">
        <v>11</v>
      </c>
      <c r="CR38" s="178">
        <v>8</v>
      </c>
      <c r="CS38" s="178">
        <v>4</v>
      </c>
      <c r="CT38" s="178">
        <v>0</v>
      </c>
      <c r="CU38" s="178" t="str">
        <f t="array" ref="CU38">IF(ISBLANK($CN38),"",IFERROR((ROUND((INDEX([1]INSTRUCTIONS!$M$9:$AM$73,MATCH(#REF!,[1]INSTRUCTIONS!$N$9:$N$73,0),MATCH(CU$2,[1]INSTRUCTIONS!$M$9:$AM$9,FALSE))*$BD38),0)),""))</f>
        <v/>
      </c>
      <c r="CV38" s="178" t="str">
        <f t="array" ref="CV38">IF(ISBLANK($CN38),"",IFERROR((ROUND((INDEX([1]INSTRUCTIONS!$M$9:$AM$73,MATCH(#REF!,[1]INSTRUCTIONS!$N$9:$N$73,0),MATCH(CV$2,[1]INSTRUCTIONS!$M$9:$AM$9,FALSE))*$BD38),0)),""))</f>
        <v/>
      </c>
      <c r="CW38" s="178" t="str">
        <f t="array" ref="CW38">IF(ISBLANK($CN38),"",IFERROR((ROUND((INDEX([1]INSTRUCTIONS!$M$9:$AM$73,MATCH(#REF!,[1]INSTRUCTIONS!$N$9:$N$73,0),MATCH(CW$2,[1]INSTRUCTIONS!$M$9:$AM$9,FALSE))*$BD38),0)),""))</f>
        <v/>
      </c>
      <c r="CX38" s="178" t="str">
        <f t="array" ref="CX38">IF(ISBLANK($CN38),"",IFERROR((ROUND((INDEX([1]INSTRUCTIONS!$M$9:$AM$73,MATCH(#REF!,[1]INSTRUCTIONS!$N$9:$N$73,0),MATCH(CX$2,[1]INSTRUCTIONS!$M$9:$AM$9,FALSE))*$BD38),0)),""))</f>
        <v/>
      </c>
      <c r="CY38" s="178" t="str">
        <f t="array" ref="CY38">IF(ISBLANK($CN38),"",IFERROR((ROUND((INDEX([1]INSTRUCTIONS!$M$9:$AM$73,MATCH(#REF!,[1]INSTRUCTIONS!$N$9:$N$73,0),MATCH(CY$2,[1]INSTRUCTIONS!$M$9:$AM$9,FALSE))*$BD38),0)),""))</f>
        <v/>
      </c>
      <c r="CZ38" s="178" t="str">
        <f t="array" ref="CZ38">IF(ISBLANK($CN38),"",IFERROR((ROUND((INDEX([1]INSTRUCTIONS!$M$9:$AM$73,MATCH(#REF!,[1]INSTRUCTIONS!$N$9:$N$73,0),MATCH(CZ$2,[1]INSTRUCTIONS!$M$9:$AM$9,FALSE))*$BD38),0)),""))</f>
        <v/>
      </c>
      <c r="DA38" s="178" t="str">
        <f t="array" ref="DA38">IF(ISBLANK($CN38),"",IFERROR((ROUND((INDEX([1]INSTRUCTIONS!$M$9:$AM$73,MATCH(#REF!,[1]INSTRUCTIONS!$N$9:$N$73,0),MATCH(DA$2,[1]INSTRUCTIONS!$M$9:$AM$9,FALSE))*$BD38),0)),""))</f>
        <v/>
      </c>
      <c r="DB38" s="178" t="str">
        <f t="array" ref="DB38">IF(ISBLANK($CN38),"",IFERROR((ROUND((INDEX([1]INSTRUCTIONS!$M$9:$AM$73,MATCH(#REF!,[1]INSTRUCTIONS!$N$9:$N$73,0),MATCH(DB$2,[1]INSTRUCTIONS!$M$9:$AM$9,FALSE))*$BD38),0)),""))</f>
        <v/>
      </c>
      <c r="DC38" s="178" t="str">
        <f t="array" ref="DC38">IF(ISBLANK($CN38),"",IFERROR((ROUND((INDEX([1]INSTRUCTIONS!$M$9:$AM$73,MATCH(#REF!,[1]INSTRUCTIONS!$N$9:$N$73,0),MATCH(DC$2,[1]INSTRUCTIONS!$M$9:$AM$9,FALSE))*$BD38),0)),""))</f>
        <v/>
      </c>
      <c r="DD38" s="178" t="str">
        <f t="array" ref="DD38">IF(ISBLANK($CN38),"",IFERROR((ROUND((INDEX([1]INSTRUCTIONS!$M$9:$AM$73,MATCH(#REF!,[1]INSTRUCTIONS!$N$9:$N$73,0),MATCH(DD$2,[1]INSTRUCTIONS!$M$9:$AM$9,FALSE))*$BD38),0)),""))</f>
        <v/>
      </c>
      <c r="DE38" s="178" t="str">
        <f t="array" ref="DE38">IF(ISBLANK($CN38),"",IFERROR((ROUND((INDEX([1]INSTRUCTIONS!$M$9:$AM$73,MATCH(#REF!,[1]INSTRUCTIONS!$N$9:$N$73,0),MATCH(DE$2,[1]INSTRUCTIONS!$M$9:$AM$9,FALSE))*$BD38),0)),""))</f>
        <v/>
      </c>
      <c r="DF38" s="178" t="str">
        <f t="array" ref="DF38">IF(ISBLANK($CN38),"",IFERROR((ROUND((INDEX([1]INSTRUCTIONS!$M$9:$AM$73,MATCH(#REF!,[1]INSTRUCTIONS!$N$9:$N$73,0),MATCH(DF$2,[1]INSTRUCTIONS!$M$9:$AM$9,FALSE))*$BD38),0)),""))</f>
        <v/>
      </c>
      <c r="DG38" s="178" t="str">
        <f t="array" ref="DG38">IF(ISBLANK($CN38),"",IFERROR((ROUND((INDEX([1]INSTRUCTIONS!$M$9:$AM$73,MATCH(#REF!,[1]INSTRUCTIONS!$N$9:$N$73,0),MATCH(DG$2,[1]INSTRUCTIONS!$M$9:$AM$9,FALSE))*$BD38),0)),""))</f>
        <v/>
      </c>
      <c r="DH38" s="178" t="str">
        <f t="array" ref="DH38">IF(ISBLANK($CN38),"",IFERROR((ROUND((INDEX([1]INSTRUCTIONS!$M$9:$AM$73,MATCH(#REF!,[1]INSTRUCTIONS!$N$9:$N$73,0),MATCH(DH$2,[1]INSTRUCTIONS!$M$9:$AM$9,FALSE))*$BD38),0)),""))</f>
        <v/>
      </c>
      <c r="DI38" s="178" t="str">
        <f t="array" ref="DI38">IF(ISBLANK($CN38),"",IFERROR((ROUND((INDEX([1]INSTRUCTIONS!$M$9:$AM$73,MATCH(#REF!,[1]INSTRUCTIONS!$N$9:$N$73,0),MATCH(DI$2,[1]INSTRUCTIONS!$M$9:$AM$9,FALSE))*$BD38),0)),""))</f>
        <v/>
      </c>
      <c r="DJ38" s="178" t="str">
        <f t="array" ref="DJ38">IF(ISBLANK($CN38),"",IFERROR((ROUND((INDEX([1]INSTRUCTIONS!$M$9:$AM$73,MATCH(#REF!,[1]INSTRUCTIONS!$N$9:$N$73,0),MATCH(DJ$2,[1]INSTRUCTIONS!$M$9:$AM$9,FALSE))*$BD38),0)),""))</f>
        <v/>
      </c>
      <c r="DK38" s="178" t="str">
        <f t="array" ref="DK38">IF(ISBLANK($CN38),"",IFERROR((ROUND((INDEX([1]INSTRUCTIONS!$M$9:$AM$73,MATCH(#REF!,[1]INSTRUCTIONS!$N$9:$N$73,0),MATCH(DK$2,[1]INSTRUCTIONS!$M$9:$AM$9,FALSE))*$BD38),0)),""))</f>
        <v/>
      </c>
      <c r="DL38" s="178" t="str">
        <f t="array" ref="DL38">IF(ISBLANK($CN38),"",IFERROR((ROUND((INDEX([1]INSTRUCTIONS!$M$9:$AM$73,MATCH(#REF!,[1]INSTRUCTIONS!$N$9:$N$73,0),MATCH(DL$2,[1]INSTRUCTIONS!$M$9:$AM$9,FALSE))*$BD38),0)),""))</f>
        <v/>
      </c>
      <c r="DM38" s="179" t="str">
        <f t="array" ref="DM38">IF(ISBLANK($CN38),"",IFERROR((ROUND((INDEX([1]INSTRUCTIONS!$M$9:$AM$73,MATCH(#REF!,[1]INSTRUCTIONS!$N$9:$N$73,0),MATCH(DM$2,[1]INSTRUCTIONS!$M$9:$AM$9,FALSE))*$BD38),0)),""))</f>
        <v/>
      </c>
      <c r="DN38" s="169">
        <f t="shared" si="25"/>
        <v>36</v>
      </c>
      <c r="DO38" s="169">
        <f t="shared" si="26"/>
        <v>0</v>
      </c>
      <c r="DP38" s="6"/>
      <c r="DQ38" s="171" t="str">
        <f t="shared" si="27"/>
        <v>ALPHA TOPS BM</v>
      </c>
      <c r="DR38" s="172">
        <f t="shared" ref="DR38:EP38" si="54">IFERROR(BL38+CO38,"")</f>
        <v>26</v>
      </c>
      <c r="DS38" s="173">
        <f t="shared" si="54"/>
        <v>64</v>
      </c>
      <c r="DT38" s="173">
        <f t="shared" si="54"/>
        <v>84</v>
      </c>
      <c r="DU38" s="173">
        <f t="shared" si="54"/>
        <v>58</v>
      </c>
      <c r="DV38" s="173">
        <f t="shared" si="54"/>
        <v>23</v>
      </c>
      <c r="DW38" s="173">
        <f t="shared" si="54"/>
        <v>0</v>
      </c>
      <c r="DX38" s="173" t="str">
        <f t="shared" si="54"/>
        <v/>
      </c>
      <c r="DY38" s="173" t="str">
        <f t="shared" si="54"/>
        <v/>
      </c>
      <c r="DZ38" s="173" t="str">
        <f t="shared" si="54"/>
        <v/>
      </c>
      <c r="EA38" s="173" t="str">
        <f t="shared" si="54"/>
        <v/>
      </c>
      <c r="EB38" s="173" t="str">
        <f t="shared" si="54"/>
        <v/>
      </c>
      <c r="EC38" s="173" t="str">
        <f t="shared" si="54"/>
        <v/>
      </c>
      <c r="ED38" s="173" t="str">
        <f t="shared" si="54"/>
        <v/>
      </c>
      <c r="EE38" s="173" t="str">
        <f t="shared" si="54"/>
        <v/>
      </c>
      <c r="EF38" s="174" t="str">
        <f t="shared" si="54"/>
        <v/>
      </c>
      <c r="EG38" s="174" t="str">
        <f t="shared" si="54"/>
        <v/>
      </c>
      <c r="EH38" s="174" t="str">
        <f t="shared" si="54"/>
        <v/>
      </c>
      <c r="EI38" s="174" t="str">
        <f t="shared" si="54"/>
        <v/>
      </c>
      <c r="EJ38" s="174" t="str">
        <f t="shared" si="54"/>
        <v/>
      </c>
      <c r="EK38" s="174" t="str">
        <f t="shared" si="54"/>
        <v/>
      </c>
      <c r="EL38" s="174" t="str">
        <f t="shared" si="54"/>
        <v/>
      </c>
      <c r="EM38" s="174" t="str">
        <f t="shared" si="54"/>
        <v/>
      </c>
      <c r="EN38" s="174" t="str">
        <f t="shared" si="54"/>
        <v/>
      </c>
      <c r="EO38" s="174" t="str">
        <f t="shared" si="54"/>
        <v/>
      </c>
      <c r="EP38" s="174" t="str">
        <f t="shared" si="54"/>
        <v/>
      </c>
      <c r="EQ38" s="171">
        <f t="shared" si="29"/>
        <v>255</v>
      </c>
      <c r="ER38" s="171">
        <f t="shared" si="30"/>
        <v>-219</v>
      </c>
    </row>
    <row r="39" spans="1:148" ht="120" customHeight="1" x14ac:dyDescent="0.25">
      <c r="A39" s="132">
        <f t="shared" si="31"/>
        <v>22</v>
      </c>
      <c r="B39" s="133" t="e">
        <v>#VALUE!</v>
      </c>
      <c r="C39" s="133" t="s">
        <v>96</v>
      </c>
      <c r="D39" s="134" t="s">
        <v>276</v>
      </c>
      <c r="E39" s="134" t="str">
        <f t="shared" si="5"/>
        <v>#REF!</v>
      </c>
      <c r="F39" s="135" t="s">
        <v>97</v>
      </c>
      <c r="G39" s="134" t="s">
        <v>276</v>
      </c>
      <c r="H39" s="135" t="s">
        <v>135</v>
      </c>
      <c r="I39" s="135" t="s">
        <v>136</v>
      </c>
      <c r="J39" s="135"/>
      <c r="K39" s="135"/>
      <c r="L39" s="136"/>
      <c r="M39" s="133" t="e">
        <v>#VALUE!</v>
      </c>
      <c r="N39" s="135" t="s">
        <v>193</v>
      </c>
      <c r="O39" s="136"/>
      <c r="P39" s="136"/>
      <c r="Q39" s="136" t="s">
        <v>101</v>
      </c>
      <c r="R39" s="136" t="s">
        <v>102</v>
      </c>
      <c r="S39" s="136"/>
      <c r="T39" s="133"/>
      <c r="U39" s="133"/>
      <c r="V39" s="133"/>
      <c r="W39" s="137"/>
      <c r="X39" s="138">
        <v>11.8</v>
      </c>
      <c r="Y39" s="139">
        <f t="shared" si="53"/>
        <v>11.21</v>
      </c>
      <c r="Z39" s="140">
        <f t="shared" si="6"/>
        <v>4.9999999999999982E-2</v>
      </c>
      <c r="AA39" s="139">
        <v>39.99</v>
      </c>
      <c r="AB39" s="140">
        <f t="shared" si="7"/>
        <v>0.71967991997999503</v>
      </c>
      <c r="AC39" s="141"/>
      <c r="AD39" s="142" t="str">
        <f t="shared" si="8"/>
        <v/>
      </c>
      <c r="AE39" s="140" t="str">
        <f t="shared" si="9"/>
        <v/>
      </c>
      <c r="AF39" s="139"/>
      <c r="AG39" s="140" t="str">
        <f t="shared" si="10"/>
        <v/>
      </c>
      <c r="AH39" s="143" t="str">
        <f t="shared" si="11"/>
        <v/>
      </c>
      <c r="AI39" s="144"/>
      <c r="AJ39" s="145"/>
      <c r="AK39" s="146"/>
      <c r="AL39" s="135" t="s">
        <v>103</v>
      </c>
      <c r="AM39" s="147">
        <v>2</v>
      </c>
      <c r="AN39" s="148" t="str">
        <f t="shared" si="12"/>
        <v xml:space="preserve">, RESORT DOORS, , , , </v>
      </c>
      <c r="AO39" s="149">
        <v>36</v>
      </c>
      <c r="AP39" s="150"/>
      <c r="AQ39" s="150">
        <v>9</v>
      </c>
      <c r="AR39" s="150">
        <v>8</v>
      </c>
      <c r="AS39" s="150">
        <v>6</v>
      </c>
      <c r="AT39" s="151">
        <v>4</v>
      </c>
      <c r="AU39" s="151"/>
      <c r="AV39" s="152">
        <f t="shared" si="13"/>
        <v>2</v>
      </c>
      <c r="AW39" s="153"/>
      <c r="AX39" s="152"/>
      <c r="AY39" s="153"/>
      <c r="AZ39" s="176"/>
      <c r="BA39" s="155">
        <f t="shared" si="14"/>
        <v>0</v>
      </c>
      <c r="BB39" s="156">
        <f t="shared" si="15"/>
        <v>0</v>
      </c>
      <c r="BC39" s="157">
        <f t="shared" si="16"/>
        <v>0</v>
      </c>
      <c r="BD39" s="158">
        <f t="shared" si="17"/>
        <v>36</v>
      </c>
      <c r="BE39" s="159">
        <f t="shared" si="18"/>
        <v>403.56000000000006</v>
      </c>
      <c r="BF39" s="160">
        <f t="shared" si="19"/>
        <v>1439.64</v>
      </c>
      <c r="BG39" s="161">
        <f t="shared" si="20"/>
        <v>36</v>
      </c>
      <c r="BH39" s="162">
        <f t="shared" si="21"/>
        <v>403.56000000000006</v>
      </c>
      <c r="BI39" s="163">
        <f t="shared" si="22"/>
        <v>1439.64</v>
      </c>
      <c r="BJ39" s="164"/>
      <c r="BK39" s="165" t="s">
        <v>104</v>
      </c>
      <c r="BL39" s="177">
        <v>19</v>
      </c>
      <c r="BM39" s="178">
        <v>48</v>
      </c>
      <c r="BN39" s="178">
        <v>62</v>
      </c>
      <c r="BO39" s="178">
        <v>43</v>
      </c>
      <c r="BP39" s="178">
        <v>17</v>
      </c>
      <c r="BQ39" s="178">
        <v>0</v>
      </c>
      <c r="BR39" s="178" t="str">
        <f t="array" ref="BR39">IF(ISBLANK($BK39),"",IFERROR((ROUND((INDEX([1]INSTRUCTIONS!$M$9:$AM$73,MATCH(#REF!,[1]INSTRUCTIONS!$N$9:$N$73,0),MATCH(BR$2,[1]INSTRUCTIONS!$M$9:$AM$9,FALSE))*$BA39),0)),""))</f>
        <v/>
      </c>
      <c r="BS39" s="178" t="str">
        <f t="array" ref="BS39">IF(ISBLANK($BK39),"",IFERROR((ROUND((INDEX([1]INSTRUCTIONS!$M$9:$AM$73,MATCH(#REF!,[1]INSTRUCTIONS!$N$9:$N$73,0),MATCH(BS$2,[1]INSTRUCTIONS!$M$9:$AM$9,FALSE))*$BA39),0)),""))</f>
        <v/>
      </c>
      <c r="BT39" s="178" t="str">
        <f t="array" ref="BT39">IF(ISBLANK($BK39),"",IFERROR((ROUND((INDEX([1]INSTRUCTIONS!$M$9:$AM$73,MATCH(#REF!,[1]INSTRUCTIONS!$N$9:$N$73,0),MATCH(BT$2,[1]INSTRUCTIONS!$M$9:$AM$9,FALSE))*$BA39),0)),""))</f>
        <v/>
      </c>
      <c r="BU39" s="178" t="str">
        <f t="array" ref="BU39">IF(ISBLANK($BK39),"",IFERROR((ROUND((INDEX([1]INSTRUCTIONS!$M$9:$AM$73,MATCH(#REF!,[1]INSTRUCTIONS!$N$9:$N$73,0),MATCH(BU$2,[1]INSTRUCTIONS!$M$9:$AM$9,FALSE))*$BA39),0)),""))</f>
        <v/>
      </c>
      <c r="BV39" s="178" t="str">
        <f t="array" ref="BV39">IF(ISBLANK($BK39),"",IFERROR((ROUND((INDEX([1]INSTRUCTIONS!$M$9:$AM$73,MATCH(#REF!,[1]INSTRUCTIONS!$N$9:$N$73,0),MATCH(BV$2,[1]INSTRUCTIONS!$M$9:$AM$9,FALSE))*$BA39),0)),""))</f>
        <v/>
      </c>
      <c r="BW39" s="178" t="str">
        <f t="array" ref="BW39">IF(ISBLANK($BK39),"",IFERROR((ROUND((INDEX([1]INSTRUCTIONS!$M$9:$AM$73,MATCH(#REF!,[1]INSTRUCTIONS!$N$9:$N$73,0),MATCH(BW$2,[1]INSTRUCTIONS!$M$9:$AM$9,FALSE))*$BA39),0)),""))</f>
        <v/>
      </c>
      <c r="BX39" s="178" t="str">
        <f t="array" ref="BX39">IF(ISBLANK($BK39),"",IFERROR((ROUND((INDEX([1]INSTRUCTIONS!$M$9:$AM$73,MATCH(#REF!,[1]INSTRUCTIONS!$N$9:$N$73,0),MATCH(BX$2,[1]INSTRUCTIONS!$M$9:$AM$9,FALSE))*$BA39),0)),""))</f>
        <v/>
      </c>
      <c r="BY39" s="178" t="str">
        <f t="array" ref="BY39">IF(ISBLANK($BK39),"",IFERROR((ROUND((INDEX([1]INSTRUCTIONS!$M$9:$AM$73,MATCH(#REF!,[1]INSTRUCTIONS!$N$9:$N$73,0),MATCH(BY$2,[1]INSTRUCTIONS!$M$9:$AM$9,FALSE))*$BA39),0)),""))</f>
        <v/>
      </c>
      <c r="BZ39" s="178" t="str">
        <f t="array" ref="BZ39">IF(ISBLANK($BK39),"",IFERROR((ROUND((INDEX([1]INSTRUCTIONS!$M$9:$AM$73,MATCH(#REF!,[1]INSTRUCTIONS!$N$9:$N$73,0),MATCH(BZ$2,[1]INSTRUCTIONS!$M$9:$AM$9,FALSE))*$BA39),0)),""))</f>
        <v/>
      </c>
      <c r="CA39" s="178" t="str">
        <f t="array" ref="CA39">IF(ISBLANK($BK39),"",IFERROR((ROUND((INDEX([1]INSTRUCTIONS!$M$9:$AM$73,MATCH(#REF!,[1]INSTRUCTIONS!$N$9:$N$73,0),MATCH(CA$2,[1]INSTRUCTIONS!$M$9:$AM$9,FALSE))*$BA39),0)),""))</f>
        <v/>
      </c>
      <c r="CB39" s="178" t="str">
        <f t="array" ref="CB39">IF(ISBLANK($BK39),"",IFERROR((ROUND((INDEX([1]INSTRUCTIONS!$M$9:$AM$73,MATCH(#REF!,[1]INSTRUCTIONS!$N$9:$N$73,0),MATCH(CB$2,[1]INSTRUCTIONS!$M$9:$AM$9,FALSE))*$BA39),0)),""))</f>
        <v/>
      </c>
      <c r="CC39" s="178" t="str">
        <f t="array" ref="CC39">IF(ISBLANK($BK39),"",IFERROR((ROUND((INDEX([1]INSTRUCTIONS!$M$9:$AM$73,MATCH(#REF!,[1]INSTRUCTIONS!$N$9:$N$73,0),MATCH(CC$2,[1]INSTRUCTIONS!$M$9:$AM$9,FALSE))*$BA39),0)),""))</f>
        <v/>
      </c>
      <c r="CD39" s="178" t="str">
        <f t="array" ref="CD39">IF(ISBLANK($BK39),"",IFERROR((ROUND((INDEX([1]INSTRUCTIONS!$M$9:$AM$73,MATCH(#REF!,[1]INSTRUCTIONS!$N$9:$N$73,0),MATCH(CD$2,[1]INSTRUCTIONS!$M$9:$AM$9,FALSE))*$BA39),0)),""))</f>
        <v/>
      </c>
      <c r="CE39" s="178" t="str">
        <f t="array" ref="CE39">IF(ISBLANK($BK39),"",IFERROR((ROUND((INDEX([1]INSTRUCTIONS!$M$9:$AM$73,MATCH(#REF!,[1]INSTRUCTIONS!$N$9:$N$73,0),MATCH(CE$2,[1]INSTRUCTIONS!$M$9:$AM$9,FALSE))*$BA39),0)),""))</f>
        <v/>
      </c>
      <c r="CF39" s="178" t="str">
        <f t="array" ref="CF39">IF(ISBLANK($BK39),"",IFERROR((ROUND((INDEX([1]INSTRUCTIONS!$M$9:$AM$73,MATCH(#REF!,[1]INSTRUCTIONS!$N$9:$N$73,0),MATCH(CF$2,[1]INSTRUCTIONS!$M$9:$AM$9,FALSE))*$BA39),0)),""))</f>
        <v/>
      </c>
      <c r="CG39" s="178" t="str">
        <f t="array" ref="CG39">IF(ISBLANK($BK39),"",IFERROR((ROUND((INDEX([1]INSTRUCTIONS!$M$9:$AM$73,MATCH(#REF!,[1]INSTRUCTIONS!$N$9:$N$73,0),MATCH(CG$2,[1]INSTRUCTIONS!$M$9:$AM$9,FALSE))*$BA39),0)),""))</f>
        <v/>
      </c>
      <c r="CH39" s="178" t="str">
        <f t="array" ref="CH39">IF(ISBLANK($BK39),"",IFERROR((ROUND((INDEX([1]INSTRUCTIONS!$M$9:$AM$73,MATCH(#REF!,[1]INSTRUCTIONS!$N$9:$N$73,0),MATCH(CH$2,[1]INSTRUCTIONS!$M$9:$AM$9,FALSE))*$BA39),0)),""))</f>
        <v/>
      </c>
      <c r="CI39" s="178" t="str">
        <f t="array" ref="CI39">IF(ISBLANK($BK39),"",IFERROR((ROUND((INDEX([1]INSTRUCTIONS!$M$9:$AM$73,MATCH(#REF!,[1]INSTRUCTIONS!$N$9:$N$73,0),MATCH(CI$2,[1]INSTRUCTIONS!$M$9:$AM$9,FALSE))*$BA39),0)),""))</f>
        <v/>
      </c>
      <c r="CJ39" s="179" t="str">
        <f t="array" ref="CJ39">IF(ISBLANK($BK39),"",IFERROR((ROUND((INDEX([1]INSTRUCTIONS!$M$9:$AM$73,MATCH(#REF!,[1]INSTRUCTIONS!$N$9:$N$73,0),MATCH(CJ$2,[1]INSTRUCTIONS!$M$9:$AM$9,FALSE))*$BA39),0)),""))</f>
        <v/>
      </c>
      <c r="CK39" s="169">
        <f t="shared" si="23"/>
        <v>189</v>
      </c>
      <c r="CL39" s="169">
        <f t="shared" si="24"/>
        <v>-189</v>
      </c>
      <c r="CM39" s="6"/>
      <c r="CN39" s="170" t="s">
        <v>105</v>
      </c>
      <c r="CO39" s="177">
        <v>4</v>
      </c>
      <c r="CP39" s="178">
        <v>9</v>
      </c>
      <c r="CQ39" s="178">
        <v>11</v>
      </c>
      <c r="CR39" s="178">
        <v>8</v>
      </c>
      <c r="CS39" s="178">
        <v>4</v>
      </c>
      <c r="CT39" s="178">
        <v>0</v>
      </c>
      <c r="CU39" s="178" t="str">
        <f t="array" ref="CU39">IF(ISBLANK($CN39),"",IFERROR((ROUND((INDEX([1]INSTRUCTIONS!$M$9:$AM$73,MATCH(#REF!,[1]INSTRUCTIONS!$N$9:$N$73,0),MATCH(CU$2,[1]INSTRUCTIONS!$M$9:$AM$9,FALSE))*$BD39),0)),""))</f>
        <v/>
      </c>
      <c r="CV39" s="178" t="str">
        <f t="array" ref="CV39">IF(ISBLANK($CN39),"",IFERROR((ROUND((INDEX([1]INSTRUCTIONS!$M$9:$AM$73,MATCH(#REF!,[1]INSTRUCTIONS!$N$9:$N$73,0),MATCH(CV$2,[1]INSTRUCTIONS!$M$9:$AM$9,FALSE))*$BD39),0)),""))</f>
        <v/>
      </c>
      <c r="CW39" s="178" t="str">
        <f t="array" ref="CW39">IF(ISBLANK($CN39),"",IFERROR((ROUND((INDEX([1]INSTRUCTIONS!$M$9:$AM$73,MATCH(#REF!,[1]INSTRUCTIONS!$N$9:$N$73,0),MATCH(CW$2,[1]INSTRUCTIONS!$M$9:$AM$9,FALSE))*$BD39),0)),""))</f>
        <v/>
      </c>
      <c r="CX39" s="178" t="str">
        <f t="array" ref="CX39">IF(ISBLANK($CN39),"",IFERROR((ROUND((INDEX([1]INSTRUCTIONS!$M$9:$AM$73,MATCH(#REF!,[1]INSTRUCTIONS!$N$9:$N$73,0),MATCH(CX$2,[1]INSTRUCTIONS!$M$9:$AM$9,FALSE))*$BD39),0)),""))</f>
        <v/>
      </c>
      <c r="CY39" s="178" t="str">
        <f t="array" ref="CY39">IF(ISBLANK($CN39),"",IFERROR((ROUND((INDEX([1]INSTRUCTIONS!$M$9:$AM$73,MATCH(#REF!,[1]INSTRUCTIONS!$N$9:$N$73,0),MATCH(CY$2,[1]INSTRUCTIONS!$M$9:$AM$9,FALSE))*$BD39),0)),""))</f>
        <v/>
      </c>
      <c r="CZ39" s="178" t="str">
        <f t="array" ref="CZ39">IF(ISBLANK($CN39),"",IFERROR((ROUND((INDEX([1]INSTRUCTIONS!$M$9:$AM$73,MATCH(#REF!,[1]INSTRUCTIONS!$N$9:$N$73,0),MATCH(CZ$2,[1]INSTRUCTIONS!$M$9:$AM$9,FALSE))*$BD39),0)),""))</f>
        <v/>
      </c>
      <c r="DA39" s="178" t="str">
        <f t="array" ref="DA39">IF(ISBLANK($CN39),"",IFERROR((ROUND((INDEX([1]INSTRUCTIONS!$M$9:$AM$73,MATCH(#REF!,[1]INSTRUCTIONS!$N$9:$N$73,0),MATCH(DA$2,[1]INSTRUCTIONS!$M$9:$AM$9,FALSE))*$BD39),0)),""))</f>
        <v/>
      </c>
      <c r="DB39" s="178" t="str">
        <f t="array" ref="DB39">IF(ISBLANK($CN39),"",IFERROR((ROUND((INDEX([1]INSTRUCTIONS!$M$9:$AM$73,MATCH(#REF!,[1]INSTRUCTIONS!$N$9:$N$73,0),MATCH(DB$2,[1]INSTRUCTIONS!$M$9:$AM$9,FALSE))*$BD39),0)),""))</f>
        <v/>
      </c>
      <c r="DC39" s="178" t="str">
        <f t="array" ref="DC39">IF(ISBLANK($CN39),"",IFERROR((ROUND((INDEX([1]INSTRUCTIONS!$M$9:$AM$73,MATCH(#REF!,[1]INSTRUCTIONS!$N$9:$N$73,0),MATCH(DC$2,[1]INSTRUCTIONS!$M$9:$AM$9,FALSE))*$BD39),0)),""))</f>
        <v/>
      </c>
      <c r="DD39" s="178" t="str">
        <f t="array" ref="DD39">IF(ISBLANK($CN39),"",IFERROR((ROUND((INDEX([1]INSTRUCTIONS!$M$9:$AM$73,MATCH(#REF!,[1]INSTRUCTIONS!$N$9:$N$73,0),MATCH(DD$2,[1]INSTRUCTIONS!$M$9:$AM$9,FALSE))*$BD39),0)),""))</f>
        <v/>
      </c>
      <c r="DE39" s="178" t="str">
        <f t="array" ref="DE39">IF(ISBLANK($CN39),"",IFERROR((ROUND((INDEX([1]INSTRUCTIONS!$M$9:$AM$73,MATCH(#REF!,[1]INSTRUCTIONS!$N$9:$N$73,0),MATCH(DE$2,[1]INSTRUCTIONS!$M$9:$AM$9,FALSE))*$BD39),0)),""))</f>
        <v/>
      </c>
      <c r="DF39" s="178" t="str">
        <f t="array" ref="DF39">IF(ISBLANK($CN39),"",IFERROR((ROUND((INDEX([1]INSTRUCTIONS!$M$9:$AM$73,MATCH(#REF!,[1]INSTRUCTIONS!$N$9:$N$73,0),MATCH(DF$2,[1]INSTRUCTIONS!$M$9:$AM$9,FALSE))*$BD39),0)),""))</f>
        <v/>
      </c>
      <c r="DG39" s="178" t="str">
        <f t="array" ref="DG39">IF(ISBLANK($CN39),"",IFERROR((ROUND((INDEX([1]INSTRUCTIONS!$M$9:$AM$73,MATCH(#REF!,[1]INSTRUCTIONS!$N$9:$N$73,0),MATCH(DG$2,[1]INSTRUCTIONS!$M$9:$AM$9,FALSE))*$BD39),0)),""))</f>
        <v/>
      </c>
      <c r="DH39" s="178" t="str">
        <f t="array" ref="DH39">IF(ISBLANK($CN39),"",IFERROR((ROUND((INDEX([1]INSTRUCTIONS!$M$9:$AM$73,MATCH(#REF!,[1]INSTRUCTIONS!$N$9:$N$73,0),MATCH(DH$2,[1]INSTRUCTIONS!$M$9:$AM$9,FALSE))*$BD39),0)),""))</f>
        <v/>
      </c>
      <c r="DI39" s="178" t="str">
        <f t="array" ref="DI39">IF(ISBLANK($CN39),"",IFERROR((ROUND((INDEX([1]INSTRUCTIONS!$M$9:$AM$73,MATCH(#REF!,[1]INSTRUCTIONS!$N$9:$N$73,0),MATCH(DI$2,[1]INSTRUCTIONS!$M$9:$AM$9,FALSE))*$BD39),0)),""))</f>
        <v/>
      </c>
      <c r="DJ39" s="178" t="str">
        <f t="array" ref="DJ39">IF(ISBLANK($CN39),"",IFERROR((ROUND((INDEX([1]INSTRUCTIONS!$M$9:$AM$73,MATCH(#REF!,[1]INSTRUCTIONS!$N$9:$N$73,0),MATCH(DJ$2,[1]INSTRUCTIONS!$M$9:$AM$9,FALSE))*$BD39),0)),""))</f>
        <v/>
      </c>
      <c r="DK39" s="178" t="str">
        <f t="array" ref="DK39">IF(ISBLANK($CN39),"",IFERROR((ROUND((INDEX([1]INSTRUCTIONS!$M$9:$AM$73,MATCH(#REF!,[1]INSTRUCTIONS!$N$9:$N$73,0),MATCH(DK$2,[1]INSTRUCTIONS!$M$9:$AM$9,FALSE))*$BD39),0)),""))</f>
        <v/>
      </c>
      <c r="DL39" s="178" t="str">
        <f t="array" ref="DL39">IF(ISBLANK($CN39),"",IFERROR((ROUND((INDEX([1]INSTRUCTIONS!$M$9:$AM$73,MATCH(#REF!,[1]INSTRUCTIONS!$N$9:$N$73,0),MATCH(DL$2,[1]INSTRUCTIONS!$M$9:$AM$9,FALSE))*$BD39),0)),""))</f>
        <v/>
      </c>
      <c r="DM39" s="179" t="str">
        <f t="array" ref="DM39">IF(ISBLANK($CN39),"",IFERROR((ROUND((INDEX([1]INSTRUCTIONS!$M$9:$AM$73,MATCH(#REF!,[1]INSTRUCTIONS!$N$9:$N$73,0),MATCH(DM$2,[1]INSTRUCTIONS!$M$9:$AM$9,FALSE))*$BD39),0)),""))</f>
        <v/>
      </c>
      <c r="DN39" s="169">
        <f t="shared" si="25"/>
        <v>36</v>
      </c>
      <c r="DO39" s="169">
        <f t="shared" si="26"/>
        <v>0</v>
      </c>
      <c r="DP39" s="6"/>
      <c r="DQ39" s="171" t="str">
        <f t="shared" si="27"/>
        <v>ALPHA TOPS BM</v>
      </c>
      <c r="DR39" s="172">
        <f t="shared" ref="DR39:EP39" si="55">IFERROR(BL39+CO39,"")</f>
        <v>23</v>
      </c>
      <c r="DS39" s="173">
        <f t="shared" si="55"/>
        <v>57</v>
      </c>
      <c r="DT39" s="173">
        <f t="shared" si="55"/>
        <v>73</v>
      </c>
      <c r="DU39" s="173">
        <f t="shared" si="55"/>
        <v>51</v>
      </c>
      <c r="DV39" s="173">
        <f t="shared" si="55"/>
        <v>21</v>
      </c>
      <c r="DW39" s="173">
        <f t="shared" si="55"/>
        <v>0</v>
      </c>
      <c r="DX39" s="173" t="str">
        <f t="shared" si="55"/>
        <v/>
      </c>
      <c r="DY39" s="173" t="str">
        <f t="shared" si="55"/>
        <v/>
      </c>
      <c r="DZ39" s="173" t="str">
        <f t="shared" si="55"/>
        <v/>
      </c>
      <c r="EA39" s="173" t="str">
        <f t="shared" si="55"/>
        <v/>
      </c>
      <c r="EB39" s="173" t="str">
        <f t="shared" si="55"/>
        <v/>
      </c>
      <c r="EC39" s="173" t="str">
        <f t="shared" si="55"/>
        <v/>
      </c>
      <c r="ED39" s="173" t="str">
        <f t="shared" si="55"/>
        <v/>
      </c>
      <c r="EE39" s="173" t="str">
        <f t="shared" si="55"/>
        <v/>
      </c>
      <c r="EF39" s="174" t="str">
        <f t="shared" si="55"/>
        <v/>
      </c>
      <c r="EG39" s="174" t="str">
        <f t="shared" si="55"/>
        <v/>
      </c>
      <c r="EH39" s="174" t="str">
        <f t="shared" si="55"/>
        <v/>
      </c>
      <c r="EI39" s="174" t="str">
        <f t="shared" si="55"/>
        <v/>
      </c>
      <c r="EJ39" s="174" t="str">
        <f t="shared" si="55"/>
        <v/>
      </c>
      <c r="EK39" s="174" t="str">
        <f t="shared" si="55"/>
        <v/>
      </c>
      <c r="EL39" s="174" t="str">
        <f t="shared" si="55"/>
        <v/>
      </c>
      <c r="EM39" s="174" t="str">
        <f t="shared" si="55"/>
        <v/>
      </c>
      <c r="EN39" s="174" t="str">
        <f t="shared" si="55"/>
        <v/>
      </c>
      <c r="EO39" s="174" t="str">
        <f t="shared" si="55"/>
        <v/>
      </c>
      <c r="EP39" s="174" t="str">
        <f t="shared" si="55"/>
        <v/>
      </c>
      <c r="EQ39" s="171">
        <f t="shared" si="29"/>
        <v>225</v>
      </c>
      <c r="ER39" s="171">
        <f t="shared" si="30"/>
        <v>-189</v>
      </c>
    </row>
    <row r="40" spans="1:148" ht="120" customHeight="1" x14ac:dyDescent="0.25">
      <c r="A40" s="132">
        <f t="shared" si="31"/>
        <v>23</v>
      </c>
      <c r="B40" s="133"/>
      <c r="C40" s="133" t="s">
        <v>96</v>
      </c>
      <c r="D40" s="134" t="s">
        <v>276</v>
      </c>
      <c r="E40" s="134" t="str">
        <f t="shared" si="5"/>
        <v>#REF!</v>
      </c>
      <c r="F40" s="135" t="s">
        <v>97</v>
      </c>
      <c r="G40" s="134" t="s">
        <v>276</v>
      </c>
      <c r="H40" s="135" t="s">
        <v>141</v>
      </c>
      <c r="I40" s="135" t="s">
        <v>142</v>
      </c>
      <c r="J40" s="135"/>
      <c r="K40" s="135"/>
      <c r="L40" s="136"/>
      <c r="M40" s="133" t="e">
        <v>#VALUE!</v>
      </c>
      <c r="N40" s="135" t="s">
        <v>100</v>
      </c>
      <c r="O40" s="136"/>
      <c r="P40" s="136"/>
      <c r="Q40" s="136" t="s">
        <v>101</v>
      </c>
      <c r="R40" s="136" t="s">
        <v>102</v>
      </c>
      <c r="S40" s="136"/>
      <c r="T40" s="133"/>
      <c r="U40" s="133"/>
      <c r="V40" s="133"/>
      <c r="W40" s="137"/>
      <c r="X40" s="138">
        <v>16.5</v>
      </c>
      <c r="Y40" s="139">
        <f t="shared" si="53"/>
        <v>15.674999999999999</v>
      </c>
      <c r="Z40" s="140">
        <f t="shared" si="6"/>
        <v>5.0000000000000065E-2</v>
      </c>
      <c r="AA40" s="139">
        <v>59.99</v>
      </c>
      <c r="AB40" s="140">
        <f t="shared" si="7"/>
        <v>0.73870645107517929</v>
      </c>
      <c r="AC40" s="141"/>
      <c r="AD40" s="142" t="str">
        <f t="shared" si="8"/>
        <v/>
      </c>
      <c r="AE40" s="140" t="str">
        <f t="shared" si="9"/>
        <v/>
      </c>
      <c r="AF40" s="139"/>
      <c r="AG40" s="140" t="str">
        <f t="shared" si="10"/>
        <v/>
      </c>
      <c r="AH40" s="143" t="str">
        <f t="shared" si="11"/>
        <v/>
      </c>
      <c r="AI40" s="144"/>
      <c r="AJ40" s="145"/>
      <c r="AK40" s="146"/>
      <c r="AL40" s="135" t="s">
        <v>103</v>
      </c>
      <c r="AM40" s="147">
        <v>2</v>
      </c>
      <c r="AN40" s="148" t="str">
        <f t="shared" si="12"/>
        <v xml:space="preserve">, RESORT DOORS, , , , </v>
      </c>
      <c r="AO40" s="149">
        <v>36</v>
      </c>
      <c r="AP40" s="150"/>
      <c r="AQ40" s="150">
        <v>11</v>
      </c>
      <c r="AR40" s="150">
        <v>7</v>
      </c>
      <c r="AS40" s="150">
        <v>7</v>
      </c>
      <c r="AT40" s="151">
        <v>5</v>
      </c>
      <c r="AU40" s="151"/>
      <c r="AV40" s="152">
        <f t="shared" si="13"/>
        <v>2</v>
      </c>
      <c r="AW40" s="153"/>
      <c r="AX40" s="152"/>
      <c r="AY40" s="153"/>
      <c r="AZ40" s="176"/>
      <c r="BA40" s="155">
        <f t="shared" si="14"/>
        <v>0</v>
      </c>
      <c r="BB40" s="156">
        <f t="shared" si="15"/>
        <v>0</v>
      </c>
      <c r="BC40" s="157">
        <f t="shared" si="16"/>
        <v>0</v>
      </c>
      <c r="BD40" s="158">
        <f t="shared" si="17"/>
        <v>36</v>
      </c>
      <c r="BE40" s="159">
        <f t="shared" si="18"/>
        <v>564.29999999999995</v>
      </c>
      <c r="BF40" s="160">
        <f t="shared" si="19"/>
        <v>2159.64</v>
      </c>
      <c r="BG40" s="161">
        <f t="shared" si="20"/>
        <v>36</v>
      </c>
      <c r="BH40" s="162">
        <f t="shared" si="21"/>
        <v>564.29999999999995</v>
      </c>
      <c r="BI40" s="163">
        <f t="shared" si="22"/>
        <v>2159.64</v>
      </c>
      <c r="BJ40" s="164"/>
      <c r="BK40" s="165" t="s">
        <v>104</v>
      </c>
      <c r="BL40" s="177">
        <v>22</v>
      </c>
      <c r="BM40" s="178">
        <v>55</v>
      </c>
      <c r="BN40" s="178">
        <v>73</v>
      </c>
      <c r="BO40" s="178">
        <v>50</v>
      </c>
      <c r="BP40" s="178">
        <v>19</v>
      </c>
      <c r="BQ40" s="178">
        <v>0</v>
      </c>
      <c r="BR40" s="178" t="str">
        <f t="array" ref="BR40">IF(ISBLANK($BK40),"",IFERROR((ROUND((INDEX([1]INSTRUCTIONS!$M$9:$AM$73,MATCH(#REF!,[1]INSTRUCTIONS!$N$9:$N$73,0),MATCH(BR$2,[1]INSTRUCTIONS!$M$9:$AM$9,FALSE))*$BA40),0)),""))</f>
        <v/>
      </c>
      <c r="BS40" s="178" t="str">
        <f t="array" ref="BS40">IF(ISBLANK($BK40),"",IFERROR((ROUND((INDEX([1]INSTRUCTIONS!$M$9:$AM$73,MATCH(#REF!,[1]INSTRUCTIONS!$N$9:$N$73,0),MATCH(BS$2,[1]INSTRUCTIONS!$M$9:$AM$9,FALSE))*$BA40),0)),""))</f>
        <v/>
      </c>
      <c r="BT40" s="178" t="str">
        <f t="array" ref="BT40">IF(ISBLANK($BK40),"",IFERROR((ROUND((INDEX([1]INSTRUCTIONS!$M$9:$AM$73,MATCH(#REF!,[1]INSTRUCTIONS!$N$9:$N$73,0),MATCH(BT$2,[1]INSTRUCTIONS!$M$9:$AM$9,FALSE))*$BA40),0)),""))</f>
        <v/>
      </c>
      <c r="BU40" s="178" t="str">
        <f t="array" ref="BU40">IF(ISBLANK($BK40),"",IFERROR((ROUND((INDEX([1]INSTRUCTIONS!$M$9:$AM$73,MATCH(#REF!,[1]INSTRUCTIONS!$N$9:$N$73,0),MATCH(BU$2,[1]INSTRUCTIONS!$M$9:$AM$9,FALSE))*$BA40),0)),""))</f>
        <v/>
      </c>
      <c r="BV40" s="178" t="str">
        <f t="array" ref="BV40">IF(ISBLANK($BK40),"",IFERROR((ROUND((INDEX([1]INSTRUCTIONS!$M$9:$AM$73,MATCH(#REF!,[1]INSTRUCTIONS!$N$9:$N$73,0),MATCH(BV$2,[1]INSTRUCTIONS!$M$9:$AM$9,FALSE))*$BA40),0)),""))</f>
        <v/>
      </c>
      <c r="BW40" s="178" t="str">
        <f t="array" ref="BW40">IF(ISBLANK($BK40),"",IFERROR((ROUND((INDEX([1]INSTRUCTIONS!$M$9:$AM$73,MATCH(#REF!,[1]INSTRUCTIONS!$N$9:$N$73,0),MATCH(BW$2,[1]INSTRUCTIONS!$M$9:$AM$9,FALSE))*$BA40),0)),""))</f>
        <v/>
      </c>
      <c r="BX40" s="178" t="str">
        <f t="array" ref="BX40">IF(ISBLANK($BK40),"",IFERROR((ROUND((INDEX([1]INSTRUCTIONS!$M$9:$AM$73,MATCH(#REF!,[1]INSTRUCTIONS!$N$9:$N$73,0),MATCH(BX$2,[1]INSTRUCTIONS!$M$9:$AM$9,FALSE))*$BA40),0)),""))</f>
        <v/>
      </c>
      <c r="BY40" s="178" t="str">
        <f t="array" ref="BY40">IF(ISBLANK($BK40),"",IFERROR((ROUND((INDEX([1]INSTRUCTIONS!$M$9:$AM$73,MATCH(#REF!,[1]INSTRUCTIONS!$N$9:$N$73,0),MATCH(BY$2,[1]INSTRUCTIONS!$M$9:$AM$9,FALSE))*$BA40),0)),""))</f>
        <v/>
      </c>
      <c r="BZ40" s="178" t="str">
        <f t="array" ref="BZ40">IF(ISBLANK($BK40),"",IFERROR((ROUND((INDEX([1]INSTRUCTIONS!$M$9:$AM$73,MATCH(#REF!,[1]INSTRUCTIONS!$N$9:$N$73,0),MATCH(BZ$2,[1]INSTRUCTIONS!$M$9:$AM$9,FALSE))*$BA40),0)),""))</f>
        <v/>
      </c>
      <c r="CA40" s="178" t="str">
        <f t="array" ref="CA40">IF(ISBLANK($BK40),"",IFERROR((ROUND((INDEX([1]INSTRUCTIONS!$M$9:$AM$73,MATCH(#REF!,[1]INSTRUCTIONS!$N$9:$N$73,0),MATCH(CA$2,[1]INSTRUCTIONS!$M$9:$AM$9,FALSE))*$BA40),0)),""))</f>
        <v/>
      </c>
      <c r="CB40" s="178" t="str">
        <f t="array" ref="CB40">IF(ISBLANK($BK40),"",IFERROR((ROUND((INDEX([1]INSTRUCTIONS!$M$9:$AM$73,MATCH(#REF!,[1]INSTRUCTIONS!$N$9:$N$73,0),MATCH(CB$2,[1]INSTRUCTIONS!$M$9:$AM$9,FALSE))*$BA40),0)),""))</f>
        <v/>
      </c>
      <c r="CC40" s="178" t="str">
        <f t="array" ref="CC40">IF(ISBLANK($BK40),"",IFERROR((ROUND((INDEX([1]INSTRUCTIONS!$M$9:$AM$73,MATCH(#REF!,[1]INSTRUCTIONS!$N$9:$N$73,0),MATCH(CC$2,[1]INSTRUCTIONS!$M$9:$AM$9,FALSE))*$BA40),0)),""))</f>
        <v/>
      </c>
      <c r="CD40" s="178" t="str">
        <f t="array" ref="CD40">IF(ISBLANK($BK40),"",IFERROR((ROUND((INDEX([1]INSTRUCTIONS!$M$9:$AM$73,MATCH(#REF!,[1]INSTRUCTIONS!$N$9:$N$73,0),MATCH(CD$2,[1]INSTRUCTIONS!$M$9:$AM$9,FALSE))*$BA40),0)),""))</f>
        <v/>
      </c>
      <c r="CE40" s="178" t="str">
        <f t="array" ref="CE40">IF(ISBLANK($BK40),"",IFERROR((ROUND((INDEX([1]INSTRUCTIONS!$M$9:$AM$73,MATCH(#REF!,[1]INSTRUCTIONS!$N$9:$N$73,0),MATCH(CE$2,[1]INSTRUCTIONS!$M$9:$AM$9,FALSE))*$BA40),0)),""))</f>
        <v/>
      </c>
      <c r="CF40" s="178" t="str">
        <f t="array" ref="CF40">IF(ISBLANK($BK40),"",IFERROR((ROUND((INDEX([1]INSTRUCTIONS!$M$9:$AM$73,MATCH(#REF!,[1]INSTRUCTIONS!$N$9:$N$73,0),MATCH(CF$2,[1]INSTRUCTIONS!$M$9:$AM$9,FALSE))*$BA40),0)),""))</f>
        <v/>
      </c>
      <c r="CG40" s="178" t="str">
        <f t="array" ref="CG40">IF(ISBLANK($BK40),"",IFERROR((ROUND((INDEX([1]INSTRUCTIONS!$M$9:$AM$73,MATCH(#REF!,[1]INSTRUCTIONS!$N$9:$N$73,0),MATCH(CG$2,[1]INSTRUCTIONS!$M$9:$AM$9,FALSE))*$BA40),0)),""))</f>
        <v/>
      </c>
      <c r="CH40" s="178" t="str">
        <f t="array" ref="CH40">IF(ISBLANK($BK40),"",IFERROR((ROUND((INDEX([1]INSTRUCTIONS!$M$9:$AM$73,MATCH(#REF!,[1]INSTRUCTIONS!$N$9:$N$73,0),MATCH(CH$2,[1]INSTRUCTIONS!$M$9:$AM$9,FALSE))*$BA40),0)),""))</f>
        <v/>
      </c>
      <c r="CI40" s="178" t="str">
        <f t="array" ref="CI40">IF(ISBLANK($BK40),"",IFERROR((ROUND((INDEX([1]INSTRUCTIONS!$M$9:$AM$73,MATCH(#REF!,[1]INSTRUCTIONS!$N$9:$N$73,0),MATCH(CI$2,[1]INSTRUCTIONS!$M$9:$AM$9,FALSE))*$BA40),0)),""))</f>
        <v/>
      </c>
      <c r="CJ40" s="179" t="str">
        <f t="array" ref="CJ40">IF(ISBLANK($BK40),"",IFERROR((ROUND((INDEX([1]INSTRUCTIONS!$M$9:$AM$73,MATCH(#REF!,[1]INSTRUCTIONS!$N$9:$N$73,0),MATCH(CJ$2,[1]INSTRUCTIONS!$M$9:$AM$9,FALSE))*$BA40),0)),""))</f>
        <v/>
      </c>
      <c r="CK40" s="169">
        <f t="shared" si="23"/>
        <v>219</v>
      </c>
      <c r="CL40" s="169">
        <f t="shared" si="24"/>
        <v>-219</v>
      </c>
      <c r="CM40" s="6"/>
      <c r="CN40" s="170" t="s">
        <v>105</v>
      </c>
      <c r="CO40" s="177">
        <v>4</v>
      </c>
      <c r="CP40" s="178">
        <v>9</v>
      </c>
      <c r="CQ40" s="178">
        <v>11</v>
      </c>
      <c r="CR40" s="178">
        <v>8</v>
      </c>
      <c r="CS40" s="178">
        <v>4</v>
      </c>
      <c r="CT40" s="178">
        <v>0</v>
      </c>
      <c r="CU40" s="178" t="str">
        <f t="array" ref="CU40">IF(ISBLANK($CN40),"",IFERROR((ROUND((INDEX([1]INSTRUCTIONS!$M$9:$AM$73,MATCH(#REF!,[1]INSTRUCTIONS!$N$9:$N$73,0),MATCH(CU$2,[1]INSTRUCTIONS!$M$9:$AM$9,FALSE))*$BD40),0)),""))</f>
        <v/>
      </c>
      <c r="CV40" s="178" t="str">
        <f t="array" ref="CV40">IF(ISBLANK($CN40),"",IFERROR((ROUND((INDEX([1]INSTRUCTIONS!$M$9:$AM$73,MATCH(#REF!,[1]INSTRUCTIONS!$N$9:$N$73,0),MATCH(CV$2,[1]INSTRUCTIONS!$M$9:$AM$9,FALSE))*$BD40),0)),""))</f>
        <v/>
      </c>
      <c r="CW40" s="178" t="str">
        <f t="array" ref="CW40">IF(ISBLANK($CN40),"",IFERROR((ROUND((INDEX([1]INSTRUCTIONS!$M$9:$AM$73,MATCH(#REF!,[1]INSTRUCTIONS!$N$9:$N$73,0),MATCH(CW$2,[1]INSTRUCTIONS!$M$9:$AM$9,FALSE))*$BD40),0)),""))</f>
        <v/>
      </c>
      <c r="CX40" s="178" t="str">
        <f t="array" ref="CX40">IF(ISBLANK($CN40),"",IFERROR((ROUND((INDEX([1]INSTRUCTIONS!$M$9:$AM$73,MATCH(#REF!,[1]INSTRUCTIONS!$N$9:$N$73,0),MATCH(CX$2,[1]INSTRUCTIONS!$M$9:$AM$9,FALSE))*$BD40),0)),""))</f>
        <v/>
      </c>
      <c r="CY40" s="178" t="str">
        <f t="array" ref="CY40">IF(ISBLANK($CN40),"",IFERROR((ROUND((INDEX([1]INSTRUCTIONS!$M$9:$AM$73,MATCH(#REF!,[1]INSTRUCTIONS!$N$9:$N$73,0),MATCH(CY$2,[1]INSTRUCTIONS!$M$9:$AM$9,FALSE))*$BD40),0)),""))</f>
        <v/>
      </c>
      <c r="CZ40" s="178" t="str">
        <f t="array" ref="CZ40">IF(ISBLANK($CN40),"",IFERROR((ROUND((INDEX([1]INSTRUCTIONS!$M$9:$AM$73,MATCH(#REF!,[1]INSTRUCTIONS!$N$9:$N$73,0),MATCH(CZ$2,[1]INSTRUCTIONS!$M$9:$AM$9,FALSE))*$BD40),0)),""))</f>
        <v/>
      </c>
      <c r="DA40" s="178" t="str">
        <f t="array" ref="DA40">IF(ISBLANK($CN40),"",IFERROR((ROUND((INDEX([1]INSTRUCTIONS!$M$9:$AM$73,MATCH(#REF!,[1]INSTRUCTIONS!$N$9:$N$73,0),MATCH(DA$2,[1]INSTRUCTIONS!$M$9:$AM$9,FALSE))*$BD40),0)),""))</f>
        <v/>
      </c>
      <c r="DB40" s="178" t="str">
        <f t="array" ref="DB40">IF(ISBLANK($CN40),"",IFERROR((ROUND((INDEX([1]INSTRUCTIONS!$M$9:$AM$73,MATCH(#REF!,[1]INSTRUCTIONS!$N$9:$N$73,0),MATCH(DB$2,[1]INSTRUCTIONS!$M$9:$AM$9,FALSE))*$BD40),0)),""))</f>
        <v/>
      </c>
      <c r="DC40" s="178" t="str">
        <f t="array" ref="DC40">IF(ISBLANK($CN40),"",IFERROR((ROUND((INDEX([1]INSTRUCTIONS!$M$9:$AM$73,MATCH(#REF!,[1]INSTRUCTIONS!$N$9:$N$73,0),MATCH(DC$2,[1]INSTRUCTIONS!$M$9:$AM$9,FALSE))*$BD40),0)),""))</f>
        <v/>
      </c>
      <c r="DD40" s="178" t="str">
        <f t="array" ref="DD40">IF(ISBLANK($CN40),"",IFERROR((ROUND((INDEX([1]INSTRUCTIONS!$M$9:$AM$73,MATCH(#REF!,[1]INSTRUCTIONS!$N$9:$N$73,0),MATCH(DD$2,[1]INSTRUCTIONS!$M$9:$AM$9,FALSE))*$BD40),0)),""))</f>
        <v/>
      </c>
      <c r="DE40" s="178" t="str">
        <f t="array" ref="DE40">IF(ISBLANK($CN40),"",IFERROR((ROUND((INDEX([1]INSTRUCTIONS!$M$9:$AM$73,MATCH(#REF!,[1]INSTRUCTIONS!$N$9:$N$73,0),MATCH(DE$2,[1]INSTRUCTIONS!$M$9:$AM$9,FALSE))*$BD40),0)),""))</f>
        <v/>
      </c>
      <c r="DF40" s="178" t="str">
        <f t="array" ref="DF40">IF(ISBLANK($CN40),"",IFERROR((ROUND((INDEX([1]INSTRUCTIONS!$M$9:$AM$73,MATCH(#REF!,[1]INSTRUCTIONS!$N$9:$N$73,0),MATCH(DF$2,[1]INSTRUCTIONS!$M$9:$AM$9,FALSE))*$BD40),0)),""))</f>
        <v/>
      </c>
      <c r="DG40" s="178" t="str">
        <f t="array" ref="DG40">IF(ISBLANK($CN40),"",IFERROR((ROUND((INDEX([1]INSTRUCTIONS!$M$9:$AM$73,MATCH(#REF!,[1]INSTRUCTIONS!$N$9:$N$73,0),MATCH(DG$2,[1]INSTRUCTIONS!$M$9:$AM$9,FALSE))*$BD40),0)),""))</f>
        <v/>
      </c>
      <c r="DH40" s="178" t="str">
        <f t="array" ref="DH40">IF(ISBLANK($CN40),"",IFERROR((ROUND((INDEX([1]INSTRUCTIONS!$M$9:$AM$73,MATCH(#REF!,[1]INSTRUCTIONS!$N$9:$N$73,0),MATCH(DH$2,[1]INSTRUCTIONS!$M$9:$AM$9,FALSE))*$BD40),0)),""))</f>
        <v/>
      </c>
      <c r="DI40" s="178" t="str">
        <f t="array" ref="DI40">IF(ISBLANK($CN40),"",IFERROR((ROUND((INDEX([1]INSTRUCTIONS!$M$9:$AM$73,MATCH(#REF!,[1]INSTRUCTIONS!$N$9:$N$73,0),MATCH(DI$2,[1]INSTRUCTIONS!$M$9:$AM$9,FALSE))*$BD40),0)),""))</f>
        <v/>
      </c>
      <c r="DJ40" s="178" t="str">
        <f t="array" ref="DJ40">IF(ISBLANK($CN40),"",IFERROR((ROUND((INDEX([1]INSTRUCTIONS!$M$9:$AM$73,MATCH(#REF!,[1]INSTRUCTIONS!$N$9:$N$73,0),MATCH(DJ$2,[1]INSTRUCTIONS!$M$9:$AM$9,FALSE))*$BD40),0)),""))</f>
        <v/>
      </c>
      <c r="DK40" s="178" t="str">
        <f t="array" ref="DK40">IF(ISBLANK($CN40),"",IFERROR((ROUND((INDEX([1]INSTRUCTIONS!$M$9:$AM$73,MATCH(#REF!,[1]INSTRUCTIONS!$N$9:$N$73,0),MATCH(DK$2,[1]INSTRUCTIONS!$M$9:$AM$9,FALSE))*$BD40),0)),""))</f>
        <v/>
      </c>
      <c r="DL40" s="178" t="str">
        <f t="array" ref="DL40">IF(ISBLANK($CN40),"",IFERROR((ROUND((INDEX([1]INSTRUCTIONS!$M$9:$AM$73,MATCH(#REF!,[1]INSTRUCTIONS!$N$9:$N$73,0),MATCH(DL$2,[1]INSTRUCTIONS!$M$9:$AM$9,FALSE))*$BD40),0)),""))</f>
        <v/>
      </c>
      <c r="DM40" s="179" t="str">
        <f t="array" ref="DM40">IF(ISBLANK($CN40),"",IFERROR((ROUND((INDEX([1]INSTRUCTIONS!$M$9:$AM$73,MATCH(#REF!,[1]INSTRUCTIONS!$N$9:$N$73,0),MATCH(DM$2,[1]INSTRUCTIONS!$M$9:$AM$9,FALSE))*$BD40),0)),""))</f>
        <v/>
      </c>
      <c r="DN40" s="169">
        <f t="shared" si="25"/>
        <v>36</v>
      </c>
      <c r="DO40" s="169">
        <f t="shared" si="26"/>
        <v>0</v>
      </c>
      <c r="DP40" s="6"/>
      <c r="DQ40" s="171" t="str">
        <f t="shared" si="27"/>
        <v>ALPHA TOPS BM</v>
      </c>
      <c r="DR40" s="172">
        <f t="shared" ref="DR40:EP40" si="56">IFERROR(BL40+CO40,"")</f>
        <v>26</v>
      </c>
      <c r="DS40" s="173">
        <f t="shared" si="56"/>
        <v>64</v>
      </c>
      <c r="DT40" s="173">
        <f t="shared" si="56"/>
        <v>84</v>
      </c>
      <c r="DU40" s="173">
        <f t="shared" si="56"/>
        <v>58</v>
      </c>
      <c r="DV40" s="173">
        <f t="shared" si="56"/>
        <v>23</v>
      </c>
      <c r="DW40" s="173">
        <f t="shared" si="56"/>
        <v>0</v>
      </c>
      <c r="DX40" s="173" t="str">
        <f t="shared" si="56"/>
        <v/>
      </c>
      <c r="DY40" s="173" t="str">
        <f t="shared" si="56"/>
        <v/>
      </c>
      <c r="DZ40" s="173" t="str">
        <f t="shared" si="56"/>
        <v/>
      </c>
      <c r="EA40" s="173" t="str">
        <f t="shared" si="56"/>
        <v/>
      </c>
      <c r="EB40" s="173" t="str">
        <f t="shared" si="56"/>
        <v/>
      </c>
      <c r="EC40" s="173" t="str">
        <f t="shared" si="56"/>
        <v/>
      </c>
      <c r="ED40" s="173" t="str">
        <f t="shared" si="56"/>
        <v/>
      </c>
      <c r="EE40" s="173" t="str">
        <f t="shared" si="56"/>
        <v/>
      </c>
      <c r="EF40" s="174" t="str">
        <f t="shared" si="56"/>
        <v/>
      </c>
      <c r="EG40" s="174" t="str">
        <f t="shared" si="56"/>
        <v/>
      </c>
      <c r="EH40" s="174" t="str">
        <f t="shared" si="56"/>
        <v/>
      </c>
      <c r="EI40" s="174" t="str">
        <f t="shared" si="56"/>
        <v/>
      </c>
      <c r="EJ40" s="174" t="str">
        <f t="shared" si="56"/>
        <v/>
      </c>
      <c r="EK40" s="174" t="str">
        <f t="shared" si="56"/>
        <v/>
      </c>
      <c r="EL40" s="174" t="str">
        <f t="shared" si="56"/>
        <v/>
      </c>
      <c r="EM40" s="174" t="str">
        <f t="shared" si="56"/>
        <v/>
      </c>
      <c r="EN40" s="174" t="str">
        <f t="shared" si="56"/>
        <v/>
      </c>
      <c r="EO40" s="174" t="str">
        <f t="shared" si="56"/>
        <v/>
      </c>
      <c r="EP40" s="174" t="str">
        <f t="shared" si="56"/>
        <v/>
      </c>
      <c r="EQ40" s="171">
        <f t="shared" si="29"/>
        <v>255</v>
      </c>
      <c r="ER40" s="171">
        <f t="shared" si="30"/>
        <v>-219</v>
      </c>
    </row>
    <row r="41" spans="1:148" ht="120" customHeight="1" x14ac:dyDescent="0.25">
      <c r="A41" s="132">
        <f t="shared" si="31"/>
        <v>24</v>
      </c>
      <c r="B41" s="133"/>
      <c r="C41" s="133" t="s">
        <v>96</v>
      </c>
      <c r="D41" s="134" t="s">
        <v>276</v>
      </c>
      <c r="E41" s="134" t="str">
        <f t="shared" si="5"/>
        <v>#REF!</v>
      </c>
      <c r="F41" s="135" t="s">
        <v>143</v>
      </c>
      <c r="G41" s="134" t="s">
        <v>276</v>
      </c>
      <c r="H41" s="135" t="s">
        <v>194</v>
      </c>
      <c r="I41" s="135" t="s">
        <v>195</v>
      </c>
      <c r="J41" s="135"/>
      <c r="K41" s="135"/>
      <c r="L41" s="136"/>
      <c r="M41" s="133" t="e">
        <v>#VALUE!</v>
      </c>
      <c r="N41" s="135" t="s">
        <v>107</v>
      </c>
      <c r="O41" s="136"/>
      <c r="P41" s="136"/>
      <c r="Q41" s="136" t="s">
        <v>101</v>
      </c>
      <c r="R41" s="136" t="s">
        <v>102</v>
      </c>
      <c r="S41" s="136"/>
      <c r="T41" s="133"/>
      <c r="U41" s="133"/>
      <c r="V41" s="133"/>
      <c r="W41" s="137"/>
      <c r="X41" s="138">
        <v>14.34</v>
      </c>
      <c r="Y41" s="139">
        <v>14.34</v>
      </c>
      <c r="Z41" s="140">
        <f t="shared" si="6"/>
        <v>0</v>
      </c>
      <c r="AA41" s="139">
        <v>49.99</v>
      </c>
      <c r="AB41" s="140">
        <f t="shared" si="7"/>
        <v>0.7131426285257052</v>
      </c>
      <c r="AC41" s="141"/>
      <c r="AD41" s="142" t="str">
        <f t="shared" si="8"/>
        <v/>
      </c>
      <c r="AE41" s="140" t="str">
        <f t="shared" si="9"/>
        <v/>
      </c>
      <c r="AF41" s="139"/>
      <c r="AG41" s="140" t="str">
        <f t="shared" si="10"/>
        <v/>
      </c>
      <c r="AH41" s="143" t="str">
        <f t="shared" si="11"/>
        <v/>
      </c>
      <c r="AI41" s="144"/>
      <c r="AJ41" s="145"/>
      <c r="AK41" s="146"/>
      <c r="AL41" s="135" t="s">
        <v>103</v>
      </c>
      <c r="AM41" s="147">
        <v>2</v>
      </c>
      <c r="AN41" s="148" t="str">
        <f t="shared" si="12"/>
        <v xml:space="preserve">, RESORT DOORS, , , , </v>
      </c>
      <c r="AO41" s="149">
        <v>36</v>
      </c>
      <c r="AP41" s="150"/>
      <c r="AQ41" s="150">
        <v>9</v>
      </c>
      <c r="AR41" s="150">
        <v>7</v>
      </c>
      <c r="AS41" s="150">
        <v>5</v>
      </c>
      <c r="AT41" s="151">
        <v>4</v>
      </c>
      <c r="AU41" s="151"/>
      <c r="AV41" s="152">
        <f t="shared" si="13"/>
        <v>2</v>
      </c>
      <c r="AW41" s="153"/>
      <c r="AX41" s="152"/>
      <c r="AY41" s="153"/>
      <c r="AZ41" s="176"/>
      <c r="BA41" s="155">
        <f t="shared" si="14"/>
        <v>0</v>
      </c>
      <c r="BB41" s="156">
        <f t="shared" si="15"/>
        <v>0</v>
      </c>
      <c r="BC41" s="157">
        <f t="shared" si="16"/>
        <v>0</v>
      </c>
      <c r="BD41" s="158">
        <f t="shared" si="17"/>
        <v>36</v>
      </c>
      <c r="BE41" s="159">
        <f t="shared" si="18"/>
        <v>516.24</v>
      </c>
      <c r="BF41" s="160">
        <f t="shared" si="19"/>
        <v>1799.64</v>
      </c>
      <c r="BG41" s="161">
        <f t="shared" si="20"/>
        <v>36</v>
      </c>
      <c r="BH41" s="162">
        <f t="shared" si="21"/>
        <v>516.24</v>
      </c>
      <c r="BI41" s="163">
        <f t="shared" si="22"/>
        <v>1799.64</v>
      </c>
      <c r="BJ41" s="164"/>
      <c r="BK41" s="165" t="s">
        <v>118</v>
      </c>
      <c r="BL41" s="177">
        <v>9</v>
      </c>
      <c r="BM41" s="178">
        <v>38</v>
      </c>
      <c r="BN41" s="178">
        <v>52</v>
      </c>
      <c r="BO41" s="178">
        <v>42</v>
      </c>
      <c r="BP41" s="178">
        <v>24</v>
      </c>
      <c r="BQ41" s="178">
        <v>11</v>
      </c>
      <c r="BR41" s="178" t="str">
        <f t="array" ref="BR41">IF(ISBLANK($BK41),"",IFERROR((ROUND((INDEX([1]INSTRUCTIONS!$M$9:$AM$73,MATCH(#REF!,[1]INSTRUCTIONS!$N$9:$N$73,0),MATCH(BR$2,[1]INSTRUCTIONS!$M$9:$AM$9,FALSE))*$BA41),0)),""))</f>
        <v/>
      </c>
      <c r="BS41" s="178" t="str">
        <f t="array" ref="BS41">IF(ISBLANK($BK41),"",IFERROR((ROUND((INDEX([1]INSTRUCTIONS!$M$9:$AM$73,MATCH(#REF!,[1]INSTRUCTIONS!$N$9:$N$73,0),MATCH(BS$2,[1]INSTRUCTIONS!$M$9:$AM$9,FALSE))*$BA41),0)),""))</f>
        <v/>
      </c>
      <c r="BT41" s="178" t="str">
        <f t="array" ref="BT41">IF(ISBLANK($BK41),"",IFERROR((ROUND((INDEX([1]INSTRUCTIONS!$M$9:$AM$73,MATCH(#REF!,[1]INSTRUCTIONS!$N$9:$N$73,0),MATCH(BT$2,[1]INSTRUCTIONS!$M$9:$AM$9,FALSE))*$BA41),0)),""))</f>
        <v/>
      </c>
      <c r="BU41" s="178" t="str">
        <f t="array" ref="BU41">IF(ISBLANK($BK41),"",IFERROR((ROUND((INDEX([1]INSTRUCTIONS!$M$9:$AM$73,MATCH(#REF!,[1]INSTRUCTIONS!$N$9:$N$73,0),MATCH(BU$2,[1]INSTRUCTIONS!$M$9:$AM$9,FALSE))*$BA41),0)),""))</f>
        <v/>
      </c>
      <c r="BV41" s="178" t="str">
        <f t="array" ref="BV41">IF(ISBLANK($BK41),"",IFERROR((ROUND((INDEX([1]INSTRUCTIONS!$M$9:$AM$73,MATCH(#REF!,[1]INSTRUCTIONS!$N$9:$N$73,0),MATCH(BV$2,[1]INSTRUCTIONS!$M$9:$AM$9,FALSE))*$BA41),0)),""))</f>
        <v/>
      </c>
      <c r="BW41" s="178" t="str">
        <f t="array" ref="BW41">IF(ISBLANK($BK41),"",IFERROR((ROUND((INDEX([1]INSTRUCTIONS!$M$9:$AM$73,MATCH(#REF!,[1]INSTRUCTIONS!$N$9:$N$73,0),MATCH(BW$2,[1]INSTRUCTIONS!$M$9:$AM$9,FALSE))*$BA41),0)),""))</f>
        <v/>
      </c>
      <c r="BX41" s="178" t="str">
        <f t="array" ref="BX41">IF(ISBLANK($BK41),"",IFERROR((ROUND((INDEX([1]INSTRUCTIONS!$M$9:$AM$73,MATCH(#REF!,[1]INSTRUCTIONS!$N$9:$N$73,0),MATCH(BX$2,[1]INSTRUCTIONS!$M$9:$AM$9,FALSE))*$BA41),0)),""))</f>
        <v/>
      </c>
      <c r="BY41" s="178" t="str">
        <f t="array" ref="BY41">IF(ISBLANK($BK41),"",IFERROR((ROUND((INDEX([1]INSTRUCTIONS!$M$9:$AM$73,MATCH(#REF!,[1]INSTRUCTIONS!$N$9:$N$73,0),MATCH(BY$2,[1]INSTRUCTIONS!$M$9:$AM$9,FALSE))*$BA41),0)),""))</f>
        <v/>
      </c>
      <c r="BZ41" s="178" t="str">
        <f t="array" ref="BZ41">IF(ISBLANK($BK41),"",IFERROR((ROUND((INDEX([1]INSTRUCTIONS!$M$9:$AM$73,MATCH(#REF!,[1]INSTRUCTIONS!$N$9:$N$73,0),MATCH(BZ$2,[1]INSTRUCTIONS!$M$9:$AM$9,FALSE))*$BA41),0)),""))</f>
        <v/>
      </c>
      <c r="CA41" s="178" t="str">
        <f t="array" ref="CA41">IF(ISBLANK($BK41),"",IFERROR((ROUND((INDEX([1]INSTRUCTIONS!$M$9:$AM$73,MATCH(#REF!,[1]INSTRUCTIONS!$N$9:$N$73,0),MATCH(CA$2,[1]INSTRUCTIONS!$M$9:$AM$9,FALSE))*$BA41),0)),""))</f>
        <v/>
      </c>
      <c r="CB41" s="178" t="str">
        <f t="array" ref="CB41">IF(ISBLANK($BK41),"",IFERROR((ROUND((INDEX([1]INSTRUCTIONS!$M$9:$AM$73,MATCH(#REF!,[1]INSTRUCTIONS!$N$9:$N$73,0),MATCH(CB$2,[1]INSTRUCTIONS!$M$9:$AM$9,FALSE))*$BA41),0)),""))</f>
        <v/>
      </c>
      <c r="CC41" s="178" t="str">
        <f t="array" ref="CC41">IF(ISBLANK($BK41),"",IFERROR((ROUND((INDEX([1]INSTRUCTIONS!$M$9:$AM$73,MATCH(#REF!,[1]INSTRUCTIONS!$N$9:$N$73,0),MATCH(CC$2,[1]INSTRUCTIONS!$M$9:$AM$9,FALSE))*$BA41),0)),""))</f>
        <v/>
      </c>
      <c r="CD41" s="178" t="str">
        <f t="array" ref="CD41">IF(ISBLANK($BK41),"",IFERROR((ROUND((INDEX([1]INSTRUCTIONS!$M$9:$AM$73,MATCH(#REF!,[1]INSTRUCTIONS!$N$9:$N$73,0),MATCH(CD$2,[1]INSTRUCTIONS!$M$9:$AM$9,FALSE))*$BA41),0)),""))</f>
        <v/>
      </c>
      <c r="CE41" s="178" t="str">
        <f t="array" ref="CE41">IF(ISBLANK($BK41),"",IFERROR((ROUND((INDEX([1]INSTRUCTIONS!$M$9:$AM$73,MATCH(#REF!,[1]INSTRUCTIONS!$N$9:$N$73,0),MATCH(CE$2,[1]INSTRUCTIONS!$M$9:$AM$9,FALSE))*$BA41),0)),""))</f>
        <v/>
      </c>
      <c r="CF41" s="178" t="str">
        <f t="array" ref="CF41">IF(ISBLANK($BK41),"",IFERROR((ROUND((INDEX([1]INSTRUCTIONS!$M$9:$AM$73,MATCH(#REF!,[1]INSTRUCTIONS!$N$9:$N$73,0),MATCH(CF$2,[1]INSTRUCTIONS!$M$9:$AM$9,FALSE))*$BA41),0)),""))</f>
        <v/>
      </c>
      <c r="CG41" s="178" t="str">
        <f t="array" ref="CG41">IF(ISBLANK($BK41),"",IFERROR((ROUND((INDEX([1]INSTRUCTIONS!$M$9:$AM$73,MATCH(#REF!,[1]INSTRUCTIONS!$N$9:$N$73,0),MATCH(CG$2,[1]INSTRUCTIONS!$M$9:$AM$9,FALSE))*$BA41),0)),""))</f>
        <v/>
      </c>
      <c r="CH41" s="178" t="str">
        <f t="array" ref="CH41">IF(ISBLANK($BK41),"",IFERROR((ROUND((INDEX([1]INSTRUCTIONS!$M$9:$AM$73,MATCH(#REF!,[1]INSTRUCTIONS!$N$9:$N$73,0),MATCH(CH$2,[1]INSTRUCTIONS!$M$9:$AM$9,FALSE))*$BA41),0)),""))</f>
        <v/>
      </c>
      <c r="CI41" s="178" t="str">
        <f t="array" ref="CI41">IF(ISBLANK($BK41),"",IFERROR((ROUND((INDEX([1]INSTRUCTIONS!$M$9:$AM$73,MATCH(#REF!,[1]INSTRUCTIONS!$N$9:$N$73,0),MATCH(CI$2,[1]INSTRUCTIONS!$M$9:$AM$9,FALSE))*$BA41),0)),""))</f>
        <v/>
      </c>
      <c r="CJ41" s="179" t="str">
        <f t="array" ref="CJ41">IF(ISBLANK($BK41),"",IFERROR((ROUND((INDEX([1]INSTRUCTIONS!$M$9:$AM$73,MATCH(#REF!,[1]INSTRUCTIONS!$N$9:$N$73,0),MATCH(CJ$2,[1]INSTRUCTIONS!$M$9:$AM$9,FALSE))*$BA41),0)),""))</f>
        <v/>
      </c>
      <c r="CK41" s="169">
        <f t="shared" si="23"/>
        <v>176</v>
      </c>
      <c r="CL41" s="169">
        <f t="shared" si="24"/>
        <v>-176</v>
      </c>
      <c r="CM41" s="6"/>
      <c r="CN41" s="170" t="s">
        <v>119</v>
      </c>
      <c r="CO41" s="177">
        <v>3</v>
      </c>
      <c r="CP41" s="178">
        <v>7</v>
      </c>
      <c r="CQ41" s="178">
        <v>10</v>
      </c>
      <c r="CR41" s="178">
        <v>8</v>
      </c>
      <c r="CS41" s="178">
        <v>5</v>
      </c>
      <c r="CT41" s="178">
        <v>3</v>
      </c>
      <c r="CU41" s="178" t="str">
        <f t="array" ref="CU41">IF(ISBLANK($CN41),"",IFERROR((ROUND((INDEX([1]INSTRUCTIONS!$M$9:$AM$73,MATCH(#REF!,[1]INSTRUCTIONS!$N$9:$N$73,0),MATCH(CU$2,[1]INSTRUCTIONS!$M$9:$AM$9,FALSE))*$BD41),0)),""))</f>
        <v/>
      </c>
      <c r="CV41" s="178" t="str">
        <f t="array" ref="CV41">IF(ISBLANK($CN41),"",IFERROR((ROUND((INDEX([1]INSTRUCTIONS!$M$9:$AM$73,MATCH(#REF!,[1]INSTRUCTIONS!$N$9:$N$73,0),MATCH(CV$2,[1]INSTRUCTIONS!$M$9:$AM$9,FALSE))*$BD41),0)),""))</f>
        <v/>
      </c>
      <c r="CW41" s="178" t="str">
        <f t="array" ref="CW41">IF(ISBLANK($CN41),"",IFERROR((ROUND((INDEX([1]INSTRUCTIONS!$M$9:$AM$73,MATCH(#REF!,[1]INSTRUCTIONS!$N$9:$N$73,0),MATCH(CW$2,[1]INSTRUCTIONS!$M$9:$AM$9,FALSE))*$BD41),0)),""))</f>
        <v/>
      </c>
      <c r="CX41" s="178" t="str">
        <f t="array" ref="CX41">IF(ISBLANK($CN41),"",IFERROR((ROUND((INDEX([1]INSTRUCTIONS!$M$9:$AM$73,MATCH(#REF!,[1]INSTRUCTIONS!$N$9:$N$73,0),MATCH(CX$2,[1]INSTRUCTIONS!$M$9:$AM$9,FALSE))*$BD41),0)),""))</f>
        <v/>
      </c>
      <c r="CY41" s="178" t="str">
        <f t="array" ref="CY41">IF(ISBLANK($CN41),"",IFERROR((ROUND((INDEX([1]INSTRUCTIONS!$M$9:$AM$73,MATCH(#REF!,[1]INSTRUCTIONS!$N$9:$N$73,0),MATCH(CY$2,[1]INSTRUCTIONS!$M$9:$AM$9,FALSE))*$BD41),0)),""))</f>
        <v/>
      </c>
      <c r="CZ41" s="178" t="str">
        <f t="array" ref="CZ41">IF(ISBLANK($CN41),"",IFERROR((ROUND((INDEX([1]INSTRUCTIONS!$M$9:$AM$73,MATCH(#REF!,[1]INSTRUCTIONS!$N$9:$N$73,0),MATCH(CZ$2,[1]INSTRUCTIONS!$M$9:$AM$9,FALSE))*$BD41),0)),""))</f>
        <v/>
      </c>
      <c r="DA41" s="178" t="str">
        <f t="array" ref="DA41">IF(ISBLANK($CN41),"",IFERROR((ROUND((INDEX([1]INSTRUCTIONS!$M$9:$AM$73,MATCH(#REF!,[1]INSTRUCTIONS!$N$9:$N$73,0),MATCH(DA$2,[1]INSTRUCTIONS!$M$9:$AM$9,FALSE))*$BD41),0)),""))</f>
        <v/>
      </c>
      <c r="DB41" s="178" t="str">
        <f t="array" ref="DB41">IF(ISBLANK($CN41),"",IFERROR((ROUND((INDEX([1]INSTRUCTIONS!$M$9:$AM$73,MATCH(#REF!,[1]INSTRUCTIONS!$N$9:$N$73,0),MATCH(DB$2,[1]INSTRUCTIONS!$M$9:$AM$9,FALSE))*$BD41),0)),""))</f>
        <v/>
      </c>
      <c r="DC41" s="178" t="str">
        <f t="array" ref="DC41">IF(ISBLANK($CN41),"",IFERROR((ROUND((INDEX([1]INSTRUCTIONS!$M$9:$AM$73,MATCH(#REF!,[1]INSTRUCTIONS!$N$9:$N$73,0),MATCH(DC$2,[1]INSTRUCTIONS!$M$9:$AM$9,FALSE))*$BD41),0)),""))</f>
        <v/>
      </c>
      <c r="DD41" s="178" t="str">
        <f t="array" ref="DD41">IF(ISBLANK($CN41),"",IFERROR((ROUND((INDEX([1]INSTRUCTIONS!$M$9:$AM$73,MATCH(#REF!,[1]INSTRUCTIONS!$N$9:$N$73,0),MATCH(DD$2,[1]INSTRUCTIONS!$M$9:$AM$9,FALSE))*$BD41),0)),""))</f>
        <v/>
      </c>
      <c r="DE41" s="178" t="str">
        <f t="array" ref="DE41">IF(ISBLANK($CN41),"",IFERROR((ROUND((INDEX([1]INSTRUCTIONS!$M$9:$AM$73,MATCH(#REF!,[1]INSTRUCTIONS!$N$9:$N$73,0),MATCH(DE$2,[1]INSTRUCTIONS!$M$9:$AM$9,FALSE))*$BD41),0)),""))</f>
        <v/>
      </c>
      <c r="DF41" s="178" t="str">
        <f t="array" ref="DF41">IF(ISBLANK($CN41),"",IFERROR((ROUND((INDEX([1]INSTRUCTIONS!$M$9:$AM$73,MATCH(#REF!,[1]INSTRUCTIONS!$N$9:$N$73,0),MATCH(DF$2,[1]INSTRUCTIONS!$M$9:$AM$9,FALSE))*$BD41),0)),""))</f>
        <v/>
      </c>
      <c r="DG41" s="178" t="str">
        <f t="array" ref="DG41">IF(ISBLANK($CN41),"",IFERROR((ROUND((INDEX([1]INSTRUCTIONS!$M$9:$AM$73,MATCH(#REF!,[1]INSTRUCTIONS!$N$9:$N$73,0),MATCH(DG$2,[1]INSTRUCTIONS!$M$9:$AM$9,FALSE))*$BD41),0)),""))</f>
        <v/>
      </c>
      <c r="DH41" s="178" t="str">
        <f t="array" ref="DH41">IF(ISBLANK($CN41),"",IFERROR((ROUND((INDEX([1]INSTRUCTIONS!$M$9:$AM$73,MATCH(#REF!,[1]INSTRUCTIONS!$N$9:$N$73,0),MATCH(DH$2,[1]INSTRUCTIONS!$M$9:$AM$9,FALSE))*$BD41),0)),""))</f>
        <v/>
      </c>
      <c r="DI41" s="178" t="str">
        <f t="array" ref="DI41">IF(ISBLANK($CN41),"",IFERROR((ROUND((INDEX([1]INSTRUCTIONS!$M$9:$AM$73,MATCH(#REF!,[1]INSTRUCTIONS!$N$9:$N$73,0),MATCH(DI$2,[1]INSTRUCTIONS!$M$9:$AM$9,FALSE))*$BD41),0)),""))</f>
        <v/>
      </c>
      <c r="DJ41" s="178" t="str">
        <f t="array" ref="DJ41">IF(ISBLANK($CN41),"",IFERROR((ROUND((INDEX([1]INSTRUCTIONS!$M$9:$AM$73,MATCH(#REF!,[1]INSTRUCTIONS!$N$9:$N$73,0),MATCH(DJ$2,[1]INSTRUCTIONS!$M$9:$AM$9,FALSE))*$BD41),0)),""))</f>
        <v/>
      </c>
      <c r="DK41" s="178" t="str">
        <f t="array" ref="DK41">IF(ISBLANK($CN41),"",IFERROR((ROUND((INDEX([1]INSTRUCTIONS!$M$9:$AM$73,MATCH(#REF!,[1]INSTRUCTIONS!$N$9:$N$73,0),MATCH(DK$2,[1]INSTRUCTIONS!$M$9:$AM$9,FALSE))*$BD41),0)),""))</f>
        <v/>
      </c>
      <c r="DL41" s="178" t="str">
        <f t="array" ref="DL41">IF(ISBLANK($CN41),"",IFERROR((ROUND((INDEX([1]INSTRUCTIONS!$M$9:$AM$73,MATCH(#REF!,[1]INSTRUCTIONS!$N$9:$N$73,0),MATCH(DL$2,[1]INSTRUCTIONS!$M$9:$AM$9,FALSE))*$BD41),0)),""))</f>
        <v/>
      </c>
      <c r="DM41" s="179" t="str">
        <f t="array" ref="DM41">IF(ISBLANK($CN41),"",IFERROR((ROUND((INDEX([1]INSTRUCTIONS!$M$9:$AM$73,MATCH(#REF!,[1]INSTRUCTIONS!$N$9:$N$73,0),MATCH(DM$2,[1]INSTRUCTIONS!$M$9:$AM$9,FALSE))*$BD41),0)),""))</f>
        <v/>
      </c>
      <c r="DN41" s="169">
        <f t="shared" si="25"/>
        <v>36</v>
      </c>
      <c r="DO41" s="169">
        <f t="shared" si="26"/>
        <v>0</v>
      </c>
      <c r="DP41" s="6"/>
      <c r="DQ41" s="171" t="str">
        <f t="shared" si="27"/>
        <v>NUMERIC BOTTOMS BM</v>
      </c>
      <c r="DR41" s="172">
        <f t="shared" ref="DR41:EP41" si="57">IFERROR(BL41+CO41,"")</f>
        <v>12</v>
      </c>
      <c r="DS41" s="173">
        <f t="shared" si="57"/>
        <v>45</v>
      </c>
      <c r="DT41" s="173">
        <f t="shared" si="57"/>
        <v>62</v>
      </c>
      <c r="DU41" s="173">
        <f t="shared" si="57"/>
        <v>50</v>
      </c>
      <c r="DV41" s="173">
        <f t="shared" si="57"/>
        <v>29</v>
      </c>
      <c r="DW41" s="173">
        <f t="shared" si="57"/>
        <v>14</v>
      </c>
      <c r="DX41" s="173" t="str">
        <f t="shared" si="57"/>
        <v/>
      </c>
      <c r="DY41" s="173" t="str">
        <f t="shared" si="57"/>
        <v/>
      </c>
      <c r="DZ41" s="173" t="str">
        <f t="shared" si="57"/>
        <v/>
      </c>
      <c r="EA41" s="173" t="str">
        <f t="shared" si="57"/>
        <v/>
      </c>
      <c r="EB41" s="173" t="str">
        <f t="shared" si="57"/>
        <v/>
      </c>
      <c r="EC41" s="173" t="str">
        <f t="shared" si="57"/>
        <v/>
      </c>
      <c r="ED41" s="173" t="str">
        <f t="shared" si="57"/>
        <v/>
      </c>
      <c r="EE41" s="173" t="str">
        <f t="shared" si="57"/>
        <v/>
      </c>
      <c r="EF41" s="174" t="str">
        <f t="shared" si="57"/>
        <v/>
      </c>
      <c r="EG41" s="174" t="str">
        <f t="shared" si="57"/>
        <v/>
      </c>
      <c r="EH41" s="174" t="str">
        <f t="shared" si="57"/>
        <v/>
      </c>
      <c r="EI41" s="174" t="str">
        <f t="shared" si="57"/>
        <v/>
      </c>
      <c r="EJ41" s="174" t="str">
        <f t="shared" si="57"/>
        <v/>
      </c>
      <c r="EK41" s="174" t="str">
        <f t="shared" si="57"/>
        <v/>
      </c>
      <c r="EL41" s="174" t="str">
        <f t="shared" si="57"/>
        <v/>
      </c>
      <c r="EM41" s="174" t="str">
        <f t="shared" si="57"/>
        <v/>
      </c>
      <c r="EN41" s="174" t="str">
        <f t="shared" si="57"/>
        <v/>
      </c>
      <c r="EO41" s="174" t="str">
        <f t="shared" si="57"/>
        <v/>
      </c>
      <c r="EP41" s="174" t="str">
        <f t="shared" si="57"/>
        <v/>
      </c>
      <c r="EQ41" s="171">
        <f t="shared" si="29"/>
        <v>212</v>
      </c>
      <c r="ER41" s="171">
        <f t="shared" si="30"/>
        <v>-176</v>
      </c>
    </row>
    <row r="42" spans="1:148" ht="120" customHeight="1" x14ac:dyDescent="0.25">
      <c r="A42" s="132">
        <f t="shared" si="31"/>
        <v>25</v>
      </c>
      <c r="B42" s="133" t="e">
        <v>#VALUE!</v>
      </c>
      <c r="C42" s="133" t="s">
        <v>96</v>
      </c>
      <c r="D42" s="134" t="s">
        <v>276</v>
      </c>
      <c r="E42" s="134" t="str">
        <f t="shared" si="5"/>
        <v>#REF!</v>
      </c>
      <c r="F42" s="135" t="s">
        <v>143</v>
      </c>
      <c r="G42" s="134" t="s">
        <v>276</v>
      </c>
      <c r="H42" s="135" t="s">
        <v>194</v>
      </c>
      <c r="I42" s="135" t="s">
        <v>195</v>
      </c>
      <c r="J42" s="135"/>
      <c r="K42" s="135"/>
      <c r="L42" s="136"/>
      <c r="M42" s="133" t="e">
        <v>#VALUE!</v>
      </c>
      <c r="N42" s="135" t="s">
        <v>113</v>
      </c>
      <c r="O42" s="136"/>
      <c r="P42" s="136"/>
      <c r="Q42" s="136" t="s">
        <v>101</v>
      </c>
      <c r="R42" s="136" t="s">
        <v>102</v>
      </c>
      <c r="S42" s="136"/>
      <c r="T42" s="133"/>
      <c r="U42" s="133"/>
      <c r="V42" s="133"/>
      <c r="W42" s="137"/>
      <c r="X42" s="138">
        <v>14.34</v>
      </c>
      <c r="Y42" s="139">
        <v>14.34</v>
      </c>
      <c r="Z42" s="140">
        <f t="shared" si="6"/>
        <v>0</v>
      </c>
      <c r="AA42" s="139">
        <v>49.99</v>
      </c>
      <c r="AB42" s="140">
        <f t="shared" si="7"/>
        <v>0.7131426285257052</v>
      </c>
      <c r="AC42" s="141"/>
      <c r="AD42" s="142" t="str">
        <f t="shared" si="8"/>
        <v/>
      </c>
      <c r="AE42" s="140" t="str">
        <f t="shared" si="9"/>
        <v/>
      </c>
      <c r="AF42" s="139"/>
      <c r="AG42" s="140" t="str">
        <f t="shared" si="10"/>
        <v/>
      </c>
      <c r="AH42" s="143" t="str">
        <f t="shared" si="11"/>
        <v/>
      </c>
      <c r="AI42" s="144"/>
      <c r="AJ42" s="145"/>
      <c r="AK42" s="146"/>
      <c r="AL42" s="135" t="s">
        <v>103</v>
      </c>
      <c r="AM42" s="147">
        <v>2</v>
      </c>
      <c r="AN42" s="148" t="str">
        <f t="shared" si="12"/>
        <v xml:space="preserve">, RESORT DOORS, , , , </v>
      </c>
      <c r="AO42" s="149">
        <v>48</v>
      </c>
      <c r="AP42" s="150"/>
      <c r="AQ42" s="150">
        <v>11</v>
      </c>
      <c r="AR42" s="150">
        <v>7</v>
      </c>
      <c r="AS42" s="150">
        <v>7</v>
      </c>
      <c r="AT42" s="151">
        <v>5</v>
      </c>
      <c r="AU42" s="151"/>
      <c r="AV42" s="152">
        <f t="shared" si="13"/>
        <v>2</v>
      </c>
      <c r="AW42" s="153"/>
      <c r="AX42" s="152"/>
      <c r="AY42" s="153"/>
      <c r="AZ42" s="176"/>
      <c r="BA42" s="155">
        <f t="shared" si="14"/>
        <v>0</v>
      </c>
      <c r="BB42" s="156">
        <f t="shared" si="15"/>
        <v>0</v>
      </c>
      <c r="BC42" s="157">
        <f t="shared" si="16"/>
        <v>0</v>
      </c>
      <c r="BD42" s="158">
        <f t="shared" si="17"/>
        <v>48</v>
      </c>
      <c r="BE42" s="159">
        <f t="shared" si="18"/>
        <v>688.31999999999994</v>
      </c>
      <c r="BF42" s="160">
        <f t="shared" si="19"/>
        <v>2399.52</v>
      </c>
      <c r="BG42" s="161">
        <f t="shared" si="20"/>
        <v>48</v>
      </c>
      <c r="BH42" s="162">
        <f t="shared" si="21"/>
        <v>688.31999999999994</v>
      </c>
      <c r="BI42" s="163">
        <f t="shared" si="22"/>
        <v>2399.52</v>
      </c>
      <c r="BJ42" s="164"/>
      <c r="BK42" s="165" t="s">
        <v>118</v>
      </c>
      <c r="BL42" s="177">
        <v>11</v>
      </c>
      <c r="BM42" s="178">
        <v>47</v>
      </c>
      <c r="BN42" s="178">
        <v>65</v>
      </c>
      <c r="BO42" s="178">
        <v>52</v>
      </c>
      <c r="BP42" s="178">
        <v>30</v>
      </c>
      <c r="BQ42" s="178">
        <v>14</v>
      </c>
      <c r="BR42" s="178" t="str">
        <f t="array" ref="BR42">IF(ISBLANK($BK42),"",IFERROR((ROUND((INDEX([1]INSTRUCTIONS!$M$9:$AM$73,MATCH(#REF!,[1]INSTRUCTIONS!$N$9:$N$73,0),MATCH(BR$2,[1]INSTRUCTIONS!$M$9:$AM$9,FALSE))*$BA42),0)),""))</f>
        <v/>
      </c>
      <c r="BS42" s="178" t="str">
        <f t="array" ref="BS42">IF(ISBLANK($BK42),"",IFERROR((ROUND((INDEX([1]INSTRUCTIONS!$M$9:$AM$73,MATCH(#REF!,[1]INSTRUCTIONS!$N$9:$N$73,0),MATCH(BS$2,[1]INSTRUCTIONS!$M$9:$AM$9,FALSE))*$BA42),0)),""))</f>
        <v/>
      </c>
      <c r="BT42" s="178" t="str">
        <f t="array" ref="BT42">IF(ISBLANK($BK42),"",IFERROR((ROUND((INDEX([1]INSTRUCTIONS!$M$9:$AM$73,MATCH(#REF!,[1]INSTRUCTIONS!$N$9:$N$73,0),MATCH(BT$2,[1]INSTRUCTIONS!$M$9:$AM$9,FALSE))*$BA42),0)),""))</f>
        <v/>
      </c>
      <c r="BU42" s="178" t="str">
        <f t="array" ref="BU42">IF(ISBLANK($BK42),"",IFERROR((ROUND((INDEX([1]INSTRUCTIONS!$M$9:$AM$73,MATCH(#REF!,[1]INSTRUCTIONS!$N$9:$N$73,0),MATCH(BU$2,[1]INSTRUCTIONS!$M$9:$AM$9,FALSE))*$BA42),0)),""))</f>
        <v/>
      </c>
      <c r="BV42" s="178" t="str">
        <f t="array" ref="BV42">IF(ISBLANK($BK42),"",IFERROR((ROUND((INDEX([1]INSTRUCTIONS!$M$9:$AM$73,MATCH(#REF!,[1]INSTRUCTIONS!$N$9:$N$73,0),MATCH(BV$2,[1]INSTRUCTIONS!$M$9:$AM$9,FALSE))*$BA42),0)),""))</f>
        <v/>
      </c>
      <c r="BW42" s="178" t="str">
        <f t="array" ref="BW42">IF(ISBLANK($BK42),"",IFERROR((ROUND((INDEX([1]INSTRUCTIONS!$M$9:$AM$73,MATCH(#REF!,[1]INSTRUCTIONS!$N$9:$N$73,0),MATCH(BW$2,[1]INSTRUCTIONS!$M$9:$AM$9,FALSE))*$BA42),0)),""))</f>
        <v/>
      </c>
      <c r="BX42" s="178" t="str">
        <f t="array" ref="BX42">IF(ISBLANK($BK42),"",IFERROR((ROUND((INDEX([1]INSTRUCTIONS!$M$9:$AM$73,MATCH(#REF!,[1]INSTRUCTIONS!$N$9:$N$73,0),MATCH(BX$2,[1]INSTRUCTIONS!$M$9:$AM$9,FALSE))*$BA42),0)),""))</f>
        <v/>
      </c>
      <c r="BY42" s="178" t="str">
        <f t="array" ref="BY42">IF(ISBLANK($BK42),"",IFERROR((ROUND((INDEX([1]INSTRUCTIONS!$M$9:$AM$73,MATCH(#REF!,[1]INSTRUCTIONS!$N$9:$N$73,0),MATCH(BY$2,[1]INSTRUCTIONS!$M$9:$AM$9,FALSE))*$BA42),0)),""))</f>
        <v/>
      </c>
      <c r="BZ42" s="178" t="str">
        <f t="array" ref="BZ42">IF(ISBLANK($BK42),"",IFERROR((ROUND((INDEX([1]INSTRUCTIONS!$M$9:$AM$73,MATCH(#REF!,[1]INSTRUCTIONS!$N$9:$N$73,0),MATCH(BZ$2,[1]INSTRUCTIONS!$M$9:$AM$9,FALSE))*$BA42),0)),""))</f>
        <v/>
      </c>
      <c r="CA42" s="178" t="str">
        <f t="array" ref="CA42">IF(ISBLANK($BK42),"",IFERROR((ROUND((INDEX([1]INSTRUCTIONS!$M$9:$AM$73,MATCH(#REF!,[1]INSTRUCTIONS!$N$9:$N$73,0),MATCH(CA$2,[1]INSTRUCTIONS!$M$9:$AM$9,FALSE))*$BA42),0)),""))</f>
        <v/>
      </c>
      <c r="CB42" s="178" t="str">
        <f t="array" ref="CB42">IF(ISBLANK($BK42),"",IFERROR((ROUND((INDEX([1]INSTRUCTIONS!$M$9:$AM$73,MATCH(#REF!,[1]INSTRUCTIONS!$N$9:$N$73,0),MATCH(CB$2,[1]INSTRUCTIONS!$M$9:$AM$9,FALSE))*$BA42),0)),""))</f>
        <v/>
      </c>
      <c r="CC42" s="178" t="str">
        <f t="array" ref="CC42">IF(ISBLANK($BK42),"",IFERROR((ROUND((INDEX([1]INSTRUCTIONS!$M$9:$AM$73,MATCH(#REF!,[1]INSTRUCTIONS!$N$9:$N$73,0),MATCH(CC$2,[1]INSTRUCTIONS!$M$9:$AM$9,FALSE))*$BA42),0)),""))</f>
        <v/>
      </c>
      <c r="CD42" s="178" t="str">
        <f t="array" ref="CD42">IF(ISBLANK($BK42),"",IFERROR((ROUND((INDEX([1]INSTRUCTIONS!$M$9:$AM$73,MATCH(#REF!,[1]INSTRUCTIONS!$N$9:$N$73,0),MATCH(CD$2,[1]INSTRUCTIONS!$M$9:$AM$9,FALSE))*$BA42),0)),""))</f>
        <v/>
      </c>
      <c r="CE42" s="178" t="str">
        <f t="array" ref="CE42">IF(ISBLANK($BK42),"",IFERROR((ROUND((INDEX([1]INSTRUCTIONS!$M$9:$AM$73,MATCH(#REF!,[1]INSTRUCTIONS!$N$9:$N$73,0),MATCH(CE$2,[1]INSTRUCTIONS!$M$9:$AM$9,FALSE))*$BA42),0)),""))</f>
        <v/>
      </c>
      <c r="CF42" s="178" t="str">
        <f t="array" ref="CF42">IF(ISBLANK($BK42),"",IFERROR((ROUND((INDEX([1]INSTRUCTIONS!$M$9:$AM$73,MATCH(#REF!,[1]INSTRUCTIONS!$N$9:$N$73,0),MATCH(CF$2,[1]INSTRUCTIONS!$M$9:$AM$9,FALSE))*$BA42),0)),""))</f>
        <v/>
      </c>
      <c r="CG42" s="178" t="str">
        <f t="array" ref="CG42">IF(ISBLANK($BK42),"",IFERROR((ROUND((INDEX([1]INSTRUCTIONS!$M$9:$AM$73,MATCH(#REF!,[1]INSTRUCTIONS!$N$9:$N$73,0),MATCH(CG$2,[1]INSTRUCTIONS!$M$9:$AM$9,FALSE))*$BA42),0)),""))</f>
        <v/>
      </c>
      <c r="CH42" s="178" t="str">
        <f t="array" ref="CH42">IF(ISBLANK($BK42),"",IFERROR((ROUND((INDEX([1]INSTRUCTIONS!$M$9:$AM$73,MATCH(#REF!,[1]INSTRUCTIONS!$N$9:$N$73,0),MATCH(CH$2,[1]INSTRUCTIONS!$M$9:$AM$9,FALSE))*$BA42),0)),""))</f>
        <v/>
      </c>
      <c r="CI42" s="178" t="str">
        <f t="array" ref="CI42">IF(ISBLANK($BK42),"",IFERROR((ROUND((INDEX([1]INSTRUCTIONS!$M$9:$AM$73,MATCH(#REF!,[1]INSTRUCTIONS!$N$9:$N$73,0),MATCH(CI$2,[1]INSTRUCTIONS!$M$9:$AM$9,FALSE))*$BA42),0)),""))</f>
        <v/>
      </c>
      <c r="CJ42" s="179" t="str">
        <f t="array" ref="CJ42">IF(ISBLANK($BK42),"",IFERROR((ROUND((INDEX([1]INSTRUCTIONS!$M$9:$AM$73,MATCH(#REF!,[1]INSTRUCTIONS!$N$9:$N$73,0),MATCH(CJ$2,[1]INSTRUCTIONS!$M$9:$AM$9,FALSE))*$BA42),0)),""))</f>
        <v/>
      </c>
      <c r="CK42" s="169">
        <f t="shared" si="23"/>
        <v>219</v>
      </c>
      <c r="CL42" s="169">
        <f t="shared" si="24"/>
        <v>-219</v>
      </c>
      <c r="CM42" s="6"/>
      <c r="CN42" s="170" t="s">
        <v>119</v>
      </c>
      <c r="CO42" s="177">
        <v>4</v>
      </c>
      <c r="CP42" s="178">
        <v>10</v>
      </c>
      <c r="CQ42" s="178">
        <v>13</v>
      </c>
      <c r="CR42" s="178">
        <v>11</v>
      </c>
      <c r="CS42" s="178">
        <v>6</v>
      </c>
      <c r="CT42" s="178">
        <v>4</v>
      </c>
      <c r="CU42" s="178" t="str">
        <f t="array" ref="CU42">IF(ISBLANK($CN42),"",IFERROR((ROUND((INDEX([1]INSTRUCTIONS!$M$9:$AM$73,MATCH(#REF!,[1]INSTRUCTIONS!$N$9:$N$73,0),MATCH(CU$2,[1]INSTRUCTIONS!$M$9:$AM$9,FALSE))*$BD42),0)),""))</f>
        <v/>
      </c>
      <c r="CV42" s="178" t="str">
        <f t="array" ref="CV42">IF(ISBLANK($CN42),"",IFERROR((ROUND((INDEX([1]INSTRUCTIONS!$M$9:$AM$73,MATCH(#REF!,[1]INSTRUCTIONS!$N$9:$N$73,0),MATCH(CV$2,[1]INSTRUCTIONS!$M$9:$AM$9,FALSE))*$BD42),0)),""))</f>
        <v/>
      </c>
      <c r="CW42" s="178" t="str">
        <f t="array" ref="CW42">IF(ISBLANK($CN42),"",IFERROR((ROUND((INDEX([1]INSTRUCTIONS!$M$9:$AM$73,MATCH(#REF!,[1]INSTRUCTIONS!$N$9:$N$73,0),MATCH(CW$2,[1]INSTRUCTIONS!$M$9:$AM$9,FALSE))*$BD42),0)),""))</f>
        <v/>
      </c>
      <c r="CX42" s="178" t="str">
        <f t="array" ref="CX42">IF(ISBLANK($CN42),"",IFERROR((ROUND((INDEX([1]INSTRUCTIONS!$M$9:$AM$73,MATCH(#REF!,[1]INSTRUCTIONS!$N$9:$N$73,0),MATCH(CX$2,[1]INSTRUCTIONS!$M$9:$AM$9,FALSE))*$BD42),0)),""))</f>
        <v/>
      </c>
      <c r="CY42" s="178" t="str">
        <f t="array" ref="CY42">IF(ISBLANK($CN42),"",IFERROR((ROUND((INDEX([1]INSTRUCTIONS!$M$9:$AM$73,MATCH(#REF!,[1]INSTRUCTIONS!$N$9:$N$73,0),MATCH(CY$2,[1]INSTRUCTIONS!$M$9:$AM$9,FALSE))*$BD42),0)),""))</f>
        <v/>
      </c>
      <c r="CZ42" s="178" t="str">
        <f t="array" ref="CZ42">IF(ISBLANK($CN42),"",IFERROR((ROUND((INDEX([1]INSTRUCTIONS!$M$9:$AM$73,MATCH(#REF!,[1]INSTRUCTIONS!$N$9:$N$73,0),MATCH(CZ$2,[1]INSTRUCTIONS!$M$9:$AM$9,FALSE))*$BD42),0)),""))</f>
        <v/>
      </c>
      <c r="DA42" s="178" t="str">
        <f t="array" ref="DA42">IF(ISBLANK($CN42),"",IFERROR((ROUND((INDEX([1]INSTRUCTIONS!$M$9:$AM$73,MATCH(#REF!,[1]INSTRUCTIONS!$N$9:$N$73,0),MATCH(DA$2,[1]INSTRUCTIONS!$M$9:$AM$9,FALSE))*$BD42),0)),""))</f>
        <v/>
      </c>
      <c r="DB42" s="178" t="str">
        <f t="array" ref="DB42">IF(ISBLANK($CN42),"",IFERROR((ROUND((INDEX([1]INSTRUCTIONS!$M$9:$AM$73,MATCH(#REF!,[1]INSTRUCTIONS!$N$9:$N$73,0),MATCH(DB$2,[1]INSTRUCTIONS!$M$9:$AM$9,FALSE))*$BD42),0)),""))</f>
        <v/>
      </c>
      <c r="DC42" s="178" t="str">
        <f t="array" ref="DC42">IF(ISBLANK($CN42),"",IFERROR((ROUND((INDEX([1]INSTRUCTIONS!$M$9:$AM$73,MATCH(#REF!,[1]INSTRUCTIONS!$N$9:$N$73,0),MATCH(DC$2,[1]INSTRUCTIONS!$M$9:$AM$9,FALSE))*$BD42),0)),""))</f>
        <v/>
      </c>
      <c r="DD42" s="178" t="str">
        <f t="array" ref="DD42">IF(ISBLANK($CN42),"",IFERROR((ROUND((INDEX([1]INSTRUCTIONS!$M$9:$AM$73,MATCH(#REF!,[1]INSTRUCTIONS!$N$9:$N$73,0),MATCH(DD$2,[1]INSTRUCTIONS!$M$9:$AM$9,FALSE))*$BD42),0)),""))</f>
        <v/>
      </c>
      <c r="DE42" s="178" t="str">
        <f t="array" ref="DE42">IF(ISBLANK($CN42),"",IFERROR((ROUND((INDEX([1]INSTRUCTIONS!$M$9:$AM$73,MATCH(#REF!,[1]INSTRUCTIONS!$N$9:$N$73,0),MATCH(DE$2,[1]INSTRUCTIONS!$M$9:$AM$9,FALSE))*$BD42),0)),""))</f>
        <v/>
      </c>
      <c r="DF42" s="178" t="str">
        <f t="array" ref="DF42">IF(ISBLANK($CN42),"",IFERROR((ROUND((INDEX([1]INSTRUCTIONS!$M$9:$AM$73,MATCH(#REF!,[1]INSTRUCTIONS!$N$9:$N$73,0),MATCH(DF$2,[1]INSTRUCTIONS!$M$9:$AM$9,FALSE))*$BD42),0)),""))</f>
        <v/>
      </c>
      <c r="DG42" s="178" t="str">
        <f t="array" ref="DG42">IF(ISBLANK($CN42),"",IFERROR((ROUND((INDEX([1]INSTRUCTIONS!$M$9:$AM$73,MATCH(#REF!,[1]INSTRUCTIONS!$N$9:$N$73,0),MATCH(DG$2,[1]INSTRUCTIONS!$M$9:$AM$9,FALSE))*$BD42),0)),""))</f>
        <v/>
      </c>
      <c r="DH42" s="178" t="str">
        <f t="array" ref="DH42">IF(ISBLANK($CN42),"",IFERROR((ROUND((INDEX([1]INSTRUCTIONS!$M$9:$AM$73,MATCH(#REF!,[1]INSTRUCTIONS!$N$9:$N$73,0),MATCH(DH$2,[1]INSTRUCTIONS!$M$9:$AM$9,FALSE))*$BD42),0)),""))</f>
        <v/>
      </c>
      <c r="DI42" s="178" t="str">
        <f t="array" ref="DI42">IF(ISBLANK($CN42),"",IFERROR((ROUND((INDEX([1]INSTRUCTIONS!$M$9:$AM$73,MATCH(#REF!,[1]INSTRUCTIONS!$N$9:$N$73,0),MATCH(DI$2,[1]INSTRUCTIONS!$M$9:$AM$9,FALSE))*$BD42),0)),""))</f>
        <v/>
      </c>
      <c r="DJ42" s="178" t="str">
        <f t="array" ref="DJ42">IF(ISBLANK($CN42),"",IFERROR((ROUND((INDEX([1]INSTRUCTIONS!$M$9:$AM$73,MATCH(#REF!,[1]INSTRUCTIONS!$N$9:$N$73,0),MATCH(DJ$2,[1]INSTRUCTIONS!$M$9:$AM$9,FALSE))*$BD42),0)),""))</f>
        <v/>
      </c>
      <c r="DK42" s="178" t="str">
        <f t="array" ref="DK42">IF(ISBLANK($CN42),"",IFERROR((ROUND((INDEX([1]INSTRUCTIONS!$M$9:$AM$73,MATCH(#REF!,[1]INSTRUCTIONS!$N$9:$N$73,0),MATCH(DK$2,[1]INSTRUCTIONS!$M$9:$AM$9,FALSE))*$BD42),0)),""))</f>
        <v/>
      </c>
      <c r="DL42" s="178" t="str">
        <f t="array" ref="DL42">IF(ISBLANK($CN42),"",IFERROR((ROUND((INDEX([1]INSTRUCTIONS!$M$9:$AM$73,MATCH(#REF!,[1]INSTRUCTIONS!$N$9:$N$73,0),MATCH(DL$2,[1]INSTRUCTIONS!$M$9:$AM$9,FALSE))*$BD42),0)),""))</f>
        <v/>
      </c>
      <c r="DM42" s="179" t="str">
        <f t="array" ref="DM42">IF(ISBLANK($CN42),"",IFERROR((ROUND((INDEX([1]INSTRUCTIONS!$M$9:$AM$73,MATCH(#REF!,[1]INSTRUCTIONS!$N$9:$N$73,0),MATCH(DM$2,[1]INSTRUCTIONS!$M$9:$AM$9,FALSE))*$BD42),0)),""))</f>
        <v/>
      </c>
      <c r="DN42" s="169">
        <f t="shared" si="25"/>
        <v>48</v>
      </c>
      <c r="DO42" s="169">
        <f t="shared" si="26"/>
        <v>0</v>
      </c>
      <c r="DP42" s="6"/>
      <c r="DQ42" s="171" t="str">
        <f t="shared" si="27"/>
        <v>NUMERIC BOTTOMS BM</v>
      </c>
      <c r="DR42" s="172">
        <f t="shared" ref="DR42:EP42" si="58">IFERROR(BL42+CO42,"")</f>
        <v>15</v>
      </c>
      <c r="DS42" s="173">
        <f t="shared" si="58"/>
        <v>57</v>
      </c>
      <c r="DT42" s="173">
        <f t="shared" si="58"/>
        <v>78</v>
      </c>
      <c r="DU42" s="173">
        <f t="shared" si="58"/>
        <v>63</v>
      </c>
      <c r="DV42" s="173">
        <f t="shared" si="58"/>
        <v>36</v>
      </c>
      <c r="DW42" s="173">
        <f t="shared" si="58"/>
        <v>18</v>
      </c>
      <c r="DX42" s="173" t="str">
        <f t="shared" si="58"/>
        <v/>
      </c>
      <c r="DY42" s="173" t="str">
        <f t="shared" si="58"/>
        <v/>
      </c>
      <c r="DZ42" s="173" t="str">
        <f t="shared" si="58"/>
        <v/>
      </c>
      <c r="EA42" s="173" t="str">
        <f t="shared" si="58"/>
        <v/>
      </c>
      <c r="EB42" s="173" t="str">
        <f t="shared" si="58"/>
        <v/>
      </c>
      <c r="EC42" s="173" t="str">
        <f t="shared" si="58"/>
        <v/>
      </c>
      <c r="ED42" s="173" t="str">
        <f t="shared" si="58"/>
        <v/>
      </c>
      <c r="EE42" s="173" t="str">
        <f t="shared" si="58"/>
        <v/>
      </c>
      <c r="EF42" s="174" t="str">
        <f t="shared" si="58"/>
        <v/>
      </c>
      <c r="EG42" s="174" t="str">
        <f t="shared" si="58"/>
        <v/>
      </c>
      <c r="EH42" s="174" t="str">
        <f t="shared" si="58"/>
        <v/>
      </c>
      <c r="EI42" s="174" t="str">
        <f t="shared" si="58"/>
        <v/>
      </c>
      <c r="EJ42" s="174" t="str">
        <f t="shared" si="58"/>
        <v/>
      </c>
      <c r="EK42" s="174" t="str">
        <f t="shared" si="58"/>
        <v/>
      </c>
      <c r="EL42" s="174" t="str">
        <f t="shared" si="58"/>
        <v/>
      </c>
      <c r="EM42" s="174" t="str">
        <f t="shared" si="58"/>
        <v/>
      </c>
      <c r="EN42" s="174" t="str">
        <f t="shared" si="58"/>
        <v/>
      </c>
      <c r="EO42" s="174" t="str">
        <f t="shared" si="58"/>
        <v/>
      </c>
      <c r="EP42" s="174" t="str">
        <f t="shared" si="58"/>
        <v/>
      </c>
      <c r="EQ42" s="171">
        <f t="shared" si="29"/>
        <v>267</v>
      </c>
      <c r="ER42" s="171">
        <f t="shared" si="30"/>
        <v>-219</v>
      </c>
    </row>
    <row r="43" spans="1:148" ht="120" customHeight="1" x14ac:dyDescent="0.25">
      <c r="A43" s="132">
        <f t="shared" si="31"/>
        <v>26</v>
      </c>
      <c r="B43" s="133" t="e">
        <v>#VALUE!</v>
      </c>
      <c r="C43" s="133" t="s">
        <v>96</v>
      </c>
      <c r="D43" s="134" t="s">
        <v>276</v>
      </c>
      <c r="E43" s="134" t="str">
        <f t="shared" si="5"/>
        <v>#REF!</v>
      </c>
      <c r="F43" s="135" t="s">
        <v>143</v>
      </c>
      <c r="G43" s="134" t="s">
        <v>276</v>
      </c>
      <c r="H43" s="135" t="s">
        <v>194</v>
      </c>
      <c r="I43" s="135" t="s">
        <v>195</v>
      </c>
      <c r="J43" s="135"/>
      <c r="K43" s="135"/>
      <c r="L43" s="136"/>
      <c r="M43" s="133" t="e">
        <v>#VALUE!</v>
      </c>
      <c r="N43" s="135" t="s">
        <v>120</v>
      </c>
      <c r="O43" s="136"/>
      <c r="P43" s="136"/>
      <c r="Q43" s="136" t="s">
        <v>101</v>
      </c>
      <c r="R43" s="136" t="s">
        <v>102</v>
      </c>
      <c r="S43" s="136"/>
      <c r="T43" s="133"/>
      <c r="U43" s="133"/>
      <c r="V43" s="133"/>
      <c r="W43" s="137"/>
      <c r="X43" s="138">
        <v>14.34</v>
      </c>
      <c r="Y43" s="139">
        <v>14.34</v>
      </c>
      <c r="Z43" s="140">
        <f t="shared" si="6"/>
        <v>0</v>
      </c>
      <c r="AA43" s="139">
        <v>49.99</v>
      </c>
      <c r="AB43" s="140">
        <f t="shared" si="7"/>
        <v>0.7131426285257052</v>
      </c>
      <c r="AC43" s="141"/>
      <c r="AD43" s="142" t="str">
        <f t="shared" si="8"/>
        <v/>
      </c>
      <c r="AE43" s="140" t="str">
        <f t="shared" si="9"/>
        <v/>
      </c>
      <c r="AF43" s="139"/>
      <c r="AG43" s="140" t="str">
        <f t="shared" si="10"/>
        <v/>
      </c>
      <c r="AH43" s="143" t="str">
        <f t="shared" si="11"/>
        <v/>
      </c>
      <c r="AI43" s="144"/>
      <c r="AJ43" s="145"/>
      <c r="AK43" s="146"/>
      <c r="AL43" s="135" t="s">
        <v>103</v>
      </c>
      <c r="AM43" s="147">
        <v>2</v>
      </c>
      <c r="AN43" s="148" t="str">
        <f t="shared" si="12"/>
        <v xml:space="preserve">, RESORT DOORS, , , , </v>
      </c>
      <c r="AO43" s="149">
        <v>48</v>
      </c>
      <c r="AP43" s="150"/>
      <c r="AQ43" s="150">
        <v>11</v>
      </c>
      <c r="AR43" s="150">
        <v>7</v>
      </c>
      <c r="AS43" s="150">
        <v>7</v>
      </c>
      <c r="AT43" s="151">
        <v>5</v>
      </c>
      <c r="AU43" s="151"/>
      <c r="AV43" s="152">
        <f t="shared" si="13"/>
        <v>2</v>
      </c>
      <c r="AW43" s="153"/>
      <c r="AX43" s="152"/>
      <c r="AY43" s="153"/>
      <c r="AZ43" s="176"/>
      <c r="BA43" s="155">
        <f t="shared" si="14"/>
        <v>0</v>
      </c>
      <c r="BB43" s="156">
        <f t="shared" si="15"/>
        <v>0</v>
      </c>
      <c r="BC43" s="157">
        <f t="shared" si="16"/>
        <v>0</v>
      </c>
      <c r="BD43" s="158">
        <f t="shared" si="17"/>
        <v>48</v>
      </c>
      <c r="BE43" s="159">
        <f t="shared" si="18"/>
        <v>688.31999999999994</v>
      </c>
      <c r="BF43" s="160">
        <f t="shared" si="19"/>
        <v>2399.52</v>
      </c>
      <c r="BG43" s="161">
        <f t="shared" si="20"/>
        <v>48</v>
      </c>
      <c r="BH43" s="162">
        <f t="shared" si="21"/>
        <v>688.31999999999994</v>
      </c>
      <c r="BI43" s="163">
        <f t="shared" si="22"/>
        <v>2399.52</v>
      </c>
      <c r="BJ43" s="164"/>
      <c r="BK43" s="165" t="s">
        <v>118</v>
      </c>
      <c r="BL43" s="177">
        <v>11</v>
      </c>
      <c r="BM43" s="178">
        <v>47</v>
      </c>
      <c r="BN43" s="178">
        <v>65</v>
      </c>
      <c r="BO43" s="178">
        <v>52</v>
      </c>
      <c r="BP43" s="178">
        <v>30</v>
      </c>
      <c r="BQ43" s="178">
        <v>14</v>
      </c>
      <c r="BR43" s="178" t="str">
        <f t="array" ref="BR43">IF(ISBLANK($BK43),"",IFERROR((ROUND((INDEX([1]INSTRUCTIONS!$M$9:$AM$73,MATCH(#REF!,[1]INSTRUCTIONS!$N$9:$N$73,0),MATCH(BR$2,[1]INSTRUCTIONS!$M$9:$AM$9,FALSE))*$BA43),0)),""))</f>
        <v/>
      </c>
      <c r="BS43" s="178" t="str">
        <f t="array" ref="BS43">IF(ISBLANK($BK43),"",IFERROR((ROUND((INDEX([1]INSTRUCTIONS!$M$9:$AM$73,MATCH(#REF!,[1]INSTRUCTIONS!$N$9:$N$73,0),MATCH(BS$2,[1]INSTRUCTIONS!$M$9:$AM$9,FALSE))*$BA43),0)),""))</f>
        <v/>
      </c>
      <c r="BT43" s="178" t="str">
        <f t="array" ref="BT43">IF(ISBLANK($BK43),"",IFERROR((ROUND((INDEX([1]INSTRUCTIONS!$M$9:$AM$73,MATCH(#REF!,[1]INSTRUCTIONS!$N$9:$N$73,0),MATCH(BT$2,[1]INSTRUCTIONS!$M$9:$AM$9,FALSE))*$BA43),0)),""))</f>
        <v/>
      </c>
      <c r="BU43" s="178" t="str">
        <f t="array" ref="BU43">IF(ISBLANK($BK43),"",IFERROR((ROUND((INDEX([1]INSTRUCTIONS!$M$9:$AM$73,MATCH(#REF!,[1]INSTRUCTIONS!$N$9:$N$73,0),MATCH(BU$2,[1]INSTRUCTIONS!$M$9:$AM$9,FALSE))*$BA43),0)),""))</f>
        <v/>
      </c>
      <c r="BV43" s="178" t="str">
        <f t="array" ref="BV43">IF(ISBLANK($BK43),"",IFERROR((ROUND((INDEX([1]INSTRUCTIONS!$M$9:$AM$73,MATCH(#REF!,[1]INSTRUCTIONS!$N$9:$N$73,0),MATCH(BV$2,[1]INSTRUCTIONS!$M$9:$AM$9,FALSE))*$BA43),0)),""))</f>
        <v/>
      </c>
      <c r="BW43" s="178" t="str">
        <f t="array" ref="BW43">IF(ISBLANK($BK43),"",IFERROR((ROUND((INDEX([1]INSTRUCTIONS!$M$9:$AM$73,MATCH(#REF!,[1]INSTRUCTIONS!$N$9:$N$73,0),MATCH(BW$2,[1]INSTRUCTIONS!$M$9:$AM$9,FALSE))*$BA43),0)),""))</f>
        <v/>
      </c>
      <c r="BX43" s="178" t="str">
        <f t="array" ref="BX43">IF(ISBLANK($BK43),"",IFERROR((ROUND((INDEX([1]INSTRUCTIONS!$M$9:$AM$73,MATCH(#REF!,[1]INSTRUCTIONS!$N$9:$N$73,0),MATCH(BX$2,[1]INSTRUCTIONS!$M$9:$AM$9,FALSE))*$BA43),0)),""))</f>
        <v/>
      </c>
      <c r="BY43" s="178" t="str">
        <f t="array" ref="BY43">IF(ISBLANK($BK43),"",IFERROR((ROUND((INDEX([1]INSTRUCTIONS!$M$9:$AM$73,MATCH(#REF!,[1]INSTRUCTIONS!$N$9:$N$73,0),MATCH(BY$2,[1]INSTRUCTIONS!$M$9:$AM$9,FALSE))*$BA43),0)),""))</f>
        <v/>
      </c>
      <c r="BZ43" s="178" t="str">
        <f t="array" ref="BZ43">IF(ISBLANK($BK43),"",IFERROR((ROUND((INDEX([1]INSTRUCTIONS!$M$9:$AM$73,MATCH(#REF!,[1]INSTRUCTIONS!$N$9:$N$73,0),MATCH(BZ$2,[1]INSTRUCTIONS!$M$9:$AM$9,FALSE))*$BA43),0)),""))</f>
        <v/>
      </c>
      <c r="CA43" s="178" t="str">
        <f t="array" ref="CA43">IF(ISBLANK($BK43),"",IFERROR((ROUND((INDEX([1]INSTRUCTIONS!$M$9:$AM$73,MATCH(#REF!,[1]INSTRUCTIONS!$N$9:$N$73,0),MATCH(CA$2,[1]INSTRUCTIONS!$M$9:$AM$9,FALSE))*$BA43),0)),""))</f>
        <v/>
      </c>
      <c r="CB43" s="178" t="str">
        <f t="array" ref="CB43">IF(ISBLANK($BK43),"",IFERROR((ROUND((INDEX([1]INSTRUCTIONS!$M$9:$AM$73,MATCH(#REF!,[1]INSTRUCTIONS!$N$9:$N$73,0),MATCH(CB$2,[1]INSTRUCTIONS!$M$9:$AM$9,FALSE))*$BA43),0)),""))</f>
        <v/>
      </c>
      <c r="CC43" s="178" t="str">
        <f t="array" ref="CC43">IF(ISBLANK($BK43),"",IFERROR((ROUND((INDEX([1]INSTRUCTIONS!$M$9:$AM$73,MATCH(#REF!,[1]INSTRUCTIONS!$N$9:$N$73,0),MATCH(CC$2,[1]INSTRUCTIONS!$M$9:$AM$9,FALSE))*$BA43),0)),""))</f>
        <v/>
      </c>
      <c r="CD43" s="178" t="str">
        <f t="array" ref="CD43">IF(ISBLANK($BK43),"",IFERROR((ROUND((INDEX([1]INSTRUCTIONS!$M$9:$AM$73,MATCH(#REF!,[1]INSTRUCTIONS!$N$9:$N$73,0),MATCH(CD$2,[1]INSTRUCTIONS!$M$9:$AM$9,FALSE))*$BA43),0)),""))</f>
        <v/>
      </c>
      <c r="CE43" s="178" t="str">
        <f t="array" ref="CE43">IF(ISBLANK($BK43),"",IFERROR((ROUND((INDEX([1]INSTRUCTIONS!$M$9:$AM$73,MATCH(#REF!,[1]INSTRUCTIONS!$N$9:$N$73,0),MATCH(CE$2,[1]INSTRUCTIONS!$M$9:$AM$9,FALSE))*$BA43),0)),""))</f>
        <v/>
      </c>
      <c r="CF43" s="178" t="str">
        <f t="array" ref="CF43">IF(ISBLANK($BK43),"",IFERROR((ROUND((INDEX([1]INSTRUCTIONS!$M$9:$AM$73,MATCH(#REF!,[1]INSTRUCTIONS!$N$9:$N$73,0),MATCH(CF$2,[1]INSTRUCTIONS!$M$9:$AM$9,FALSE))*$BA43),0)),""))</f>
        <v/>
      </c>
      <c r="CG43" s="178" t="str">
        <f t="array" ref="CG43">IF(ISBLANK($BK43),"",IFERROR((ROUND((INDEX([1]INSTRUCTIONS!$M$9:$AM$73,MATCH(#REF!,[1]INSTRUCTIONS!$N$9:$N$73,0),MATCH(CG$2,[1]INSTRUCTIONS!$M$9:$AM$9,FALSE))*$BA43),0)),""))</f>
        <v/>
      </c>
      <c r="CH43" s="178" t="str">
        <f t="array" ref="CH43">IF(ISBLANK($BK43),"",IFERROR((ROUND((INDEX([1]INSTRUCTIONS!$M$9:$AM$73,MATCH(#REF!,[1]INSTRUCTIONS!$N$9:$N$73,0),MATCH(CH$2,[1]INSTRUCTIONS!$M$9:$AM$9,FALSE))*$BA43),0)),""))</f>
        <v/>
      </c>
      <c r="CI43" s="178" t="str">
        <f t="array" ref="CI43">IF(ISBLANK($BK43),"",IFERROR((ROUND((INDEX([1]INSTRUCTIONS!$M$9:$AM$73,MATCH(#REF!,[1]INSTRUCTIONS!$N$9:$N$73,0),MATCH(CI$2,[1]INSTRUCTIONS!$M$9:$AM$9,FALSE))*$BA43),0)),""))</f>
        <v/>
      </c>
      <c r="CJ43" s="179" t="str">
        <f t="array" ref="CJ43">IF(ISBLANK($BK43),"",IFERROR((ROUND((INDEX([1]INSTRUCTIONS!$M$9:$AM$73,MATCH(#REF!,[1]INSTRUCTIONS!$N$9:$N$73,0),MATCH(CJ$2,[1]INSTRUCTIONS!$M$9:$AM$9,FALSE))*$BA43),0)),""))</f>
        <v/>
      </c>
      <c r="CK43" s="169">
        <f t="shared" si="23"/>
        <v>219</v>
      </c>
      <c r="CL43" s="169">
        <f t="shared" si="24"/>
        <v>-219</v>
      </c>
      <c r="CM43" s="6"/>
      <c r="CN43" s="170" t="s">
        <v>119</v>
      </c>
      <c r="CO43" s="177">
        <v>4</v>
      </c>
      <c r="CP43" s="178">
        <v>10</v>
      </c>
      <c r="CQ43" s="178">
        <v>13</v>
      </c>
      <c r="CR43" s="178">
        <v>11</v>
      </c>
      <c r="CS43" s="178">
        <v>6</v>
      </c>
      <c r="CT43" s="178">
        <v>4</v>
      </c>
      <c r="CU43" s="178" t="str">
        <f t="array" ref="CU43">IF(ISBLANK($CN43),"",IFERROR((ROUND((INDEX([1]INSTRUCTIONS!$M$9:$AM$73,MATCH(#REF!,[1]INSTRUCTIONS!$N$9:$N$73,0),MATCH(CU$2,[1]INSTRUCTIONS!$M$9:$AM$9,FALSE))*$BD43),0)),""))</f>
        <v/>
      </c>
      <c r="CV43" s="178" t="str">
        <f t="array" ref="CV43">IF(ISBLANK($CN43),"",IFERROR((ROUND((INDEX([1]INSTRUCTIONS!$M$9:$AM$73,MATCH(#REF!,[1]INSTRUCTIONS!$N$9:$N$73,0),MATCH(CV$2,[1]INSTRUCTIONS!$M$9:$AM$9,FALSE))*$BD43),0)),""))</f>
        <v/>
      </c>
      <c r="CW43" s="178" t="str">
        <f t="array" ref="CW43">IF(ISBLANK($CN43),"",IFERROR((ROUND((INDEX([1]INSTRUCTIONS!$M$9:$AM$73,MATCH(#REF!,[1]INSTRUCTIONS!$N$9:$N$73,0),MATCH(CW$2,[1]INSTRUCTIONS!$M$9:$AM$9,FALSE))*$BD43),0)),""))</f>
        <v/>
      </c>
      <c r="CX43" s="178" t="str">
        <f t="array" ref="CX43">IF(ISBLANK($CN43),"",IFERROR((ROUND((INDEX([1]INSTRUCTIONS!$M$9:$AM$73,MATCH(#REF!,[1]INSTRUCTIONS!$N$9:$N$73,0),MATCH(CX$2,[1]INSTRUCTIONS!$M$9:$AM$9,FALSE))*$BD43),0)),""))</f>
        <v/>
      </c>
      <c r="CY43" s="178" t="str">
        <f t="array" ref="CY43">IF(ISBLANK($CN43),"",IFERROR((ROUND((INDEX([1]INSTRUCTIONS!$M$9:$AM$73,MATCH(#REF!,[1]INSTRUCTIONS!$N$9:$N$73,0),MATCH(CY$2,[1]INSTRUCTIONS!$M$9:$AM$9,FALSE))*$BD43),0)),""))</f>
        <v/>
      </c>
      <c r="CZ43" s="178" t="str">
        <f t="array" ref="CZ43">IF(ISBLANK($CN43),"",IFERROR((ROUND((INDEX([1]INSTRUCTIONS!$M$9:$AM$73,MATCH(#REF!,[1]INSTRUCTIONS!$N$9:$N$73,0),MATCH(CZ$2,[1]INSTRUCTIONS!$M$9:$AM$9,FALSE))*$BD43),0)),""))</f>
        <v/>
      </c>
      <c r="DA43" s="178" t="str">
        <f t="array" ref="DA43">IF(ISBLANK($CN43),"",IFERROR((ROUND((INDEX([1]INSTRUCTIONS!$M$9:$AM$73,MATCH(#REF!,[1]INSTRUCTIONS!$N$9:$N$73,0),MATCH(DA$2,[1]INSTRUCTIONS!$M$9:$AM$9,FALSE))*$BD43),0)),""))</f>
        <v/>
      </c>
      <c r="DB43" s="178" t="str">
        <f t="array" ref="DB43">IF(ISBLANK($CN43),"",IFERROR((ROUND((INDEX([1]INSTRUCTIONS!$M$9:$AM$73,MATCH(#REF!,[1]INSTRUCTIONS!$N$9:$N$73,0),MATCH(DB$2,[1]INSTRUCTIONS!$M$9:$AM$9,FALSE))*$BD43),0)),""))</f>
        <v/>
      </c>
      <c r="DC43" s="178" t="str">
        <f t="array" ref="DC43">IF(ISBLANK($CN43),"",IFERROR((ROUND((INDEX([1]INSTRUCTIONS!$M$9:$AM$73,MATCH(#REF!,[1]INSTRUCTIONS!$N$9:$N$73,0),MATCH(DC$2,[1]INSTRUCTIONS!$M$9:$AM$9,FALSE))*$BD43),0)),""))</f>
        <v/>
      </c>
      <c r="DD43" s="178" t="str">
        <f t="array" ref="DD43">IF(ISBLANK($CN43),"",IFERROR((ROUND((INDEX([1]INSTRUCTIONS!$M$9:$AM$73,MATCH(#REF!,[1]INSTRUCTIONS!$N$9:$N$73,0),MATCH(DD$2,[1]INSTRUCTIONS!$M$9:$AM$9,FALSE))*$BD43),0)),""))</f>
        <v/>
      </c>
      <c r="DE43" s="178" t="str">
        <f t="array" ref="DE43">IF(ISBLANK($CN43),"",IFERROR((ROUND((INDEX([1]INSTRUCTIONS!$M$9:$AM$73,MATCH(#REF!,[1]INSTRUCTIONS!$N$9:$N$73,0),MATCH(DE$2,[1]INSTRUCTIONS!$M$9:$AM$9,FALSE))*$BD43),0)),""))</f>
        <v/>
      </c>
      <c r="DF43" s="178" t="str">
        <f t="array" ref="DF43">IF(ISBLANK($CN43),"",IFERROR((ROUND((INDEX([1]INSTRUCTIONS!$M$9:$AM$73,MATCH(#REF!,[1]INSTRUCTIONS!$N$9:$N$73,0),MATCH(DF$2,[1]INSTRUCTIONS!$M$9:$AM$9,FALSE))*$BD43),0)),""))</f>
        <v/>
      </c>
      <c r="DG43" s="178" t="str">
        <f t="array" ref="DG43">IF(ISBLANK($CN43),"",IFERROR((ROUND((INDEX([1]INSTRUCTIONS!$M$9:$AM$73,MATCH(#REF!,[1]INSTRUCTIONS!$N$9:$N$73,0),MATCH(DG$2,[1]INSTRUCTIONS!$M$9:$AM$9,FALSE))*$BD43),0)),""))</f>
        <v/>
      </c>
      <c r="DH43" s="178" t="str">
        <f t="array" ref="DH43">IF(ISBLANK($CN43),"",IFERROR((ROUND((INDEX([1]INSTRUCTIONS!$M$9:$AM$73,MATCH(#REF!,[1]INSTRUCTIONS!$N$9:$N$73,0),MATCH(DH$2,[1]INSTRUCTIONS!$M$9:$AM$9,FALSE))*$BD43),0)),""))</f>
        <v/>
      </c>
      <c r="DI43" s="178" t="str">
        <f t="array" ref="DI43">IF(ISBLANK($CN43),"",IFERROR((ROUND((INDEX([1]INSTRUCTIONS!$M$9:$AM$73,MATCH(#REF!,[1]INSTRUCTIONS!$N$9:$N$73,0),MATCH(DI$2,[1]INSTRUCTIONS!$M$9:$AM$9,FALSE))*$BD43),0)),""))</f>
        <v/>
      </c>
      <c r="DJ43" s="178" t="str">
        <f t="array" ref="DJ43">IF(ISBLANK($CN43),"",IFERROR((ROUND((INDEX([1]INSTRUCTIONS!$M$9:$AM$73,MATCH(#REF!,[1]INSTRUCTIONS!$N$9:$N$73,0),MATCH(DJ$2,[1]INSTRUCTIONS!$M$9:$AM$9,FALSE))*$BD43),0)),""))</f>
        <v/>
      </c>
      <c r="DK43" s="178" t="str">
        <f t="array" ref="DK43">IF(ISBLANK($CN43),"",IFERROR((ROUND((INDEX([1]INSTRUCTIONS!$M$9:$AM$73,MATCH(#REF!,[1]INSTRUCTIONS!$N$9:$N$73,0),MATCH(DK$2,[1]INSTRUCTIONS!$M$9:$AM$9,FALSE))*$BD43),0)),""))</f>
        <v/>
      </c>
      <c r="DL43" s="178" t="str">
        <f t="array" ref="DL43">IF(ISBLANK($CN43),"",IFERROR((ROUND((INDEX([1]INSTRUCTIONS!$M$9:$AM$73,MATCH(#REF!,[1]INSTRUCTIONS!$N$9:$N$73,0),MATCH(DL$2,[1]INSTRUCTIONS!$M$9:$AM$9,FALSE))*$BD43),0)),""))</f>
        <v/>
      </c>
      <c r="DM43" s="179" t="str">
        <f t="array" ref="DM43">IF(ISBLANK($CN43),"",IFERROR((ROUND((INDEX([1]INSTRUCTIONS!$M$9:$AM$73,MATCH(#REF!,[1]INSTRUCTIONS!$N$9:$N$73,0),MATCH(DM$2,[1]INSTRUCTIONS!$M$9:$AM$9,FALSE))*$BD43),0)),""))</f>
        <v/>
      </c>
      <c r="DN43" s="169">
        <f t="shared" si="25"/>
        <v>48</v>
      </c>
      <c r="DO43" s="169">
        <f t="shared" si="26"/>
        <v>0</v>
      </c>
      <c r="DP43" s="6"/>
      <c r="DQ43" s="171" t="str">
        <f t="shared" si="27"/>
        <v>NUMERIC BOTTOMS BM</v>
      </c>
      <c r="DR43" s="172">
        <f t="shared" ref="DR43:EP43" si="59">IFERROR(BL43+CO43,"")</f>
        <v>15</v>
      </c>
      <c r="DS43" s="173">
        <f t="shared" si="59"/>
        <v>57</v>
      </c>
      <c r="DT43" s="173">
        <f t="shared" si="59"/>
        <v>78</v>
      </c>
      <c r="DU43" s="173">
        <f t="shared" si="59"/>
        <v>63</v>
      </c>
      <c r="DV43" s="173">
        <f t="shared" si="59"/>
        <v>36</v>
      </c>
      <c r="DW43" s="173">
        <f t="shared" si="59"/>
        <v>18</v>
      </c>
      <c r="DX43" s="173" t="str">
        <f t="shared" si="59"/>
        <v/>
      </c>
      <c r="DY43" s="173" t="str">
        <f t="shared" si="59"/>
        <v/>
      </c>
      <c r="DZ43" s="173" t="str">
        <f t="shared" si="59"/>
        <v/>
      </c>
      <c r="EA43" s="173" t="str">
        <f t="shared" si="59"/>
        <v/>
      </c>
      <c r="EB43" s="173" t="str">
        <f t="shared" si="59"/>
        <v/>
      </c>
      <c r="EC43" s="173" t="str">
        <f t="shared" si="59"/>
        <v/>
      </c>
      <c r="ED43" s="173" t="str">
        <f t="shared" si="59"/>
        <v/>
      </c>
      <c r="EE43" s="173" t="str">
        <f t="shared" si="59"/>
        <v/>
      </c>
      <c r="EF43" s="174" t="str">
        <f t="shared" si="59"/>
        <v/>
      </c>
      <c r="EG43" s="174" t="str">
        <f t="shared" si="59"/>
        <v/>
      </c>
      <c r="EH43" s="174" t="str">
        <f t="shared" si="59"/>
        <v/>
      </c>
      <c r="EI43" s="174" t="str">
        <f t="shared" si="59"/>
        <v/>
      </c>
      <c r="EJ43" s="174" t="str">
        <f t="shared" si="59"/>
        <v/>
      </c>
      <c r="EK43" s="174" t="str">
        <f t="shared" si="59"/>
        <v/>
      </c>
      <c r="EL43" s="174" t="str">
        <f t="shared" si="59"/>
        <v/>
      </c>
      <c r="EM43" s="174" t="str">
        <f t="shared" si="59"/>
        <v/>
      </c>
      <c r="EN43" s="174" t="str">
        <f t="shared" si="59"/>
        <v/>
      </c>
      <c r="EO43" s="174" t="str">
        <f t="shared" si="59"/>
        <v/>
      </c>
      <c r="EP43" s="174" t="str">
        <f t="shared" si="59"/>
        <v/>
      </c>
      <c r="EQ43" s="171">
        <f t="shared" si="29"/>
        <v>267</v>
      </c>
      <c r="ER43" s="171">
        <f t="shared" si="30"/>
        <v>-219</v>
      </c>
    </row>
    <row r="44" spans="1:148" ht="120" customHeight="1" x14ac:dyDescent="0.25">
      <c r="A44" s="132">
        <f t="shared" si="31"/>
        <v>27</v>
      </c>
      <c r="B44" s="133"/>
      <c r="C44" s="133" t="s">
        <v>96</v>
      </c>
      <c r="D44" s="134" t="s">
        <v>276</v>
      </c>
      <c r="E44" s="134" t="str">
        <f t="shared" si="5"/>
        <v>#REF!</v>
      </c>
      <c r="F44" s="135" t="s">
        <v>143</v>
      </c>
      <c r="G44" s="134" t="s">
        <v>276</v>
      </c>
      <c r="H44" s="135" t="s">
        <v>194</v>
      </c>
      <c r="I44" s="135" t="s">
        <v>195</v>
      </c>
      <c r="J44" s="135"/>
      <c r="K44" s="135"/>
      <c r="L44" s="136"/>
      <c r="M44" s="133" t="e">
        <v>#VALUE!</v>
      </c>
      <c r="N44" s="135" t="s">
        <v>100</v>
      </c>
      <c r="O44" s="136"/>
      <c r="P44" s="136"/>
      <c r="Q44" s="136" t="s">
        <v>101</v>
      </c>
      <c r="R44" s="136" t="s">
        <v>102</v>
      </c>
      <c r="S44" s="136"/>
      <c r="T44" s="133"/>
      <c r="U44" s="133"/>
      <c r="V44" s="133"/>
      <c r="W44" s="137"/>
      <c r="X44" s="138">
        <v>14.34</v>
      </c>
      <c r="Y44" s="139">
        <v>14.34</v>
      </c>
      <c r="Z44" s="140">
        <f t="shared" si="6"/>
        <v>0</v>
      </c>
      <c r="AA44" s="139">
        <v>49.99</v>
      </c>
      <c r="AB44" s="140">
        <f t="shared" si="7"/>
        <v>0.7131426285257052</v>
      </c>
      <c r="AC44" s="141"/>
      <c r="AD44" s="142" t="str">
        <f t="shared" si="8"/>
        <v/>
      </c>
      <c r="AE44" s="140" t="str">
        <f t="shared" si="9"/>
        <v/>
      </c>
      <c r="AF44" s="139"/>
      <c r="AG44" s="140" t="str">
        <f t="shared" si="10"/>
        <v/>
      </c>
      <c r="AH44" s="143" t="str">
        <f t="shared" si="11"/>
        <v/>
      </c>
      <c r="AI44" s="144"/>
      <c r="AJ44" s="145"/>
      <c r="AK44" s="146"/>
      <c r="AL44" s="135" t="s">
        <v>103</v>
      </c>
      <c r="AM44" s="147">
        <v>2</v>
      </c>
      <c r="AN44" s="148" t="str">
        <f t="shared" si="12"/>
        <v xml:space="preserve">, RESORT DOORS, , , , </v>
      </c>
      <c r="AO44" s="149">
        <v>48</v>
      </c>
      <c r="AP44" s="150"/>
      <c r="AQ44" s="150">
        <v>11</v>
      </c>
      <c r="AR44" s="150">
        <v>7</v>
      </c>
      <c r="AS44" s="150">
        <v>7</v>
      </c>
      <c r="AT44" s="151">
        <v>5</v>
      </c>
      <c r="AU44" s="151"/>
      <c r="AV44" s="152">
        <f t="shared" si="13"/>
        <v>2</v>
      </c>
      <c r="AW44" s="153"/>
      <c r="AX44" s="152"/>
      <c r="AY44" s="153"/>
      <c r="AZ44" s="176"/>
      <c r="BA44" s="155">
        <f t="shared" si="14"/>
        <v>0</v>
      </c>
      <c r="BB44" s="156">
        <f t="shared" si="15"/>
        <v>0</v>
      </c>
      <c r="BC44" s="157">
        <f t="shared" si="16"/>
        <v>0</v>
      </c>
      <c r="BD44" s="158">
        <f t="shared" si="17"/>
        <v>48</v>
      </c>
      <c r="BE44" s="159">
        <f t="shared" si="18"/>
        <v>688.31999999999994</v>
      </c>
      <c r="BF44" s="160">
        <f t="shared" si="19"/>
        <v>2399.52</v>
      </c>
      <c r="BG44" s="161">
        <f t="shared" si="20"/>
        <v>48</v>
      </c>
      <c r="BH44" s="162">
        <f t="shared" si="21"/>
        <v>688.31999999999994</v>
      </c>
      <c r="BI44" s="163">
        <f t="shared" si="22"/>
        <v>2399.52</v>
      </c>
      <c r="BJ44" s="164"/>
      <c r="BK44" s="165" t="s">
        <v>118</v>
      </c>
      <c r="BL44" s="177">
        <v>11</v>
      </c>
      <c r="BM44" s="178">
        <v>47</v>
      </c>
      <c r="BN44" s="178">
        <v>65</v>
      </c>
      <c r="BO44" s="178">
        <v>52</v>
      </c>
      <c r="BP44" s="178">
        <v>30</v>
      </c>
      <c r="BQ44" s="178">
        <v>14</v>
      </c>
      <c r="BR44" s="178" t="str">
        <f t="array" ref="BR44">IF(ISBLANK($BK44),"",IFERROR((ROUND((INDEX([1]INSTRUCTIONS!$M$9:$AM$73,MATCH(#REF!,[1]INSTRUCTIONS!$N$9:$N$73,0),MATCH(BR$2,[1]INSTRUCTIONS!$M$9:$AM$9,FALSE))*$BA44),0)),""))</f>
        <v/>
      </c>
      <c r="BS44" s="178" t="str">
        <f t="array" ref="BS44">IF(ISBLANK($BK44),"",IFERROR((ROUND((INDEX([1]INSTRUCTIONS!$M$9:$AM$73,MATCH(#REF!,[1]INSTRUCTIONS!$N$9:$N$73,0),MATCH(BS$2,[1]INSTRUCTIONS!$M$9:$AM$9,FALSE))*$BA44),0)),""))</f>
        <v/>
      </c>
      <c r="BT44" s="178" t="str">
        <f t="array" ref="BT44">IF(ISBLANK($BK44),"",IFERROR((ROUND((INDEX([1]INSTRUCTIONS!$M$9:$AM$73,MATCH(#REF!,[1]INSTRUCTIONS!$N$9:$N$73,0),MATCH(BT$2,[1]INSTRUCTIONS!$M$9:$AM$9,FALSE))*$BA44),0)),""))</f>
        <v/>
      </c>
      <c r="BU44" s="178" t="str">
        <f t="array" ref="BU44">IF(ISBLANK($BK44),"",IFERROR((ROUND((INDEX([1]INSTRUCTIONS!$M$9:$AM$73,MATCH(#REF!,[1]INSTRUCTIONS!$N$9:$N$73,0),MATCH(BU$2,[1]INSTRUCTIONS!$M$9:$AM$9,FALSE))*$BA44),0)),""))</f>
        <v/>
      </c>
      <c r="BV44" s="178" t="str">
        <f t="array" ref="BV44">IF(ISBLANK($BK44),"",IFERROR((ROUND((INDEX([1]INSTRUCTIONS!$M$9:$AM$73,MATCH(#REF!,[1]INSTRUCTIONS!$N$9:$N$73,0),MATCH(BV$2,[1]INSTRUCTIONS!$M$9:$AM$9,FALSE))*$BA44),0)),""))</f>
        <v/>
      </c>
      <c r="BW44" s="178" t="str">
        <f t="array" ref="BW44">IF(ISBLANK($BK44),"",IFERROR((ROUND((INDEX([1]INSTRUCTIONS!$M$9:$AM$73,MATCH(#REF!,[1]INSTRUCTIONS!$N$9:$N$73,0),MATCH(BW$2,[1]INSTRUCTIONS!$M$9:$AM$9,FALSE))*$BA44),0)),""))</f>
        <v/>
      </c>
      <c r="BX44" s="178" t="str">
        <f t="array" ref="BX44">IF(ISBLANK($BK44),"",IFERROR((ROUND((INDEX([1]INSTRUCTIONS!$M$9:$AM$73,MATCH(#REF!,[1]INSTRUCTIONS!$N$9:$N$73,0),MATCH(BX$2,[1]INSTRUCTIONS!$M$9:$AM$9,FALSE))*$BA44),0)),""))</f>
        <v/>
      </c>
      <c r="BY44" s="178" t="str">
        <f t="array" ref="BY44">IF(ISBLANK($BK44),"",IFERROR((ROUND((INDEX([1]INSTRUCTIONS!$M$9:$AM$73,MATCH(#REF!,[1]INSTRUCTIONS!$N$9:$N$73,0),MATCH(BY$2,[1]INSTRUCTIONS!$M$9:$AM$9,FALSE))*$BA44),0)),""))</f>
        <v/>
      </c>
      <c r="BZ44" s="178" t="str">
        <f t="array" ref="BZ44">IF(ISBLANK($BK44),"",IFERROR((ROUND((INDEX([1]INSTRUCTIONS!$M$9:$AM$73,MATCH(#REF!,[1]INSTRUCTIONS!$N$9:$N$73,0),MATCH(BZ$2,[1]INSTRUCTIONS!$M$9:$AM$9,FALSE))*$BA44),0)),""))</f>
        <v/>
      </c>
      <c r="CA44" s="178" t="str">
        <f t="array" ref="CA44">IF(ISBLANK($BK44),"",IFERROR((ROUND((INDEX([1]INSTRUCTIONS!$M$9:$AM$73,MATCH(#REF!,[1]INSTRUCTIONS!$N$9:$N$73,0),MATCH(CA$2,[1]INSTRUCTIONS!$M$9:$AM$9,FALSE))*$BA44),0)),""))</f>
        <v/>
      </c>
      <c r="CB44" s="178" t="str">
        <f t="array" ref="CB44">IF(ISBLANK($BK44),"",IFERROR((ROUND((INDEX([1]INSTRUCTIONS!$M$9:$AM$73,MATCH(#REF!,[1]INSTRUCTIONS!$N$9:$N$73,0),MATCH(CB$2,[1]INSTRUCTIONS!$M$9:$AM$9,FALSE))*$BA44),0)),""))</f>
        <v/>
      </c>
      <c r="CC44" s="178" t="str">
        <f t="array" ref="CC44">IF(ISBLANK($BK44),"",IFERROR((ROUND((INDEX([1]INSTRUCTIONS!$M$9:$AM$73,MATCH(#REF!,[1]INSTRUCTIONS!$N$9:$N$73,0),MATCH(CC$2,[1]INSTRUCTIONS!$M$9:$AM$9,FALSE))*$BA44),0)),""))</f>
        <v/>
      </c>
      <c r="CD44" s="178" t="str">
        <f t="array" ref="CD44">IF(ISBLANK($BK44),"",IFERROR((ROUND((INDEX([1]INSTRUCTIONS!$M$9:$AM$73,MATCH(#REF!,[1]INSTRUCTIONS!$N$9:$N$73,0),MATCH(CD$2,[1]INSTRUCTIONS!$M$9:$AM$9,FALSE))*$BA44),0)),""))</f>
        <v/>
      </c>
      <c r="CE44" s="178" t="str">
        <f t="array" ref="CE44">IF(ISBLANK($BK44),"",IFERROR((ROUND((INDEX([1]INSTRUCTIONS!$M$9:$AM$73,MATCH(#REF!,[1]INSTRUCTIONS!$N$9:$N$73,0),MATCH(CE$2,[1]INSTRUCTIONS!$M$9:$AM$9,FALSE))*$BA44),0)),""))</f>
        <v/>
      </c>
      <c r="CF44" s="178" t="str">
        <f t="array" ref="CF44">IF(ISBLANK($BK44),"",IFERROR((ROUND((INDEX([1]INSTRUCTIONS!$M$9:$AM$73,MATCH(#REF!,[1]INSTRUCTIONS!$N$9:$N$73,0),MATCH(CF$2,[1]INSTRUCTIONS!$M$9:$AM$9,FALSE))*$BA44),0)),""))</f>
        <v/>
      </c>
      <c r="CG44" s="178" t="str">
        <f t="array" ref="CG44">IF(ISBLANK($BK44),"",IFERROR((ROUND((INDEX([1]INSTRUCTIONS!$M$9:$AM$73,MATCH(#REF!,[1]INSTRUCTIONS!$N$9:$N$73,0),MATCH(CG$2,[1]INSTRUCTIONS!$M$9:$AM$9,FALSE))*$BA44),0)),""))</f>
        <v/>
      </c>
      <c r="CH44" s="178" t="str">
        <f t="array" ref="CH44">IF(ISBLANK($BK44),"",IFERROR((ROUND((INDEX([1]INSTRUCTIONS!$M$9:$AM$73,MATCH(#REF!,[1]INSTRUCTIONS!$N$9:$N$73,0),MATCH(CH$2,[1]INSTRUCTIONS!$M$9:$AM$9,FALSE))*$BA44),0)),""))</f>
        <v/>
      </c>
      <c r="CI44" s="178" t="str">
        <f t="array" ref="CI44">IF(ISBLANK($BK44),"",IFERROR((ROUND((INDEX([1]INSTRUCTIONS!$M$9:$AM$73,MATCH(#REF!,[1]INSTRUCTIONS!$N$9:$N$73,0),MATCH(CI$2,[1]INSTRUCTIONS!$M$9:$AM$9,FALSE))*$BA44),0)),""))</f>
        <v/>
      </c>
      <c r="CJ44" s="179" t="str">
        <f t="array" ref="CJ44">IF(ISBLANK($BK44),"",IFERROR((ROUND((INDEX([1]INSTRUCTIONS!$M$9:$AM$73,MATCH(#REF!,[1]INSTRUCTIONS!$N$9:$N$73,0),MATCH(CJ$2,[1]INSTRUCTIONS!$M$9:$AM$9,FALSE))*$BA44),0)),""))</f>
        <v/>
      </c>
      <c r="CK44" s="169">
        <f t="shared" si="23"/>
        <v>219</v>
      </c>
      <c r="CL44" s="169">
        <f t="shared" si="24"/>
        <v>-219</v>
      </c>
      <c r="CM44" s="6"/>
      <c r="CN44" s="170" t="s">
        <v>119</v>
      </c>
      <c r="CO44" s="177">
        <v>4</v>
      </c>
      <c r="CP44" s="178">
        <v>10</v>
      </c>
      <c r="CQ44" s="178">
        <v>13</v>
      </c>
      <c r="CR44" s="178">
        <v>11</v>
      </c>
      <c r="CS44" s="178">
        <v>6</v>
      </c>
      <c r="CT44" s="178">
        <v>4</v>
      </c>
      <c r="CU44" s="178" t="str">
        <f t="array" ref="CU44">IF(ISBLANK($CN44),"",IFERROR((ROUND((INDEX([1]INSTRUCTIONS!$M$9:$AM$73,MATCH(#REF!,[1]INSTRUCTIONS!$N$9:$N$73,0),MATCH(CU$2,[1]INSTRUCTIONS!$M$9:$AM$9,FALSE))*$BD44),0)),""))</f>
        <v/>
      </c>
      <c r="CV44" s="178" t="str">
        <f t="array" ref="CV44">IF(ISBLANK($CN44),"",IFERROR((ROUND((INDEX([1]INSTRUCTIONS!$M$9:$AM$73,MATCH(#REF!,[1]INSTRUCTIONS!$N$9:$N$73,0),MATCH(CV$2,[1]INSTRUCTIONS!$M$9:$AM$9,FALSE))*$BD44),0)),""))</f>
        <v/>
      </c>
      <c r="CW44" s="178" t="str">
        <f t="array" ref="CW44">IF(ISBLANK($CN44),"",IFERROR((ROUND((INDEX([1]INSTRUCTIONS!$M$9:$AM$73,MATCH(#REF!,[1]INSTRUCTIONS!$N$9:$N$73,0),MATCH(CW$2,[1]INSTRUCTIONS!$M$9:$AM$9,FALSE))*$BD44),0)),""))</f>
        <v/>
      </c>
      <c r="CX44" s="178" t="str">
        <f t="array" ref="CX44">IF(ISBLANK($CN44),"",IFERROR((ROUND((INDEX([1]INSTRUCTIONS!$M$9:$AM$73,MATCH(#REF!,[1]INSTRUCTIONS!$N$9:$N$73,0),MATCH(CX$2,[1]INSTRUCTIONS!$M$9:$AM$9,FALSE))*$BD44),0)),""))</f>
        <v/>
      </c>
      <c r="CY44" s="178" t="str">
        <f t="array" ref="CY44">IF(ISBLANK($CN44),"",IFERROR((ROUND((INDEX([1]INSTRUCTIONS!$M$9:$AM$73,MATCH(#REF!,[1]INSTRUCTIONS!$N$9:$N$73,0),MATCH(CY$2,[1]INSTRUCTIONS!$M$9:$AM$9,FALSE))*$BD44),0)),""))</f>
        <v/>
      </c>
      <c r="CZ44" s="178" t="str">
        <f t="array" ref="CZ44">IF(ISBLANK($CN44),"",IFERROR((ROUND((INDEX([1]INSTRUCTIONS!$M$9:$AM$73,MATCH(#REF!,[1]INSTRUCTIONS!$N$9:$N$73,0),MATCH(CZ$2,[1]INSTRUCTIONS!$M$9:$AM$9,FALSE))*$BD44),0)),""))</f>
        <v/>
      </c>
      <c r="DA44" s="178" t="str">
        <f t="array" ref="DA44">IF(ISBLANK($CN44),"",IFERROR((ROUND((INDEX([1]INSTRUCTIONS!$M$9:$AM$73,MATCH(#REF!,[1]INSTRUCTIONS!$N$9:$N$73,0),MATCH(DA$2,[1]INSTRUCTIONS!$M$9:$AM$9,FALSE))*$BD44),0)),""))</f>
        <v/>
      </c>
      <c r="DB44" s="178" t="str">
        <f t="array" ref="DB44">IF(ISBLANK($CN44),"",IFERROR((ROUND((INDEX([1]INSTRUCTIONS!$M$9:$AM$73,MATCH(#REF!,[1]INSTRUCTIONS!$N$9:$N$73,0),MATCH(DB$2,[1]INSTRUCTIONS!$M$9:$AM$9,FALSE))*$BD44),0)),""))</f>
        <v/>
      </c>
      <c r="DC44" s="178" t="str">
        <f t="array" ref="DC44">IF(ISBLANK($CN44),"",IFERROR((ROUND((INDEX([1]INSTRUCTIONS!$M$9:$AM$73,MATCH(#REF!,[1]INSTRUCTIONS!$N$9:$N$73,0),MATCH(DC$2,[1]INSTRUCTIONS!$M$9:$AM$9,FALSE))*$BD44),0)),""))</f>
        <v/>
      </c>
      <c r="DD44" s="178" t="str">
        <f t="array" ref="DD44">IF(ISBLANK($CN44),"",IFERROR((ROUND((INDEX([1]INSTRUCTIONS!$M$9:$AM$73,MATCH(#REF!,[1]INSTRUCTIONS!$N$9:$N$73,0),MATCH(DD$2,[1]INSTRUCTIONS!$M$9:$AM$9,FALSE))*$BD44),0)),""))</f>
        <v/>
      </c>
      <c r="DE44" s="178" t="str">
        <f t="array" ref="DE44">IF(ISBLANK($CN44),"",IFERROR((ROUND((INDEX([1]INSTRUCTIONS!$M$9:$AM$73,MATCH(#REF!,[1]INSTRUCTIONS!$N$9:$N$73,0),MATCH(DE$2,[1]INSTRUCTIONS!$M$9:$AM$9,FALSE))*$BD44),0)),""))</f>
        <v/>
      </c>
      <c r="DF44" s="178" t="str">
        <f t="array" ref="DF44">IF(ISBLANK($CN44),"",IFERROR((ROUND((INDEX([1]INSTRUCTIONS!$M$9:$AM$73,MATCH(#REF!,[1]INSTRUCTIONS!$N$9:$N$73,0),MATCH(DF$2,[1]INSTRUCTIONS!$M$9:$AM$9,FALSE))*$BD44),0)),""))</f>
        <v/>
      </c>
      <c r="DG44" s="178" t="str">
        <f t="array" ref="DG44">IF(ISBLANK($CN44),"",IFERROR((ROUND((INDEX([1]INSTRUCTIONS!$M$9:$AM$73,MATCH(#REF!,[1]INSTRUCTIONS!$N$9:$N$73,0),MATCH(DG$2,[1]INSTRUCTIONS!$M$9:$AM$9,FALSE))*$BD44),0)),""))</f>
        <v/>
      </c>
      <c r="DH44" s="178" t="str">
        <f t="array" ref="DH44">IF(ISBLANK($CN44),"",IFERROR((ROUND((INDEX([1]INSTRUCTIONS!$M$9:$AM$73,MATCH(#REF!,[1]INSTRUCTIONS!$N$9:$N$73,0),MATCH(DH$2,[1]INSTRUCTIONS!$M$9:$AM$9,FALSE))*$BD44),0)),""))</f>
        <v/>
      </c>
      <c r="DI44" s="178" t="str">
        <f t="array" ref="DI44">IF(ISBLANK($CN44),"",IFERROR((ROUND((INDEX([1]INSTRUCTIONS!$M$9:$AM$73,MATCH(#REF!,[1]INSTRUCTIONS!$N$9:$N$73,0),MATCH(DI$2,[1]INSTRUCTIONS!$M$9:$AM$9,FALSE))*$BD44),0)),""))</f>
        <v/>
      </c>
      <c r="DJ44" s="178" t="str">
        <f t="array" ref="DJ44">IF(ISBLANK($CN44),"",IFERROR((ROUND((INDEX([1]INSTRUCTIONS!$M$9:$AM$73,MATCH(#REF!,[1]INSTRUCTIONS!$N$9:$N$73,0),MATCH(DJ$2,[1]INSTRUCTIONS!$M$9:$AM$9,FALSE))*$BD44),0)),""))</f>
        <v/>
      </c>
      <c r="DK44" s="178" t="str">
        <f t="array" ref="DK44">IF(ISBLANK($CN44),"",IFERROR((ROUND((INDEX([1]INSTRUCTIONS!$M$9:$AM$73,MATCH(#REF!,[1]INSTRUCTIONS!$N$9:$N$73,0),MATCH(DK$2,[1]INSTRUCTIONS!$M$9:$AM$9,FALSE))*$BD44),0)),""))</f>
        <v/>
      </c>
      <c r="DL44" s="178" t="str">
        <f t="array" ref="DL44">IF(ISBLANK($CN44),"",IFERROR((ROUND((INDEX([1]INSTRUCTIONS!$M$9:$AM$73,MATCH(#REF!,[1]INSTRUCTIONS!$N$9:$N$73,0),MATCH(DL$2,[1]INSTRUCTIONS!$M$9:$AM$9,FALSE))*$BD44),0)),""))</f>
        <v/>
      </c>
      <c r="DM44" s="179" t="str">
        <f t="array" ref="DM44">IF(ISBLANK($CN44),"",IFERROR((ROUND((INDEX([1]INSTRUCTIONS!$M$9:$AM$73,MATCH(#REF!,[1]INSTRUCTIONS!$N$9:$N$73,0),MATCH(DM$2,[1]INSTRUCTIONS!$M$9:$AM$9,FALSE))*$BD44),0)),""))</f>
        <v/>
      </c>
      <c r="DN44" s="169">
        <f t="shared" si="25"/>
        <v>48</v>
      </c>
      <c r="DO44" s="169">
        <f t="shared" si="26"/>
        <v>0</v>
      </c>
      <c r="DP44" s="6"/>
      <c r="DQ44" s="171" t="str">
        <f t="shared" si="27"/>
        <v>NUMERIC BOTTOMS BM</v>
      </c>
      <c r="DR44" s="172">
        <f t="shared" ref="DR44:EP44" si="60">IFERROR(BL44+CO44,"")</f>
        <v>15</v>
      </c>
      <c r="DS44" s="173">
        <f t="shared" si="60"/>
        <v>57</v>
      </c>
      <c r="DT44" s="173">
        <f t="shared" si="60"/>
        <v>78</v>
      </c>
      <c r="DU44" s="173">
        <f t="shared" si="60"/>
        <v>63</v>
      </c>
      <c r="DV44" s="173">
        <f t="shared" si="60"/>
        <v>36</v>
      </c>
      <c r="DW44" s="173">
        <f t="shared" si="60"/>
        <v>18</v>
      </c>
      <c r="DX44" s="173" t="str">
        <f t="shared" si="60"/>
        <v/>
      </c>
      <c r="DY44" s="173" t="str">
        <f t="shared" si="60"/>
        <v/>
      </c>
      <c r="DZ44" s="173" t="str">
        <f t="shared" si="60"/>
        <v/>
      </c>
      <c r="EA44" s="173" t="str">
        <f t="shared" si="60"/>
        <v/>
      </c>
      <c r="EB44" s="173" t="str">
        <f t="shared" si="60"/>
        <v/>
      </c>
      <c r="EC44" s="173" t="str">
        <f t="shared" si="60"/>
        <v/>
      </c>
      <c r="ED44" s="173" t="str">
        <f t="shared" si="60"/>
        <v/>
      </c>
      <c r="EE44" s="173" t="str">
        <f t="shared" si="60"/>
        <v/>
      </c>
      <c r="EF44" s="174" t="str">
        <f t="shared" si="60"/>
        <v/>
      </c>
      <c r="EG44" s="174" t="str">
        <f t="shared" si="60"/>
        <v/>
      </c>
      <c r="EH44" s="174" t="str">
        <f t="shared" si="60"/>
        <v/>
      </c>
      <c r="EI44" s="174" t="str">
        <f t="shared" si="60"/>
        <v/>
      </c>
      <c r="EJ44" s="174" t="str">
        <f t="shared" si="60"/>
        <v/>
      </c>
      <c r="EK44" s="174" t="str">
        <f t="shared" si="60"/>
        <v/>
      </c>
      <c r="EL44" s="174" t="str">
        <f t="shared" si="60"/>
        <v/>
      </c>
      <c r="EM44" s="174" t="str">
        <f t="shared" si="60"/>
        <v/>
      </c>
      <c r="EN44" s="174" t="str">
        <f t="shared" si="60"/>
        <v/>
      </c>
      <c r="EO44" s="174" t="str">
        <f t="shared" si="60"/>
        <v/>
      </c>
      <c r="EP44" s="174" t="str">
        <f t="shared" si="60"/>
        <v/>
      </c>
      <c r="EQ44" s="171">
        <f t="shared" si="29"/>
        <v>267</v>
      </c>
      <c r="ER44" s="171">
        <f t="shared" si="30"/>
        <v>-219</v>
      </c>
    </row>
    <row r="45" spans="1:148" ht="120" customHeight="1" x14ac:dyDescent="0.25">
      <c r="A45" s="132">
        <f t="shared" si="31"/>
        <v>28</v>
      </c>
      <c r="B45" s="133" t="e">
        <v>#VALUE!</v>
      </c>
      <c r="C45" s="133" t="s">
        <v>96</v>
      </c>
      <c r="D45" s="134" t="s">
        <v>276</v>
      </c>
      <c r="E45" s="134" t="str">
        <f t="shared" si="5"/>
        <v>#REF!</v>
      </c>
      <c r="F45" s="135" t="s">
        <v>143</v>
      </c>
      <c r="G45" s="134" t="s">
        <v>276</v>
      </c>
      <c r="H45" s="135" t="s">
        <v>146</v>
      </c>
      <c r="I45" s="135" t="s">
        <v>147</v>
      </c>
      <c r="J45" s="135"/>
      <c r="K45" s="135"/>
      <c r="L45" s="136"/>
      <c r="M45" s="133" t="e">
        <v>#VALUE!</v>
      </c>
      <c r="N45" s="135" t="s">
        <v>196</v>
      </c>
      <c r="O45" s="136"/>
      <c r="P45" s="136"/>
      <c r="Q45" s="136" t="s">
        <v>101</v>
      </c>
      <c r="R45" s="136" t="s">
        <v>102</v>
      </c>
      <c r="S45" s="136"/>
      <c r="T45" s="133"/>
      <c r="U45" s="133"/>
      <c r="V45" s="133"/>
      <c r="W45" s="137"/>
      <c r="X45" s="138">
        <v>13.65</v>
      </c>
      <c r="Y45" s="139">
        <f t="shared" ref="Y45:Y50" si="61">X45*0.95</f>
        <v>12.967499999999999</v>
      </c>
      <c r="Z45" s="140">
        <f t="shared" si="6"/>
        <v>5.0000000000000072E-2</v>
      </c>
      <c r="AA45" s="139">
        <v>49.99</v>
      </c>
      <c r="AB45" s="140">
        <f t="shared" si="7"/>
        <v>0.74059811962392474</v>
      </c>
      <c r="AC45" s="141"/>
      <c r="AD45" s="142" t="str">
        <f t="shared" si="8"/>
        <v/>
      </c>
      <c r="AE45" s="140" t="str">
        <f t="shared" si="9"/>
        <v/>
      </c>
      <c r="AF45" s="139"/>
      <c r="AG45" s="140" t="str">
        <f t="shared" si="10"/>
        <v/>
      </c>
      <c r="AH45" s="143" t="str">
        <f t="shared" si="11"/>
        <v/>
      </c>
      <c r="AI45" s="144"/>
      <c r="AJ45" s="145"/>
      <c r="AK45" s="146"/>
      <c r="AL45" s="135" t="s">
        <v>103</v>
      </c>
      <c r="AM45" s="147">
        <v>2</v>
      </c>
      <c r="AN45" s="148" t="str">
        <f t="shared" si="12"/>
        <v xml:space="preserve">, RESORT DOORS, , , , </v>
      </c>
      <c r="AO45" s="149">
        <v>48</v>
      </c>
      <c r="AP45" s="150"/>
      <c r="AQ45" s="150">
        <v>9</v>
      </c>
      <c r="AR45" s="150">
        <v>8</v>
      </c>
      <c r="AS45" s="150">
        <v>6</v>
      </c>
      <c r="AT45" s="151">
        <v>4</v>
      </c>
      <c r="AU45" s="151"/>
      <c r="AV45" s="152">
        <f t="shared" si="13"/>
        <v>2</v>
      </c>
      <c r="AW45" s="153"/>
      <c r="AX45" s="152"/>
      <c r="AY45" s="153"/>
      <c r="AZ45" s="176"/>
      <c r="BA45" s="155">
        <f t="shared" si="14"/>
        <v>0</v>
      </c>
      <c r="BB45" s="156">
        <f t="shared" si="15"/>
        <v>0</v>
      </c>
      <c r="BC45" s="157">
        <f t="shared" si="16"/>
        <v>0</v>
      </c>
      <c r="BD45" s="158">
        <f t="shared" si="17"/>
        <v>48</v>
      </c>
      <c r="BE45" s="159">
        <f t="shared" si="18"/>
        <v>622.43999999999994</v>
      </c>
      <c r="BF45" s="160">
        <f t="shared" si="19"/>
        <v>2399.52</v>
      </c>
      <c r="BG45" s="161">
        <f t="shared" si="20"/>
        <v>48</v>
      </c>
      <c r="BH45" s="162">
        <f t="shared" si="21"/>
        <v>622.43999999999994</v>
      </c>
      <c r="BI45" s="163">
        <f t="shared" si="22"/>
        <v>2399.52</v>
      </c>
      <c r="BJ45" s="164"/>
      <c r="BK45" s="165" t="s">
        <v>125</v>
      </c>
      <c r="BL45" s="177">
        <v>20</v>
      </c>
      <c r="BM45" s="178">
        <v>51</v>
      </c>
      <c r="BN45" s="178">
        <v>61</v>
      </c>
      <c r="BO45" s="178">
        <v>41</v>
      </c>
      <c r="BP45" s="178">
        <v>16</v>
      </c>
      <c r="BQ45" s="178">
        <v>0</v>
      </c>
      <c r="BR45" s="178" t="str">
        <f>IF(ISBLANK($BK45),"",IFERROR((ROUND((INDEX([1]INSTRUCTIONS!$M$9:$AM$73,MATCH(#REF!,[1]INSTRUCTIONS!$N$9:$N$73,0),MATCH(BR$2,[1]INSTRUCTIONS!$M$9:$AM$9,FALSE))*$BA45),0)),""))</f>
        <v/>
      </c>
      <c r="BS45" s="178" t="str">
        <f>IF(ISBLANK($BK45),"",IFERROR((ROUND((INDEX([1]INSTRUCTIONS!$M$9:$AM$73,MATCH(#REF!,[1]INSTRUCTIONS!$N$9:$N$73,0),MATCH(BS$2,[1]INSTRUCTIONS!$M$9:$AM$9,FALSE))*$BA45),0)),""))</f>
        <v/>
      </c>
      <c r="BT45" s="178" t="str">
        <f>IF(ISBLANK($BK45),"",IFERROR((ROUND((INDEX([1]INSTRUCTIONS!$M$9:$AM$73,MATCH(#REF!,[1]INSTRUCTIONS!$N$9:$N$73,0),MATCH(BT$2,[1]INSTRUCTIONS!$M$9:$AM$9,FALSE))*$BA45),0)),""))</f>
        <v/>
      </c>
      <c r="BU45" s="178" t="str">
        <f>IF(ISBLANK($BK45),"",IFERROR((ROUND((INDEX([1]INSTRUCTIONS!$M$9:$AM$73,MATCH(#REF!,[1]INSTRUCTIONS!$N$9:$N$73,0),MATCH(BU$2,[1]INSTRUCTIONS!$M$9:$AM$9,FALSE))*$BA45),0)),""))</f>
        <v/>
      </c>
      <c r="BV45" s="178" t="str">
        <f>IF(ISBLANK($BK45),"",IFERROR((ROUND((INDEX([1]INSTRUCTIONS!$M$9:$AM$73,MATCH(#REF!,[1]INSTRUCTIONS!$N$9:$N$73,0),MATCH(BV$2,[1]INSTRUCTIONS!$M$9:$AM$9,FALSE))*$BA45),0)),""))</f>
        <v/>
      </c>
      <c r="BW45" s="178" t="str">
        <f>IF(ISBLANK($BK45),"",IFERROR((ROUND((INDEX([1]INSTRUCTIONS!$M$9:$AM$73,MATCH(#REF!,[1]INSTRUCTIONS!$N$9:$N$73,0),MATCH(BW$2,[1]INSTRUCTIONS!$M$9:$AM$9,FALSE))*$BA45),0)),""))</f>
        <v/>
      </c>
      <c r="BX45" s="178" t="str">
        <f>IF(ISBLANK($BK45),"",IFERROR((ROUND((INDEX([1]INSTRUCTIONS!$M$9:$AM$73,MATCH(#REF!,[1]INSTRUCTIONS!$N$9:$N$73,0),MATCH(BX$2,[1]INSTRUCTIONS!$M$9:$AM$9,FALSE))*$BA45),0)),""))</f>
        <v/>
      </c>
      <c r="BY45" s="178" t="str">
        <f>IF(ISBLANK($BK45),"",IFERROR((ROUND((INDEX([1]INSTRUCTIONS!$M$9:$AM$73,MATCH(#REF!,[1]INSTRUCTIONS!$N$9:$N$73,0),MATCH(BY$2,[1]INSTRUCTIONS!$M$9:$AM$9,FALSE))*$BA45),0)),""))</f>
        <v/>
      </c>
      <c r="BZ45" s="178" t="str">
        <f>IF(ISBLANK($BK45),"",IFERROR((ROUND((INDEX([1]INSTRUCTIONS!$M$9:$AM$73,MATCH(#REF!,[1]INSTRUCTIONS!$N$9:$N$73,0),MATCH(BZ$2,[1]INSTRUCTIONS!$M$9:$AM$9,FALSE))*$BA45),0)),""))</f>
        <v/>
      </c>
      <c r="CA45" s="178" t="str">
        <f>IF(ISBLANK($BK45),"",IFERROR((ROUND((INDEX([1]INSTRUCTIONS!$M$9:$AM$73,MATCH(#REF!,[1]INSTRUCTIONS!$N$9:$N$73,0),MATCH(CA$2,[1]INSTRUCTIONS!$M$9:$AM$9,FALSE))*$BA45),0)),""))</f>
        <v/>
      </c>
      <c r="CB45" s="178" t="str">
        <f>IF(ISBLANK($BK45),"",IFERROR((ROUND((INDEX([1]INSTRUCTIONS!$M$9:$AM$73,MATCH(#REF!,[1]INSTRUCTIONS!$N$9:$N$73,0),MATCH(CB$2,[1]INSTRUCTIONS!$M$9:$AM$9,FALSE))*$BA45),0)),""))</f>
        <v/>
      </c>
      <c r="CC45" s="178" t="str">
        <f>IF(ISBLANK($BK45),"",IFERROR((ROUND((INDEX([1]INSTRUCTIONS!$M$9:$AM$73,MATCH(#REF!,[1]INSTRUCTIONS!$N$9:$N$73,0),MATCH(CC$2,[1]INSTRUCTIONS!$M$9:$AM$9,FALSE))*$BA45),0)),""))</f>
        <v/>
      </c>
      <c r="CD45" s="178" t="str">
        <f>IF(ISBLANK($BK45),"",IFERROR((ROUND((INDEX([1]INSTRUCTIONS!$M$9:$AM$73,MATCH(#REF!,[1]INSTRUCTIONS!$N$9:$N$73,0),MATCH(CD$2,[1]INSTRUCTIONS!$M$9:$AM$9,FALSE))*$BA45),0)),""))</f>
        <v/>
      </c>
      <c r="CE45" s="178" t="str">
        <f>IF(ISBLANK($BK45),"",IFERROR((ROUND((INDEX([1]INSTRUCTIONS!$M$9:$AM$73,MATCH(#REF!,[1]INSTRUCTIONS!$N$9:$N$73,0),MATCH(CE$2,[1]INSTRUCTIONS!$M$9:$AM$9,FALSE))*$BA45),0)),""))</f>
        <v/>
      </c>
      <c r="CF45" s="178" t="str">
        <f>IF(ISBLANK($BK45),"",IFERROR((ROUND((INDEX([1]INSTRUCTIONS!$M$9:$AM$73,MATCH(#REF!,[1]INSTRUCTIONS!$N$9:$N$73,0),MATCH(CF$2,[1]INSTRUCTIONS!$M$9:$AM$9,FALSE))*$BA45),0)),""))</f>
        <v/>
      </c>
      <c r="CG45" s="178" t="str">
        <f>IF(ISBLANK($BK45),"",IFERROR((ROUND((INDEX([1]INSTRUCTIONS!$M$9:$AM$73,MATCH(#REF!,[1]INSTRUCTIONS!$N$9:$N$73,0),MATCH(CG$2,[1]INSTRUCTIONS!$M$9:$AM$9,FALSE))*$BA45),0)),""))</f>
        <v/>
      </c>
      <c r="CH45" s="178" t="str">
        <f>IF(ISBLANK($BK45),"",IFERROR((ROUND((INDEX([1]INSTRUCTIONS!$M$9:$AM$73,MATCH(#REF!,[1]INSTRUCTIONS!$N$9:$N$73,0),MATCH(CH$2,[1]INSTRUCTIONS!$M$9:$AM$9,FALSE))*$BA45),0)),""))</f>
        <v/>
      </c>
      <c r="CI45" s="178" t="str">
        <f>IF(ISBLANK($BK45),"",IFERROR((ROUND((INDEX([1]INSTRUCTIONS!$M$9:$AM$73,MATCH(#REF!,[1]INSTRUCTIONS!$N$9:$N$73,0),MATCH(CI$2,[1]INSTRUCTIONS!$M$9:$AM$9,FALSE))*$BA45),0)),""))</f>
        <v/>
      </c>
      <c r="CJ45" s="179" t="str">
        <f>IF(ISBLANK($BK45),"",IFERROR((ROUND((INDEX([1]INSTRUCTIONS!$M$9:$AM$73,MATCH(#REF!,[1]INSTRUCTIONS!$N$9:$N$73,0),MATCH(CJ$2,[1]INSTRUCTIONS!$M$9:$AM$9,FALSE))*$BA45),0)),""))</f>
        <v/>
      </c>
      <c r="CK45" s="169">
        <f t="shared" si="23"/>
        <v>189</v>
      </c>
      <c r="CL45" s="169">
        <f t="shared" si="24"/>
        <v>-189</v>
      </c>
      <c r="CM45" s="6"/>
      <c r="CN45" s="170" t="s">
        <v>126</v>
      </c>
      <c r="CO45" s="177">
        <v>6</v>
      </c>
      <c r="CP45" s="178">
        <v>13</v>
      </c>
      <c r="CQ45" s="178">
        <v>15</v>
      </c>
      <c r="CR45" s="178">
        <v>9</v>
      </c>
      <c r="CS45" s="178">
        <v>5</v>
      </c>
      <c r="CT45" s="178">
        <v>0</v>
      </c>
      <c r="CU45" s="178" t="str">
        <f>IF(ISBLANK($CN45),"",IFERROR((ROUND((INDEX([1]INSTRUCTIONS!$M$9:$AM$73,MATCH(#REF!,[1]INSTRUCTIONS!$N$9:$N$73,0),MATCH(CU$2,[1]INSTRUCTIONS!$M$9:$AM$9,FALSE))*$BD45),0)),""))</f>
        <v/>
      </c>
      <c r="CV45" s="178" t="str">
        <f>IF(ISBLANK($CN45),"",IFERROR((ROUND((INDEX([1]INSTRUCTIONS!$M$9:$AM$73,MATCH(#REF!,[1]INSTRUCTIONS!$N$9:$N$73,0),MATCH(CV$2,[1]INSTRUCTIONS!$M$9:$AM$9,FALSE))*$BD45),0)),""))</f>
        <v/>
      </c>
      <c r="CW45" s="178" t="str">
        <f>IF(ISBLANK($CN45),"",IFERROR((ROUND((INDEX([1]INSTRUCTIONS!$M$9:$AM$73,MATCH(#REF!,[1]INSTRUCTIONS!$N$9:$N$73,0),MATCH(CW$2,[1]INSTRUCTIONS!$M$9:$AM$9,FALSE))*$BD45),0)),""))</f>
        <v/>
      </c>
      <c r="CX45" s="178" t="str">
        <f>IF(ISBLANK($CN45),"",IFERROR((ROUND((INDEX([1]INSTRUCTIONS!$M$9:$AM$73,MATCH(#REF!,[1]INSTRUCTIONS!$N$9:$N$73,0),MATCH(CX$2,[1]INSTRUCTIONS!$M$9:$AM$9,FALSE))*$BD45),0)),""))</f>
        <v/>
      </c>
      <c r="CY45" s="178" t="str">
        <f>IF(ISBLANK($CN45),"",IFERROR((ROUND((INDEX([1]INSTRUCTIONS!$M$9:$AM$73,MATCH(#REF!,[1]INSTRUCTIONS!$N$9:$N$73,0),MATCH(CY$2,[1]INSTRUCTIONS!$M$9:$AM$9,FALSE))*$BD45),0)),""))</f>
        <v/>
      </c>
      <c r="CZ45" s="178" t="str">
        <f>IF(ISBLANK($CN45),"",IFERROR((ROUND((INDEX([1]INSTRUCTIONS!$M$9:$AM$73,MATCH(#REF!,[1]INSTRUCTIONS!$N$9:$N$73,0),MATCH(CZ$2,[1]INSTRUCTIONS!$M$9:$AM$9,FALSE))*$BD45),0)),""))</f>
        <v/>
      </c>
      <c r="DA45" s="178" t="str">
        <f>IF(ISBLANK($CN45),"",IFERROR((ROUND((INDEX([1]INSTRUCTIONS!$M$9:$AM$73,MATCH(#REF!,[1]INSTRUCTIONS!$N$9:$N$73,0),MATCH(DA$2,[1]INSTRUCTIONS!$M$9:$AM$9,FALSE))*$BD45),0)),""))</f>
        <v/>
      </c>
      <c r="DB45" s="178" t="str">
        <f>IF(ISBLANK($CN45),"",IFERROR((ROUND((INDEX([1]INSTRUCTIONS!$M$9:$AM$73,MATCH(#REF!,[1]INSTRUCTIONS!$N$9:$N$73,0),MATCH(DB$2,[1]INSTRUCTIONS!$M$9:$AM$9,FALSE))*$BD45),0)),""))</f>
        <v/>
      </c>
      <c r="DC45" s="178" t="str">
        <f>IF(ISBLANK($CN45),"",IFERROR((ROUND((INDEX([1]INSTRUCTIONS!$M$9:$AM$73,MATCH(#REF!,[1]INSTRUCTIONS!$N$9:$N$73,0),MATCH(DC$2,[1]INSTRUCTIONS!$M$9:$AM$9,FALSE))*$BD45),0)),""))</f>
        <v/>
      </c>
      <c r="DD45" s="178" t="str">
        <f>IF(ISBLANK($CN45),"",IFERROR((ROUND((INDEX([1]INSTRUCTIONS!$M$9:$AM$73,MATCH(#REF!,[1]INSTRUCTIONS!$N$9:$N$73,0),MATCH(DD$2,[1]INSTRUCTIONS!$M$9:$AM$9,FALSE))*$BD45),0)),""))</f>
        <v/>
      </c>
      <c r="DE45" s="178" t="str">
        <f>IF(ISBLANK($CN45),"",IFERROR((ROUND((INDEX([1]INSTRUCTIONS!$M$9:$AM$73,MATCH(#REF!,[1]INSTRUCTIONS!$N$9:$N$73,0),MATCH(DE$2,[1]INSTRUCTIONS!$M$9:$AM$9,FALSE))*$BD45),0)),""))</f>
        <v/>
      </c>
      <c r="DF45" s="178" t="str">
        <f>IF(ISBLANK($CN45),"",IFERROR((ROUND((INDEX([1]INSTRUCTIONS!$M$9:$AM$73,MATCH(#REF!,[1]INSTRUCTIONS!$N$9:$N$73,0),MATCH(DF$2,[1]INSTRUCTIONS!$M$9:$AM$9,FALSE))*$BD45),0)),""))</f>
        <v/>
      </c>
      <c r="DG45" s="178" t="str">
        <f>IF(ISBLANK($CN45),"",IFERROR((ROUND((INDEX([1]INSTRUCTIONS!$M$9:$AM$73,MATCH(#REF!,[1]INSTRUCTIONS!$N$9:$N$73,0),MATCH(DG$2,[1]INSTRUCTIONS!$M$9:$AM$9,FALSE))*$BD45),0)),""))</f>
        <v/>
      </c>
      <c r="DH45" s="178" t="str">
        <f>IF(ISBLANK($CN45),"",IFERROR((ROUND((INDEX([1]INSTRUCTIONS!$M$9:$AM$73,MATCH(#REF!,[1]INSTRUCTIONS!$N$9:$N$73,0),MATCH(DH$2,[1]INSTRUCTIONS!$M$9:$AM$9,FALSE))*$BD45),0)),""))</f>
        <v/>
      </c>
      <c r="DI45" s="178" t="str">
        <f>IF(ISBLANK($CN45),"",IFERROR((ROUND((INDEX([1]INSTRUCTIONS!$M$9:$AM$73,MATCH(#REF!,[1]INSTRUCTIONS!$N$9:$N$73,0),MATCH(DI$2,[1]INSTRUCTIONS!$M$9:$AM$9,FALSE))*$BD45),0)),""))</f>
        <v/>
      </c>
      <c r="DJ45" s="178" t="str">
        <f>IF(ISBLANK($CN45),"",IFERROR((ROUND((INDEX([1]INSTRUCTIONS!$M$9:$AM$73,MATCH(#REF!,[1]INSTRUCTIONS!$N$9:$N$73,0),MATCH(DJ$2,[1]INSTRUCTIONS!$M$9:$AM$9,FALSE))*$BD45),0)),""))</f>
        <v/>
      </c>
      <c r="DK45" s="178" t="str">
        <f>IF(ISBLANK($CN45),"",IFERROR((ROUND((INDEX([1]INSTRUCTIONS!$M$9:$AM$73,MATCH(#REF!,[1]INSTRUCTIONS!$N$9:$N$73,0),MATCH(DK$2,[1]INSTRUCTIONS!$M$9:$AM$9,FALSE))*$BD45),0)),""))</f>
        <v/>
      </c>
      <c r="DL45" s="178" t="str">
        <f>IF(ISBLANK($CN45),"",IFERROR((ROUND((INDEX([1]INSTRUCTIONS!$M$9:$AM$73,MATCH(#REF!,[1]INSTRUCTIONS!$N$9:$N$73,0),MATCH(DL$2,[1]INSTRUCTIONS!$M$9:$AM$9,FALSE))*$BD45),0)),""))</f>
        <v/>
      </c>
      <c r="DM45" s="179" t="str">
        <f>IF(ISBLANK($CN45),"",IFERROR((ROUND((INDEX([1]INSTRUCTIONS!$M$9:$AM$73,MATCH(#REF!,[1]INSTRUCTIONS!$N$9:$N$73,0),MATCH(DM$2,[1]INSTRUCTIONS!$M$9:$AM$9,FALSE))*$BD45),0)),""))</f>
        <v/>
      </c>
      <c r="DN45" s="169">
        <f t="shared" si="25"/>
        <v>48</v>
      </c>
      <c r="DO45" s="169">
        <f t="shared" si="26"/>
        <v>0</v>
      </c>
      <c r="DP45" s="6"/>
      <c r="DQ45" s="171" t="str">
        <f t="shared" si="27"/>
        <v>ALPHA BOTTOMS BM</v>
      </c>
      <c r="DR45" s="172">
        <f t="shared" ref="DR45:EP45" si="62">IFERROR(BL45+CO45,"")</f>
        <v>26</v>
      </c>
      <c r="DS45" s="173">
        <f t="shared" si="62"/>
        <v>64</v>
      </c>
      <c r="DT45" s="173">
        <f t="shared" si="62"/>
        <v>76</v>
      </c>
      <c r="DU45" s="173">
        <f t="shared" si="62"/>
        <v>50</v>
      </c>
      <c r="DV45" s="173">
        <f t="shared" si="62"/>
        <v>21</v>
      </c>
      <c r="DW45" s="173">
        <f t="shared" si="62"/>
        <v>0</v>
      </c>
      <c r="DX45" s="173" t="str">
        <f t="shared" si="62"/>
        <v/>
      </c>
      <c r="DY45" s="173" t="str">
        <f t="shared" si="62"/>
        <v/>
      </c>
      <c r="DZ45" s="173" t="str">
        <f t="shared" si="62"/>
        <v/>
      </c>
      <c r="EA45" s="173" t="str">
        <f t="shared" si="62"/>
        <v/>
      </c>
      <c r="EB45" s="173" t="str">
        <f t="shared" si="62"/>
        <v/>
      </c>
      <c r="EC45" s="173" t="str">
        <f t="shared" si="62"/>
        <v/>
      </c>
      <c r="ED45" s="173" t="str">
        <f t="shared" si="62"/>
        <v/>
      </c>
      <c r="EE45" s="173" t="str">
        <f t="shared" si="62"/>
        <v/>
      </c>
      <c r="EF45" s="174" t="str">
        <f t="shared" si="62"/>
        <v/>
      </c>
      <c r="EG45" s="174" t="str">
        <f t="shared" si="62"/>
        <v/>
      </c>
      <c r="EH45" s="174" t="str">
        <f t="shared" si="62"/>
        <v/>
      </c>
      <c r="EI45" s="174" t="str">
        <f t="shared" si="62"/>
        <v/>
      </c>
      <c r="EJ45" s="174" t="str">
        <f t="shared" si="62"/>
        <v/>
      </c>
      <c r="EK45" s="174" t="str">
        <f t="shared" si="62"/>
        <v/>
      </c>
      <c r="EL45" s="174" t="str">
        <f t="shared" si="62"/>
        <v/>
      </c>
      <c r="EM45" s="174" t="str">
        <f t="shared" si="62"/>
        <v/>
      </c>
      <c r="EN45" s="174" t="str">
        <f t="shared" si="62"/>
        <v/>
      </c>
      <c r="EO45" s="174" t="str">
        <f t="shared" si="62"/>
        <v/>
      </c>
      <c r="EP45" s="174" t="str">
        <f t="shared" si="62"/>
        <v/>
      </c>
      <c r="EQ45" s="171">
        <f t="shared" si="29"/>
        <v>237</v>
      </c>
      <c r="ER45" s="171">
        <f t="shared" si="30"/>
        <v>-189</v>
      </c>
    </row>
    <row r="46" spans="1:148" ht="120" customHeight="1" x14ac:dyDescent="0.25">
      <c r="A46" s="132">
        <f t="shared" si="31"/>
        <v>29</v>
      </c>
      <c r="B46" s="133" t="e">
        <v>#VALUE!</v>
      </c>
      <c r="C46" s="133" t="s">
        <v>96</v>
      </c>
      <c r="D46" s="134" t="s">
        <v>276</v>
      </c>
      <c r="E46" s="134" t="str">
        <f t="shared" si="5"/>
        <v>#REF!</v>
      </c>
      <c r="F46" s="135" t="s">
        <v>143</v>
      </c>
      <c r="G46" s="134" t="s">
        <v>276</v>
      </c>
      <c r="H46" s="135" t="s">
        <v>197</v>
      </c>
      <c r="I46" s="135" t="s">
        <v>198</v>
      </c>
      <c r="J46" s="135"/>
      <c r="K46" s="135"/>
      <c r="L46" s="136"/>
      <c r="M46" s="133" t="e">
        <v>#VALUE!</v>
      </c>
      <c r="N46" s="135" t="s">
        <v>107</v>
      </c>
      <c r="O46" s="136"/>
      <c r="P46" s="136"/>
      <c r="Q46" s="136" t="s">
        <v>101</v>
      </c>
      <c r="R46" s="136" t="s">
        <v>102</v>
      </c>
      <c r="S46" s="136"/>
      <c r="T46" s="133"/>
      <c r="U46" s="133"/>
      <c r="V46" s="133"/>
      <c r="W46" s="137"/>
      <c r="X46" s="138">
        <v>13.65</v>
      </c>
      <c r="Y46" s="139">
        <f t="shared" si="61"/>
        <v>12.967499999999999</v>
      </c>
      <c r="Z46" s="140">
        <f t="shared" si="6"/>
        <v>5.0000000000000072E-2</v>
      </c>
      <c r="AA46" s="139">
        <v>49.99</v>
      </c>
      <c r="AB46" s="140">
        <f t="shared" si="7"/>
        <v>0.74059811962392474</v>
      </c>
      <c r="AC46" s="141"/>
      <c r="AD46" s="142" t="str">
        <f t="shared" si="8"/>
        <v/>
      </c>
      <c r="AE46" s="140" t="str">
        <f t="shared" si="9"/>
        <v/>
      </c>
      <c r="AF46" s="139"/>
      <c r="AG46" s="140" t="str">
        <f t="shared" si="10"/>
        <v/>
      </c>
      <c r="AH46" s="143" t="str">
        <f t="shared" si="11"/>
        <v/>
      </c>
      <c r="AI46" s="144"/>
      <c r="AJ46" s="145"/>
      <c r="AK46" s="146"/>
      <c r="AL46" s="135" t="s">
        <v>103</v>
      </c>
      <c r="AM46" s="147">
        <v>2</v>
      </c>
      <c r="AN46" s="148" t="str">
        <f t="shared" si="12"/>
        <v xml:space="preserve">, RESORT DOORS, , , , </v>
      </c>
      <c r="AO46" s="149">
        <v>24</v>
      </c>
      <c r="AP46" s="150"/>
      <c r="AQ46" s="150">
        <v>8</v>
      </c>
      <c r="AR46" s="150">
        <v>6</v>
      </c>
      <c r="AS46" s="150">
        <v>5</v>
      </c>
      <c r="AT46" s="151">
        <v>4</v>
      </c>
      <c r="AU46" s="151"/>
      <c r="AV46" s="152">
        <f t="shared" si="13"/>
        <v>2</v>
      </c>
      <c r="AW46" s="153"/>
      <c r="AX46" s="152"/>
      <c r="AY46" s="153"/>
      <c r="AZ46" s="176"/>
      <c r="BA46" s="155">
        <f t="shared" si="14"/>
        <v>0</v>
      </c>
      <c r="BB46" s="156">
        <f t="shared" si="15"/>
        <v>0</v>
      </c>
      <c r="BC46" s="157">
        <f t="shared" si="16"/>
        <v>0</v>
      </c>
      <c r="BD46" s="158">
        <f t="shared" si="17"/>
        <v>24</v>
      </c>
      <c r="BE46" s="159">
        <f t="shared" si="18"/>
        <v>311.21999999999997</v>
      </c>
      <c r="BF46" s="160">
        <f t="shared" si="19"/>
        <v>1199.76</v>
      </c>
      <c r="BG46" s="161">
        <f t="shared" si="20"/>
        <v>24</v>
      </c>
      <c r="BH46" s="162">
        <f t="shared" si="21"/>
        <v>311.21999999999997</v>
      </c>
      <c r="BI46" s="163">
        <f t="shared" si="22"/>
        <v>1199.76</v>
      </c>
      <c r="BJ46" s="164"/>
      <c r="BK46" s="165" t="s">
        <v>118</v>
      </c>
      <c r="BL46" s="177">
        <v>9</v>
      </c>
      <c r="BM46" s="178">
        <v>36</v>
      </c>
      <c r="BN46" s="178">
        <v>50</v>
      </c>
      <c r="BO46" s="178">
        <v>40</v>
      </c>
      <c r="BP46" s="178">
        <v>23</v>
      </c>
      <c r="BQ46" s="178">
        <v>11</v>
      </c>
      <c r="BR46" s="178" t="str">
        <f t="array" ref="BR46">IF(ISBLANK($BK46),"",IFERROR((ROUND((INDEX([1]INSTRUCTIONS!$M$9:$AM$73,MATCH(#REF!,[1]INSTRUCTIONS!$N$9:$N$73,0),MATCH(BR$2,[1]INSTRUCTIONS!$M$9:$AM$9,FALSE))*$BA46),0)),""))</f>
        <v/>
      </c>
      <c r="BS46" s="178" t="str">
        <f t="array" ref="BS46">IF(ISBLANK($BK46),"",IFERROR((ROUND((INDEX([1]INSTRUCTIONS!$M$9:$AM$73,MATCH(#REF!,[1]INSTRUCTIONS!$N$9:$N$73,0),MATCH(BS$2,[1]INSTRUCTIONS!$M$9:$AM$9,FALSE))*$BA46),0)),""))</f>
        <v/>
      </c>
      <c r="BT46" s="178" t="str">
        <f t="array" ref="BT46">IF(ISBLANK($BK46),"",IFERROR((ROUND((INDEX([1]INSTRUCTIONS!$M$9:$AM$73,MATCH(#REF!,[1]INSTRUCTIONS!$N$9:$N$73,0),MATCH(BT$2,[1]INSTRUCTIONS!$M$9:$AM$9,FALSE))*$BA46),0)),""))</f>
        <v/>
      </c>
      <c r="BU46" s="178" t="str">
        <f t="array" ref="BU46">IF(ISBLANK($BK46),"",IFERROR((ROUND((INDEX([1]INSTRUCTIONS!$M$9:$AM$73,MATCH(#REF!,[1]INSTRUCTIONS!$N$9:$N$73,0),MATCH(BU$2,[1]INSTRUCTIONS!$M$9:$AM$9,FALSE))*$BA46),0)),""))</f>
        <v/>
      </c>
      <c r="BV46" s="178" t="str">
        <f t="array" ref="BV46">IF(ISBLANK($BK46),"",IFERROR((ROUND((INDEX([1]INSTRUCTIONS!$M$9:$AM$73,MATCH(#REF!,[1]INSTRUCTIONS!$N$9:$N$73,0),MATCH(BV$2,[1]INSTRUCTIONS!$M$9:$AM$9,FALSE))*$BA46),0)),""))</f>
        <v/>
      </c>
      <c r="BW46" s="178" t="str">
        <f t="array" ref="BW46">IF(ISBLANK($BK46),"",IFERROR((ROUND((INDEX([1]INSTRUCTIONS!$M$9:$AM$73,MATCH(#REF!,[1]INSTRUCTIONS!$N$9:$N$73,0),MATCH(BW$2,[1]INSTRUCTIONS!$M$9:$AM$9,FALSE))*$BA46),0)),""))</f>
        <v/>
      </c>
      <c r="BX46" s="178" t="str">
        <f t="array" ref="BX46">IF(ISBLANK($BK46),"",IFERROR((ROUND((INDEX([1]INSTRUCTIONS!$M$9:$AM$73,MATCH(#REF!,[1]INSTRUCTIONS!$N$9:$N$73,0),MATCH(BX$2,[1]INSTRUCTIONS!$M$9:$AM$9,FALSE))*$BA46),0)),""))</f>
        <v/>
      </c>
      <c r="BY46" s="178" t="str">
        <f t="array" ref="BY46">IF(ISBLANK($BK46),"",IFERROR((ROUND((INDEX([1]INSTRUCTIONS!$M$9:$AM$73,MATCH(#REF!,[1]INSTRUCTIONS!$N$9:$N$73,0),MATCH(BY$2,[1]INSTRUCTIONS!$M$9:$AM$9,FALSE))*$BA46),0)),""))</f>
        <v/>
      </c>
      <c r="BZ46" s="178" t="str">
        <f t="array" ref="BZ46">IF(ISBLANK($BK46),"",IFERROR((ROUND((INDEX([1]INSTRUCTIONS!$M$9:$AM$73,MATCH(#REF!,[1]INSTRUCTIONS!$N$9:$N$73,0),MATCH(BZ$2,[1]INSTRUCTIONS!$M$9:$AM$9,FALSE))*$BA46),0)),""))</f>
        <v/>
      </c>
      <c r="CA46" s="178" t="str">
        <f t="array" ref="CA46">IF(ISBLANK($BK46),"",IFERROR((ROUND((INDEX([1]INSTRUCTIONS!$M$9:$AM$73,MATCH(#REF!,[1]INSTRUCTIONS!$N$9:$N$73,0),MATCH(CA$2,[1]INSTRUCTIONS!$M$9:$AM$9,FALSE))*$BA46),0)),""))</f>
        <v/>
      </c>
      <c r="CB46" s="178" t="str">
        <f t="array" ref="CB46">IF(ISBLANK($BK46),"",IFERROR((ROUND((INDEX([1]INSTRUCTIONS!$M$9:$AM$73,MATCH(#REF!,[1]INSTRUCTIONS!$N$9:$N$73,0),MATCH(CB$2,[1]INSTRUCTIONS!$M$9:$AM$9,FALSE))*$BA46),0)),""))</f>
        <v/>
      </c>
      <c r="CC46" s="178" t="str">
        <f t="array" ref="CC46">IF(ISBLANK($BK46),"",IFERROR((ROUND((INDEX([1]INSTRUCTIONS!$M$9:$AM$73,MATCH(#REF!,[1]INSTRUCTIONS!$N$9:$N$73,0),MATCH(CC$2,[1]INSTRUCTIONS!$M$9:$AM$9,FALSE))*$BA46),0)),""))</f>
        <v/>
      </c>
      <c r="CD46" s="178" t="str">
        <f t="array" ref="CD46">IF(ISBLANK($BK46),"",IFERROR((ROUND((INDEX([1]INSTRUCTIONS!$M$9:$AM$73,MATCH(#REF!,[1]INSTRUCTIONS!$N$9:$N$73,0),MATCH(CD$2,[1]INSTRUCTIONS!$M$9:$AM$9,FALSE))*$BA46),0)),""))</f>
        <v/>
      </c>
      <c r="CE46" s="178" t="str">
        <f t="array" ref="CE46">IF(ISBLANK($BK46),"",IFERROR((ROUND((INDEX([1]INSTRUCTIONS!$M$9:$AM$73,MATCH(#REF!,[1]INSTRUCTIONS!$N$9:$N$73,0),MATCH(CE$2,[1]INSTRUCTIONS!$M$9:$AM$9,FALSE))*$BA46),0)),""))</f>
        <v/>
      </c>
      <c r="CF46" s="178" t="str">
        <f t="array" ref="CF46">IF(ISBLANK($BK46),"",IFERROR((ROUND((INDEX([1]INSTRUCTIONS!$M$9:$AM$73,MATCH(#REF!,[1]INSTRUCTIONS!$N$9:$N$73,0),MATCH(CF$2,[1]INSTRUCTIONS!$M$9:$AM$9,FALSE))*$BA46),0)),""))</f>
        <v/>
      </c>
      <c r="CG46" s="178" t="str">
        <f t="array" ref="CG46">IF(ISBLANK($BK46),"",IFERROR((ROUND((INDEX([1]INSTRUCTIONS!$M$9:$AM$73,MATCH(#REF!,[1]INSTRUCTIONS!$N$9:$N$73,0),MATCH(CG$2,[1]INSTRUCTIONS!$M$9:$AM$9,FALSE))*$BA46),0)),""))</f>
        <v/>
      </c>
      <c r="CH46" s="178" t="str">
        <f t="array" ref="CH46">IF(ISBLANK($BK46),"",IFERROR((ROUND((INDEX([1]INSTRUCTIONS!$M$9:$AM$73,MATCH(#REF!,[1]INSTRUCTIONS!$N$9:$N$73,0),MATCH(CH$2,[1]INSTRUCTIONS!$M$9:$AM$9,FALSE))*$BA46),0)),""))</f>
        <v/>
      </c>
      <c r="CI46" s="178" t="str">
        <f t="array" ref="CI46">IF(ISBLANK($BK46),"",IFERROR((ROUND((INDEX([1]INSTRUCTIONS!$M$9:$AM$73,MATCH(#REF!,[1]INSTRUCTIONS!$N$9:$N$73,0),MATCH(CI$2,[1]INSTRUCTIONS!$M$9:$AM$9,FALSE))*$BA46),0)),""))</f>
        <v/>
      </c>
      <c r="CJ46" s="179" t="str">
        <f t="array" ref="CJ46">IF(ISBLANK($BK46),"",IFERROR((ROUND((INDEX([1]INSTRUCTIONS!$M$9:$AM$73,MATCH(#REF!,[1]INSTRUCTIONS!$N$9:$N$73,0),MATCH(CJ$2,[1]INSTRUCTIONS!$M$9:$AM$9,FALSE))*$BA46),0)),""))</f>
        <v/>
      </c>
      <c r="CK46" s="169">
        <f t="shared" si="23"/>
        <v>169</v>
      </c>
      <c r="CL46" s="169">
        <f t="shared" si="24"/>
        <v>-169</v>
      </c>
      <c r="CM46" s="6"/>
      <c r="CN46" s="170" t="s">
        <v>119</v>
      </c>
      <c r="CO46" s="177">
        <v>2</v>
      </c>
      <c r="CP46" s="178">
        <v>5</v>
      </c>
      <c r="CQ46" s="178">
        <v>6</v>
      </c>
      <c r="CR46" s="178">
        <v>6</v>
      </c>
      <c r="CS46" s="178">
        <v>3</v>
      </c>
      <c r="CT46" s="178">
        <v>2</v>
      </c>
      <c r="CU46" s="178" t="str">
        <f t="array" ref="CU46">IF(ISBLANK($CN46),"",IFERROR((ROUND((INDEX([1]INSTRUCTIONS!$M$9:$AM$73,MATCH(#REF!,[1]INSTRUCTIONS!$N$9:$N$73,0),MATCH(CU$2,[1]INSTRUCTIONS!$M$9:$AM$9,FALSE))*$BD46),0)),""))</f>
        <v/>
      </c>
      <c r="CV46" s="178" t="str">
        <f t="array" ref="CV46">IF(ISBLANK($CN46),"",IFERROR((ROUND((INDEX([1]INSTRUCTIONS!$M$9:$AM$73,MATCH(#REF!,[1]INSTRUCTIONS!$N$9:$N$73,0),MATCH(CV$2,[1]INSTRUCTIONS!$M$9:$AM$9,FALSE))*$BD46),0)),""))</f>
        <v/>
      </c>
      <c r="CW46" s="178" t="str">
        <f t="array" ref="CW46">IF(ISBLANK($CN46),"",IFERROR((ROUND((INDEX([1]INSTRUCTIONS!$M$9:$AM$73,MATCH(#REF!,[1]INSTRUCTIONS!$N$9:$N$73,0),MATCH(CW$2,[1]INSTRUCTIONS!$M$9:$AM$9,FALSE))*$BD46),0)),""))</f>
        <v/>
      </c>
      <c r="CX46" s="178" t="str">
        <f t="array" ref="CX46">IF(ISBLANK($CN46),"",IFERROR((ROUND((INDEX([1]INSTRUCTIONS!$M$9:$AM$73,MATCH(#REF!,[1]INSTRUCTIONS!$N$9:$N$73,0),MATCH(CX$2,[1]INSTRUCTIONS!$M$9:$AM$9,FALSE))*$BD46),0)),""))</f>
        <v/>
      </c>
      <c r="CY46" s="178" t="str">
        <f t="array" ref="CY46">IF(ISBLANK($CN46),"",IFERROR((ROUND((INDEX([1]INSTRUCTIONS!$M$9:$AM$73,MATCH(#REF!,[1]INSTRUCTIONS!$N$9:$N$73,0),MATCH(CY$2,[1]INSTRUCTIONS!$M$9:$AM$9,FALSE))*$BD46),0)),""))</f>
        <v/>
      </c>
      <c r="CZ46" s="178" t="str">
        <f t="array" ref="CZ46">IF(ISBLANK($CN46),"",IFERROR((ROUND((INDEX([1]INSTRUCTIONS!$M$9:$AM$73,MATCH(#REF!,[1]INSTRUCTIONS!$N$9:$N$73,0),MATCH(CZ$2,[1]INSTRUCTIONS!$M$9:$AM$9,FALSE))*$BD46),0)),""))</f>
        <v/>
      </c>
      <c r="DA46" s="178" t="str">
        <f t="array" ref="DA46">IF(ISBLANK($CN46),"",IFERROR((ROUND((INDEX([1]INSTRUCTIONS!$M$9:$AM$73,MATCH(#REF!,[1]INSTRUCTIONS!$N$9:$N$73,0),MATCH(DA$2,[1]INSTRUCTIONS!$M$9:$AM$9,FALSE))*$BD46),0)),""))</f>
        <v/>
      </c>
      <c r="DB46" s="178" t="str">
        <f t="array" ref="DB46">IF(ISBLANK($CN46),"",IFERROR((ROUND((INDEX([1]INSTRUCTIONS!$M$9:$AM$73,MATCH(#REF!,[1]INSTRUCTIONS!$N$9:$N$73,0),MATCH(DB$2,[1]INSTRUCTIONS!$M$9:$AM$9,FALSE))*$BD46),0)),""))</f>
        <v/>
      </c>
      <c r="DC46" s="178" t="str">
        <f t="array" ref="DC46">IF(ISBLANK($CN46),"",IFERROR((ROUND((INDEX([1]INSTRUCTIONS!$M$9:$AM$73,MATCH(#REF!,[1]INSTRUCTIONS!$N$9:$N$73,0),MATCH(DC$2,[1]INSTRUCTIONS!$M$9:$AM$9,FALSE))*$BD46),0)),""))</f>
        <v/>
      </c>
      <c r="DD46" s="178" t="str">
        <f t="array" ref="DD46">IF(ISBLANK($CN46),"",IFERROR((ROUND((INDEX([1]INSTRUCTIONS!$M$9:$AM$73,MATCH(#REF!,[1]INSTRUCTIONS!$N$9:$N$73,0),MATCH(DD$2,[1]INSTRUCTIONS!$M$9:$AM$9,FALSE))*$BD46),0)),""))</f>
        <v/>
      </c>
      <c r="DE46" s="178" t="str">
        <f t="array" ref="DE46">IF(ISBLANK($CN46),"",IFERROR((ROUND((INDEX([1]INSTRUCTIONS!$M$9:$AM$73,MATCH(#REF!,[1]INSTRUCTIONS!$N$9:$N$73,0),MATCH(DE$2,[1]INSTRUCTIONS!$M$9:$AM$9,FALSE))*$BD46),0)),""))</f>
        <v/>
      </c>
      <c r="DF46" s="178" t="str">
        <f t="array" ref="DF46">IF(ISBLANK($CN46),"",IFERROR((ROUND((INDEX([1]INSTRUCTIONS!$M$9:$AM$73,MATCH(#REF!,[1]INSTRUCTIONS!$N$9:$N$73,0),MATCH(DF$2,[1]INSTRUCTIONS!$M$9:$AM$9,FALSE))*$BD46),0)),""))</f>
        <v/>
      </c>
      <c r="DG46" s="178" t="str">
        <f t="array" ref="DG46">IF(ISBLANK($CN46),"",IFERROR((ROUND((INDEX([1]INSTRUCTIONS!$M$9:$AM$73,MATCH(#REF!,[1]INSTRUCTIONS!$N$9:$N$73,0),MATCH(DG$2,[1]INSTRUCTIONS!$M$9:$AM$9,FALSE))*$BD46),0)),""))</f>
        <v/>
      </c>
      <c r="DH46" s="178" t="str">
        <f t="array" ref="DH46">IF(ISBLANK($CN46),"",IFERROR((ROUND((INDEX([1]INSTRUCTIONS!$M$9:$AM$73,MATCH(#REF!,[1]INSTRUCTIONS!$N$9:$N$73,0),MATCH(DH$2,[1]INSTRUCTIONS!$M$9:$AM$9,FALSE))*$BD46),0)),""))</f>
        <v/>
      </c>
      <c r="DI46" s="178" t="str">
        <f t="array" ref="DI46">IF(ISBLANK($CN46),"",IFERROR((ROUND((INDEX([1]INSTRUCTIONS!$M$9:$AM$73,MATCH(#REF!,[1]INSTRUCTIONS!$N$9:$N$73,0),MATCH(DI$2,[1]INSTRUCTIONS!$M$9:$AM$9,FALSE))*$BD46),0)),""))</f>
        <v/>
      </c>
      <c r="DJ46" s="178" t="str">
        <f t="array" ref="DJ46">IF(ISBLANK($CN46),"",IFERROR((ROUND((INDEX([1]INSTRUCTIONS!$M$9:$AM$73,MATCH(#REF!,[1]INSTRUCTIONS!$N$9:$N$73,0),MATCH(DJ$2,[1]INSTRUCTIONS!$M$9:$AM$9,FALSE))*$BD46),0)),""))</f>
        <v/>
      </c>
      <c r="DK46" s="178" t="str">
        <f t="array" ref="DK46">IF(ISBLANK($CN46),"",IFERROR((ROUND((INDEX([1]INSTRUCTIONS!$M$9:$AM$73,MATCH(#REF!,[1]INSTRUCTIONS!$N$9:$N$73,0),MATCH(DK$2,[1]INSTRUCTIONS!$M$9:$AM$9,FALSE))*$BD46),0)),""))</f>
        <v/>
      </c>
      <c r="DL46" s="178" t="str">
        <f t="array" ref="DL46">IF(ISBLANK($CN46),"",IFERROR((ROUND((INDEX([1]INSTRUCTIONS!$M$9:$AM$73,MATCH(#REF!,[1]INSTRUCTIONS!$N$9:$N$73,0),MATCH(DL$2,[1]INSTRUCTIONS!$M$9:$AM$9,FALSE))*$BD46),0)),""))</f>
        <v/>
      </c>
      <c r="DM46" s="179" t="str">
        <f t="array" ref="DM46">IF(ISBLANK($CN46),"",IFERROR((ROUND((INDEX([1]INSTRUCTIONS!$M$9:$AM$73,MATCH(#REF!,[1]INSTRUCTIONS!$N$9:$N$73,0),MATCH(DM$2,[1]INSTRUCTIONS!$M$9:$AM$9,FALSE))*$BD46),0)),""))</f>
        <v/>
      </c>
      <c r="DN46" s="169">
        <f t="shared" si="25"/>
        <v>24</v>
      </c>
      <c r="DO46" s="169">
        <f t="shared" si="26"/>
        <v>0</v>
      </c>
      <c r="DP46" s="6"/>
      <c r="DQ46" s="171" t="str">
        <f t="shared" si="27"/>
        <v>NUMERIC BOTTOMS BM</v>
      </c>
      <c r="DR46" s="172">
        <f t="shared" ref="DR46:EP46" si="63">IFERROR(BL46+CO46,"")</f>
        <v>11</v>
      </c>
      <c r="DS46" s="173">
        <f t="shared" si="63"/>
        <v>41</v>
      </c>
      <c r="DT46" s="173">
        <f t="shared" si="63"/>
        <v>56</v>
      </c>
      <c r="DU46" s="173">
        <f t="shared" si="63"/>
        <v>46</v>
      </c>
      <c r="DV46" s="173">
        <f t="shared" si="63"/>
        <v>26</v>
      </c>
      <c r="DW46" s="173">
        <f t="shared" si="63"/>
        <v>13</v>
      </c>
      <c r="DX46" s="173" t="str">
        <f t="shared" si="63"/>
        <v/>
      </c>
      <c r="DY46" s="173" t="str">
        <f t="shared" si="63"/>
        <v/>
      </c>
      <c r="DZ46" s="173" t="str">
        <f t="shared" si="63"/>
        <v/>
      </c>
      <c r="EA46" s="173" t="str">
        <f t="shared" si="63"/>
        <v/>
      </c>
      <c r="EB46" s="173" t="str">
        <f t="shared" si="63"/>
        <v/>
      </c>
      <c r="EC46" s="173" t="str">
        <f t="shared" si="63"/>
        <v/>
      </c>
      <c r="ED46" s="173" t="str">
        <f t="shared" si="63"/>
        <v/>
      </c>
      <c r="EE46" s="173" t="str">
        <f t="shared" si="63"/>
        <v/>
      </c>
      <c r="EF46" s="174" t="str">
        <f t="shared" si="63"/>
        <v/>
      </c>
      <c r="EG46" s="174" t="str">
        <f t="shared" si="63"/>
        <v/>
      </c>
      <c r="EH46" s="174" t="str">
        <f t="shared" si="63"/>
        <v/>
      </c>
      <c r="EI46" s="174" t="str">
        <f t="shared" si="63"/>
        <v/>
      </c>
      <c r="EJ46" s="174" t="str">
        <f t="shared" si="63"/>
        <v/>
      </c>
      <c r="EK46" s="174" t="str">
        <f t="shared" si="63"/>
        <v/>
      </c>
      <c r="EL46" s="174" t="str">
        <f t="shared" si="63"/>
        <v/>
      </c>
      <c r="EM46" s="174" t="str">
        <f t="shared" si="63"/>
        <v/>
      </c>
      <c r="EN46" s="174" t="str">
        <f t="shared" si="63"/>
        <v/>
      </c>
      <c r="EO46" s="174" t="str">
        <f t="shared" si="63"/>
        <v/>
      </c>
      <c r="EP46" s="174" t="str">
        <f t="shared" si="63"/>
        <v/>
      </c>
      <c r="EQ46" s="171">
        <f t="shared" si="29"/>
        <v>193</v>
      </c>
      <c r="ER46" s="171">
        <f t="shared" si="30"/>
        <v>-169</v>
      </c>
    </row>
    <row r="47" spans="1:148" ht="120" customHeight="1" x14ac:dyDescent="0.25">
      <c r="A47" s="132">
        <f t="shared" si="31"/>
        <v>30</v>
      </c>
      <c r="B47" s="133" t="e">
        <v>#VALUE!</v>
      </c>
      <c r="C47" s="133" t="s">
        <v>96</v>
      </c>
      <c r="D47" s="134" t="s">
        <v>276</v>
      </c>
      <c r="E47" s="134" t="str">
        <f t="shared" si="5"/>
        <v>#REF!</v>
      </c>
      <c r="F47" s="135" t="s">
        <v>143</v>
      </c>
      <c r="G47" s="134" t="s">
        <v>276</v>
      </c>
      <c r="H47" s="135" t="s">
        <v>197</v>
      </c>
      <c r="I47" s="135" t="s">
        <v>198</v>
      </c>
      <c r="J47" s="135"/>
      <c r="K47" s="135"/>
      <c r="L47" s="136"/>
      <c r="M47" s="133" t="e">
        <v>#VALUE!</v>
      </c>
      <c r="N47" s="135" t="s">
        <v>113</v>
      </c>
      <c r="O47" s="136"/>
      <c r="P47" s="136"/>
      <c r="Q47" s="136" t="s">
        <v>101</v>
      </c>
      <c r="R47" s="136" t="s">
        <v>102</v>
      </c>
      <c r="S47" s="136"/>
      <c r="T47" s="133"/>
      <c r="U47" s="133"/>
      <c r="V47" s="133"/>
      <c r="W47" s="137"/>
      <c r="X47" s="138">
        <v>13.65</v>
      </c>
      <c r="Y47" s="139">
        <f t="shared" si="61"/>
        <v>12.967499999999999</v>
      </c>
      <c r="Z47" s="140">
        <f t="shared" si="6"/>
        <v>5.0000000000000072E-2</v>
      </c>
      <c r="AA47" s="139">
        <v>49.99</v>
      </c>
      <c r="AB47" s="140">
        <f t="shared" si="7"/>
        <v>0.74059811962392474</v>
      </c>
      <c r="AC47" s="141"/>
      <c r="AD47" s="142" t="str">
        <f t="shared" si="8"/>
        <v/>
      </c>
      <c r="AE47" s="140" t="str">
        <f t="shared" si="9"/>
        <v/>
      </c>
      <c r="AF47" s="139"/>
      <c r="AG47" s="140" t="str">
        <f t="shared" si="10"/>
        <v/>
      </c>
      <c r="AH47" s="143" t="str">
        <f t="shared" si="11"/>
        <v/>
      </c>
      <c r="AI47" s="144"/>
      <c r="AJ47" s="145"/>
      <c r="AK47" s="146"/>
      <c r="AL47" s="135" t="s">
        <v>103</v>
      </c>
      <c r="AM47" s="147">
        <v>2</v>
      </c>
      <c r="AN47" s="148" t="str">
        <f t="shared" si="12"/>
        <v xml:space="preserve">, RESORT DOORS, , , , </v>
      </c>
      <c r="AO47" s="149">
        <v>36</v>
      </c>
      <c r="AP47" s="150"/>
      <c r="AQ47" s="150">
        <v>11</v>
      </c>
      <c r="AR47" s="150">
        <v>7</v>
      </c>
      <c r="AS47" s="150">
        <v>7</v>
      </c>
      <c r="AT47" s="151">
        <v>5</v>
      </c>
      <c r="AU47" s="151"/>
      <c r="AV47" s="152">
        <f t="shared" si="13"/>
        <v>2</v>
      </c>
      <c r="AW47" s="153"/>
      <c r="AX47" s="152"/>
      <c r="AY47" s="153"/>
      <c r="AZ47" s="176"/>
      <c r="BA47" s="155">
        <f t="shared" si="14"/>
        <v>0</v>
      </c>
      <c r="BB47" s="156">
        <f t="shared" si="15"/>
        <v>0</v>
      </c>
      <c r="BC47" s="157">
        <f t="shared" si="16"/>
        <v>0</v>
      </c>
      <c r="BD47" s="158">
        <f t="shared" si="17"/>
        <v>36</v>
      </c>
      <c r="BE47" s="159">
        <f t="shared" si="18"/>
        <v>466.83</v>
      </c>
      <c r="BF47" s="160">
        <f t="shared" si="19"/>
        <v>1799.64</v>
      </c>
      <c r="BG47" s="161">
        <f t="shared" si="20"/>
        <v>36</v>
      </c>
      <c r="BH47" s="162">
        <f t="shared" si="21"/>
        <v>466.83</v>
      </c>
      <c r="BI47" s="163">
        <f t="shared" si="22"/>
        <v>1799.64</v>
      </c>
      <c r="BJ47" s="164"/>
      <c r="BK47" s="165" t="s">
        <v>118</v>
      </c>
      <c r="BL47" s="177">
        <v>11</v>
      </c>
      <c r="BM47" s="178">
        <v>47</v>
      </c>
      <c r="BN47" s="178">
        <v>65</v>
      </c>
      <c r="BO47" s="178">
        <v>52</v>
      </c>
      <c r="BP47" s="178">
        <v>30</v>
      </c>
      <c r="BQ47" s="178">
        <v>14</v>
      </c>
      <c r="BR47" s="178" t="str">
        <f t="array" ref="BR47">IF(ISBLANK($BK47),"",IFERROR((ROUND((INDEX([1]INSTRUCTIONS!$M$9:$AM$73,MATCH(#REF!,[1]INSTRUCTIONS!$N$9:$N$73,0),MATCH(BR$2,[1]INSTRUCTIONS!$M$9:$AM$9,FALSE))*$BA47),0)),""))</f>
        <v/>
      </c>
      <c r="BS47" s="178" t="str">
        <f t="array" ref="BS47">IF(ISBLANK($BK47),"",IFERROR((ROUND((INDEX([1]INSTRUCTIONS!$M$9:$AM$73,MATCH(#REF!,[1]INSTRUCTIONS!$N$9:$N$73,0),MATCH(BS$2,[1]INSTRUCTIONS!$M$9:$AM$9,FALSE))*$BA47),0)),""))</f>
        <v/>
      </c>
      <c r="BT47" s="178" t="str">
        <f t="array" ref="BT47">IF(ISBLANK($BK47),"",IFERROR((ROUND((INDEX([1]INSTRUCTIONS!$M$9:$AM$73,MATCH(#REF!,[1]INSTRUCTIONS!$N$9:$N$73,0),MATCH(BT$2,[1]INSTRUCTIONS!$M$9:$AM$9,FALSE))*$BA47),0)),""))</f>
        <v/>
      </c>
      <c r="BU47" s="178" t="str">
        <f t="array" ref="BU47">IF(ISBLANK($BK47),"",IFERROR((ROUND((INDEX([1]INSTRUCTIONS!$M$9:$AM$73,MATCH(#REF!,[1]INSTRUCTIONS!$N$9:$N$73,0),MATCH(BU$2,[1]INSTRUCTIONS!$M$9:$AM$9,FALSE))*$BA47),0)),""))</f>
        <v/>
      </c>
      <c r="BV47" s="178" t="str">
        <f t="array" ref="BV47">IF(ISBLANK($BK47),"",IFERROR((ROUND((INDEX([1]INSTRUCTIONS!$M$9:$AM$73,MATCH(#REF!,[1]INSTRUCTIONS!$N$9:$N$73,0),MATCH(BV$2,[1]INSTRUCTIONS!$M$9:$AM$9,FALSE))*$BA47),0)),""))</f>
        <v/>
      </c>
      <c r="BW47" s="178" t="str">
        <f t="array" ref="BW47">IF(ISBLANK($BK47),"",IFERROR((ROUND((INDEX([1]INSTRUCTIONS!$M$9:$AM$73,MATCH(#REF!,[1]INSTRUCTIONS!$N$9:$N$73,0),MATCH(BW$2,[1]INSTRUCTIONS!$M$9:$AM$9,FALSE))*$BA47),0)),""))</f>
        <v/>
      </c>
      <c r="BX47" s="178" t="str">
        <f t="array" ref="BX47">IF(ISBLANK($BK47),"",IFERROR((ROUND((INDEX([1]INSTRUCTIONS!$M$9:$AM$73,MATCH(#REF!,[1]INSTRUCTIONS!$N$9:$N$73,0),MATCH(BX$2,[1]INSTRUCTIONS!$M$9:$AM$9,FALSE))*$BA47),0)),""))</f>
        <v/>
      </c>
      <c r="BY47" s="178" t="str">
        <f t="array" ref="BY47">IF(ISBLANK($BK47),"",IFERROR((ROUND((INDEX([1]INSTRUCTIONS!$M$9:$AM$73,MATCH(#REF!,[1]INSTRUCTIONS!$N$9:$N$73,0),MATCH(BY$2,[1]INSTRUCTIONS!$M$9:$AM$9,FALSE))*$BA47),0)),""))</f>
        <v/>
      </c>
      <c r="BZ47" s="178" t="str">
        <f t="array" ref="BZ47">IF(ISBLANK($BK47),"",IFERROR((ROUND((INDEX([1]INSTRUCTIONS!$M$9:$AM$73,MATCH(#REF!,[1]INSTRUCTIONS!$N$9:$N$73,0),MATCH(BZ$2,[1]INSTRUCTIONS!$M$9:$AM$9,FALSE))*$BA47),0)),""))</f>
        <v/>
      </c>
      <c r="CA47" s="178" t="str">
        <f t="array" ref="CA47">IF(ISBLANK($BK47),"",IFERROR((ROUND((INDEX([1]INSTRUCTIONS!$M$9:$AM$73,MATCH(#REF!,[1]INSTRUCTIONS!$N$9:$N$73,0),MATCH(CA$2,[1]INSTRUCTIONS!$M$9:$AM$9,FALSE))*$BA47),0)),""))</f>
        <v/>
      </c>
      <c r="CB47" s="178" t="str">
        <f t="array" ref="CB47">IF(ISBLANK($BK47),"",IFERROR((ROUND((INDEX([1]INSTRUCTIONS!$M$9:$AM$73,MATCH(#REF!,[1]INSTRUCTIONS!$N$9:$N$73,0),MATCH(CB$2,[1]INSTRUCTIONS!$M$9:$AM$9,FALSE))*$BA47),0)),""))</f>
        <v/>
      </c>
      <c r="CC47" s="178" t="str">
        <f t="array" ref="CC47">IF(ISBLANK($BK47),"",IFERROR((ROUND((INDEX([1]INSTRUCTIONS!$M$9:$AM$73,MATCH(#REF!,[1]INSTRUCTIONS!$N$9:$N$73,0),MATCH(CC$2,[1]INSTRUCTIONS!$M$9:$AM$9,FALSE))*$BA47),0)),""))</f>
        <v/>
      </c>
      <c r="CD47" s="178" t="str">
        <f t="array" ref="CD47">IF(ISBLANK($BK47),"",IFERROR((ROUND((INDEX([1]INSTRUCTIONS!$M$9:$AM$73,MATCH(#REF!,[1]INSTRUCTIONS!$N$9:$N$73,0),MATCH(CD$2,[1]INSTRUCTIONS!$M$9:$AM$9,FALSE))*$BA47),0)),""))</f>
        <v/>
      </c>
      <c r="CE47" s="178" t="str">
        <f t="array" ref="CE47">IF(ISBLANK($BK47),"",IFERROR((ROUND((INDEX([1]INSTRUCTIONS!$M$9:$AM$73,MATCH(#REF!,[1]INSTRUCTIONS!$N$9:$N$73,0),MATCH(CE$2,[1]INSTRUCTIONS!$M$9:$AM$9,FALSE))*$BA47),0)),""))</f>
        <v/>
      </c>
      <c r="CF47" s="178" t="str">
        <f t="array" ref="CF47">IF(ISBLANK($BK47),"",IFERROR((ROUND((INDEX([1]INSTRUCTIONS!$M$9:$AM$73,MATCH(#REF!,[1]INSTRUCTIONS!$N$9:$N$73,0),MATCH(CF$2,[1]INSTRUCTIONS!$M$9:$AM$9,FALSE))*$BA47),0)),""))</f>
        <v/>
      </c>
      <c r="CG47" s="178" t="str">
        <f t="array" ref="CG47">IF(ISBLANK($BK47),"",IFERROR((ROUND((INDEX([1]INSTRUCTIONS!$M$9:$AM$73,MATCH(#REF!,[1]INSTRUCTIONS!$N$9:$N$73,0),MATCH(CG$2,[1]INSTRUCTIONS!$M$9:$AM$9,FALSE))*$BA47),0)),""))</f>
        <v/>
      </c>
      <c r="CH47" s="178" t="str">
        <f t="array" ref="CH47">IF(ISBLANK($BK47),"",IFERROR((ROUND((INDEX([1]INSTRUCTIONS!$M$9:$AM$73,MATCH(#REF!,[1]INSTRUCTIONS!$N$9:$N$73,0),MATCH(CH$2,[1]INSTRUCTIONS!$M$9:$AM$9,FALSE))*$BA47),0)),""))</f>
        <v/>
      </c>
      <c r="CI47" s="178" t="str">
        <f t="array" ref="CI47">IF(ISBLANK($BK47),"",IFERROR((ROUND((INDEX([1]INSTRUCTIONS!$M$9:$AM$73,MATCH(#REF!,[1]INSTRUCTIONS!$N$9:$N$73,0),MATCH(CI$2,[1]INSTRUCTIONS!$M$9:$AM$9,FALSE))*$BA47),0)),""))</f>
        <v/>
      </c>
      <c r="CJ47" s="179" t="str">
        <f t="array" ref="CJ47">IF(ISBLANK($BK47),"",IFERROR((ROUND((INDEX([1]INSTRUCTIONS!$M$9:$AM$73,MATCH(#REF!,[1]INSTRUCTIONS!$N$9:$N$73,0),MATCH(CJ$2,[1]INSTRUCTIONS!$M$9:$AM$9,FALSE))*$BA47),0)),""))</f>
        <v/>
      </c>
      <c r="CK47" s="169">
        <f t="shared" si="23"/>
        <v>219</v>
      </c>
      <c r="CL47" s="169">
        <f t="shared" si="24"/>
        <v>-219</v>
      </c>
      <c r="CM47" s="6"/>
      <c r="CN47" s="170" t="s">
        <v>119</v>
      </c>
      <c r="CO47" s="177">
        <v>3</v>
      </c>
      <c r="CP47" s="178">
        <v>7</v>
      </c>
      <c r="CQ47" s="178">
        <v>10</v>
      </c>
      <c r="CR47" s="178">
        <v>8</v>
      </c>
      <c r="CS47" s="178">
        <v>5</v>
      </c>
      <c r="CT47" s="178">
        <v>3</v>
      </c>
      <c r="CU47" s="178" t="str">
        <f t="array" ref="CU47">IF(ISBLANK($CN47),"",IFERROR((ROUND((INDEX([1]INSTRUCTIONS!$M$9:$AM$73,MATCH(#REF!,[1]INSTRUCTIONS!$N$9:$N$73,0),MATCH(CU$2,[1]INSTRUCTIONS!$M$9:$AM$9,FALSE))*$BD47),0)),""))</f>
        <v/>
      </c>
      <c r="CV47" s="178" t="str">
        <f t="array" ref="CV47">IF(ISBLANK($CN47),"",IFERROR((ROUND((INDEX([1]INSTRUCTIONS!$M$9:$AM$73,MATCH(#REF!,[1]INSTRUCTIONS!$N$9:$N$73,0),MATCH(CV$2,[1]INSTRUCTIONS!$M$9:$AM$9,FALSE))*$BD47),0)),""))</f>
        <v/>
      </c>
      <c r="CW47" s="178" t="str">
        <f t="array" ref="CW47">IF(ISBLANK($CN47),"",IFERROR((ROUND((INDEX([1]INSTRUCTIONS!$M$9:$AM$73,MATCH(#REF!,[1]INSTRUCTIONS!$N$9:$N$73,0),MATCH(CW$2,[1]INSTRUCTIONS!$M$9:$AM$9,FALSE))*$BD47),0)),""))</f>
        <v/>
      </c>
      <c r="CX47" s="178" t="str">
        <f t="array" ref="CX47">IF(ISBLANK($CN47),"",IFERROR((ROUND((INDEX([1]INSTRUCTIONS!$M$9:$AM$73,MATCH(#REF!,[1]INSTRUCTIONS!$N$9:$N$73,0),MATCH(CX$2,[1]INSTRUCTIONS!$M$9:$AM$9,FALSE))*$BD47),0)),""))</f>
        <v/>
      </c>
      <c r="CY47" s="178" t="str">
        <f t="array" ref="CY47">IF(ISBLANK($CN47),"",IFERROR((ROUND((INDEX([1]INSTRUCTIONS!$M$9:$AM$73,MATCH(#REF!,[1]INSTRUCTIONS!$N$9:$N$73,0),MATCH(CY$2,[1]INSTRUCTIONS!$M$9:$AM$9,FALSE))*$BD47),0)),""))</f>
        <v/>
      </c>
      <c r="CZ47" s="178" t="str">
        <f t="array" ref="CZ47">IF(ISBLANK($CN47),"",IFERROR((ROUND((INDEX([1]INSTRUCTIONS!$M$9:$AM$73,MATCH(#REF!,[1]INSTRUCTIONS!$N$9:$N$73,0),MATCH(CZ$2,[1]INSTRUCTIONS!$M$9:$AM$9,FALSE))*$BD47),0)),""))</f>
        <v/>
      </c>
      <c r="DA47" s="178" t="str">
        <f t="array" ref="DA47">IF(ISBLANK($CN47),"",IFERROR((ROUND((INDEX([1]INSTRUCTIONS!$M$9:$AM$73,MATCH(#REF!,[1]INSTRUCTIONS!$N$9:$N$73,0),MATCH(DA$2,[1]INSTRUCTIONS!$M$9:$AM$9,FALSE))*$BD47),0)),""))</f>
        <v/>
      </c>
      <c r="DB47" s="178" t="str">
        <f t="array" ref="DB47">IF(ISBLANK($CN47),"",IFERROR((ROUND((INDEX([1]INSTRUCTIONS!$M$9:$AM$73,MATCH(#REF!,[1]INSTRUCTIONS!$N$9:$N$73,0),MATCH(DB$2,[1]INSTRUCTIONS!$M$9:$AM$9,FALSE))*$BD47),0)),""))</f>
        <v/>
      </c>
      <c r="DC47" s="178" t="str">
        <f t="array" ref="DC47">IF(ISBLANK($CN47),"",IFERROR((ROUND((INDEX([1]INSTRUCTIONS!$M$9:$AM$73,MATCH(#REF!,[1]INSTRUCTIONS!$N$9:$N$73,0),MATCH(DC$2,[1]INSTRUCTIONS!$M$9:$AM$9,FALSE))*$BD47),0)),""))</f>
        <v/>
      </c>
      <c r="DD47" s="178" t="str">
        <f t="array" ref="DD47">IF(ISBLANK($CN47),"",IFERROR((ROUND((INDEX([1]INSTRUCTIONS!$M$9:$AM$73,MATCH(#REF!,[1]INSTRUCTIONS!$N$9:$N$73,0),MATCH(DD$2,[1]INSTRUCTIONS!$M$9:$AM$9,FALSE))*$BD47),0)),""))</f>
        <v/>
      </c>
      <c r="DE47" s="178" t="str">
        <f t="array" ref="DE47">IF(ISBLANK($CN47),"",IFERROR((ROUND((INDEX([1]INSTRUCTIONS!$M$9:$AM$73,MATCH(#REF!,[1]INSTRUCTIONS!$N$9:$N$73,0),MATCH(DE$2,[1]INSTRUCTIONS!$M$9:$AM$9,FALSE))*$BD47),0)),""))</f>
        <v/>
      </c>
      <c r="DF47" s="178" t="str">
        <f t="array" ref="DF47">IF(ISBLANK($CN47),"",IFERROR((ROUND((INDEX([1]INSTRUCTIONS!$M$9:$AM$73,MATCH(#REF!,[1]INSTRUCTIONS!$N$9:$N$73,0),MATCH(DF$2,[1]INSTRUCTIONS!$M$9:$AM$9,FALSE))*$BD47),0)),""))</f>
        <v/>
      </c>
      <c r="DG47" s="178" t="str">
        <f t="array" ref="DG47">IF(ISBLANK($CN47),"",IFERROR((ROUND((INDEX([1]INSTRUCTIONS!$M$9:$AM$73,MATCH(#REF!,[1]INSTRUCTIONS!$N$9:$N$73,0),MATCH(DG$2,[1]INSTRUCTIONS!$M$9:$AM$9,FALSE))*$BD47),0)),""))</f>
        <v/>
      </c>
      <c r="DH47" s="178" t="str">
        <f t="array" ref="DH47">IF(ISBLANK($CN47),"",IFERROR((ROUND((INDEX([1]INSTRUCTIONS!$M$9:$AM$73,MATCH(#REF!,[1]INSTRUCTIONS!$N$9:$N$73,0),MATCH(DH$2,[1]INSTRUCTIONS!$M$9:$AM$9,FALSE))*$BD47),0)),""))</f>
        <v/>
      </c>
      <c r="DI47" s="178" t="str">
        <f t="array" ref="DI47">IF(ISBLANK($CN47),"",IFERROR((ROUND((INDEX([1]INSTRUCTIONS!$M$9:$AM$73,MATCH(#REF!,[1]INSTRUCTIONS!$N$9:$N$73,0),MATCH(DI$2,[1]INSTRUCTIONS!$M$9:$AM$9,FALSE))*$BD47),0)),""))</f>
        <v/>
      </c>
      <c r="DJ47" s="178" t="str">
        <f t="array" ref="DJ47">IF(ISBLANK($CN47),"",IFERROR((ROUND((INDEX([1]INSTRUCTIONS!$M$9:$AM$73,MATCH(#REF!,[1]INSTRUCTIONS!$N$9:$N$73,0),MATCH(DJ$2,[1]INSTRUCTIONS!$M$9:$AM$9,FALSE))*$BD47),0)),""))</f>
        <v/>
      </c>
      <c r="DK47" s="178" t="str">
        <f t="array" ref="DK47">IF(ISBLANK($CN47),"",IFERROR((ROUND((INDEX([1]INSTRUCTIONS!$M$9:$AM$73,MATCH(#REF!,[1]INSTRUCTIONS!$N$9:$N$73,0),MATCH(DK$2,[1]INSTRUCTIONS!$M$9:$AM$9,FALSE))*$BD47),0)),""))</f>
        <v/>
      </c>
      <c r="DL47" s="178" t="str">
        <f t="array" ref="DL47">IF(ISBLANK($CN47),"",IFERROR((ROUND((INDEX([1]INSTRUCTIONS!$M$9:$AM$73,MATCH(#REF!,[1]INSTRUCTIONS!$N$9:$N$73,0),MATCH(DL$2,[1]INSTRUCTIONS!$M$9:$AM$9,FALSE))*$BD47),0)),""))</f>
        <v/>
      </c>
      <c r="DM47" s="179" t="str">
        <f t="array" ref="DM47">IF(ISBLANK($CN47),"",IFERROR((ROUND((INDEX([1]INSTRUCTIONS!$M$9:$AM$73,MATCH(#REF!,[1]INSTRUCTIONS!$N$9:$N$73,0),MATCH(DM$2,[1]INSTRUCTIONS!$M$9:$AM$9,FALSE))*$BD47),0)),""))</f>
        <v/>
      </c>
      <c r="DN47" s="169">
        <f t="shared" si="25"/>
        <v>36</v>
      </c>
      <c r="DO47" s="169">
        <f t="shared" si="26"/>
        <v>0</v>
      </c>
      <c r="DP47" s="6"/>
      <c r="DQ47" s="171" t="str">
        <f t="shared" si="27"/>
        <v>NUMERIC BOTTOMS BM</v>
      </c>
      <c r="DR47" s="172">
        <f t="shared" ref="DR47:EP47" si="64">IFERROR(BL47+CO47,"")</f>
        <v>14</v>
      </c>
      <c r="DS47" s="173">
        <f t="shared" si="64"/>
        <v>54</v>
      </c>
      <c r="DT47" s="173">
        <f t="shared" si="64"/>
        <v>75</v>
      </c>
      <c r="DU47" s="173">
        <f t="shared" si="64"/>
        <v>60</v>
      </c>
      <c r="DV47" s="173">
        <f t="shared" si="64"/>
        <v>35</v>
      </c>
      <c r="DW47" s="173">
        <f t="shared" si="64"/>
        <v>17</v>
      </c>
      <c r="DX47" s="173" t="str">
        <f t="shared" si="64"/>
        <v/>
      </c>
      <c r="DY47" s="173" t="str">
        <f t="shared" si="64"/>
        <v/>
      </c>
      <c r="DZ47" s="173" t="str">
        <f t="shared" si="64"/>
        <v/>
      </c>
      <c r="EA47" s="173" t="str">
        <f t="shared" si="64"/>
        <v/>
      </c>
      <c r="EB47" s="173" t="str">
        <f t="shared" si="64"/>
        <v/>
      </c>
      <c r="EC47" s="173" t="str">
        <f t="shared" si="64"/>
        <v/>
      </c>
      <c r="ED47" s="173" t="str">
        <f t="shared" si="64"/>
        <v/>
      </c>
      <c r="EE47" s="173" t="str">
        <f t="shared" si="64"/>
        <v/>
      </c>
      <c r="EF47" s="174" t="str">
        <f t="shared" si="64"/>
        <v/>
      </c>
      <c r="EG47" s="174" t="str">
        <f t="shared" si="64"/>
        <v/>
      </c>
      <c r="EH47" s="174" t="str">
        <f t="shared" si="64"/>
        <v/>
      </c>
      <c r="EI47" s="174" t="str">
        <f t="shared" si="64"/>
        <v/>
      </c>
      <c r="EJ47" s="174" t="str">
        <f t="shared" si="64"/>
        <v/>
      </c>
      <c r="EK47" s="174" t="str">
        <f t="shared" si="64"/>
        <v/>
      </c>
      <c r="EL47" s="174" t="str">
        <f t="shared" si="64"/>
        <v/>
      </c>
      <c r="EM47" s="174" t="str">
        <f t="shared" si="64"/>
        <v/>
      </c>
      <c r="EN47" s="174" t="str">
        <f t="shared" si="64"/>
        <v/>
      </c>
      <c r="EO47" s="174" t="str">
        <f t="shared" si="64"/>
        <v/>
      </c>
      <c r="EP47" s="174" t="str">
        <f t="shared" si="64"/>
        <v/>
      </c>
      <c r="EQ47" s="171">
        <f t="shared" si="29"/>
        <v>255</v>
      </c>
      <c r="ER47" s="171">
        <f t="shared" si="30"/>
        <v>-219</v>
      </c>
    </row>
    <row r="48" spans="1:148" ht="120" customHeight="1" x14ac:dyDescent="0.25">
      <c r="A48" s="132">
        <f t="shared" si="31"/>
        <v>31</v>
      </c>
      <c r="B48" s="133" t="e">
        <v>#VALUE!</v>
      </c>
      <c r="C48" s="133" t="s">
        <v>96</v>
      </c>
      <c r="D48" s="134" t="s">
        <v>276</v>
      </c>
      <c r="E48" s="134" t="str">
        <f t="shared" si="5"/>
        <v>#REF!</v>
      </c>
      <c r="F48" s="135" t="s">
        <v>143</v>
      </c>
      <c r="G48" s="134" t="s">
        <v>276</v>
      </c>
      <c r="H48" s="135" t="s">
        <v>197</v>
      </c>
      <c r="I48" s="135" t="s">
        <v>198</v>
      </c>
      <c r="J48" s="135"/>
      <c r="K48" s="135"/>
      <c r="L48" s="136"/>
      <c r="M48" s="133" t="e">
        <v>#VALUE!</v>
      </c>
      <c r="N48" s="135" t="s">
        <v>120</v>
      </c>
      <c r="O48" s="136"/>
      <c r="P48" s="136"/>
      <c r="Q48" s="136" t="s">
        <v>101</v>
      </c>
      <c r="R48" s="136" t="s">
        <v>102</v>
      </c>
      <c r="S48" s="136"/>
      <c r="T48" s="133"/>
      <c r="U48" s="133"/>
      <c r="V48" s="133"/>
      <c r="W48" s="137"/>
      <c r="X48" s="138">
        <v>13.65</v>
      </c>
      <c r="Y48" s="139">
        <f t="shared" si="61"/>
        <v>12.967499999999999</v>
      </c>
      <c r="Z48" s="140">
        <f t="shared" si="6"/>
        <v>5.0000000000000072E-2</v>
      </c>
      <c r="AA48" s="139">
        <v>49.99</v>
      </c>
      <c r="AB48" s="140">
        <f t="shared" si="7"/>
        <v>0.74059811962392474</v>
      </c>
      <c r="AC48" s="141"/>
      <c r="AD48" s="142" t="str">
        <f t="shared" si="8"/>
        <v/>
      </c>
      <c r="AE48" s="140" t="str">
        <f t="shared" si="9"/>
        <v/>
      </c>
      <c r="AF48" s="139"/>
      <c r="AG48" s="140" t="str">
        <f t="shared" si="10"/>
        <v/>
      </c>
      <c r="AH48" s="143" t="str">
        <f t="shared" si="11"/>
        <v/>
      </c>
      <c r="AI48" s="144"/>
      <c r="AJ48" s="145"/>
      <c r="AK48" s="146"/>
      <c r="AL48" s="135" t="s">
        <v>103</v>
      </c>
      <c r="AM48" s="147">
        <v>2</v>
      </c>
      <c r="AN48" s="148" t="str">
        <f t="shared" si="12"/>
        <v xml:space="preserve">, RESORT DOORS, , , , </v>
      </c>
      <c r="AO48" s="149">
        <v>36</v>
      </c>
      <c r="AP48" s="150"/>
      <c r="AQ48" s="150">
        <v>11</v>
      </c>
      <c r="AR48" s="150">
        <v>7</v>
      </c>
      <c r="AS48" s="150">
        <v>7</v>
      </c>
      <c r="AT48" s="151">
        <v>5</v>
      </c>
      <c r="AU48" s="151"/>
      <c r="AV48" s="152">
        <f t="shared" si="13"/>
        <v>2</v>
      </c>
      <c r="AW48" s="153"/>
      <c r="AX48" s="152"/>
      <c r="AY48" s="153"/>
      <c r="AZ48" s="176"/>
      <c r="BA48" s="155">
        <f t="shared" si="14"/>
        <v>0</v>
      </c>
      <c r="BB48" s="156">
        <f t="shared" si="15"/>
        <v>0</v>
      </c>
      <c r="BC48" s="157">
        <f t="shared" si="16"/>
        <v>0</v>
      </c>
      <c r="BD48" s="158">
        <f t="shared" si="17"/>
        <v>36</v>
      </c>
      <c r="BE48" s="159">
        <f t="shared" si="18"/>
        <v>466.83</v>
      </c>
      <c r="BF48" s="160">
        <f t="shared" si="19"/>
        <v>1799.64</v>
      </c>
      <c r="BG48" s="161">
        <f t="shared" si="20"/>
        <v>36</v>
      </c>
      <c r="BH48" s="162">
        <f t="shared" si="21"/>
        <v>466.83</v>
      </c>
      <c r="BI48" s="163">
        <f t="shared" si="22"/>
        <v>1799.64</v>
      </c>
      <c r="BJ48" s="164"/>
      <c r="BK48" s="165" t="s">
        <v>118</v>
      </c>
      <c r="BL48" s="177">
        <v>11</v>
      </c>
      <c r="BM48" s="178">
        <v>47</v>
      </c>
      <c r="BN48" s="178">
        <v>65</v>
      </c>
      <c r="BO48" s="178">
        <v>52</v>
      </c>
      <c r="BP48" s="178">
        <v>30</v>
      </c>
      <c r="BQ48" s="178">
        <v>14</v>
      </c>
      <c r="BR48" s="178" t="str">
        <f t="array" ref="BR48">IF(ISBLANK($BK48),"",IFERROR((ROUND((INDEX([1]INSTRUCTIONS!$M$9:$AM$73,MATCH(#REF!,[1]INSTRUCTIONS!$N$9:$N$73,0),MATCH(BR$2,[1]INSTRUCTIONS!$M$9:$AM$9,FALSE))*$BA48),0)),""))</f>
        <v/>
      </c>
      <c r="BS48" s="178" t="str">
        <f t="array" ref="BS48">IF(ISBLANK($BK48),"",IFERROR((ROUND((INDEX([1]INSTRUCTIONS!$M$9:$AM$73,MATCH(#REF!,[1]INSTRUCTIONS!$N$9:$N$73,0),MATCH(BS$2,[1]INSTRUCTIONS!$M$9:$AM$9,FALSE))*$BA48),0)),""))</f>
        <v/>
      </c>
      <c r="BT48" s="178" t="str">
        <f t="array" ref="BT48">IF(ISBLANK($BK48),"",IFERROR((ROUND((INDEX([1]INSTRUCTIONS!$M$9:$AM$73,MATCH(#REF!,[1]INSTRUCTIONS!$N$9:$N$73,0),MATCH(BT$2,[1]INSTRUCTIONS!$M$9:$AM$9,FALSE))*$BA48),0)),""))</f>
        <v/>
      </c>
      <c r="BU48" s="178" t="str">
        <f t="array" ref="BU48">IF(ISBLANK($BK48),"",IFERROR((ROUND((INDEX([1]INSTRUCTIONS!$M$9:$AM$73,MATCH(#REF!,[1]INSTRUCTIONS!$N$9:$N$73,0),MATCH(BU$2,[1]INSTRUCTIONS!$M$9:$AM$9,FALSE))*$BA48),0)),""))</f>
        <v/>
      </c>
      <c r="BV48" s="178" t="str">
        <f t="array" ref="BV48">IF(ISBLANK($BK48),"",IFERROR((ROUND((INDEX([1]INSTRUCTIONS!$M$9:$AM$73,MATCH(#REF!,[1]INSTRUCTIONS!$N$9:$N$73,0),MATCH(BV$2,[1]INSTRUCTIONS!$M$9:$AM$9,FALSE))*$BA48),0)),""))</f>
        <v/>
      </c>
      <c r="BW48" s="178" t="str">
        <f t="array" ref="BW48">IF(ISBLANK($BK48),"",IFERROR((ROUND((INDEX([1]INSTRUCTIONS!$M$9:$AM$73,MATCH(#REF!,[1]INSTRUCTIONS!$N$9:$N$73,0),MATCH(BW$2,[1]INSTRUCTIONS!$M$9:$AM$9,FALSE))*$BA48),0)),""))</f>
        <v/>
      </c>
      <c r="BX48" s="178" t="str">
        <f t="array" ref="BX48">IF(ISBLANK($BK48),"",IFERROR((ROUND((INDEX([1]INSTRUCTIONS!$M$9:$AM$73,MATCH(#REF!,[1]INSTRUCTIONS!$N$9:$N$73,0),MATCH(BX$2,[1]INSTRUCTIONS!$M$9:$AM$9,FALSE))*$BA48),0)),""))</f>
        <v/>
      </c>
      <c r="BY48" s="178" t="str">
        <f t="array" ref="BY48">IF(ISBLANK($BK48),"",IFERROR((ROUND((INDEX([1]INSTRUCTIONS!$M$9:$AM$73,MATCH(#REF!,[1]INSTRUCTIONS!$N$9:$N$73,0),MATCH(BY$2,[1]INSTRUCTIONS!$M$9:$AM$9,FALSE))*$BA48),0)),""))</f>
        <v/>
      </c>
      <c r="BZ48" s="178" t="str">
        <f t="array" ref="BZ48">IF(ISBLANK($BK48),"",IFERROR((ROUND((INDEX([1]INSTRUCTIONS!$M$9:$AM$73,MATCH(#REF!,[1]INSTRUCTIONS!$N$9:$N$73,0),MATCH(BZ$2,[1]INSTRUCTIONS!$M$9:$AM$9,FALSE))*$BA48),0)),""))</f>
        <v/>
      </c>
      <c r="CA48" s="178" t="str">
        <f t="array" ref="CA48">IF(ISBLANK($BK48),"",IFERROR((ROUND((INDEX([1]INSTRUCTIONS!$M$9:$AM$73,MATCH(#REF!,[1]INSTRUCTIONS!$N$9:$N$73,0),MATCH(CA$2,[1]INSTRUCTIONS!$M$9:$AM$9,FALSE))*$BA48),0)),""))</f>
        <v/>
      </c>
      <c r="CB48" s="178" t="str">
        <f t="array" ref="CB48">IF(ISBLANK($BK48),"",IFERROR((ROUND((INDEX([1]INSTRUCTIONS!$M$9:$AM$73,MATCH(#REF!,[1]INSTRUCTIONS!$N$9:$N$73,0),MATCH(CB$2,[1]INSTRUCTIONS!$M$9:$AM$9,FALSE))*$BA48),0)),""))</f>
        <v/>
      </c>
      <c r="CC48" s="178" t="str">
        <f t="array" ref="CC48">IF(ISBLANK($BK48),"",IFERROR((ROUND((INDEX([1]INSTRUCTIONS!$M$9:$AM$73,MATCH(#REF!,[1]INSTRUCTIONS!$N$9:$N$73,0),MATCH(CC$2,[1]INSTRUCTIONS!$M$9:$AM$9,FALSE))*$BA48),0)),""))</f>
        <v/>
      </c>
      <c r="CD48" s="178" t="str">
        <f t="array" ref="CD48">IF(ISBLANK($BK48),"",IFERROR((ROUND((INDEX([1]INSTRUCTIONS!$M$9:$AM$73,MATCH(#REF!,[1]INSTRUCTIONS!$N$9:$N$73,0),MATCH(CD$2,[1]INSTRUCTIONS!$M$9:$AM$9,FALSE))*$BA48),0)),""))</f>
        <v/>
      </c>
      <c r="CE48" s="178" t="str">
        <f t="array" ref="CE48">IF(ISBLANK($BK48),"",IFERROR((ROUND((INDEX([1]INSTRUCTIONS!$M$9:$AM$73,MATCH(#REF!,[1]INSTRUCTIONS!$N$9:$N$73,0),MATCH(CE$2,[1]INSTRUCTIONS!$M$9:$AM$9,FALSE))*$BA48),0)),""))</f>
        <v/>
      </c>
      <c r="CF48" s="178" t="str">
        <f t="array" ref="CF48">IF(ISBLANK($BK48),"",IFERROR((ROUND((INDEX([1]INSTRUCTIONS!$M$9:$AM$73,MATCH(#REF!,[1]INSTRUCTIONS!$N$9:$N$73,0),MATCH(CF$2,[1]INSTRUCTIONS!$M$9:$AM$9,FALSE))*$BA48),0)),""))</f>
        <v/>
      </c>
      <c r="CG48" s="178" t="str">
        <f t="array" ref="CG48">IF(ISBLANK($BK48),"",IFERROR((ROUND((INDEX([1]INSTRUCTIONS!$M$9:$AM$73,MATCH(#REF!,[1]INSTRUCTIONS!$N$9:$N$73,0),MATCH(CG$2,[1]INSTRUCTIONS!$M$9:$AM$9,FALSE))*$BA48),0)),""))</f>
        <v/>
      </c>
      <c r="CH48" s="178" t="str">
        <f t="array" ref="CH48">IF(ISBLANK($BK48),"",IFERROR((ROUND((INDEX([1]INSTRUCTIONS!$M$9:$AM$73,MATCH(#REF!,[1]INSTRUCTIONS!$N$9:$N$73,0),MATCH(CH$2,[1]INSTRUCTIONS!$M$9:$AM$9,FALSE))*$BA48),0)),""))</f>
        <v/>
      </c>
      <c r="CI48" s="178" t="str">
        <f t="array" ref="CI48">IF(ISBLANK($BK48),"",IFERROR((ROUND((INDEX([1]INSTRUCTIONS!$M$9:$AM$73,MATCH(#REF!,[1]INSTRUCTIONS!$N$9:$N$73,0),MATCH(CI$2,[1]INSTRUCTIONS!$M$9:$AM$9,FALSE))*$BA48),0)),""))</f>
        <v/>
      </c>
      <c r="CJ48" s="179" t="str">
        <f t="array" ref="CJ48">IF(ISBLANK($BK48),"",IFERROR((ROUND((INDEX([1]INSTRUCTIONS!$M$9:$AM$73,MATCH(#REF!,[1]INSTRUCTIONS!$N$9:$N$73,0),MATCH(CJ$2,[1]INSTRUCTIONS!$M$9:$AM$9,FALSE))*$BA48),0)),""))</f>
        <v/>
      </c>
      <c r="CK48" s="169">
        <f t="shared" si="23"/>
        <v>219</v>
      </c>
      <c r="CL48" s="169">
        <f t="shared" si="24"/>
        <v>-219</v>
      </c>
      <c r="CM48" s="6"/>
      <c r="CN48" s="170" t="s">
        <v>119</v>
      </c>
      <c r="CO48" s="177">
        <v>3</v>
      </c>
      <c r="CP48" s="178">
        <v>7</v>
      </c>
      <c r="CQ48" s="178">
        <v>10</v>
      </c>
      <c r="CR48" s="178">
        <v>8</v>
      </c>
      <c r="CS48" s="178">
        <v>5</v>
      </c>
      <c r="CT48" s="178">
        <v>3</v>
      </c>
      <c r="CU48" s="178" t="str">
        <f t="array" ref="CU48">IF(ISBLANK($CN48),"",IFERROR((ROUND((INDEX([1]INSTRUCTIONS!$M$9:$AM$73,MATCH(#REF!,[1]INSTRUCTIONS!$N$9:$N$73,0),MATCH(CU$2,[1]INSTRUCTIONS!$M$9:$AM$9,FALSE))*$BD48),0)),""))</f>
        <v/>
      </c>
      <c r="CV48" s="178" t="str">
        <f t="array" ref="CV48">IF(ISBLANK($CN48),"",IFERROR((ROUND((INDEX([1]INSTRUCTIONS!$M$9:$AM$73,MATCH(#REF!,[1]INSTRUCTIONS!$N$9:$N$73,0),MATCH(CV$2,[1]INSTRUCTIONS!$M$9:$AM$9,FALSE))*$BD48),0)),""))</f>
        <v/>
      </c>
      <c r="CW48" s="178" t="str">
        <f t="array" ref="CW48">IF(ISBLANK($CN48),"",IFERROR((ROUND((INDEX([1]INSTRUCTIONS!$M$9:$AM$73,MATCH(#REF!,[1]INSTRUCTIONS!$N$9:$N$73,0),MATCH(CW$2,[1]INSTRUCTIONS!$M$9:$AM$9,FALSE))*$BD48),0)),""))</f>
        <v/>
      </c>
      <c r="CX48" s="178" t="str">
        <f t="array" ref="CX48">IF(ISBLANK($CN48),"",IFERROR((ROUND((INDEX([1]INSTRUCTIONS!$M$9:$AM$73,MATCH(#REF!,[1]INSTRUCTIONS!$N$9:$N$73,0),MATCH(CX$2,[1]INSTRUCTIONS!$M$9:$AM$9,FALSE))*$BD48),0)),""))</f>
        <v/>
      </c>
      <c r="CY48" s="178" t="str">
        <f t="array" ref="CY48">IF(ISBLANK($CN48),"",IFERROR((ROUND((INDEX([1]INSTRUCTIONS!$M$9:$AM$73,MATCH(#REF!,[1]INSTRUCTIONS!$N$9:$N$73,0),MATCH(CY$2,[1]INSTRUCTIONS!$M$9:$AM$9,FALSE))*$BD48),0)),""))</f>
        <v/>
      </c>
      <c r="CZ48" s="178" t="str">
        <f t="array" ref="CZ48">IF(ISBLANK($CN48),"",IFERROR((ROUND((INDEX([1]INSTRUCTIONS!$M$9:$AM$73,MATCH(#REF!,[1]INSTRUCTIONS!$N$9:$N$73,0),MATCH(CZ$2,[1]INSTRUCTIONS!$M$9:$AM$9,FALSE))*$BD48),0)),""))</f>
        <v/>
      </c>
      <c r="DA48" s="178" t="str">
        <f t="array" ref="DA48">IF(ISBLANK($CN48),"",IFERROR((ROUND((INDEX([1]INSTRUCTIONS!$M$9:$AM$73,MATCH(#REF!,[1]INSTRUCTIONS!$N$9:$N$73,0),MATCH(DA$2,[1]INSTRUCTIONS!$M$9:$AM$9,FALSE))*$BD48),0)),""))</f>
        <v/>
      </c>
      <c r="DB48" s="178" t="str">
        <f t="array" ref="DB48">IF(ISBLANK($CN48),"",IFERROR((ROUND((INDEX([1]INSTRUCTIONS!$M$9:$AM$73,MATCH(#REF!,[1]INSTRUCTIONS!$N$9:$N$73,0),MATCH(DB$2,[1]INSTRUCTIONS!$M$9:$AM$9,FALSE))*$BD48),0)),""))</f>
        <v/>
      </c>
      <c r="DC48" s="178" t="str">
        <f t="array" ref="DC48">IF(ISBLANK($CN48),"",IFERROR((ROUND((INDEX([1]INSTRUCTIONS!$M$9:$AM$73,MATCH(#REF!,[1]INSTRUCTIONS!$N$9:$N$73,0),MATCH(DC$2,[1]INSTRUCTIONS!$M$9:$AM$9,FALSE))*$BD48),0)),""))</f>
        <v/>
      </c>
      <c r="DD48" s="178" t="str">
        <f t="array" ref="DD48">IF(ISBLANK($CN48),"",IFERROR((ROUND((INDEX([1]INSTRUCTIONS!$M$9:$AM$73,MATCH(#REF!,[1]INSTRUCTIONS!$N$9:$N$73,0),MATCH(DD$2,[1]INSTRUCTIONS!$M$9:$AM$9,FALSE))*$BD48),0)),""))</f>
        <v/>
      </c>
      <c r="DE48" s="178" t="str">
        <f t="array" ref="DE48">IF(ISBLANK($CN48),"",IFERROR((ROUND((INDEX([1]INSTRUCTIONS!$M$9:$AM$73,MATCH(#REF!,[1]INSTRUCTIONS!$N$9:$N$73,0),MATCH(DE$2,[1]INSTRUCTIONS!$M$9:$AM$9,FALSE))*$BD48),0)),""))</f>
        <v/>
      </c>
      <c r="DF48" s="178" t="str">
        <f t="array" ref="DF48">IF(ISBLANK($CN48),"",IFERROR((ROUND((INDEX([1]INSTRUCTIONS!$M$9:$AM$73,MATCH(#REF!,[1]INSTRUCTIONS!$N$9:$N$73,0),MATCH(DF$2,[1]INSTRUCTIONS!$M$9:$AM$9,FALSE))*$BD48),0)),""))</f>
        <v/>
      </c>
      <c r="DG48" s="178" t="str">
        <f t="array" ref="DG48">IF(ISBLANK($CN48),"",IFERROR((ROUND((INDEX([1]INSTRUCTIONS!$M$9:$AM$73,MATCH(#REF!,[1]INSTRUCTIONS!$N$9:$N$73,0),MATCH(DG$2,[1]INSTRUCTIONS!$M$9:$AM$9,FALSE))*$BD48),0)),""))</f>
        <v/>
      </c>
      <c r="DH48" s="178" t="str">
        <f t="array" ref="DH48">IF(ISBLANK($CN48),"",IFERROR((ROUND((INDEX([1]INSTRUCTIONS!$M$9:$AM$73,MATCH(#REF!,[1]INSTRUCTIONS!$N$9:$N$73,0),MATCH(DH$2,[1]INSTRUCTIONS!$M$9:$AM$9,FALSE))*$BD48),0)),""))</f>
        <v/>
      </c>
      <c r="DI48" s="178" t="str">
        <f t="array" ref="DI48">IF(ISBLANK($CN48),"",IFERROR((ROUND((INDEX([1]INSTRUCTIONS!$M$9:$AM$73,MATCH(#REF!,[1]INSTRUCTIONS!$N$9:$N$73,0),MATCH(DI$2,[1]INSTRUCTIONS!$M$9:$AM$9,FALSE))*$BD48),0)),""))</f>
        <v/>
      </c>
      <c r="DJ48" s="178" t="str">
        <f t="array" ref="DJ48">IF(ISBLANK($CN48),"",IFERROR((ROUND((INDEX([1]INSTRUCTIONS!$M$9:$AM$73,MATCH(#REF!,[1]INSTRUCTIONS!$N$9:$N$73,0),MATCH(DJ$2,[1]INSTRUCTIONS!$M$9:$AM$9,FALSE))*$BD48),0)),""))</f>
        <v/>
      </c>
      <c r="DK48" s="178" t="str">
        <f t="array" ref="DK48">IF(ISBLANK($CN48),"",IFERROR((ROUND((INDEX([1]INSTRUCTIONS!$M$9:$AM$73,MATCH(#REF!,[1]INSTRUCTIONS!$N$9:$N$73,0),MATCH(DK$2,[1]INSTRUCTIONS!$M$9:$AM$9,FALSE))*$BD48),0)),""))</f>
        <v/>
      </c>
      <c r="DL48" s="178" t="str">
        <f t="array" ref="DL48">IF(ISBLANK($CN48),"",IFERROR((ROUND((INDEX([1]INSTRUCTIONS!$M$9:$AM$73,MATCH(#REF!,[1]INSTRUCTIONS!$N$9:$N$73,0),MATCH(DL$2,[1]INSTRUCTIONS!$M$9:$AM$9,FALSE))*$BD48),0)),""))</f>
        <v/>
      </c>
      <c r="DM48" s="179" t="str">
        <f t="array" ref="DM48">IF(ISBLANK($CN48),"",IFERROR((ROUND((INDEX([1]INSTRUCTIONS!$M$9:$AM$73,MATCH(#REF!,[1]INSTRUCTIONS!$N$9:$N$73,0),MATCH(DM$2,[1]INSTRUCTIONS!$M$9:$AM$9,FALSE))*$BD48),0)),""))</f>
        <v/>
      </c>
      <c r="DN48" s="169">
        <f t="shared" si="25"/>
        <v>36</v>
      </c>
      <c r="DO48" s="169">
        <f t="shared" si="26"/>
        <v>0</v>
      </c>
      <c r="DP48" s="6"/>
      <c r="DQ48" s="171" t="str">
        <f t="shared" si="27"/>
        <v>NUMERIC BOTTOMS BM</v>
      </c>
      <c r="DR48" s="172">
        <f t="shared" ref="DR48:EP48" si="65">IFERROR(BL48+CO48,"")</f>
        <v>14</v>
      </c>
      <c r="DS48" s="173">
        <f t="shared" si="65"/>
        <v>54</v>
      </c>
      <c r="DT48" s="173">
        <f t="shared" si="65"/>
        <v>75</v>
      </c>
      <c r="DU48" s="173">
        <f t="shared" si="65"/>
        <v>60</v>
      </c>
      <c r="DV48" s="173">
        <f t="shared" si="65"/>
        <v>35</v>
      </c>
      <c r="DW48" s="173">
        <f t="shared" si="65"/>
        <v>17</v>
      </c>
      <c r="DX48" s="173" t="str">
        <f t="shared" si="65"/>
        <v/>
      </c>
      <c r="DY48" s="173" t="str">
        <f t="shared" si="65"/>
        <v/>
      </c>
      <c r="DZ48" s="173" t="str">
        <f t="shared" si="65"/>
        <v/>
      </c>
      <c r="EA48" s="173" t="str">
        <f t="shared" si="65"/>
        <v/>
      </c>
      <c r="EB48" s="173" t="str">
        <f t="shared" si="65"/>
        <v/>
      </c>
      <c r="EC48" s="173" t="str">
        <f t="shared" si="65"/>
        <v/>
      </c>
      <c r="ED48" s="173" t="str">
        <f t="shared" si="65"/>
        <v/>
      </c>
      <c r="EE48" s="173" t="str">
        <f t="shared" si="65"/>
        <v/>
      </c>
      <c r="EF48" s="174" t="str">
        <f t="shared" si="65"/>
        <v/>
      </c>
      <c r="EG48" s="174" t="str">
        <f t="shared" si="65"/>
        <v/>
      </c>
      <c r="EH48" s="174" t="str">
        <f t="shared" si="65"/>
        <v/>
      </c>
      <c r="EI48" s="174" t="str">
        <f t="shared" si="65"/>
        <v/>
      </c>
      <c r="EJ48" s="174" t="str">
        <f t="shared" si="65"/>
        <v/>
      </c>
      <c r="EK48" s="174" t="str">
        <f t="shared" si="65"/>
        <v/>
      </c>
      <c r="EL48" s="174" t="str">
        <f t="shared" si="65"/>
        <v/>
      </c>
      <c r="EM48" s="174" t="str">
        <f t="shared" si="65"/>
        <v/>
      </c>
      <c r="EN48" s="174" t="str">
        <f t="shared" si="65"/>
        <v/>
      </c>
      <c r="EO48" s="174" t="str">
        <f t="shared" si="65"/>
        <v/>
      </c>
      <c r="EP48" s="174" t="str">
        <f t="shared" si="65"/>
        <v/>
      </c>
      <c r="EQ48" s="171">
        <f t="shared" si="29"/>
        <v>255</v>
      </c>
      <c r="ER48" s="171">
        <f t="shared" si="30"/>
        <v>-219</v>
      </c>
    </row>
    <row r="49" spans="1:148" ht="120" customHeight="1" x14ac:dyDescent="0.25">
      <c r="A49" s="132">
        <f t="shared" si="31"/>
        <v>32</v>
      </c>
      <c r="B49" s="175" t="e">
        <v>#VALUE!</v>
      </c>
      <c r="C49" s="133" t="s">
        <v>96</v>
      </c>
      <c r="D49" s="134" t="s">
        <v>276</v>
      </c>
      <c r="E49" s="134" t="str">
        <f t="shared" si="5"/>
        <v>#REF!</v>
      </c>
      <c r="F49" s="135" t="s">
        <v>143</v>
      </c>
      <c r="G49" s="134" t="s">
        <v>276</v>
      </c>
      <c r="H49" s="135" t="s">
        <v>197</v>
      </c>
      <c r="I49" s="135" t="s">
        <v>198</v>
      </c>
      <c r="J49" s="135"/>
      <c r="K49" s="135"/>
      <c r="L49" s="136"/>
      <c r="M49" s="133" t="e">
        <v>#VALUE!</v>
      </c>
      <c r="N49" s="135" t="s">
        <v>121</v>
      </c>
      <c r="O49" s="136"/>
      <c r="P49" s="136"/>
      <c r="Q49" s="136" t="s">
        <v>101</v>
      </c>
      <c r="R49" s="136" t="s">
        <v>102</v>
      </c>
      <c r="S49" s="136"/>
      <c r="T49" s="133"/>
      <c r="U49" s="133"/>
      <c r="V49" s="133"/>
      <c r="W49" s="137"/>
      <c r="X49" s="138">
        <v>13.65</v>
      </c>
      <c r="Y49" s="139">
        <f t="shared" si="61"/>
        <v>12.967499999999999</v>
      </c>
      <c r="Z49" s="140">
        <f t="shared" si="6"/>
        <v>5.0000000000000072E-2</v>
      </c>
      <c r="AA49" s="139">
        <v>49.99</v>
      </c>
      <c r="AB49" s="140">
        <f t="shared" si="7"/>
        <v>0.74059811962392474</v>
      </c>
      <c r="AC49" s="141"/>
      <c r="AD49" s="142" t="str">
        <f t="shared" si="8"/>
        <v/>
      </c>
      <c r="AE49" s="140" t="str">
        <f t="shared" si="9"/>
        <v/>
      </c>
      <c r="AF49" s="139"/>
      <c r="AG49" s="140" t="str">
        <f t="shared" si="10"/>
        <v/>
      </c>
      <c r="AH49" s="143" t="str">
        <f t="shared" si="11"/>
        <v/>
      </c>
      <c r="AI49" s="144"/>
      <c r="AJ49" s="145"/>
      <c r="AK49" s="146"/>
      <c r="AL49" s="135" t="s">
        <v>103</v>
      </c>
      <c r="AM49" s="147">
        <v>2</v>
      </c>
      <c r="AN49" s="148" t="str">
        <f t="shared" si="12"/>
        <v xml:space="preserve">, RESORT DOORS, , , , </v>
      </c>
      <c r="AO49" s="149">
        <v>36</v>
      </c>
      <c r="AP49" s="150"/>
      <c r="AQ49" s="150">
        <v>11</v>
      </c>
      <c r="AR49" s="150">
        <v>7</v>
      </c>
      <c r="AS49" s="150">
        <v>7</v>
      </c>
      <c r="AT49" s="151">
        <v>5</v>
      </c>
      <c r="AU49" s="151"/>
      <c r="AV49" s="152">
        <f t="shared" si="13"/>
        <v>2</v>
      </c>
      <c r="AW49" s="153"/>
      <c r="AX49" s="152"/>
      <c r="AY49" s="153"/>
      <c r="AZ49" s="176"/>
      <c r="BA49" s="155">
        <f t="shared" si="14"/>
        <v>0</v>
      </c>
      <c r="BB49" s="156">
        <f t="shared" si="15"/>
        <v>0</v>
      </c>
      <c r="BC49" s="157">
        <f t="shared" si="16"/>
        <v>0</v>
      </c>
      <c r="BD49" s="158">
        <f t="shared" si="17"/>
        <v>36</v>
      </c>
      <c r="BE49" s="159">
        <f t="shared" si="18"/>
        <v>466.83</v>
      </c>
      <c r="BF49" s="160">
        <f t="shared" si="19"/>
        <v>1799.64</v>
      </c>
      <c r="BG49" s="161">
        <f t="shared" si="20"/>
        <v>36</v>
      </c>
      <c r="BH49" s="162">
        <f t="shared" si="21"/>
        <v>466.83</v>
      </c>
      <c r="BI49" s="163">
        <f t="shared" si="22"/>
        <v>1799.64</v>
      </c>
      <c r="BJ49" s="164"/>
      <c r="BK49" s="165" t="s">
        <v>118</v>
      </c>
      <c r="BL49" s="177">
        <v>11</v>
      </c>
      <c r="BM49" s="178">
        <v>47</v>
      </c>
      <c r="BN49" s="178">
        <v>65</v>
      </c>
      <c r="BO49" s="178">
        <v>52</v>
      </c>
      <c r="BP49" s="178">
        <v>30</v>
      </c>
      <c r="BQ49" s="178">
        <v>14</v>
      </c>
      <c r="BR49" s="178" t="str">
        <f t="array" ref="BR49">IF(ISBLANK($BK49),"",IFERROR((ROUND((INDEX([1]INSTRUCTIONS!$M$9:$AM$73,MATCH(#REF!,[1]INSTRUCTIONS!$N$9:$N$73,0),MATCH(BR$2,[1]INSTRUCTIONS!$M$9:$AM$9,FALSE))*$BA49),0)),""))</f>
        <v/>
      </c>
      <c r="BS49" s="178" t="str">
        <f t="array" ref="BS49">IF(ISBLANK($BK49),"",IFERROR((ROUND((INDEX([1]INSTRUCTIONS!$M$9:$AM$73,MATCH(#REF!,[1]INSTRUCTIONS!$N$9:$N$73,0),MATCH(BS$2,[1]INSTRUCTIONS!$M$9:$AM$9,FALSE))*$BA49),0)),""))</f>
        <v/>
      </c>
      <c r="BT49" s="178" t="str">
        <f t="array" ref="BT49">IF(ISBLANK($BK49),"",IFERROR((ROUND((INDEX([1]INSTRUCTIONS!$M$9:$AM$73,MATCH(#REF!,[1]INSTRUCTIONS!$N$9:$N$73,0),MATCH(BT$2,[1]INSTRUCTIONS!$M$9:$AM$9,FALSE))*$BA49),0)),""))</f>
        <v/>
      </c>
      <c r="BU49" s="178" t="str">
        <f t="array" ref="BU49">IF(ISBLANK($BK49),"",IFERROR((ROUND((INDEX([1]INSTRUCTIONS!$M$9:$AM$73,MATCH(#REF!,[1]INSTRUCTIONS!$N$9:$N$73,0),MATCH(BU$2,[1]INSTRUCTIONS!$M$9:$AM$9,FALSE))*$BA49),0)),""))</f>
        <v/>
      </c>
      <c r="BV49" s="178" t="str">
        <f t="array" ref="BV49">IF(ISBLANK($BK49),"",IFERROR((ROUND((INDEX([1]INSTRUCTIONS!$M$9:$AM$73,MATCH(#REF!,[1]INSTRUCTIONS!$N$9:$N$73,0),MATCH(BV$2,[1]INSTRUCTIONS!$M$9:$AM$9,FALSE))*$BA49),0)),""))</f>
        <v/>
      </c>
      <c r="BW49" s="178" t="str">
        <f t="array" ref="BW49">IF(ISBLANK($BK49),"",IFERROR((ROUND((INDEX([1]INSTRUCTIONS!$M$9:$AM$73,MATCH(#REF!,[1]INSTRUCTIONS!$N$9:$N$73,0),MATCH(BW$2,[1]INSTRUCTIONS!$M$9:$AM$9,FALSE))*$BA49),0)),""))</f>
        <v/>
      </c>
      <c r="BX49" s="178" t="str">
        <f t="array" ref="BX49">IF(ISBLANK($BK49),"",IFERROR((ROUND((INDEX([1]INSTRUCTIONS!$M$9:$AM$73,MATCH(#REF!,[1]INSTRUCTIONS!$N$9:$N$73,0),MATCH(BX$2,[1]INSTRUCTIONS!$M$9:$AM$9,FALSE))*$BA49),0)),""))</f>
        <v/>
      </c>
      <c r="BY49" s="178" t="str">
        <f t="array" ref="BY49">IF(ISBLANK($BK49),"",IFERROR((ROUND((INDEX([1]INSTRUCTIONS!$M$9:$AM$73,MATCH(#REF!,[1]INSTRUCTIONS!$N$9:$N$73,0),MATCH(BY$2,[1]INSTRUCTIONS!$M$9:$AM$9,FALSE))*$BA49),0)),""))</f>
        <v/>
      </c>
      <c r="BZ49" s="178" t="str">
        <f t="array" ref="BZ49">IF(ISBLANK($BK49),"",IFERROR((ROUND((INDEX([1]INSTRUCTIONS!$M$9:$AM$73,MATCH(#REF!,[1]INSTRUCTIONS!$N$9:$N$73,0),MATCH(BZ$2,[1]INSTRUCTIONS!$M$9:$AM$9,FALSE))*$BA49),0)),""))</f>
        <v/>
      </c>
      <c r="CA49" s="178" t="str">
        <f t="array" ref="CA49">IF(ISBLANK($BK49),"",IFERROR((ROUND((INDEX([1]INSTRUCTIONS!$M$9:$AM$73,MATCH(#REF!,[1]INSTRUCTIONS!$N$9:$N$73,0),MATCH(CA$2,[1]INSTRUCTIONS!$M$9:$AM$9,FALSE))*$BA49),0)),""))</f>
        <v/>
      </c>
      <c r="CB49" s="178" t="str">
        <f t="array" ref="CB49">IF(ISBLANK($BK49),"",IFERROR((ROUND((INDEX([1]INSTRUCTIONS!$M$9:$AM$73,MATCH(#REF!,[1]INSTRUCTIONS!$N$9:$N$73,0),MATCH(CB$2,[1]INSTRUCTIONS!$M$9:$AM$9,FALSE))*$BA49),0)),""))</f>
        <v/>
      </c>
      <c r="CC49" s="178" t="str">
        <f t="array" ref="CC49">IF(ISBLANK($BK49),"",IFERROR((ROUND((INDEX([1]INSTRUCTIONS!$M$9:$AM$73,MATCH(#REF!,[1]INSTRUCTIONS!$N$9:$N$73,0),MATCH(CC$2,[1]INSTRUCTIONS!$M$9:$AM$9,FALSE))*$BA49),0)),""))</f>
        <v/>
      </c>
      <c r="CD49" s="178" t="str">
        <f t="array" ref="CD49">IF(ISBLANK($BK49),"",IFERROR((ROUND((INDEX([1]INSTRUCTIONS!$M$9:$AM$73,MATCH(#REF!,[1]INSTRUCTIONS!$N$9:$N$73,0),MATCH(CD$2,[1]INSTRUCTIONS!$M$9:$AM$9,FALSE))*$BA49),0)),""))</f>
        <v/>
      </c>
      <c r="CE49" s="178" t="str">
        <f t="array" ref="CE49">IF(ISBLANK($BK49),"",IFERROR((ROUND((INDEX([1]INSTRUCTIONS!$M$9:$AM$73,MATCH(#REF!,[1]INSTRUCTIONS!$N$9:$N$73,0),MATCH(CE$2,[1]INSTRUCTIONS!$M$9:$AM$9,FALSE))*$BA49),0)),""))</f>
        <v/>
      </c>
      <c r="CF49" s="178" t="str">
        <f t="array" ref="CF49">IF(ISBLANK($BK49),"",IFERROR((ROUND((INDEX([1]INSTRUCTIONS!$M$9:$AM$73,MATCH(#REF!,[1]INSTRUCTIONS!$N$9:$N$73,0),MATCH(CF$2,[1]INSTRUCTIONS!$M$9:$AM$9,FALSE))*$BA49),0)),""))</f>
        <v/>
      </c>
      <c r="CG49" s="178" t="str">
        <f t="array" ref="CG49">IF(ISBLANK($BK49),"",IFERROR((ROUND((INDEX([1]INSTRUCTIONS!$M$9:$AM$73,MATCH(#REF!,[1]INSTRUCTIONS!$N$9:$N$73,0),MATCH(CG$2,[1]INSTRUCTIONS!$M$9:$AM$9,FALSE))*$BA49),0)),""))</f>
        <v/>
      </c>
      <c r="CH49" s="178" t="str">
        <f t="array" ref="CH49">IF(ISBLANK($BK49),"",IFERROR((ROUND((INDEX([1]INSTRUCTIONS!$M$9:$AM$73,MATCH(#REF!,[1]INSTRUCTIONS!$N$9:$N$73,0),MATCH(CH$2,[1]INSTRUCTIONS!$M$9:$AM$9,FALSE))*$BA49),0)),""))</f>
        <v/>
      </c>
      <c r="CI49" s="178" t="str">
        <f t="array" ref="CI49">IF(ISBLANK($BK49),"",IFERROR((ROUND((INDEX([1]INSTRUCTIONS!$M$9:$AM$73,MATCH(#REF!,[1]INSTRUCTIONS!$N$9:$N$73,0),MATCH(CI$2,[1]INSTRUCTIONS!$M$9:$AM$9,FALSE))*$BA49),0)),""))</f>
        <v/>
      </c>
      <c r="CJ49" s="179" t="str">
        <f t="array" ref="CJ49">IF(ISBLANK($BK49),"",IFERROR((ROUND((INDEX([1]INSTRUCTIONS!$M$9:$AM$73,MATCH(#REF!,[1]INSTRUCTIONS!$N$9:$N$73,0),MATCH(CJ$2,[1]INSTRUCTIONS!$M$9:$AM$9,FALSE))*$BA49),0)),""))</f>
        <v/>
      </c>
      <c r="CK49" s="169">
        <f t="shared" si="23"/>
        <v>219</v>
      </c>
      <c r="CL49" s="169">
        <f t="shared" si="24"/>
        <v>-219</v>
      </c>
      <c r="CM49" s="6"/>
      <c r="CN49" s="170" t="s">
        <v>119</v>
      </c>
      <c r="CO49" s="177">
        <v>3</v>
      </c>
      <c r="CP49" s="178">
        <v>7</v>
      </c>
      <c r="CQ49" s="178">
        <v>10</v>
      </c>
      <c r="CR49" s="178">
        <v>8</v>
      </c>
      <c r="CS49" s="178">
        <v>5</v>
      </c>
      <c r="CT49" s="178">
        <v>3</v>
      </c>
      <c r="CU49" s="178" t="str">
        <f t="array" ref="CU49">IF(ISBLANK($CN49),"",IFERROR((ROUND((INDEX([1]INSTRUCTIONS!$M$9:$AM$73,MATCH(#REF!,[1]INSTRUCTIONS!$N$9:$N$73,0),MATCH(CU$2,[1]INSTRUCTIONS!$M$9:$AM$9,FALSE))*$BD49),0)),""))</f>
        <v/>
      </c>
      <c r="CV49" s="178" t="str">
        <f t="array" ref="CV49">IF(ISBLANK($CN49),"",IFERROR((ROUND((INDEX([1]INSTRUCTIONS!$M$9:$AM$73,MATCH(#REF!,[1]INSTRUCTIONS!$N$9:$N$73,0),MATCH(CV$2,[1]INSTRUCTIONS!$M$9:$AM$9,FALSE))*$BD49),0)),""))</f>
        <v/>
      </c>
      <c r="CW49" s="178" t="str">
        <f t="array" ref="CW49">IF(ISBLANK($CN49),"",IFERROR((ROUND((INDEX([1]INSTRUCTIONS!$M$9:$AM$73,MATCH(#REF!,[1]INSTRUCTIONS!$N$9:$N$73,0),MATCH(CW$2,[1]INSTRUCTIONS!$M$9:$AM$9,FALSE))*$BD49),0)),""))</f>
        <v/>
      </c>
      <c r="CX49" s="178" t="str">
        <f t="array" ref="CX49">IF(ISBLANK($CN49),"",IFERROR((ROUND((INDEX([1]INSTRUCTIONS!$M$9:$AM$73,MATCH(#REF!,[1]INSTRUCTIONS!$N$9:$N$73,0),MATCH(CX$2,[1]INSTRUCTIONS!$M$9:$AM$9,FALSE))*$BD49),0)),""))</f>
        <v/>
      </c>
      <c r="CY49" s="178" t="str">
        <f t="array" ref="CY49">IF(ISBLANK($CN49),"",IFERROR((ROUND((INDEX([1]INSTRUCTIONS!$M$9:$AM$73,MATCH(#REF!,[1]INSTRUCTIONS!$N$9:$N$73,0),MATCH(CY$2,[1]INSTRUCTIONS!$M$9:$AM$9,FALSE))*$BD49),0)),""))</f>
        <v/>
      </c>
      <c r="CZ49" s="178" t="str">
        <f t="array" ref="CZ49">IF(ISBLANK($CN49),"",IFERROR((ROUND((INDEX([1]INSTRUCTIONS!$M$9:$AM$73,MATCH(#REF!,[1]INSTRUCTIONS!$N$9:$N$73,0),MATCH(CZ$2,[1]INSTRUCTIONS!$M$9:$AM$9,FALSE))*$BD49),0)),""))</f>
        <v/>
      </c>
      <c r="DA49" s="178" t="str">
        <f t="array" ref="DA49">IF(ISBLANK($CN49),"",IFERROR((ROUND((INDEX([1]INSTRUCTIONS!$M$9:$AM$73,MATCH(#REF!,[1]INSTRUCTIONS!$N$9:$N$73,0),MATCH(DA$2,[1]INSTRUCTIONS!$M$9:$AM$9,FALSE))*$BD49),0)),""))</f>
        <v/>
      </c>
      <c r="DB49" s="178" t="str">
        <f t="array" ref="DB49">IF(ISBLANK($CN49),"",IFERROR((ROUND((INDEX([1]INSTRUCTIONS!$M$9:$AM$73,MATCH(#REF!,[1]INSTRUCTIONS!$N$9:$N$73,0),MATCH(DB$2,[1]INSTRUCTIONS!$M$9:$AM$9,FALSE))*$BD49),0)),""))</f>
        <v/>
      </c>
      <c r="DC49" s="178" t="str">
        <f t="array" ref="DC49">IF(ISBLANK($CN49),"",IFERROR((ROUND((INDEX([1]INSTRUCTIONS!$M$9:$AM$73,MATCH(#REF!,[1]INSTRUCTIONS!$N$9:$N$73,0),MATCH(DC$2,[1]INSTRUCTIONS!$M$9:$AM$9,FALSE))*$BD49),0)),""))</f>
        <v/>
      </c>
      <c r="DD49" s="178" t="str">
        <f t="array" ref="DD49">IF(ISBLANK($CN49),"",IFERROR((ROUND((INDEX([1]INSTRUCTIONS!$M$9:$AM$73,MATCH(#REF!,[1]INSTRUCTIONS!$N$9:$N$73,0),MATCH(DD$2,[1]INSTRUCTIONS!$M$9:$AM$9,FALSE))*$BD49),0)),""))</f>
        <v/>
      </c>
      <c r="DE49" s="178" t="str">
        <f t="array" ref="DE49">IF(ISBLANK($CN49),"",IFERROR((ROUND((INDEX([1]INSTRUCTIONS!$M$9:$AM$73,MATCH(#REF!,[1]INSTRUCTIONS!$N$9:$N$73,0),MATCH(DE$2,[1]INSTRUCTIONS!$M$9:$AM$9,FALSE))*$BD49),0)),""))</f>
        <v/>
      </c>
      <c r="DF49" s="178" t="str">
        <f t="array" ref="DF49">IF(ISBLANK($CN49),"",IFERROR((ROUND((INDEX([1]INSTRUCTIONS!$M$9:$AM$73,MATCH(#REF!,[1]INSTRUCTIONS!$N$9:$N$73,0),MATCH(DF$2,[1]INSTRUCTIONS!$M$9:$AM$9,FALSE))*$BD49),0)),""))</f>
        <v/>
      </c>
      <c r="DG49" s="178" t="str">
        <f t="array" ref="DG49">IF(ISBLANK($CN49),"",IFERROR((ROUND((INDEX([1]INSTRUCTIONS!$M$9:$AM$73,MATCH(#REF!,[1]INSTRUCTIONS!$N$9:$N$73,0),MATCH(DG$2,[1]INSTRUCTIONS!$M$9:$AM$9,FALSE))*$BD49),0)),""))</f>
        <v/>
      </c>
      <c r="DH49" s="178" t="str">
        <f t="array" ref="DH49">IF(ISBLANK($CN49),"",IFERROR((ROUND((INDEX([1]INSTRUCTIONS!$M$9:$AM$73,MATCH(#REF!,[1]INSTRUCTIONS!$N$9:$N$73,0),MATCH(DH$2,[1]INSTRUCTIONS!$M$9:$AM$9,FALSE))*$BD49),0)),""))</f>
        <v/>
      </c>
      <c r="DI49" s="178" t="str">
        <f t="array" ref="DI49">IF(ISBLANK($CN49),"",IFERROR((ROUND((INDEX([1]INSTRUCTIONS!$M$9:$AM$73,MATCH(#REF!,[1]INSTRUCTIONS!$N$9:$N$73,0),MATCH(DI$2,[1]INSTRUCTIONS!$M$9:$AM$9,FALSE))*$BD49),0)),""))</f>
        <v/>
      </c>
      <c r="DJ49" s="178" t="str">
        <f t="array" ref="DJ49">IF(ISBLANK($CN49),"",IFERROR((ROUND((INDEX([1]INSTRUCTIONS!$M$9:$AM$73,MATCH(#REF!,[1]INSTRUCTIONS!$N$9:$N$73,0),MATCH(DJ$2,[1]INSTRUCTIONS!$M$9:$AM$9,FALSE))*$BD49),0)),""))</f>
        <v/>
      </c>
      <c r="DK49" s="178" t="str">
        <f t="array" ref="DK49">IF(ISBLANK($CN49),"",IFERROR((ROUND((INDEX([1]INSTRUCTIONS!$M$9:$AM$73,MATCH(#REF!,[1]INSTRUCTIONS!$N$9:$N$73,0),MATCH(DK$2,[1]INSTRUCTIONS!$M$9:$AM$9,FALSE))*$BD49),0)),""))</f>
        <v/>
      </c>
      <c r="DL49" s="178" t="str">
        <f t="array" ref="DL49">IF(ISBLANK($CN49),"",IFERROR((ROUND((INDEX([1]INSTRUCTIONS!$M$9:$AM$73,MATCH(#REF!,[1]INSTRUCTIONS!$N$9:$N$73,0),MATCH(DL$2,[1]INSTRUCTIONS!$M$9:$AM$9,FALSE))*$BD49),0)),""))</f>
        <v/>
      </c>
      <c r="DM49" s="179" t="str">
        <f t="array" ref="DM49">IF(ISBLANK($CN49),"",IFERROR((ROUND((INDEX([1]INSTRUCTIONS!$M$9:$AM$73,MATCH(#REF!,[1]INSTRUCTIONS!$N$9:$N$73,0),MATCH(DM$2,[1]INSTRUCTIONS!$M$9:$AM$9,FALSE))*$BD49),0)),""))</f>
        <v/>
      </c>
      <c r="DN49" s="169">
        <f t="shared" si="25"/>
        <v>36</v>
      </c>
      <c r="DO49" s="169">
        <f t="shared" si="26"/>
        <v>0</v>
      </c>
      <c r="DP49" s="6"/>
      <c r="DQ49" s="171" t="str">
        <f t="shared" si="27"/>
        <v>NUMERIC BOTTOMS BM</v>
      </c>
      <c r="DR49" s="172">
        <f t="shared" ref="DR49:EP49" si="66">IFERROR(BL49+CO49,"")</f>
        <v>14</v>
      </c>
      <c r="DS49" s="173">
        <f t="shared" si="66"/>
        <v>54</v>
      </c>
      <c r="DT49" s="173">
        <f t="shared" si="66"/>
        <v>75</v>
      </c>
      <c r="DU49" s="173">
        <f t="shared" si="66"/>
        <v>60</v>
      </c>
      <c r="DV49" s="173">
        <f t="shared" si="66"/>
        <v>35</v>
      </c>
      <c r="DW49" s="173">
        <f t="shared" si="66"/>
        <v>17</v>
      </c>
      <c r="DX49" s="173" t="str">
        <f t="shared" si="66"/>
        <v/>
      </c>
      <c r="DY49" s="173" t="str">
        <f t="shared" si="66"/>
        <v/>
      </c>
      <c r="DZ49" s="173" t="str">
        <f t="shared" si="66"/>
        <v/>
      </c>
      <c r="EA49" s="173" t="str">
        <f t="shared" si="66"/>
        <v/>
      </c>
      <c r="EB49" s="173" t="str">
        <f t="shared" si="66"/>
        <v/>
      </c>
      <c r="EC49" s="173" t="str">
        <f t="shared" si="66"/>
        <v/>
      </c>
      <c r="ED49" s="173" t="str">
        <f t="shared" si="66"/>
        <v/>
      </c>
      <c r="EE49" s="173" t="str">
        <f t="shared" si="66"/>
        <v/>
      </c>
      <c r="EF49" s="174" t="str">
        <f t="shared" si="66"/>
        <v/>
      </c>
      <c r="EG49" s="174" t="str">
        <f t="shared" si="66"/>
        <v/>
      </c>
      <c r="EH49" s="174" t="str">
        <f t="shared" si="66"/>
        <v/>
      </c>
      <c r="EI49" s="174" t="str">
        <f t="shared" si="66"/>
        <v/>
      </c>
      <c r="EJ49" s="174" t="str">
        <f t="shared" si="66"/>
        <v/>
      </c>
      <c r="EK49" s="174" t="str">
        <f t="shared" si="66"/>
        <v/>
      </c>
      <c r="EL49" s="174" t="str">
        <f t="shared" si="66"/>
        <v/>
      </c>
      <c r="EM49" s="174" t="str">
        <f t="shared" si="66"/>
        <v/>
      </c>
      <c r="EN49" s="174" t="str">
        <f t="shared" si="66"/>
        <v/>
      </c>
      <c r="EO49" s="174" t="str">
        <f t="shared" si="66"/>
        <v/>
      </c>
      <c r="EP49" s="174" t="str">
        <f t="shared" si="66"/>
        <v/>
      </c>
      <c r="EQ49" s="171">
        <f t="shared" si="29"/>
        <v>255</v>
      </c>
      <c r="ER49" s="171">
        <f t="shared" si="30"/>
        <v>-219</v>
      </c>
    </row>
    <row r="50" spans="1:148" ht="120" customHeight="1" x14ac:dyDescent="0.25">
      <c r="A50" s="132">
        <f t="shared" si="31"/>
        <v>33</v>
      </c>
      <c r="B50" s="133"/>
      <c r="C50" s="133" t="s">
        <v>96</v>
      </c>
      <c r="D50" s="134" t="s">
        <v>276</v>
      </c>
      <c r="E50" s="134" t="str">
        <f t="shared" si="5"/>
        <v>#REF!</v>
      </c>
      <c r="F50" s="135" t="s">
        <v>143</v>
      </c>
      <c r="G50" s="134" t="s">
        <v>276</v>
      </c>
      <c r="H50" s="135" t="s">
        <v>197</v>
      </c>
      <c r="I50" s="135" t="s">
        <v>198</v>
      </c>
      <c r="J50" s="135"/>
      <c r="K50" s="135"/>
      <c r="L50" s="136"/>
      <c r="M50" s="133"/>
      <c r="N50" s="135" t="s">
        <v>127</v>
      </c>
      <c r="O50" s="136"/>
      <c r="P50" s="136"/>
      <c r="Q50" s="136" t="s">
        <v>101</v>
      </c>
      <c r="R50" s="136" t="s">
        <v>102</v>
      </c>
      <c r="S50" s="136"/>
      <c r="T50" s="133"/>
      <c r="U50" s="133"/>
      <c r="V50" s="133"/>
      <c r="W50" s="137"/>
      <c r="X50" s="138">
        <v>13.65</v>
      </c>
      <c r="Y50" s="139">
        <f t="shared" si="61"/>
        <v>12.967499999999999</v>
      </c>
      <c r="Z50" s="140">
        <f t="shared" si="6"/>
        <v>5.0000000000000072E-2</v>
      </c>
      <c r="AA50" s="139">
        <v>49.99</v>
      </c>
      <c r="AB50" s="140">
        <f t="shared" si="7"/>
        <v>0.74059811962392474</v>
      </c>
      <c r="AC50" s="141"/>
      <c r="AD50" s="142" t="str">
        <f t="shared" si="8"/>
        <v/>
      </c>
      <c r="AE50" s="140" t="str">
        <f t="shared" si="9"/>
        <v/>
      </c>
      <c r="AF50" s="139"/>
      <c r="AG50" s="140" t="str">
        <f t="shared" si="10"/>
        <v/>
      </c>
      <c r="AH50" s="143" t="str">
        <f t="shared" si="11"/>
        <v/>
      </c>
      <c r="AI50" s="144"/>
      <c r="AJ50" s="145"/>
      <c r="AK50" s="146"/>
      <c r="AL50" s="135" t="s">
        <v>103</v>
      </c>
      <c r="AM50" s="147">
        <v>2</v>
      </c>
      <c r="AN50" s="148" t="str">
        <f t="shared" si="12"/>
        <v xml:space="preserve">, RESORT DOORS, , , , </v>
      </c>
      <c r="AO50" s="149">
        <v>36</v>
      </c>
      <c r="AP50" s="150"/>
      <c r="AQ50" s="150">
        <v>11</v>
      </c>
      <c r="AR50" s="150">
        <v>7</v>
      </c>
      <c r="AS50" s="150">
        <v>7</v>
      </c>
      <c r="AT50" s="151">
        <v>5</v>
      </c>
      <c r="AU50" s="151"/>
      <c r="AV50" s="152">
        <f t="shared" si="13"/>
        <v>2</v>
      </c>
      <c r="AW50" s="153"/>
      <c r="AX50" s="152"/>
      <c r="AY50" s="153"/>
      <c r="AZ50" s="176"/>
      <c r="BA50" s="155">
        <f t="shared" si="14"/>
        <v>0</v>
      </c>
      <c r="BB50" s="156">
        <f t="shared" si="15"/>
        <v>0</v>
      </c>
      <c r="BC50" s="157">
        <f t="shared" si="16"/>
        <v>0</v>
      </c>
      <c r="BD50" s="158">
        <f t="shared" si="17"/>
        <v>36</v>
      </c>
      <c r="BE50" s="159">
        <f t="shared" si="18"/>
        <v>466.83</v>
      </c>
      <c r="BF50" s="160">
        <f t="shared" si="19"/>
        <v>1799.64</v>
      </c>
      <c r="BG50" s="161">
        <f t="shared" si="20"/>
        <v>36</v>
      </c>
      <c r="BH50" s="162">
        <f t="shared" si="21"/>
        <v>466.83</v>
      </c>
      <c r="BI50" s="163">
        <f t="shared" si="22"/>
        <v>1799.64</v>
      </c>
      <c r="BJ50" s="164"/>
      <c r="BK50" s="165" t="s">
        <v>125</v>
      </c>
      <c r="BL50" s="177">
        <v>23</v>
      </c>
      <c r="BM50" s="178">
        <v>59</v>
      </c>
      <c r="BN50" s="178">
        <v>71</v>
      </c>
      <c r="BO50" s="178">
        <v>48</v>
      </c>
      <c r="BP50" s="178">
        <v>18</v>
      </c>
      <c r="BQ50" s="178">
        <v>0</v>
      </c>
      <c r="BR50" s="178" t="str">
        <f>IF(ISBLANK($BK50),"",IFERROR((ROUND((INDEX([1]INSTRUCTIONS!$M$9:$AM$73,MATCH(#REF!,[1]INSTRUCTIONS!$N$9:$N$73,0),MATCH(BR$2,[1]INSTRUCTIONS!$M$9:$AM$9,FALSE))*$BA50),0)),""))</f>
        <v/>
      </c>
      <c r="BS50" s="178" t="str">
        <f>IF(ISBLANK($BK50),"",IFERROR((ROUND((INDEX([1]INSTRUCTIONS!$M$9:$AM$73,MATCH(#REF!,[1]INSTRUCTIONS!$N$9:$N$73,0),MATCH(BS$2,[1]INSTRUCTIONS!$M$9:$AM$9,FALSE))*$BA50),0)),""))</f>
        <v/>
      </c>
      <c r="BT50" s="178" t="str">
        <f>IF(ISBLANK($BK50),"",IFERROR((ROUND((INDEX([1]INSTRUCTIONS!$M$9:$AM$73,MATCH(#REF!,[1]INSTRUCTIONS!$N$9:$N$73,0),MATCH(BT$2,[1]INSTRUCTIONS!$M$9:$AM$9,FALSE))*$BA50),0)),""))</f>
        <v/>
      </c>
      <c r="BU50" s="178" t="str">
        <f>IF(ISBLANK($BK50),"",IFERROR((ROUND((INDEX([1]INSTRUCTIONS!$M$9:$AM$73,MATCH(#REF!,[1]INSTRUCTIONS!$N$9:$N$73,0),MATCH(BU$2,[1]INSTRUCTIONS!$M$9:$AM$9,FALSE))*$BA50),0)),""))</f>
        <v/>
      </c>
      <c r="BV50" s="178" t="str">
        <f>IF(ISBLANK($BK50),"",IFERROR((ROUND((INDEX([1]INSTRUCTIONS!$M$9:$AM$73,MATCH(#REF!,[1]INSTRUCTIONS!$N$9:$N$73,0),MATCH(BV$2,[1]INSTRUCTIONS!$M$9:$AM$9,FALSE))*$BA50),0)),""))</f>
        <v/>
      </c>
      <c r="BW50" s="178" t="str">
        <f>IF(ISBLANK($BK50),"",IFERROR((ROUND((INDEX([1]INSTRUCTIONS!$M$9:$AM$73,MATCH(#REF!,[1]INSTRUCTIONS!$N$9:$N$73,0),MATCH(BW$2,[1]INSTRUCTIONS!$M$9:$AM$9,FALSE))*$BA50),0)),""))</f>
        <v/>
      </c>
      <c r="BX50" s="178" t="str">
        <f>IF(ISBLANK($BK50),"",IFERROR((ROUND((INDEX([1]INSTRUCTIONS!$M$9:$AM$73,MATCH(#REF!,[1]INSTRUCTIONS!$N$9:$N$73,0),MATCH(BX$2,[1]INSTRUCTIONS!$M$9:$AM$9,FALSE))*$BA50),0)),""))</f>
        <v/>
      </c>
      <c r="BY50" s="178" t="str">
        <f>IF(ISBLANK($BK50),"",IFERROR((ROUND((INDEX([1]INSTRUCTIONS!$M$9:$AM$73,MATCH(#REF!,[1]INSTRUCTIONS!$N$9:$N$73,0),MATCH(BY$2,[1]INSTRUCTIONS!$M$9:$AM$9,FALSE))*$BA50),0)),""))</f>
        <v/>
      </c>
      <c r="BZ50" s="178" t="str">
        <f>IF(ISBLANK($BK50),"",IFERROR((ROUND((INDEX([1]INSTRUCTIONS!$M$9:$AM$73,MATCH(#REF!,[1]INSTRUCTIONS!$N$9:$N$73,0),MATCH(BZ$2,[1]INSTRUCTIONS!$M$9:$AM$9,FALSE))*$BA50),0)),""))</f>
        <v/>
      </c>
      <c r="CA50" s="178" t="str">
        <f>IF(ISBLANK($BK50),"",IFERROR((ROUND((INDEX([1]INSTRUCTIONS!$M$9:$AM$73,MATCH(#REF!,[1]INSTRUCTIONS!$N$9:$N$73,0),MATCH(CA$2,[1]INSTRUCTIONS!$M$9:$AM$9,FALSE))*$BA50),0)),""))</f>
        <v/>
      </c>
      <c r="CB50" s="178" t="str">
        <f>IF(ISBLANK($BK50),"",IFERROR((ROUND((INDEX([1]INSTRUCTIONS!$M$9:$AM$73,MATCH(#REF!,[1]INSTRUCTIONS!$N$9:$N$73,0),MATCH(CB$2,[1]INSTRUCTIONS!$M$9:$AM$9,FALSE))*$BA50),0)),""))</f>
        <v/>
      </c>
      <c r="CC50" s="178" t="str">
        <f>IF(ISBLANK($BK50),"",IFERROR((ROUND((INDEX([1]INSTRUCTIONS!$M$9:$AM$73,MATCH(#REF!,[1]INSTRUCTIONS!$N$9:$N$73,0),MATCH(CC$2,[1]INSTRUCTIONS!$M$9:$AM$9,FALSE))*$BA50),0)),""))</f>
        <v/>
      </c>
      <c r="CD50" s="178" t="str">
        <f>IF(ISBLANK($BK50),"",IFERROR((ROUND((INDEX([1]INSTRUCTIONS!$M$9:$AM$73,MATCH(#REF!,[1]INSTRUCTIONS!$N$9:$N$73,0),MATCH(CD$2,[1]INSTRUCTIONS!$M$9:$AM$9,FALSE))*$BA50),0)),""))</f>
        <v/>
      </c>
      <c r="CE50" s="178" t="str">
        <f>IF(ISBLANK($BK50),"",IFERROR((ROUND((INDEX([1]INSTRUCTIONS!$M$9:$AM$73,MATCH(#REF!,[1]INSTRUCTIONS!$N$9:$N$73,0),MATCH(CE$2,[1]INSTRUCTIONS!$M$9:$AM$9,FALSE))*$BA50),0)),""))</f>
        <v/>
      </c>
      <c r="CF50" s="178" t="str">
        <f>IF(ISBLANK($BK50),"",IFERROR((ROUND((INDEX([1]INSTRUCTIONS!$M$9:$AM$73,MATCH(#REF!,[1]INSTRUCTIONS!$N$9:$N$73,0),MATCH(CF$2,[1]INSTRUCTIONS!$M$9:$AM$9,FALSE))*$BA50),0)),""))</f>
        <v/>
      </c>
      <c r="CG50" s="178" t="str">
        <f>IF(ISBLANK($BK50),"",IFERROR((ROUND((INDEX([1]INSTRUCTIONS!$M$9:$AM$73,MATCH(#REF!,[1]INSTRUCTIONS!$N$9:$N$73,0),MATCH(CG$2,[1]INSTRUCTIONS!$M$9:$AM$9,FALSE))*$BA50),0)),""))</f>
        <v/>
      </c>
      <c r="CH50" s="178" t="str">
        <f>IF(ISBLANK($BK50),"",IFERROR((ROUND((INDEX([1]INSTRUCTIONS!$M$9:$AM$73,MATCH(#REF!,[1]INSTRUCTIONS!$N$9:$N$73,0),MATCH(CH$2,[1]INSTRUCTIONS!$M$9:$AM$9,FALSE))*$BA50),0)),""))</f>
        <v/>
      </c>
      <c r="CI50" s="178" t="str">
        <f>IF(ISBLANK($BK50),"",IFERROR((ROUND((INDEX([1]INSTRUCTIONS!$M$9:$AM$73,MATCH(#REF!,[1]INSTRUCTIONS!$N$9:$N$73,0),MATCH(CI$2,[1]INSTRUCTIONS!$M$9:$AM$9,FALSE))*$BA50),0)),""))</f>
        <v/>
      </c>
      <c r="CJ50" s="179" t="str">
        <f>IF(ISBLANK($BK50),"",IFERROR((ROUND((INDEX([1]INSTRUCTIONS!$M$9:$AM$73,MATCH(#REF!,[1]INSTRUCTIONS!$N$9:$N$73,0),MATCH(CJ$2,[1]INSTRUCTIONS!$M$9:$AM$9,FALSE))*$BA50),0)),""))</f>
        <v/>
      </c>
      <c r="CK50" s="169">
        <f t="shared" si="23"/>
        <v>219</v>
      </c>
      <c r="CL50" s="169">
        <f t="shared" si="24"/>
        <v>-219</v>
      </c>
      <c r="CM50" s="6"/>
      <c r="CN50" s="170" t="s">
        <v>126</v>
      </c>
      <c r="CO50" s="177">
        <v>4</v>
      </c>
      <c r="CP50" s="178">
        <v>10</v>
      </c>
      <c r="CQ50" s="178">
        <v>11</v>
      </c>
      <c r="CR50" s="178">
        <v>7</v>
      </c>
      <c r="CS50" s="178">
        <v>4</v>
      </c>
      <c r="CT50" s="178">
        <v>0</v>
      </c>
      <c r="CU50" s="178" t="str">
        <f>IF(ISBLANK($CN50),"",IFERROR((ROUND((INDEX([1]INSTRUCTIONS!$M$9:$AM$73,MATCH(#REF!,[1]INSTRUCTIONS!$N$9:$N$73,0),MATCH(CU$2,[1]INSTRUCTIONS!$M$9:$AM$9,FALSE))*$BD50),0)),""))</f>
        <v/>
      </c>
      <c r="CV50" s="178" t="str">
        <f>IF(ISBLANK($CN50),"",IFERROR((ROUND((INDEX([1]INSTRUCTIONS!$M$9:$AM$73,MATCH(#REF!,[1]INSTRUCTIONS!$N$9:$N$73,0),MATCH(CV$2,[1]INSTRUCTIONS!$M$9:$AM$9,FALSE))*$BD50),0)),""))</f>
        <v/>
      </c>
      <c r="CW50" s="178" t="str">
        <f>IF(ISBLANK($CN50),"",IFERROR((ROUND((INDEX([1]INSTRUCTIONS!$M$9:$AM$73,MATCH(#REF!,[1]INSTRUCTIONS!$N$9:$N$73,0),MATCH(CW$2,[1]INSTRUCTIONS!$M$9:$AM$9,FALSE))*$BD50),0)),""))</f>
        <v/>
      </c>
      <c r="CX50" s="178" t="str">
        <f>IF(ISBLANK($CN50),"",IFERROR((ROUND((INDEX([1]INSTRUCTIONS!$M$9:$AM$73,MATCH(#REF!,[1]INSTRUCTIONS!$N$9:$N$73,0),MATCH(CX$2,[1]INSTRUCTIONS!$M$9:$AM$9,FALSE))*$BD50),0)),""))</f>
        <v/>
      </c>
      <c r="CY50" s="178" t="str">
        <f>IF(ISBLANK($CN50),"",IFERROR((ROUND((INDEX([1]INSTRUCTIONS!$M$9:$AM$73,MATCH(#REF!,[1]INSTRUCTIONS!$N$9:$N$73,0),MATCH(CY$2,[1]INSTRUCTIONS!$M$9:$AM$9,FALSE))*$BD50),0)),""))</f>
        <v/>
      </c>
      <c r="CZ50" s="178" t="str">
        <f>IF(ISBLANK($CN50),"",IFERROR((ROUND((INDEX([1]INSTRUCTIONS!$M$9:$AM$73,MATCH(#REF!,[1]INSTRUCTIONS!$N$9:$N$73,0),MATCH(CZ$2,[1]INSTRUCTIONS!$M$9:$AM$9,FALSE))*$BD50),0)),""))</f>
        <v/>
      </c>
      <c r="DA50" s="178" t="str">
        <f>IF(ISBLANK($CN50),"",IFERROR((ROUND((INDEX([1]INSTRUCTIONS!$M$9:$AM$73,MATCH(#REF!,[1]INSTRUCTIONS!$N$9:$N$73,0),MATCH(DA$2,[1]INSTRUCTIONS!$M$9:$AM$9,FALSE))*$BD50),0)),""))</f>
        <v/>
      </c>
      <c r="DB50" s="178" t="str">
        <f>IF(ISBLANK($CN50),"",IFERROR((ROUND((INDEX([1]INSTRUCTIONS!$M$9:$AM$73,MATCH(#REF!,[1]INSTRUCTIONS!$N$9:$N$73,0),MATCH(DB$2,[1]INSTRUCTIONS!$M$9:$AM$9,FALSE))*$BD50),0)),""))</f>
        <v/>
      </c>
      <c r="DC50" s="178" t="str">
        <f>IF(ISBLANK($CN50),"",IFERROR((ROUND((INDEX([1]INSTRUCTIONS!$M$9:$AM$73,MATCH(#REF!,[1]INSTRUCTIONS!$N$9:$N$73,0),MATCH(DC$2,[1]INSTRUCTIONS!$M$9:$AM$9,FALSE))*$BD50),0)),""))</f>
        <v/>
      </c>
      <c r="DD50" s="178" t="str">
        <f>IF(ISBLANK($CN50),"",IFERROR((ROUND((INDEX([1]INSTRUCTIONS!$M$9:$AM$73,MATCH(#REF!,[1]INSTRUCTIONS!$N$9:$N$73,0),MATCH(DD$2,[1]INSTRUCTIONS!$M$9:$AM$9,FALSE))*$BD50),0)),""))</f>
        <v/>
      </c>
      <c r="DE50" s="178" t="str">
        <f>IF(ISBLANK($CN50),"",IFERROR((ROUND((INDEX([1]INSTRUCTIONS!$M$9:$AM$73,MATCH(#REF!,[1]INSTRUCTIONS!$N$9:$N$73,0),MATCH(DE$2,[1]INSTRUCTIONS!$M$9:$AM$9,FALSE))*$BD50),0)),""))</f>
        <v/>
      </c>
      <c r="DF50" s="178" t="str">
        <f>IF(ISBLANK($CN50),"",IFERROR((ROUND((INDEX([1]INSTRUCTIONS!$M$9:$AM$73,MATCH(#REF!,[1]INSTRUCTIONS!$N$9:$N$73,0),MATCH(DF$2,[1]INSTRUCTIONS!$M$9:$AM$9,FALSE))*$BD50),0)),""))</f>
        <v/>
      </c>
      <c r="DG50" s="178" t="str">
        <f>IF(ISBLANK($CN50),"",IFERROR((ROUND((INDEX([1]INSTRUCTIONS!$M$9:$AM$73,MATCH(#REF!,[1]INSTRUCTIONS!$N$9:$N$73,0),MATCH(DG$2,[1]INSTRUCTIONS!$M$9:$AM$9,FALSE))*$BD50),0)),""))</f>
        <v/>
      </c>
      <c r="DH50" s="178" t="str">
        <f>IF(ISBLANK($CN50),"",IFERROR((ROUND((INDEX([1]INSTRUCTIONS!$M$9:$AM$73,MATCH(#REF!,[1]INSTRUCTIONS!$N$9:$N$73,0),MATCH(DH$2,[1]INSTRUCTIONS!$M$9:$AM$9,FALSE))*$BD50),0)),""))</f>
        <v/>
      </c>
      <c r="DI50" s="178" t="str">
        <f>IF(ISBLANK($CN50),"",IFERROR((ROUND((INDEX([1]INSTRUCTIONS!$M$9:$AM$73,MATCH(#REF!,[1]INSTRUCTIONS!$N$9:$N$73,0),MATCH(DI$2,[1]INSTRUCTIONS!$M$9:$AM$9,FALSE))*$BD50),0)),""))</f>
        <v/>
      </c>
      <c r="DJ50" s="178" t="str">
        <f>IF(ISBLANK($CN50),"",IFERROR((ROUND((INDEX([1]INSTRUCTIONS!$M$9:$AM$73,MATCH(#REF!,[1]INSTRUCTIONS!$N$9:$N$73,0),MATCH(DJ$2,[1]INSTRUCTIONS!$M$9:$AM$9,FALSE))*$BD50),0)),""))</f>
        <v/>
      </c>
      <c r="DK50" s="178" t="str">
        <f>IF(ISBLANK($CN50),"",IFERROR((ROUND((INDEX([1]INSTRUCTIONS!$M$9:$AM$73,MATCH(#REF!,[1]INSTRUCTIONS!$N$9:$N$73,0),MATCH(DK$2,[1]INSTRUCTIONS!$M$9:$AM$9,FALSE))*$BD50),0)),""))</f>
        <v/>
      </c>
      <c r="DL50" s="178" t="str">
        <f>IF(ISBLANK($CN50),"",IFERROR((ROUND((INDEX([1]INSTRUCTIONS!$M$9:$AM$73,MATCH(#REF!,[1]INSTRUCTIONS!$N$9:$N$73,0),MATCH(DL$2,[1]INSTRUCTIONS!$M$9:$AM$9,FALSE))*$BD50),0)),""))</f>
        <v/>
      </c>
      <c r="DM50" s="179" t="str">
        <f>IF(ISBLANK($CN50),"",IFERROR((ROUND((INDEX([1]INSTRUCTIONS!$M$9:$AM$73,MATCH(#REF!,[1]INSTRUCTIONS!$N$9:$N$73,0),MATCH(DM$2,[1]INSTRUCTIONS!$M$9:$AM$9,FALSE))*$BD50),0)),""))</f>
        <v/>
      </c>
      <c r="DN50" s="169">
        <f t="shared" si="25"/>
        <v>36</v>
      </c>
      <c r="DO50" s="169">
        <f t="shared" si="26"/>
        <v>0</v>
      </c>
      <c r="DP50" s="6"/>
      <c r="DQ50" s="171" t="str">
        <f t="shared" si="27"/>
        <v>ALPHA BOTTOMS BM</v>
      </c>
      <c r="DR50" s="172">
        <f t="shared" ref="DR50:EP50" si="67">IFERROR(BL50+CO50,"")</f>
        <v>27</v>
      </c>
      <c r="DS50" s="173">
        <f t="shared" si="67"/>
        <v>69</v>
      </c>
      <c r="DT50" s="173">
        <f t="shared" si="67"/>
        <v>82</v>
      </c>
      <c r="DU50" s="173">
        <f t="shared" si="67"/>
        <v>55</v>
      </c>
      <c r="DV50" s="173">
        <f t="shared" si="67"/>
        <v>22</v>
      </c>
      <c r="DW50" s="173">
        <f t="shared" si="67"/>
        <v>0</v>
      </c>
      <c r="DX50" s="173" t="str">
        <f t="shared" si="67"/>
        <v/>
      </c>
      <c r="DY50" s="173" t="str">
        <f t="shared" si="67"/>
        <v/>
      </c>
      <c r="DZ50" s="173" t="str">
        <f t="shared" si="67"/>
        <v/>
      </c>
      <c r="EA50" s="173" t="str">
        <f t="shared" si="67"/>
        <v/>
      </c>
      <c r="EB50" s="173" t="str">
        <f t="shared" si="67"/>
        <v/>
      </c>
      <c r="EC50" s="173" t="str">
        <f t="shared" si="67"/>
        <v/>
      </c>
      <c r="ED50" s="173" t="str">
        <f t="shared" si="67"/>
        <v/>
      </c>
      <c r="EE50" s="173" t="str">
        <f t="shared" si="67"/>
        <v/>
      </c>
      <c r="EF50" s="174" t="str">
        <f t="shared" si="67"/>
        <v/>
      </c>
      <c r="EG50" s="174" t="str">
        <f t="shared" si="67"/>
        <v/>
      </c>
      <c r="EH50" s="174" t="str">
        <f t="shared" si="67"/>
        <v/>
      </c>
      <c r="EI50" s="174" t="str">
        <f t="shared" si="67"/>
        <v/>
      </c>
      <c r="EJ50" s="174" t="str">
        <f t="shared" si="67"/>
        <v/>
      </c>
      <c r="EK50" s="174" t="str">
        <f t="shared" si="67"/>
        <v/>
      </c>
      <c r="EL50" s="174" t="str">
        <f t="shared" si="67"/>
        <v/>
      </c>
      <c r="EM50" s="174" t="str">
        <f t="shared" si="67"/>
        <v/>
      </c>
      <c r="EN50" s="174" t="str">
        <f t="shared" si="67"/>
        <v/>
      </c>
      <c r="EO50" s="174" t="str">
        <f t="shared" si="67"/>
        <v/>
      </c>
      <c r="EP50" s="174" t="str">
        <f t="shared" si="67"/>
        <v/>
      </c>
      <c r="EQ50" s="171">
        <f t="shared" si="29"/>
        <v>255</v>
      </c>
      <c r="ER50" s="171">
        <f t="shared" si="30"/>
        <v>-219</v>
      </c>
    </row>
    <row r="51" spans="1:148" ht="13.7" customHeight="1" x14ac:dyDescent="0.25">
      <c r="A51" s="180" t="s">
        <v>21</v>
      </c>
      <c r="B51" s="180" t="s">
        <v>148</v>
      </c>
      <c r="C51" s="180" t="s">
        <v>148</v>
      </c>
      <c r="D51" s="181">
        <f>COUNT(D$18:D$50)</f>
        <v>0</v>
      </c>
      <c r="E51" s="181"/>
      <c r="F51" s="180"/>
      <c r="G51" s="180"/>
      <c r="H51" s="182" t="s">
        <v>148</v>
      </c>
      <c r="I51" s="182" t="s">
        <v>148</v>
      </c>
      <c r="J51" s="182"/>
      <c r="K51" s="182"/>
      <c r="L51" s="180" t="s">
        <v>148</v>
      </c>
      <c r="M51" s="180" t="s">
        <v>148</v>
      </c>
      <c r="N51" s="180" t="s">
        <v>148</v>
      </c>
      <c r="O51" s="180" t="s">
        <v>148</v>
      </c>
      <c r="P51" s="180"/>
      <c r="Q51" s="180"/>
      <c r="R51" s="180"/>
      <c r="S51" s="180"/>
      <c r="T51" s="180" t="s">
        <v>148</v>
      </c>
      <c r="U51" s="180" t="s">
        <v>148</v>
      </c>
      <c r="V51" s="180" t="s">
        <v>148</v>
      </c>
      <c r="W51" s="180" t="s">
        <v>148</v>
      </c>
      <c r="X51" s="183" t="s">
        <v>148</v>
      </c>
      <c r="Y51" s="184" t="s">
        <v>148</v>
      </c>
      <c r="Z51" s="185" t="s">
        <v>148</v>
      </c>
      <c r="AA51" s="186" t="s">
        <v>148</v>
      </c>
      <c r="AB51" s="185" t="s">
        <v>148</v>
      </c>
      <c r="AC51" s="185" t="s">
        <v>148</v>
      </c>
      <c r="AD51" s="185" t="s">
        <v>148</v>
      </c>
      <c r="AE51" s="185" t="s">
        <v>148</v>
      </c>
      <c r="AF51" s="187" t="s">
        <v>148</v>
      </c>
      <c r="AG51" s="188" t="s">
        <v>148</v>
      </c>
      <c r="AH51" s="189" t="s">
        <v>148</v>
      </c>
      <c r="AI51" s="190" t="s">
        <v>148</v>
      </c>
      <c r="AJ51" s="191" t="s">
        <v>148</v>
      </c>
      <c r="AK51" s="192" t="s">
        <v>148</v>
      </c>
      <c r="AL51" s="180" t="s">
        <v>148</v>
      </c>
      <c r="AM51" s="183" t="s">
        <v>148</v>
      </c>
      <c r="AN51" s="187" t="s">
        <v>148</v>
      </c>
      <c r="AO51" s="193">
        <f t="shared" ref="AO51:AU51" si="68">SUM(AO18:AO50)</f>
        <v>1176</v>
      </c>
      <c r="AP51" s="193">
        <f t="shared" si="68"/>
        <v>0</v>
      </c>
      <c r="AQ51" s="193">
        <f t="shared" si="68"/>
        <v>333</v>
      </c>
      <c r="AR51" s="193">
        <f t="shared" si="68"/>
        <v>237</v>
      </c>
      <c r="AS51" s="193">
        <f t="shared" si="68"/>
        <v>209</v>
      </c>
      <c r="AT51" s="193">
        <f t="shared" si="68"/>
        <v>150</v>
      </c>
      <c r="AU51" s="194">
        <f t="shared" si="68"/>
        <v>0</v>
      </c>
      <c r="AV51" s="193" t="s">
        <v>148</v>
      </c>
      <c r="AW51" s="193">
        <f t="shared" ref="AW51:AY51" si="69">SUM(AW18:AW50)</f>
        <v>0</v>
      </c>
      <c r="AX51" s="193">
        <f t="shared" si="69"/>
        <v>0</v>
      </c>
      <c r="AY51" s="193">
        <f t="shared" si="69"/>
        <v>0</v>
      </c>
      <c r="AZ51" s="195"/>
      <c r="BA51" s="196">
        <f t="shared" ref="BA51:BF51" si="70">SUM(BA18:BA50)</f>
        <v>0</v>
      </c>
      <c r="BB51" s="197">
        <f t="shared" si="70"/>
        <v>0</v>
      </c>
      <c r="BC51" s="198">
        <f t="shared" si="70"/>
        <v>0</v>
      </c>
      <c r="BD51" s="199">
        <f t="shared" si="70"/>
        <v>1176</v>
      </c>
      <c r="BE51" s="197">
        <f t="shared" si="70"/>
        <v>15208.169999999996</v>
      </c>
      <c r="BF51" s="198">
        <f t="shared" si="70"/>
        <v>53748.239999999976</v>
      </c>
      <c r="BG51" s="200">
        <f t="shared" ref="BG51:BI51" si="71">SUM(BG$18:BG$50)</f>
        <v>1176</v>
      </c>
      <c r="BH51" s="201">
        <f t="shared" si="71"/>
        <v>15208.169999999996</v>
      </c>
      <c r="BI51" s="198">
        <f t="shared" si="71"/>
        <v>53748.239999999976</v>
      </c>
      <c r="BJ51" s="202" t="s">
        <v>148</v>
      </c>
      <c r="BK51" s="203">
        <f>COUNTA(BK$18:BK$50)</f>
        <v>33</v>
      </c>
      <c r="BL51" s="194">
        <f t="shared" ref="BL51:CL51" si="72">SUM(BL$18:BL$50)</f>
        <v>597</v>
      </c>
      <c r="BM51" s="194">
        <f t="shared" si="72"/>
        <v>1650</v>
      </c>
      <c r="BN51" s="194">
        <f t="shared" si="72"/>
        <v>2149</v>
      </c>
      <c r="BO51" s="194">
        <f t="shared" si="72"/>
        <v>1519</v>
      </c>
      <c r="BP51" s="194">
        <f t="shared" si="72"/>
        <v>657</v>
      </c>
      <c r="BQ51" s="194">
        <f t="shared" si="72"/>
        <v>106</v>
      </c>
      <c r="BR51" s="194">
        <f t="shared" si="72"/>
        <v>0</v>
      </c>
      <c r="BS51" s="194">
        <f t="shared" si="72"/>
        <v>0</v>
      </c>
      <c r="BT51" s="194">
        <f t="shared" si="72"/>
        <v>0</v>
      </c>
      <c r="BU51" s="194">
        <f t="shared" si="72"/>
        <v>0</v>
      </c>
      <c r="BV51" s="194">
        <f t="shared" si="72"/>
        <v>0</v>
      </c>
      <c r="BW51" s="194">
        <f t="shared" si="72"/>
        <v>0</v>
      </c>
      <c r="BX51" s="194">
        <f t="shared" si="72"/>
        <v>0</v>
      </c>
      <c r="BY51" s="194">
        <f t="shared" si="72"/>
        <v>0</v>
      </c>
      <c r="BZ51" s="194">
        <f t="shared" si="72"/>
        <v>0</v>
      </c>
      <c r="CA51" s="194">
        <f t="shared" si="72"/>
        <v>0</v>
      </c>
      <c r="CB51" s="194">
        <f t="shared" si="72"/>
        <v>0</v>
      </c>
      <c r="CC51" s="194">
        <f t="shared" si="72"/>
        <v>0</v>
      </c>
      <c r="CD51" s="194">
        <f t="shared" si="72"/>
        <v>0</v>
      </c>
      <c r="CE51" s="194">
        <f t="shared" si="72"/>
        <v>0</v>
      </c>
      <c r="CF51" s="194">
        <f t="shared" si="72"/>
        <v>0</v>
      </c>
      <c r="CG51" s="194">
        <f t="shared" si="72"/>
        <v>0</v>
      </c>
      <c r="CH51" s="194">
        <f t="shared" si="72"/>
        <v>0</v>
      </c>
      <c r="CI51" s="194">
        <f t="shared" si="72"/>
        <v>0</v>
      </c>
      <c r="CJ51" s="194">
        <f t="shared" si="72"/>
        <v>0</v>
      </c>
      <c r="CK51" s="204">
        <f t="shared" si="72"/>
        <v>6678</v>
      </c>
      <c r="CL51" s="204">
        <f t="shared" si="72"/>
        <v>-6678</v>
      </c>
      <c r="CM51" s="205" t="s">
        <v>148</v>
      </c>
      <c r="CN51" s="203">
        <f>COUNTA(CN$18:CN$50)</f>
        <v>33</v>
      </c>
      <c r="CO51" s="199">
        <f t="shared" ref="CO51:DM51" si="73">SUM(CO$18:CO$50)</f>
        <v>124</v>
      </c>
      <c r="CP51" s="199">
        <f t="shared" si="73"/>
        <v>286</v>
      </c>
      <c r="CQ51" s="199">
        <f t="shared" si="73"/>
        <v>348</v>
      </c>
      <c r="CR51" s="199">
        <f t="shared" si="73"/>
        <v>254</v>
      </c>
      <c r="CS51" s="199">
        <f t="shared" si="73"/>
        <v>138</v>
      </c>
      <c r="CT51" s="199">
        <f t="shared" si="73"/>
        <v>26</v>
      </c>
      <c r="CU51" s="199">
        <f t="shared" si="73"/>
        <v>0</v>
      </c>
      <c r="CV51" s="199">
        <f t="shared" si="73"/>
        <v>0</v>
      </c>
      <c r="CW51" s="199">
        <f t="shared" si="73"/>
        <v>0</v>
      </c>
      <c r="CX51" s="199">
        <f t="shared" si="73"/>
        <v>0</v>
      </c>
      <c r="CY51" s="199">
        <f t="shared" si="73"/>
        <v>0</v>
      </c>
      <c r="CZ51" s="199">
        <f t="shared" si="73"/>
        <v>0</v>
      </c>
      <c r="DA51" s="199">
        <f t="shared" si="73"/>
        <v>0</v>
      </c>
      <c r="DB51" s="199">
        <f t="shared" si="73"/>
        <v>0</v>
      </c>
      <c r="DC51" s="199">
        <f t="shared" si="73"/>
        <v>0</v>
      </c>
      <c r="DD51" s="199">
        <f t="shared" si="73"/>
        <v>0</v>
      </c>
      <c r="DE51" s="199">
        <f t="shared" si="73"/>
        <v>0</v>
      </c>
      <c r="DF51" s="199">
        <f t="shared" si="73"/>
        <v>0</v>
      </c>
      <c r="DG51" s="199">
        <f t="shared" si="73"/>
        <v>0</v>
      </c>
      <c r="DH51" s="199">
        <f t="shared" si="73"/>
        <v>0</v>
      </c>
      <c r="DI51" s="199">
        <f t="shared" si="73"/>
        <v>0</v>
      </c>
      <c r="DJ51" s="199">
        <f t="shared" si="73"/>
        <v>0</v>
      </c>
      <c r="DK51" s="199">
        <f t="shared" si="73"/>
        <v>0</v>
      </c>
      <c r="DL51" s="199">
        <f t="shared" si="73"/>
        <v>0</v>
      </c>
      <c r="DM51" s="199">
        <f t="shared" si="73"/>
        <v>0</v>
      </c>
      <c r="DN51" s="169">
        <f>IFERROR(SUM(DN$18:DN$50),"")</f>
        <v>1176</v>
      </c>
      <c r="DO51" s="204">
        <f>SUM(DO$18:DO$50)</f>
        <v>0</v>
      </c>
      <c r="DP51" s="205" t="s">
        <v>148</v>
      </c>
      <c r="DQ51" s="203">
        <f>COUNTA(DQ$18:DQ$50)</f>
        <v>33</v>
      </c>
      <c r="DR51" s="199">
        <f t="shared" ref="DR51:ER51" si="74">SUM(DR$18:DR$50)</f>
        <v>721</v>
      </c>
      <c r="DS51" s="199">
        <f t="shared" si="74"/>
        <v>1936</v>
      </c>
      <c r="DT51" s="199">
        <f t="shared" si="74"/>
        <v>2497</v>
      </c>
      <c r="DU51" s="199">
        <f t="shared" si="74"/>
        <v>1773</v>
      </c>
      <c r="DV51" s="199">
        <f t="shared" si="74"/>
        <v>795</v>
      </c>
      <c r="DW51" s="199">
        <f t="shared" si="74"/>
        <v>132</v>
      </c>
      <c r="DX51" s="199">
        <f t="shared" si="74"/>
        <v>0</v>
      </c>
      <c r="DY51" s="199">
        <f t="shared" si="74"/>
        <v>0</v>
      </c>
      <c r="DZ51" s="199">
        <f t="shared" si="74"/>
        <v>0</v>
      </c>
      <c r="EA51" s="199">
        <f t="shared" si="74"/>
        <v>0</v>
      </c>
      <c r="EB51" s="199">
        <f t="shared" si="74"/>
        <v>0</v>
      </c>
      <c r="EC51" s="199">
        <f t="shared" si="74"/>
        <v>0</v>
      </c>
      <c r="ED51" s="199">
        <f t="shared" si="74"/>
        <v>0</v>
      </c>
      <c r="EE51" s="199">
        <f t="shared" si="74"/>
        <v>0</v>
      </c>
      <c r="EF51" s="199">
        <f t="shared" si="74"/>
        <v>0</v>
      </c>
      <c r="EG51" s="199">
        <f t="shared" si="74"/>
        <v>0</v>
      </c>
      <c r="EH51" s="199">
        <f t="shared" si="74"/>
        <v>0</v>
      </c>
      <c r="EI51" s="199">
        <f t="shared" si="74"/>
        <v>0</v>
      </c>
      <c r="EJ51" s="199">
        <f t="shared" si="74"/>
        <v>0</v>
      </c>
      <c r="EK51" s="199">
        <f t="shared" si="74"/>
        <v>0</v>
      </c>
      <c r="EL51" s="199">
        <f t="shared" si="74"/>
        <v>0</v>
      </c>
      <c r="EM51" s="199">
        <f t="shared" si="74"/>
        <v>0</v>
      </c>
      <c r="EN51" s="199">
        <f t="shared" si="74"/>
        <v>0</v>
      </c>
      <c r="EO51" s="199">
        <f t="shared" si="74"/>
        <v>0</v>
      </c>
      <c r="EP51" s="199">
        <f t="shared" si="74"/>
        <v>0</v>
      </c>
      <c r="EQ51" s="204">
        <f t="shared" si="74"/>
        <v>7854</v>
      </c>
      <c r="ER51" s="204">
        <f t="shared" si="74"/>
        <v>-6678</v>
      </c>
    </row>
    <row r="52" spans="1:148" ht="13.7" customHeight="1" x14ac:dyDescent="0.25">
      <c r="A52" s="206"/>
      <c r="B52" s="206"/>
      <c r="C52" s="206"/>
      <c r="D52" s="206"/>
      <c r="E52" s="206"/>
      <c r="F52" s="206"/>
      <c r="G52" s="206"/>
      <c r="H52" s="207"/>
      <c r="I52" s="207"/>
      <c r="J52" s="207"/>
      <c r="K52" s="207"/>
      <c r="L52" s="206"/>
      <c r="M52" s="206"/>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c r="CM52" s="206"/>
      <c r="CN52" s="206"/>
      <c r="CO52" s="206"/>
      <c r="CP52" s="206"/>
      <c r="CQ52" s="206"/>
      <c r="CR52" s="206"/>
      <c r="CS52" s="206"/>
      <c r="CT52" s="206"/>
      <c r="CU52" s="206"/>
      <c r="CV52" s="206"/>
      <c r="CW52" s="206"/>
      <c r="CX52" s="206"/>
      <c r="CY52" s="206"/>
      <c r="CZ52" s="206"/>
      <c r="DA52" s="206"/>
      <c r="DB52" s="206"/>
      <c r="DC52" s="206"/>
      <c r="DD52" s="206"/>
      <c r="DE52" s="206"/>
      <c r="DF52" s="206"/>
      <c r="DG52" s="206"/>
      <c r="DH52" s="206"/>
      <c r="DI52" s="206"/>
      <c r="DJ52" s="206"/>
      <c r="DK52" s="206"/>
      <c r="DL52" s="206"/>
      <c r="DM52" s="206"/>
      <c r="DN52" s="206"/>
      <c r="DO52" s="206"/>
      <c r="DP52" s="206"/>
      <c r="DQ52" s="206"/>
      <c r="DR52" s="206"/>
      <c r="DS52" s="206"/>
      <c r="DT52" s="206"/>
      <c r="DU52" s="206"/>
      <c r="DV52" s="206"/>
      <c r="DW52" s="206"/>
      <c r="DX52" s="206"/>
      <c r="DY52" s="206"/>
      <c r="DZ52" s="206"/>
      <c r="EA52" s="206"/>
      <c r="EB52" s="206"/>
      <c r="EC52" s="206"/>
      <c r="ED52" s="206"/>
      <c r="EE52" s="206"/>
      <c r="EF52" s="206"/>
      <c r="EG52" s="206"/>
      <c r="EH52" s="206"/>
      <c r="EI52" s="206"/>
      <c r="EJ52" s="206"/>
      <c r="EK52" s="206"/>
      <c r="EL52" s="206"/>
      <c r="EM52" s="206"/>
      <c r="EN52" s="206"/>
      <c r="EO52" s="206"/>
      <c r="EP52" s="206"/>
      <c r="EQ52" s="206"/>
      <c r="ER52" s="206"/>
    </row>
    <row r="53" spans="1:148" ht="15.75" customHeight="1" x14ac:dyDescent="0.25"/>
    <row r="54" spans="1:148" ht="15.75" customHeight="1" x14ac:dyDescent="0.25"/>
    <row r="55" spans="1:148" ht="15.75" customHeight="1" x14ac:dyDescent="0.25"/>
    <row r="56" spans="1:148" ht="15.75" customHeight="1" x14ac:dyDescent="0.25"/>
    <row r="57" spans="1:148" ht="15.75" customHeight="1" x14ac:dyDescent="0.25"/>
    <row r="58" spans="1:148" ht="15.75" customHeight="1" x14ac:dyDescent="0.25"/>
    <row r="59" spans="1:148" ht="15.75" customHeight="1" x14ac:dyDescent="0.25"/>
    <row r="60" spans="1:148" ht="15.75" customHeight="1" x14ac:dyDescent="0.25"/>
    <row r="61" spans="1:148" ht="15.75" customHeight="1" x14ac:dyDescent="0.25"/>
    <row r="62" spans="1:148" ht="15.75" customHeight="1" x14ac:dyDescent="0.25"/>
    <row r="63" spans="1:148" ht="15.75" customHeight="1" x14ac:dyDescent="0.25"/>
    <row r="64" spans="1:148"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17:ER17"/>
  <mergeCells count="19">
    <mergeCell ref="S15:V15"/>
    <mergeCell ref="BK15:CK15"/>
    <mergeCell ref="CN15:DN15"/>
    <mergeCell ref="AM6:AW6"/>
    <mergeCell ref="C11:D11"/>
    <mergeCell ref="M11:N11"/>
    <mergeCell ref="C12:D14"/>
    <mergeCell ref="M12:N14"/>
    <mergeCell ref="AI14:AK15"/>
    <mergeCell ref="AM14:AU15"/>
    <mergeCell ref="BD16:BF16"/>
    <mergeCell ref="BG16:BI16"/>
    <mergeCell ref="A16:W16"/>
    <mergeCell ref="X16:AH16"/>
    <mergeCell ref="AI16:AK16"/>
    <mergeCell ref="AM16:AU16"/>
    <mergeCell ref="AV16:AW16"/>
    <mergeCell ref="AX16:AZ16"/>
    <mergeCell ref="BA16:BC16"/>
  </mergeCells>
  <conditionalFormatting sqref="D18:E50">
    <cfRule type="expression" dxfId="120" priority="1">
      <formula>NOT(_xludf.ISFORMULA(D18))</formula>
    </cfRule>
  </conditionalFormatting>
  <conditionalFormatting sqref="G18:G50">
    <cfRule type="expression" dxfId="119" priority="2">
      <formula>NOT(_xludf.ISFORMULA(G18))</formula>
    </cfRule>
  </conditionalFormatting>
  <conditionalFormatting sqref="I5 I7 I9 I12:I13">
    <cfRule type="expression" dxfId="118" priority="3">
      <formula>ISBLANK(I5)</formula>
    </cfRule>
  </conditionalFormatting>
  <conditionalFormatting sqref="L4:L5">
    <cfRule type="expression" dxfId="117" priority="4">
      <formula>ISBLANK(L4)</formula>
    </cfRule>
  </conditionalFormatting>
  <conditionalFormatting sqref="Z18:Z50">
    <cfRule type="expression" dxfId="116" priority="5">
      <formula>NOT(_xludf.ISFORMULA(Z18))</formula>
    </cfRule>
  </conditionalFormatting>
  <conditionalFormatting sqref="AB18:AB50">
    <cfRule type="expression" dxfId="115" priority="6">
      <formula>NOT(_xludf.ISFORMULA(AB18))</formula>
    </cfRule>
  </conditionalFormatting>
  <conditionalFormatting sqref="AD18:AE50">
    <cfRule type="expression" dxfId="114" priority="7">
      <formula>NOT(_xludf.ISFORMULA(AD18))</formula>
    </cfRule>
  </conditionalFormatting>
  <conditionalFormatting sqref="AG18:AH50">
    <cfRule type="expression" dxfId="113" priority="8">
      <formula>NOT(_xludf.ISFORMULA(AG18))</formula>
    </cfRule>
  </conditionalFormatting>
  <conditionalFormatting sqref="AN18:AN50">
    <cfRule type="expression" dxfId="112" priority="9">
      <formula>NOT(_xludf.ISFORMULA(AN18))</formula>
    </cfRule>
  </conditionalFormatting>
  <conditionalFormatting sqref="AP9:AU13">
    <cfRule type="expression" dxfId="111" priority="10">
      <formula>NOT(_xludf.ISFORMULA(AP9))</formula>
    </cfRule>
  </conditionalFormatting>
  <conditionalFormatting sqref="BA18:BA50">
    <cfRule type="expression" dxfId="110" priority="11">
      <formula>NOT(_xludf.ISFORMULA(BA18))</formula>
    </cfRule>
  </conditionalFormatting>
  <conditionalFormatting sqref="BB18:BF50">
    <cfRule type="expression" dxfId="109" priority="12">
      <formula>NOT(_xludf.ISFORMULA(BB18))</formula>
    </cfRule>
  </conditionalFormatting>
  <conditionalFormatting sqref="BG18:BI50">
    <cfRule type="expression" dxfId="108" priority="13">
      <formula>NOT(_xludf.ISFORMULA(BG18))</formula>
    </cfRule>
  </conditionalFormatting>
  <conditionalFormatting sqref="BK18:BK50">
    <cfRule type="containsBlanks" dxfId="107" priority="14">
      <formula>LEN(TRIM(BK18))=0</formula>
    </cfRule>
  </conditionalFormatting>
  <conditionalFormatting sqref="BK2:CK14">
    <cfRule type="expression" dxfId="106" priority="15">
      <formula>NOT(_xludf.ISFORMULA(BK2))</formula>
    </cfRule>
  </conditionalFormatting>
  <conditionalFormatting sqref="BL18:CJ50">
    <cfRule type="expression" dxfId="105" priority="16">
      <formula>_xludf.ISFORMULA(BL18)</formula>
    </cfRule>
  </conditionalFormatting>
  <conditionalFormatting sqref="CK18:CK51">
    <cfRule type="expression" dxfId="104" priority="17">
      <formula>CK18&lt;&gt;$BA18</formula>
    </cfRule>
  </conditionalFormatting>
  <conditionalFormatting sqref="CL18:CL50 DO18:DO51 ER18:ER51">
    <cfRule type="cellIs" dxfId="103" priority="18" operator="notEqual">
      <formula>0</formula>
    </cfRule>
  </conditionalFormatting>
  <conditionalFormatting sqref="CN18:CN50">
    <cfRule type="containsBlanks" dxfId="102" priority="19">
      <formula>LEN(TRIM(CN18))=0</formula>
    </cfRule>
  </conditionalFormatting>
  <conditionalFormatting sqref="CN2:DN14 BL51:CJ51 CO51:DM51">
    <cfRule type="expression" dxfId="101" priority="20">
      <formula>NOT(_xludf.ISFORMULA(BL2))</formula>
    </cfRule>
  </conditionalFormatting>
  <conditionalFormatting sqref="CO18:DM50">
    <cfRule type="expression" dxfId="100" priority="21">
      <formula>_xludf.ISFORMULA(CO18)</formula>
    </cfRule>
  </conditionalFormatting>
  <conditionalFormatting sqref="DN18:DN51">
    <cfRule type="expression" dxfId="99" priority="22">
      <formula>DN18&lt;&gt;$BD18</formula>
    </cfRule>
  </conditionalFormatting>
  <conditionalFormatting sqref="DQ2:EQ14">
    <cfRule type="expression" dxfId="98" priority="23">
      <formula>NOT(_xludf.ISFORMULA(DQ2))</formula>
    </cfRule>
  </conditionalFormatting>
  <conditionalFormatting sqref="DR18:EP51">
    <cfRule type="expression" dxfId="97" priority="24">
      <formula>NOT(_xludf.ISFORMULA(DR18))</formula>
    </cfRule>
  </conditionalFormatting>
  <conditionalFormatting sqref="EQ18:EQ50">
    <cfRule type="expression" dxfId="96" priority="25">
      <formula>EQ18&lt;&gt;$BG18</formula>
    </cfRule>
  </conditionalFormatting>
  <dataValidations count="6">
    <dataValidation type="list" allowBlank="1" sqref="BK18:BK50">
      <formula1>$BK$3:$BK$14</formula1>
    </dataValidation>
    <dataValidation type="list" allowBlank="1" showErrorMessage="1" sqref="P18:P50">
      <formula1>"Jan,Feb,Mar,Apr,May,Jun,Jul,Aug,Sep,Oct,Nov,Dec"</formula1>
    </dataValidation>
    <dataValidation type="list" allowBlank="1" showErrorMessage="1" sqref="T24 V24 T28 V28 R18:R50">
      <formula1>"Replen,Faux Replen,Not Replen"</formula1>
    </dataValidation>
    <dataValidation type="list" allowBlank="1" showErrorMessage="1" sqref="L4">
      <formula1>"Yes Digital Locker PO,No"</formula1>
    </dataValidation>
    <dataValidation type="list" allowBlank="1" sqref="CN18:CN50">
      <formula1>$CN$3:$CN$14</formula1>
    </dataValidation>
    <dataValidation type="list" allowBlank="1" showErrorMessage="1" sqref="S24 U24 W24 S28 U28 W28 Q18:Q50">
      <formula1>"Spring,Fall,Continuative"</formula1>
    </dataValidation>
  </dataValidations>
  <pageMargins left="0.25" right="0.25" top="0.75" bottom="0.75" header="0" footer="0"/>
  <pageSetup paperSize="3" fitToHeight="0" orientation="landscape"/>
  <headerFooter>
    <oddFooter>&amp;RPage &amp;P</oddFooter>
  </headerFooter>
  <drawing r:id="rId1"/>
  <legacyDrawing r:id="rId2"/>
  <extLst>
    <ext xmlns:x14="http://schemas.microsoft.com/office/spreadsheetml/2009/9/main" uri="{CCE6A557-97BC-4b89-ADB6-D9C93CAAB3DF}">
      <x14:dataValidations xmlns:xm="http://schemas.microsoft.com/office/excel/2006/main" count="3">
        <x14:dataValidation type="list" allowBlank="1" showErrorMessage="1">
          <x14:formula1>
            <xm:f>[1]INSTRUCTIONS!#REF!</xm:f>
          </x14:formula1>
          <xm:sqref>S18:S23 S25:S27 S29:S50 C18:C50 I12 F18:F50</xm:sqref>
        </x14:dataValidation>
        <x14:dataValidation type="list" allowBlank="1">
          <x14:formula1>
            <xm:f>[1]INSTRUCTIONS!#REF!</xm:f>
          </x14:formula1>
          <xm:sqref>M18:M50 AI18:AI50 W18:W23 W25:W27 W29:W50</xm:sqref>
        </x14:dataValidation>
        <x14:dataValidation type="list" allowBlank="1" showInputMessage="1" prompt="Define on Drop Down Fields Tab">
          <x14:formula1>
            <xm:f>[1]INSTRUCTIONS!#REF!</xm:f>
          </x14:formula1>
          <xm:sqref>AL18:AL50 T18:V23 T25:V27 T29:V50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ER1000"/>
  <sheetViews>
    <sheetView showGridLines="0" workbookViewId="0">
      <pane xSplit="8" ySplit="17" topLeftCell="I18" activePane="bottomRight" state="frozen"/>
      <selection pane="topRight" activeCell="I1" sqref="I1"/>
      <selection pane="bottomLeft" activeCell="A18" sqref="A18"/>
      <selection pane="bottomRight" activeCell="I18" sqref="I18"/>
    </sheetView>
  </sheetViews>
  <sheetFormatPr defaultColWidth="14.42578125" defaultRowHeight="15" customHeight="1" outlineLevelRow="1" outlineLevelCol="2" x14ac:dyDescent="0.25"/>
  <cols>
    <col min="1" max="1" width="8.7109375" customWidth="1"/>
    <col min="2" max="2" width="22.7109375" customWidth="1"/>
    <col min="3" max="3" width="16.7109375" customWidth="1"/>
    <col min="4" max="4" width="8.7109375" customWidth="1"/>
    <col min="5" max="5" width="8.7109375" hidden="1" customWidth="1"/>
    <col min="6" max="6" width="16.7109375" customWidth="1"/>
    <col min="7" max="7" width="8.7109375" customWidth="1"/>
    <col min="8" max="8" width="29" customWidth="1"/>
    <col min="9" max="9" width="22.7109375" customWidth="1"/>
    <col min="10" max="10" width="13.28515625" hidden="1" customWidth="1"/>
    <col min="11" max="11" width="29.28515625" hidden="1" customWidth="1"/>
    <col min="12" max="12" width="22.7109375" hidden="1" customWidth="1" outlineLevel="2"/>
    <col min="13" max="13" width="17.7109375" customWidth="1" outlineLevel="2"/>
    <col min="14" max="14" width="15.42578125" customWidth="1"/>
    <col min="15" max="15" width="26.42578125" hidden="1" customWidth="1" outlineLevel="1"/>
    <col min="16" max="16" width="22.7109375" hidden="1" customWidth="1" outlineLevel="1"/>
    <col min="17" max="18" width="17.28515625" customWidth="1" outlineLevel="1"/>
    <col min="19" max="19" width="17.28515625" hidden="1" customWidth="1" outlineLevel="1"/>
    <col min="20" max="22" width="17" hidden="1" customWidth="1" outlineLevel="2"/>
    <col min="23" max="23" width="16.7109375" hidden="1" customWidth="1" outlineLevel="1"/>
    <col min="24" max="24" width="12.7109375" customWidth="1" outlineLevel="2"/>
    <col min="25" max="25" width="12.7109375" customWidth="1"/>
    <col min="26" max="26" width="8.7109375" customWidth="1" outlineLevel="2"/>
    <col min="27" max="27" width="12.7109375" customWidth="1" outlineLevel="1"/>
    <col min="28" max="28" width="8.7109375" customWidth="1" outlineLevel="2"/>
    <col min="29" max="31" width="10.7109375" hidden="1" customWidth="1" outlineLevel="2"/>
    <col min="32" max="32" width="10.7109375" hidden="1" customWidth="1" outlineLevel="1"/>
    <col min="33" max="34" width="8.7109375" hidden="1" customWidth="1" outlineLevel="2"/>
    <col min="35" max="35" width="22.7109375" hidden="1" customWidth="1" outlineLevel="1"/>
    <col min="36" max="37" width="8.7109375" hidden="1" customWidth="1" outlineLevel="1"/>
    <col min="38" max="38" width="22.7109375" customWidth="1" outlineLevel="1"/>
    <col min="39" max="39" width="15.42578125" customWidth="1" outlineLevel="2"/>
    <col min="40" max="40" width="22.7109375" customWidth="1" outlineLevel="2"/>
    <col min="41" max="41" width="16.42578125" customWidth="1" outlineLevel="2"/>
    <col min="42" max="42" width="14" customWidth="1" outlineLevel="2"/>
    <col min="43" max="47" width="8.7109375" customWidth="1" outlineLevel="2"/>
    <col min="48" max="51" width="16.7109375" hidden="1" customWidth="1" outlineLevel="1"/>
    <col min="52" max="52" width="23.42578125" hidden="1" customWidth="1" outlineLevel="1"/>
    <col min="53" max="61" width="16.7109375" customWidth="1"/>
    <col min="62" max="62" width="3.7109375" customWidth="1"/>
    <col min="63" max="63" width="32.28515625" customWidth="1" outlineLevel="1"/>
    <col min="64" max="69" width="9.28515625" customWidth="1" outlineLevel="1"/>
    <col min="70" max="88" width="9.28515625" hidden="1" customWidth="1" outlineLevel="1"/>
    <col min="89" max="89" width="10.28515625" customWidth="1" outlineLevel="1"/>
    <col min="90" max="90" width="8.42578125" customWidth="1" outlineLevel="1"/>
    <col min="91" max="91" width="3.7109375" customWidth="1" outlineLevel="1"/>
    <col min="92" max="92" width="32.42578125" customWidth="1" outlineLevel="1"/>
    <col min="93" max="98" width="9.28515625" customWidth="1" outlineLevel="1"/>
    <col min="99" max="117" width="9.28515625" hidden="1" customWidth="1" outlineLevel="1"/>
    <col min="118" max="118" width="10.28515625" customWidth="1" outlineLevel="1"/>
    <col min="119" max="119" width="8.42578125" customWidth="1" outlineLevel="1"/>
    <col min="120" max="120" width="3.7109375" customWidth="1"/>
    <col min="121" max="121" width="32.28515625" customWidth="1"/>
    <col min="122" max="127" width="9.28515625" customWidth="1"/>
    <col min="128" max="146" width="9.28515625" hidden="1" customWidth="1"/>
    <col min="147" max="147" width="9.28515625" customWidth="1"/>
    <col min="148" max="148" width="8.42578125" customWidth="1"/>
  </cols>
  <sheetData>
    <row r="1" spans="1:148" ht="13.7" customHeight="1" x14ac:dyDescent="0.25">
      <c r="A1" s="1" t="s">
        <v>199</v>
      </c>
      <c r="B1" s="1"/>
      <c r="C1" s="2"/>
      <c r="D1" s="2"/>
      <c r="E1" s="2"/>
      <c r="F1" s="3"/>
      <c r="G1" s="3"/>
      <c r="H1" s="4"/>
      <c r="I1" s="4"/>
      <c r="J1" s="4"/>
      <c r="K1" s="4"/>
      <c r="L1" s="2"/>
      <c r="M1" s="2"/>
      <c r="N1" s="2"/>
      <c r="O1" s="2"/>
      <c r="P1" s="2"/>
      <c r="Q1" s="2"/>
      <c r="R1" s="2"/>
      <c r="S1" s="2"/>
      <c r="T1" s="2"/>
      <c r="U1" s="2"/>
      <c r="V1" s="2"/>
      <c r="W1" s="2"/>
      <c r="X1" s="2"/>
      <c r="Y1" s="2"/>
      <c r="Z1" s="2"/>
      <c r="AA1" s="2"/>
      <c r="AB1" s="2"/>
      <c r="AC1" s="2"/>
      <c r="AD1" s="2"/>
      <c r="AE1" s="2"/>
      <c r="AF1" s="2"/>
      <c r="AG1" s="2"/>
      <c r="AH1" s="2"/>
      <c r="AI1" s="2"/>
      <c r="AJ1" s="2"/>
      <c r="AK1" s="2"/>
      <c r="AL1" s="5"/>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row>
    <row r="2" spans="1:148" ht="16.5" customHeight="1" outlineLevel="1" x14ac:dyDescent="0.25">
      <c r="A2" s="6"/>
      <c r="B2" s="6"/>
      <c r="C2" s="6"/>
      <c r="D2" s="6"/>
      <c r="E2" s="6"/>
      <c r="F2" s="3"/>
      <c r="G2" s="3"/>
      <c r="H2" s="7"/>
      <c r="I2" s="8"/>
      <c r="J2" s="4"/>
      <c r="K2" s="5"/>
      <c r="L2" s="5"/>
      <c r="M2" s="5"/>
      <c r="N2" s="5"/>
      <c r="O2" s="5"/>
      <c r="P2" s="5"/>
      <c r="Q2" s="5"/>
      <c r="R2" s="5"/>
      <c r="S2" s="5"/>
      <c r="T2" s="5"/>
      <c r="U2" s="6"/>
      <c r="V2" s="6"/>
      <c r="W2" s="6"/>
      <c r="X2" s="6"/>
      <c r="Y2" s="6"/>
      <c r="Z2" s="6"/>
      <c r="AA2" s="6"/>
      <c r="AB2" s="6"/>
      <c r="AC2" s="6"/>
      <c r="AD2" s="6"/>
      <c r="AE2" s="6"/>
      <c r="AF2" s="6"/>
      <c r="AG2" s="6"/>
      <c r="AH2" s="6"/>
      <c r="AI2" s="6"/>
      <c r="AJ2" s="6"/>
      <c r="AK2" s="6"/>
      <c r="AL2" s="5"/>
      <c r="AM2" s="9"/>
      <c r="AN2" s="6"/>
      <c r="AO2" s="6"/>
      <c r="AP2" s="6"/>
      <c r="AQ2" s="6"/>
      <c r="AR2" s="6"/>
      <c r="AS2" s="6"/>
      <c r="AT2" s="6"/>
      <c r="AU2" s="6"/>
      <c r="AV2" s="6"/>
      <c r="AW2" s="10"/>
      <c r="AX2" s="6"/>
      <c r="AY2" s="10"/>
      <c r="AZ2" s="10"/>
      <c r="BA2" s="10"/>
      <c r="BB2" s="10"/>
      <c r="BC2" s="10"/>
      <c r="BD2" s="10"/>
      <c r="BE2" s="10"/>
      <c r="BF2" s="10"/>
      <c r="BG2" s="10"/>
      <c r="BH2" s="6"/>
      <c r="BI2" s="6"/>
      <c r="BJ2" s="6"/>
      <c r="BK2" s="11" t="s">
        <v>275</v>
      </c>
      <c r="BL2" s="12" t="s">
        <v>275</v>
      </c>
      <c r="BM2" s="11" t="s">
        <v>275</v>
      </c>
      <c r="BN2" s="11" t="s">
        <v>275</v>
      </c>
      <c r="BO2" s="11" t="s">
        <v>275</v>
      </c>
      <c r="BP2" s="11" t="s">
        <v>275</v>
      </c>
      <c r="BQ2" s="11" t="s">
        <v>275</v>
      </c>
      <c r="BR2" s="11" t="s">
        <v>275</v>
      </c>
      <c r="BS2" s="11" t="s">
        <v>275</v>
      </c>
      <c r="BT2" s="11" t="s">
        <v>275</v>
      </c>
      <c r="BU2" s="11" t="s">
        <v>275</v>
      </c>
      <c r="BV2" s="11" t="s">
        <v>275</v>
      </c>
      <c r="BW2" s="11" t="s">
        <v>275</v>
      </c>
      <c r="BX2" s="11" t="s">
        <v>275</v>
      </c>
      <c r="BY2" s="11" t="s">
        <v>275</v>
      </c>
      <c r="BZ2" s="13" t="s">
        <v>275</v>
      </c>
      <c r="CA2" s="13" t="s">
        <v>275</v>
      </c>
      <c r="CB2" s="13" t="s">
        <v>275</v>
      </c>
      <c r="CC2" s="13" t="s">
        <v>275</v>
      </c>
      <c r="CD2" s="13" t="s">
        <v>275</v>
      </c>
      <c r="CE2" s="13" t="s">
        <v>275</v>
      </c>
      <c r="CF2" s="13" t="s">
        <v>275</v>
      </c>
      <c r="CG2" s="13" t="s">
        <v>275</v>
      </c>
      <c r="CH2" s="13" t="s">
        <v>275</v>
      </c>
      <c r="CI2" s="13" t="s">
        <v>275</v>
      </c>
      <c r="CJ2" s="13" t="s">
        <v>275</v>
      </c>
      <c r="CK2" s="11" t="s">
        <v>275</v>
      </c>
      <c r="CL2" s="6"/>
      <c r="CM2" s="6"/>
      <c r="CN2" s="11" t="s">
        <v>275</v>
      </c>
      <c r="CO2" s="12" t="s">
        <v>275</v>
      </c>
      <c r="CP2" s="11" t="s">
        <v>275</v>
      </c>
      <c r="CQ2" s="11" t="s">
        <v>275</v>
      </c>
      <c r="CR2" s="11" t="s">
        <v>275</v>
      </c>
      <c r="CS2" s="11" t="s">
        <v>275</v>
      </c>
      <c r="CT2" s="11" t="s">
        <v>275</v>
      </c>
      <c r="CU2" s="11" t="s">
        <v>275</v>
      </c>
      <c r="CV2" s="11" t="s">
        <v>275</v>
      </c>
      <c r="CW2" s="11" t="s">
        <v>275</v>
      </c>
      <c r="CX2" s="11" t="s">
        <v>275</v>
      </c>
      <c r="CY2" s="11" t="s">
        <v>275</v>
      </c>
      <c r="CZ2" s="11" t="s">
        <v>275</v>
      </c>
      <c r="DA2" s="11" t="s">
        <v>275</v>
      </c>
      <c r="DB2" s="11" t="s">
        <v>275</v>
      </c>
      <c r="DC2" s="13" t="s">
        <v>275</v>
      </c>
      <c r="DD2" s="13" t="s">
        <v>275</v>
      </c>
      <c r="DE2" s="13" t="s">
        <v>275</v>
      </c>
      <c r="DF2" s="13" t="s">
        <v>275</v>
      </c>
      <c r="DG2" s="13" t="s">
        <v>275</v>
      </c>
      <c r="DH2" s="13" t="s">
        <v>275</v>
      </c>
      <c r="DI2" s="13" t="s">
        <v>275</v>
      </c>
      <c r="DJ2" s="13" t="s">
        <v>275</v>
      </c>
      <c r="DK2" s="13" t="s">
        <v>275</v>
      </c>
      <c r="DL2" s="13" t="s">
        <v>275</v>
      </c>
      <c r="DM2" s="13" t="s">
        <v>275</v>
      </c>
      <c r="DN2" s="11" t="s">
        <v>275</v>
      </c>
      <c r="DO2" s="6"/>
      <c r="DP2" s="6"/>
      <c r="DQ2" s="14" t="str">
        <f t="shared" ref="DQ2:EQ2" si="0">BK2</f>
        <v>#REF!</v>
      </c>
      <c r="DR2" s="14" t="str">
        <f t="shared" si="0"/>
        <v>#REF!</v>
      </c>
      <c r="DS2" s="14" t="str">
        <f t="shared" si="0"/>
        <v>#REF!</v>
      </c>
      <c r="DT2" s="14" t="str">
        <f t="shared" si="0"/>
        <v>#REF!</v>
      </c>
      <c r="DU2" s="14" t="str">
        <f t="shared" si="0"/>
        <v>#REF!</v>
      </c>
      <c r="DV2" s="14" t="str">
        <f t="shared" si="0"/>
        <v>#REF!</v>
      </c>
      <c r="DW2" s="14" t="str">
        <f t="shared" si="0"/>
        <v>#REF!</v>
      </c>
      <c r="DX2" s="14" t="str">
        <f t="shared" si="0"/>
        <v>#REF!</v>
      </c>
      <c r="DY2" s="14" t="str">
        <f t="shared" si="0"/>
        <v>#REF!</v>
      </c>
      <c r="DZ2" s="14" t="str">
        <f t="shared" si="0"/>
        <v>#REF!</v>
      </c>
      <c r="EA2" s="14" t="str">
        <f t="shared" si="0"/>
        <v>#REF!</v>
      </c>
      <c r="EB2" s="14" t="str">
        <f t="shared" si="0"/>
        <v>#REF!</v>
      </c>
      <c r="EC2" s="14" t="str">
        <f t="shared" si="0"/>
        <v>#REF!</v>
      </c>
      <c r="ED2" s="14" t="str">
        <f t="shared" si="0"/>
        <v>#REF!</v>
      </c>
      <c r="EE2" s="14" t="str">
        <f t="shared" si="0"/>
        <v>#REF!</v>
      </c>
      <c r="EF2" s="14" t="str">
        <f t="shared" si="0"/>
        <v>#REF!</v>
      </c>
      <c r="EG2" s="14" t="str">
        <f t="shared" si="0"/>
        <v>#REF!</v>
      </c>
      <c r="EH2" s="14" t="str">
        <f t="shared" si="0"/>
        <v>#REF!</v>
      </c>
      <c r="EI2" s="14" t="str">
        <f t="shared" si="0"/>
        <v>#REF!</v>
      </c>
      <c r="EJ2" s="14" t="str">
        <f t="shared" si="0"/>
        <v>#REF!</v>
      </c>
      <c r="EK2" s="14" t="str">
        <f t="shared" si="0"/>
        <v>#REF!</v>
      </c>
      <c r="EL2" s="14" t="str">
        <f t="shared" si="0"/>
        <v>#REF!</v>
      </c>
      <c r="EM2" s="14" t="str">
        <f t="shared" si="0"/>
        <v>#REF!</v>
      </c>
      <c r="EN2" s="14" t="str">
        <f t="shared" si="0"/>
        <v>#REF!</v>
      </c>
      <c r="EO2" s="14" t="str">
        <f t="shared" si="0"/>
        <v>#REF!</v>
      </c>
      <c r="EP2" s="14" t="str">
        <f t="shared" si="0"/>
        <v>#REF!</v>
      </c>
      <c r="EQ2" s="14" t="str">
        <f t="shared" si="0"/>
        <v>#REF!</v>
      </c>
      <c r="ER2" s="6"/>
    </row>
    <row r="3" spans="1:148" ht="16.5" customHeight="1" outlineLevel="1" x14ac:dyDescent="0.25">
      <c r="A3" s="5"/>
      <c r="B3" s="15" t="s">
        <v>0</v>
      </c>
      <c r="C3" s="16"/>
      <c r="D3" s="5"/>
      <c r="E3" s="5"/>
      <c r="F3" s="3"/>
      <c r="G3" s="3"/>
      <c r="H3" s="17" t="s">
        <v>1</v>
      </c>
      <c r="I3" s="18" t="s">
        <v>200</v>
      </c>
      <c r="J3" s="4"/>
      <c r="K3" s="19"/>
      <c r="L3" s="5"/>
      <c r="M3" s="5"/>
      <c r="N3" s="5"/>
      <c r="O3" s="5"/>
      <c r="P3" s="5"/>
      <c r="Q3" s="5"/>
      <c r="R3" s="5"/>
      <c r="S3" s="5"/>
      <c r="T3" s="5"/>
      <c r="U3" s="6"/>
      <c r="V3" s="6"/>
      <c r="W3" s="6"/>
      <c r="X3" s="6"/>
      <c r="Y3" s="6"/>
      <c r="Z3" s="6"/>
      <c r="AA3" s="6"/>
      <c r="AB3" s="6"/>
      <c r="AC3" s="6"/>
      <c r="AD3" s="6"/>
      <c r="AE3" s="6"/>
      <c r="AF3" s="6"/>
      <c r="AG3" s="6"/>
      <c r="AH3" s="6"/>
      <c r="AI3" s="6"/>
      <c r="AJ3" s="6"/>
      <c r="AK3" s="6"/>
      <c r="AL3" s="5"/>
      <c r="AM3" s="6"/>
      <c r="AN3" s="6"/>
      <c r="AO3" s="6"/>
      <c r="AP3" s="6"/>
      <c r="AQ3" s="6"/>
      <c r="AR3" s="6"/>
      <c r="AS3" s="6"/>
      <c r="AT3" s="6"/>
      <c r="AU3" s="6"/>
      <c r="AV3" s="6"/>
      <c r="AW3" s="2"/>
      <c r="AX3" s="6"/>
      <c r="AY3" s="2"/>
      <c r="AZ3" s="2"/>
      <c r="BA3" s="2"/>
      <c r="BB3" s="2"/>
      <c r="BC3" s="2"/>
      <c r="BD3" s="2"/>
      <c r="BE3" s="2"/>
      <c r="BF3" s="2"/>
      <c r="BG3" s="10"/>
      <c r="BH3" s="6"/>
      <c r="BI3" s="6"/>
      <c r="BJ3" s="6"/>
      <c r="BK3" s="20" t="e">
        <f>IF(ISBLANK([1]INSTRUCTIONS!N17),"",[1]INSTRUCTIONS!N17)</f>
        <v>#REF!</v>
      </c>
      <c r="BL3" s="21" t="s">
        <v>275</v>
      </c>
      <c r="BM3" s="21" t="s">
        <v>275</v>
      </c>
      <c r="BN3" s="21" t="s">
        <v>275</v>
      </c>
      <c r="BO3" s="21" t="s">
        <v>275</v>
      </c>
      <c r="BP3" s="21" t="s">
        <v>275</v>
      </c>
      <c r="BQ3" s="21" t="s">
        <v>275</v>
      </c>
      <c r="BR3" s="21" t="s">
        <v>275</v>
      </c>
      <c r="BS3" s="21" t="s">
        <v>275</v>
      </c>
      <c r="BT3" s="21" t="s">
        <v>275</v>
      </c>
      <c r="BU3" s="21" t="s">
        <v>275</v>
      </c>
      <c r="BV3" s="21" t="s">
        <v>275</v>
      </c>
      <c r="BW3" s="21" t="s">
        <v>275</v>
      </c>
      <c r="BX3" s="21" t="s">
        <v>275</v>
      </c>
      <c r="BY3" s="21" t="s">
        <v>275</v>
      </c>
      <c r="BZ3" s="21" t="s">
        <v>275</v>
      </c>
      <c r="CA3" s="21" t="s">
        <v>275</v>
      </c>
      <c r="CB3" s="21" t="s">
        <v>275</v>
      </c>
      <c r="CC3" s="21" t="s">
        <v>275</v>
      </c>
      <c r="CD3" s="21" t="s">
        <v>275</v>
      </c>
      <c r="CE3" s="21" t="s">
        <v>275</v>
      </c>
      <c r="CF3" s="21" t="s">
        <v>275</v>
      </c>
      <c r="CG3" s="21" t="s">
        <v>275</v>
      </c>
      <c r="CH3" s="21" t="s">
        <v>275</v>
      </c>
      <c r="CI3" s="21" t="s">
        <v>275</v>
      </c>
      <c r="CJ3" s="21" t="s">
        <v>275</v>
      </c>
      <c r="CK3" s="22" t="e">
        <f>IF(ISBLANK([1]INSTRUCTIONS!AN17),"",[1]INSTRUCTIONS!AN17)</f>
        <v>#REF!</v>
      </c>
      <c r="CL3" s="6"/>
      <c r="CM3" s="6"/>
      <c r="CN3" s="20" t="e">
        <f>IF(ISBLANK([1]INSTRUCTIONS!N18),"",[1]INSTRUCTIONS!N18)</f>
        <v>#REF!</v>
      </c>
      <c r="CO3" s="21" t="s">
        <v>275</v>
      </c>
      <c r="CP3" s="21" t="s">
        <v>275</v>
      </c>
      <c r="CQ3" s="21" t="s">
        <v>275</v>
      </c>
      <c r="CR3" s="21" t="s">
        <v>275</v>
      </c>
      <c r="CS3" s="21" t="s">
        <v>275</v>
      </c>
      <c r="CT3" s="21" t="s">
        <v>275</v>
      </c>
      <c r="CU3" s="21" t="s">
        <v>275</v>
      </c>
      <c r="CV3" s="21" t="s">
        <v>275</v>
      </c>
      <c r="CW3" s="21" t="s">
        <v>275</v>
      </c>
      <c r="CX3" s="21" t="s">
        <v>275</v>
      </c>
      <c r="CY3" s="21" t="s">
        <v>275</v>
      </c>
      <c r="CZ3" s="21" t="s">
        <v>275</v>
      </c>
      <c r="DA3" s="21" t="s">
        <v>275</v>
      </c>
      <c r="DB3" s="21" t="s">
        <v>275</v>
      </c>
      <c r="DC3" s="21" t="s">
        <v>275</v>
      </c>
      <c r="DD3" s="21" t="s">
        <v>275</v>
      </c>
      <c r="DE3" s="21" t="s">
        <v>275</v>
      </c>
      <c r="DF3" s="21" t="s">
        <v>275</v>
      </c>
      <c r="DG3" s="21" t="s">
        <v>275</v>
      </c>
      <c r="DH3" s="21" t="s">
        <v>275</v>
      </c>
      <c r="DI3" s="21" t="s">
        <v>275</v>
      </c>
      <c r="DJ3" s="21" t="s">
        <v>275</v>
      </c>
      <c r="DK3" s="21" t="s">
        <v>275</v>
      </c>
      <c r="DL3" s="21" t="s">
        <v>275</v>
      </c>
      <c r="DM3" s="21" t="s">
        <v>275</v>
      </c>
      <c r="DN3" s="22" t="e">
        <f>IF(ISBLANK([1]INSTRUCTIONS!AN18),"",[1]INSTRUCTIONS!AN18)</f>
        <v>#REF!</v>
      </c>
      <c r="DO3" s="6"/>
      <c r="DP3" s="6"/>
      <c r="DQ3" s="23" t="e">
        <f t="shared" ref="DQ3:DQ14" si="1">BK3</f>
        <v>#REF!</v>
      </c>
      <c r="DR3" s="21" t="s">
        <v>275</v>
      </c>
      <c r="DS3" s="21" t="s">
        <v>275</v>
      </c>
      <c r="DT3" s="21" t="s">
        <v>275</v>
      </c>
      <c r="DU3" s="21" t="s">
        <v>275</v>
      </c>
      <c r="DV3" s="21" t="s">
        <v>275</v>
      </c>
      <c r="DW3" s="21" t="s">
        <v>275</v>
      </c>
      <c r="DX3" s="21" t="s">
        <v>275</v>
      </c>
      <c r="DY3" s="21" t="s">
        <v>275</v>
      </c>
      <c r="DZ3" s="21" t="s">
        <v>275</v>
      </c>
      <c r="EA3" s="21" t="s">
        <v>275</v>
      </c>
      <c r="EB3" s="21" t="s">
        <v>275</v>
      </c>
      <c r="EC3" s="21" t="s">
        <v>275</v>
      </c>
      <c r="ED3" s="21" t="s">
        <v>275</v>
      </c>
      <c r="EE3" s="21" t="s">
        <v>275</v>
      </c>
      <c r="EF3" s="21" t="s">
        <v>275</v>
      </c>
      <c r="EG3" s="21" t="s">
        <v>275</v>
      </c>
      <c r="EH3" s="21" t="s">
        <v>275</v>
      </c>
      <c r="EI3" s="21" t="s">
        <v>275</v>
      </c>
      <c r="EJ3" s="21" t="s">
        <v>275</v>
      </c>
      <c r="EK3" s="21" t="s">
        <v>275</v>
      </c>
      <c r="EL3" s="21" t="s">
        <v>275</v>
      </c>
      <c r="EM3" s="21" t="s">
        <v>275</v>
      </c>
      <c r="EN3" s="21" t="s">
        <v>275</v>
      </c>
      <c r="EO3" s="21" t="s">
        <v>275</v>
      </c>
      <c r="EP3" s="21" t="s">
        <v>275</v>
      </c>
      <c r="EQ3" s="24" t="e">
        <f t="shared" ref="EQ3:EQ14" si="2">CK3</f>
        <v>#REF!</v>
      </c>
      <c r="ER3" s="6"/>
    </row>
    <row r="4" spans="1:148" ht="16.5" customHeight="1" outlineLevel="1" x14ac:dyDescent="0.25">
      <c r="A4" s="5"/>
      <c r="B4" s="25" t="s">
        <v>2</v>
      </c>
      <c r="C4" s="26">
        <f>COUNTIF(BG$18:BG$87,"&gt;0")</f>
        <v>70</v>
      </c>
      <c r="D4" s="5"/>
      <c r="E4" s="5"/>
      <c r="F4" s="3"/>
      <c r="G4" s="3"/>
      <c r="H4" s="27" t="s">
        <v>3</v>
      </c>
      <c r="I4" s="28"/>
      <c r="J4" s="4"/>
      <c r="K4" s="29" t="s">
        <v>4</v>
      </c>
      <c r="L4" s="30"/>
      <c r="M4" s="5"/>
      <c r="N4" s="5"/>
      <c r="O4" s="5"/>
      <c r="P4" s="5"/>
      <c r="Q4" s="5"/>
      <c r="R4" s="5"/>
      <c r="S4" s="5"/>
      <c r="T4" s="5"/>
      <c r="U4" s="6"/>
      <c r="V4" s="6"/>
      <c r="W4" s="6"/>
      <c r="X4" s="6"/>
      <c r="Y4" s="6"/>
      <c r="Z4" s="6"/>
      <c r="AA4" s="6"/>
      <c r="AB4" s="6"/>
      <c r="AC4" s="6"/>
      <c r="AD4" s="6"/>
      <c r="AE4" s="6"/>
      <c r="AF4" s="6"/>
      <c r="AG4" s="6"/>
      <c r="AH4" s="6"/>
      <c r="AI4" s="6"/>
      <c r="AJ4" s="6"/>
      <c r="AK4" s="6"/>
      <c r="AL4" s="5"/>
      <c r="AM4" s="6"/>
      <c r="AN4" s="6"/>
      <c r="AO4" s="6"/>
      <c r="AP4" s="6"/>
      <c r="AQ4" s="6"/>
      <c r="AR4" s="6"/>
      <c r="AS4" s="6"/>
      <c r="AT4" s="6"/>
      <c r="AU4" s="6"/>
      <c r="AV4" s="6"/>
      <c r="AW4" s="2"/>
      <c r="AX4" s="6"/>
      <c r="AY4" s="2"/>
      <c r="AZ4" s="2"/>
      <c r="BA4" s="2"/>
      <c r="BB4" s="2"/>
      <c r="BC4" s="2"/>
      <c r="BD4" s="2"/>
      <c r="BE4" s="2"/>
      <c r="BF4" s="2"/>
      <c r="BG4" s="10"/>
      <c r="BH4" s="6"/>
      <c r="BI4" s="6"/>
      <c r="BJ4" s="6"/>
      <c r="BK4" s="20" t="e">
        <f>IF(ISBLANK([1]INSTRUCTIONS!N22),"",[1]INSTRUCTIONS!N22)</f>
        <v>#REF!</v>
      </c>
      <c r="BL4" s="31" t="s">
        <v>275</v>
      </c>
      <c r="BM4" s="31" t="s">
        <v>275</v>
      </c>
      <c r="BN4" s="31" t="s">
        <v>275</v>
      </c>
      <c r="BO4" s="21" t="s">
        <v>275</v>
      </c>
      <c r="BP4" s="21" t="s">
        <v>275</v>
      </c>
      <c r="BQ4" s="21" t="s">
        <v>275</v>
      </c>
      <c r="BR4" s="21" t="s">
        <v>275</v>
      </c>
      <c r="BS4" s="21" t="s">
        <v>275</v>
      </c>
      <c r="BT4" s="21" t="s">
        <v>275</v>
      </c>
      <c r="BU4" s="21" t="s">
        <v>275</v>
      </c>
      <c r="BV4" s="21" t="s">
        <v>275</v>
      </c>
      <c r="BW4" s="21" t="s">
        <v>275</v>
      </c>
      <c r="BX4" s="21" t="s">
        <v>275</v>
      </c>
      <c r="BY4" s="21" t="s">
        <v>275</v>
      </c>
      <c r="BZ4" s="21" t="s">
        <v>275</v>
      </c>
      <c r="CA4" s="21" t="s">
        <v>275</v>
      </c>
      <c r="CB4" s="21" t="s">
        <v>275</v>
      </c>
      <c r="CC4" s="21" t="s">
        <v>275</v>
      </c>
      <c r="CD4" s="21" t="s">
        <v>275</v>
      </c>
      <c r="CE4" s="21" t="s">
        <v>275</v>
      </c>
      <c r="CF4" s="21" t="s">
        <v>275</v>
      </c>
      <c r="CG4" s="21" t="s">
        <v>275</v>
      </c>
      <c r="CH4" s="21" t="s">
        <v>275</v>
      </c>
      <c r="CI4" s="21" t="s">
        <v>275</v>
      </c>
      <c r="CJ4" s="21" t="s">
        <v>275</v>
      </c>
      <c r="CK4" s="22" t="e">
        <f>IF(ISBLANK([1]INSTRUCTIONS!AN22),"",[1]INSTRUCTIONS!AN22)</f>
        <v>#REF!</v>
      </c>
      <c r="CL4" s="6"/>
      <c r="CM4" s="6"/>
      <c r="CN4" s="20" t="e">
        <f>IF(ISBLANK([1]INSTRUCTIONS!N23),"",[1]INSTRUCTIONS!N23)</f>
        <v>#REF!</v>
      </c>
      <c r="CO4" s="31" t="s">
        <v>275</v>
      </c>
      <c r="CP4" s="31" t="s">
        <v>275</v>
      </c>
      <c r="CQ4" s="31" t="s">
        <v>275</v>
      </c>
      <c r="CR4" s="21" t="s">
        <v>275</v>
      </c>
      <c r="CS4" s="21" t="s">
        <v>275</v>
      </c>
      <c r="CT4" s="21" t="s">
        <v>275</v>
      </c>
      <c r="CU4" s="21" t="s">
        <v>275</v>
      </c>
      <c r="CV4" s="21" t="s">
        <v>275</v>
      </c>
      <c r="CW4" s="21" t="s">
        <v>275</v>
      </c>
      <c r="CX4" s="21" t="s">
        <v>275</v>
      </c>
      <c r="CY4" s="21" t="s">
        <v>275</v>
      </c>
      <c r="CZ4" s="21" t="s">
        <v>275</v>
      </c>
      <c r="DA4" s="21" t="s">
        <v>275</v>
      </c>
      <c r="DB4" s="21" t="s">
        <v>275</v>
      </c>
      <c r="DC4" s="21" t="s">
        <v>275</v>
      </c>
      <c r="DD4" s="21" t="s">
        <v>275</v>
      </c>
      <c r="DE4" s="21" t="s">
        <v>275</v>
      </c>
      <c r="DF4" s="21" t="s">
        <v>275</v>
      </c>
      <c r="DG4" s="21" t="s">
        <v>275</v>
      </c>
      <c r="DH4" s="21" t="s">
        <v>275</v>
      </c>
      <c r="DI4" s="21" t="s">
        <v>275</v>
      </c>
      <c r="DJ4" s="21" t="s">
        <v>275</v>
      </c>
      <c r="DK4" s="21" t="s">
        <v>275</v>
      </c>
      <c r="DL4" s="21" t="s">
        <v>275</v>
      </c>
      <c r="DM4" s="21" t="s">
        <v>275</v>
      </c>
      <c r="DN4" s="22" t="e">
        <f>IF(ISBLANK([1]INSTRUCTIONS!AN23),"",[1]INSTRUCTIONS!AN23)</f>
        <v>#REF!</v>
      </c>
      <c r="DO4" s="6"/>
      <c r="DP4" s="6"/>
      <c r="DQ4" s="23" t="e">
        <f t="shared" si="1"/>
        <v>#REF!</v>
      </c>
      <c r="DR4" s="31" t="s">
        <v>275</v>
      </c>
      <c r="DS4" s="31" t="s">
        <v>275</v>
      </c>
      <c r="DT4" s="31" t="s">
        <v>275</v>
      </c>
      <c r="DU4" s="21" t="s">
        <v>275</v>
      </c>
      <c r="DV4" s="21" t="s">
        <v>275</v>
      </c>
      <c r="DW4" s="21" t="s">
        <v>275</v>
      </c>
      <c r="DX4" s="21" t="s">
        <v>275</v>
      </c>
      <c r="DY4" s="21" t="s">
        <v>275</v>
      </c>
      <c r="DZ4" s="21" t="s">
        <v>275</v>
      </c>
      <c r="EA4" s="21" t="s">
        <v>275</v>
      </c>
      <c r="EB4" s="21" t="s">
        <v>275</v>
      </c>
      <c r="EC4" s="21" t="s">
        <v>275</v>
      </c>
      <c r="ED4" s="21" t="s">
        <v>275</v>
      </c>
      <c r="EE4" s="21" t="s">
        <v>275</v>
      </c>
      <c r="EF4" s="21" t="s">
        <v>275</v>
      </c>
      <c r="EG4" s="21" t="s">
        <v>275</v>
      </c>
      <c r="EH4" s="21" t="s">
        <v>275</v>
      </c>
      <c r="EI4" s="21" t="s">
        <v>275</v>
      </c>
      <c r="EJ4" s="21" t="s">
        <v>275</v>
      </c>
      <c r="EK4" s="21" t="s">
        <v>275</v>
      </c>
      <c r="EL4" s="21" t="s">
        <v>275</v>
      </c>
      <c r="EM4" s="21" t="s">
        <v>275</v>
      </c>
      <c r="EN4" s="21" t="s">
        <v>275</v>
      </c>
      <c r="EO4" s="21" t="s">
        <v>275</v>
      </c>
      <c r="EP4" s="21" t="s">
        <v>275</v>
      </c>
      <c r="EQ4" s="24" t="e">
        <f t="shared" si="2"/>
        <v>#REF!</v>
      </c>
      <c r="ER4" s="6"/>
    </row>
    <row r="5" spans="1:148" ht="16.5" customHeight="1" outlineLevel="1" x14ac:dyDescent="0.25">
      <c r="A5" s="5"/>
      <c r="B5" s="25" t="s">
        <v>5</v>
      </c>
      <c r="C5" s="26">
        <f>$BG$88</f>
        <v>27942</v>
      </c>
      <c r="D5" s="5"/>
      <c r="E5" s="5"/>
      <c r="F5" s="3"/>
      <c r="G5" s="3"/>
      <c r="H5" s="27" t="s">
        <v>6</v>
      </c>
      <c r="I5" s="32" t="s">
        <v>201</v>
      </c>
      <c r="J5" s="4"/>
      <c r="K5" s="33" t="s">
        <v>7</v>
      </c>
      <c r="L5" s="34"/>
      <c r="M5" s="5"/>
      <c r="N5" s="5"/>
      <c r="O5" s="5"/>
      <c r="P5" s="5"/>
      <c r="Q5" s="5"/>
      <c r="R5" s="5"/>
      <c r="S5" s="5"/>
      <c r="T5" s="5"/>
      <c r="U5" s="6"/>
      <c r="V5" s="6"/>
      <c r="W5" s="6"/>
      <c r="X5" s="6"/>
      <c r="Y5" s="6"/>
      <c r="Z5" s="6"/>
      <c r="AA5" s="6"/>
      <c r="AB5" s="6"/>
      <c r="AC5" s="6"/>
      <c r="AD5" s="6"/>
      <c r="AE5" s="6"/>
      <c r="AF5" s="6"/>
      <c r="AG5" s="6"/>
      <c r="AH5" s="6"/>
      <c r="AI5" s="6"/>
      <c r="AJ5" s="6"/>
      <c r="AK5" s="6"/>
      <c r="AL5" s="5"/>
      <c r="AM5" s="35"/>
      <c r="AN5" s="35"/>
      <c r="AO5" s="5"/>
      <c r="AP5" s="5"/>
      <c r="AQ5" s="5"/>
      <c r="AR5" s="5"/>
      <c r="AS5" s="5"/>
      <c r="AT5" s="5"/>
      <c r="AU5" s="5"/>
      <c r="AV5" s="5"/>
      <c r="AW5" s="5"/>
      <c r="AX5" s="5"/>
      <c r="AY5" s="5"/>
      <c r="AZ5" s="5"/>
      <c r="BA5" s="2"/>
      <c r="BB5" s="2"/>
      <c r="BC5" s="2"/>
      <c r="BD5" s="2"/>
      <c r="BE5" s="2"/>
      <c r="BF5" s="2"/>
      <c r="BG5" s="2"/>
      <c r="BH5" s="6"/>
      <c r="BI5" s="6"/>
      <c r="BJ5" s="6"/>
      <c r="BK5" s="20" t="e">
        <f>IF(ISBLANK([1]INSTRUCTIONS!N27),"",[1]INSTRUCTIONS!N27)</f>
        <v>#REF!</v>
      </c>
      <c r="BL5" s="21" t="s">
        <v>275</v>
      </c>
      <c r="BM5" s="21" t="s">
        <v>275</v>
      </c>
      <c r="BN5" s="21" t="s">
        <v>275</v>
      </c>
      <c r="BO5" s="21" t="s">
        <v>275</v>
      </c>
      <c r="BP5" s="21" t="s">
        <v>275</v>
      </c>
      <c r="BQ5" s="21" t="s">
        <v>275</v>
      </c>
      <c r="BR5" s="21" t="s">
        <v>275</v>
      </c>
      <c r="BS5" s="21" t="s">
        <v>275</v>
      </c>
      <c r="BT5" s="21" t="s">
        <v>275</v>
      </c>
      <c r="BU5" s="21" t="s">
        <v>275</v>
      </c>
      <c r="BV5" s="21" t="s">
        <v>275</v>
      </c>
      <c r="BW5" s="21" t="s">
        <v>275</v>
      </c>
      <c r="BX5" s="21" t="s">
        <v>275</v>
      </c>
      <c r="BY5" s="21" t="s">
        <v>275</v>
      </c>
      <c r="BZ5" s="21" t="s">
        <v>275</v>
      </c>
      <c r="CA5" s="21" t="s">
        <v>275</v>
      </c>
      <c r="CB5" s="21" t="s">
        <v>275</v>
      </c>
      <c r="CC5" s="21" t="s">
        <v>275</v>
      </c>
      <c r="CD5" s="21" t="s">
        <v>275</v>
      </c>
      <c r="CE5" s="21" t="s">
        <v>275</v>
      </c>
      <c r="CF5" s="21" t="s">
        <v>275</v>
      </c>
      <c r="CG5" s="21" t="s">
        <v>275</v>
      </c>
      <c r="CH5" s="21" t="s">
        <v>275</v>
      </c>
      <c r="CI5" s="21" t="s">
        <v>275</v>
      </c>
      <c r="CJ5" s="21" t="s">
        <v>275</v>
      </c>
      <c r="CK5" s="22" t="e">
        <f>IF(ISBLANK([1]INSTRUCTIONS!AN27),"",[1]INSTRUCTIONS!AN27)</f>
        <v>#REF!</v>
      </c>
      <c r="CL5" s="6"/>
      <c r="CM5" s="6"/>
      <c r="CN5" s="20" t="e">
        <f>IF(ISBLANK([1]INSTRUCTIONS!N28),"",[1]INSTRUCTIONS!N28)</f>
        <v>#REF!</v>
      </c>
      <c r="CO5" s="21" t="s">
        <v>275</v>
      </c>
      <c r="CP5" s="21" t="s">
        <v>275</v>
      </c>
      <c r="CQ5" s="21" t="s">
        <v>275</v>
      </c>
      <c r="CR5" s="21" t="s">
        <v>275</v>
      </c>
      <c r="CS5" s="21" t="s">
        <v>275</v>
      </c>
      <c r="CT5" s="21" t="s">
        <v>275</v>
      </c>
      <c r="CU5" s="21" t="s">
        <v>275</v>
      </c>
      <c r="CV5" s="21" t="s">
        <v>275</v>
      </c>
      <c r="CW5" s="21" t="s">
        <v>275</v>
      </c>
      <c r="CX5" s="21" t="s">
        <v>275</v>
      </c>
      <c r="CY5" s="21" t="s">
        <v>275</v>
      </c>
      <c r="CZ5" s="21" t="s">
        <v>275</v>
      </c>
      <c r="DA5" s="21" t="s">
        <v>275</v>
      </c>
      <c r="DB5" s="21" t="s">
        <v>275</v>
      </c>
      <c r="DC5" s="21" t="s">
        <v>275</v>
      </c>
      <c r="DD5" s="21" t="s">
        <v>275</v>
      </c>
      <c r="DE5" s="21" t="s">
        <v>275</v>
      </c>
      <c r="DF5" s="21" t="s">
        <v>275</v>
      </c>
      <c r="DG5" s="21" t="s">
        <v>275</v>
      </c>
      <c r="DH5" s="21" t="s">
        <v>275</v>
      </c>
      <c r="DI5" s="21" t="s">
        <v>275</v>
      </c>
      <c r="DJ5" s="21" t="s">
        <v>275</v>
      </c>
      <c r="DK5" s="21" t="s">
        <v>275</v>
      </c>
      <c r="DL5" s="21" t="s">
        <v>275</v>
      </c>
      <c r="DM5" s="21" t="s">
        <v>275</v>
      </c>
      <c r="DN5" s="22" t="e">
        <f>IF(ISBLANK([1]INSTRUCTIONS!AN28),"",[1]INSTRUCTIONS!AN28)</f>
        <v>#REF!</v>
      </c>
      <c r="DO5" s="6"/>
      <c r="DP5" s="6"/>
      <c r="DQ5" s="23" t="e">
        <f t="shared" si="1"/>
        <v>#REF!</v>
      </c>
      <c r="DR5" s="21" t="s">
        <v>275</v>
      </c>
      <c r="DS5" s="21" t="s">
        <v>275</v>
      </c>
      <c r="DT5" s="21" t="s">
        <v>275</v>
      </c>
      <c r="DU5" s="21" t="s">
        <v>275</v>
      </c>
      <c r="DV5" s="21" t="s">
        <v>275</v>
      </c>
      <c r="DW5" s="21" t="s">
        <v>275</v>
      </c>
      <c r="DX5" s="21" t="s">
        <v>275</v>
      </c>
      <c r="DY5" s="21" t="s">
        <v>275</v>
      </c>
      <c r="DZ5" s="21" t="s">
        <v>275</v>
      </c>
      <c r="EA5" s="21" t="s">
        <v>275</v>
      </c>
      <c r="EB5" s="21" t="s">
        <v>275</v>
      </c>
      <c r="EC5" s="21" t="s">
        <v>275</v>
      </c>
      <c r="ED5" s="21" t="s">
        <v>275</v>
      </c>
      <c r="EE5" s="21" t="s">
        <v>275</v>
      </c>
      <c r="EF5" s="21" t="s">
        <v>275</v>
      </c>
      <c r="EG5" s="21" t="s">
        <v>275</v>
      </c>
      <c r="EH5" s="21" t="s">
        <v>275</v>
      </c>
      <c r="EI5" s="21" t="s">
        <v>275</v>
      </c>
      <c r="EJ5" s="21" t="s">
        <v>275</v>
      </c>
      <c r="EK5" s="21" t="s">
        <v>275</v>
      </c>
      <c r="EL5" s="21" t="s">
        <v>275</v>
      </c>
      <c r="EM5" s="21" t="s">
        <v>275</v>
      </c>
      <c r="EN5" s="21" t="s">
        <v>275</v>
      </c>
      <c r="EO5" s="21" t="s">
        <v>275</v>
      </c>
      <c r="EP5" s="21" t="s">
        <v>275</v>
      </c>
      <c r="EQ5" s="24" t="e">
        <f t="shared" si="2"/>
        <v>#REF!</v>
      </c>
      <c r="ER5" s="6"/>
    </row>
    <row r="6" spans="1:148" ht="16.5" customHeight="1" outlineLevel="1" x14ac:dyDescent="0.25">
      <c r="A6" s="5"/>
      <c r="B6" s="25" t="s">
        <v>8</v>
      </c>
      <c r="C6" s="26">
        <f>IFERROR(C5/C4,"")</f>
        <v>399.17142857142858</v>
      </c>
      <c r="D6" s="5"/>
      <c r="E6" s="5"/>
      <c r="F6" s="3"/>
      <c r="G6" s="3"/>
      <c r="H6" s="27" t="s">
        <v>9</v>
      </c>
      <c r="I6" s="36"/>
      <c r="J6" s="4"/>
      <c r="K6" s="5"/>
      <c r="L6" s="5"/>
      <c r="M6" s="5"/>
      <c r="N6" s="5"/>
      <c r="O6" s="5"/>
      <c r="P6" s="5"/>
      <c r="Q6" s="5"/>
      <c r="R6" s="5"/>
      <c r="S6" s="5"/>
      <c r="T6" s="5"/>
      <c r="U6" s="6"/>
      <c r="V6" s="6"/>
      <c r="W6" s="6"/>
      <c r="X6" s="6"/>
      <c r="Y6" s="6"/>
      <c r="Z6" s="6"/>
      <c r="AA6" s="6"/>
      <c r="AB6" s="6"/>
      <c r="AC6" s="6"/>
      <c r="AD6" s="6"/>
      <c r="AE6" s="6"/>
      <c r="AF6" s="6"/>
      <c r="AG6" s="6"/>
      <c r="AH6" s="6"/>
      <c r="AI6" s="6"/>
      <c r="AJ6" s="6"/>
      <c r="AK6" s="6"/>
      <c r="AL6" s="5"/>
      <c r="AM6" s="235" t="s">
        <v>202</v>
      </c>
      <c r="AN6" s="225"/>
      <c r="AO6" s="225"/>
      <c r="AP6" s="225"/>
      <c r="AQ6" s="225"/>
      <c r="AR6" s="225"/>
      <c r="AS6" s="225"/>
      <c r="AT6" s="225"/>
      <c r="AU6" s="225"/>
      <c r="AV6" s="225"/>
      <c r="AW6" s="226"/>
      <c r="AX6" s="6"/>
      <c r="AY6" s="6"/>
      <c r="AZ6" s="6"/>
      <c r="BA6" s="2"/>
      <c r="BB6" s="2"/>
      <c r="BC6" s="2"/>
      <c r="BD6" s="2"/>
      <c r="BE6" s="2"/>
      <c r="BF6" s="2"/>
      <c r="BG6" s="2"/>
      <c r="BH6" s="6"/>
      <c r="BI6" s="6"/>
      <c r="BJ6" s="6"/>
      <c r="BK6" s="20" t="e">
        <f>IF(ISBLANK([1]INSTRUCTIONS!N32),"",[1]INSTRUCTIONS!N32)</f>
        <v>#REF!</v>
      </c>
      <c r="BL6" s="21" t="s">
        <v>275</v>
      </c>
      <c r="BM6" s="21" t="s">
        <v>275</v>
      </c>
      <c r="BN6" s="21" t="s">
        <v>275</v>
      </c>
      <c r="BO6" s="21" t="s">
        <v>275</v>
      </c>
      <c r="BP6" s="21" t="s">
        <v>275</v>
      </c>
      <c r="BQ6" s="21" t="s">
        <v>275</v>
      </c>
      <c r="BR6" s="21" t="s">
        <v>275</v>
      </c>
      <c r="BS6" s="21" t="s">
        <v>275</v>
      </c>
      <c r="BT6" s="21" t="s">
        <v>275</v>
      </c>
      <c r="BU6" s="21" t="s">
        <v>275</v>
      </c>
      <c r="BV6" s="21" t="s">
        <v>275</v>
      </c>
      <c r="BW6" s="21" t="s">
        <v>275</v>
      </c>
      <c r="BX6" s="21" t="s">
        <v>275</v>
      </c>
      <c r="BY6" s="21" t="s">
        <v>275</v>
      </c>
      <c r="BZ6" s="21" t="s">
        <v>275</v>
      </c>
      <c r="CA6" s="21" t="s">
        <v>275</v>
      </c>
      <c r="CB6" s="21" t="s">
        <v>275</v>
      </c>
      <c r="CC6" s="21" t="s">
        <v>275</v>
      </c>
      <c r="CD6" s="21" t="s">
        <v>275</v>
      </c>
      <c r="CE6" s="21" t="s">
        <v>275</v>
      </c>
      <c r="CF6" s="21" t="s">
        <v>275</v>
      </c>
      <c r="CG6" s="21" t="s">
        <v>275</v>
      </c>
      <c r="CH6" s="21" t="s">
        <v>275</v>
      </c>
      <c r="CI6" s="21" t="s">
        <v>275</v>
      </c>
      <c r="CJ6" s="21" t="s">
        <v>275</v>
      </c>
      <c r="CK6" s="22" t="e">
        <f>IF(ISBLANK([1]INSTRUCTIONS!AN32),"",[1]INSTRUCTIONS!AN32)</f>
        <v>#REF!</v>
      </c>
      <c r="CL6" s="6"/>
      <c r="CM6" s="6"/>
      <c r="CN6" s="20" t="e">
        <f>IF(ISBLANK([1]INSTRUCTIONS!N33),"",[1]INSTRUCTIONS!N33)</f>
        <v>#REF!</v>
      </c>
      <c r="CO6" s="21" t="s">
        <v>275</v>
      </c>
      <c r="CP6" s="21" t="s">
        <v>275</v>
      </c>
      <c r="CQ6" s="21" t="s">
        <v>275</v>
      </c>
      <c r="CR6" s="21" t="s">
        <v>275</v>
      </c>
      <c r="CS6" s="21" t="s">
        <v>275</v>
      </c>
      <c r="CT6" s="21" t="s">
        <v>275</v>
      </c>
      <c r="CU6" s="21" t="s">
        <v>275</v>
      </c>
      <c r="CV6" s="21" t="s">
        <v>275</v>
      </c>
      <c r="CW6" s="21" t="s">
        <v>275</v>
      </c>
      <c r="CX6" s="21" t="s">
        <v>275</v>
      </c>
      <c r="CY6" s="21" t="s">
        <v>275</v>
      </c>
      <c r="CZ6" s="21" t="s">
        <v>275</v>
      </c>
      <c r="DA6" s="21" t="s">
        <v>275</v>
      </c>
      <c r="DB6" s="21" t="s">
        <v>275</v>
      </c>
      <c r="DC6" s="21" t="s">
        <v>275</v>
      </c>
      <c r="DD6" s="21" t="s">
        <v>275</v>
      </c>
      <c r="DE6" s="21" t="s">
        <v>275</v>
      </c>
      <c r="DF6" s="21" t="s">
        <v>275</v>
      </c>
      <c r="DG6" s="21" t="s">
        <v>275</v>
      </c>
      <c r="DH6" s="21" t="s">
        <v>275</v>
      </c>
      <c r="DI6" s="21" t="s">
        <v>275</v>
      </c>
      <c r="DJ6" s="21" t="s">
        <v>275</v>
      </c>
      <c r="DK6" s="21" t="s">
        <v>275</v>
      </c>
      <c r="DL6" s="21" t="s">
        <v>275</v>
      </c>
      <c r="DM6" s="21" t="s">
        <v>275</v>
      </c>
      <c r="DN6" s="22" t="e">
        <f>IF(ISBLANK([1]INSTRUCTIONS!AN33),"",[1]INSTRUCTIONS!AN33)</f>
        <v>#REF!</v>
      </c>
      <c r="DO6" s="6"/>
      <c r="DP6" s="6"/>
      <c r="DQ6" s="23" t="e">
        <f t="shared" si="1"/>
        <v>#REF!</v>
      </c>
      <c r="DR6" s="21" t="s">
        <v>275</v>
      </c>
      <c r="DS6" s="21" t="s">
        <v>275</v>
      </c>
      <c r="DT6" s="21" t="s">
        <v>275</v>
      </c>
      <c r="DU6" s="21" t="s">
        <v>275</v>
      </c>
      <c r="DV6" s="21" t="s">
        <v>275</v>
      </c>
      <c r="DW6" s="21" t="s">
        <v>275</v>
      </c>
      <c r="DX6" s="21" t="s">
        <v>275</v>
      </c>
      <c r="DY6" s="21" t="s">
        <v>275</v>
      </c>
      <c r="DZ6" s="21" t="s">
        <v>275</v>
      </c>
      <c r="EA6" s="21" t="s">
        <v>275</v>
      </c>
      <c r="EB6" s="21" t="s">
        <v>275</v>
      </c>
      <c r="EC6" s="21" t="s">
        <v>275</v>
      </c>
      <c r="ED6" s="21" t="s">
        <v>275</v>
      </c>
      <c r="EE6" s="21" t="s">
        <v>275</v>
      </c>
      <c r="EF6" s="21" t="s">
        <v>275</v>
      </c>
      <c r="EG6" s="21" t="s">
        <v>275</v>
      </c>
      <c r="EH6" s="21" t="s">
        <v>275</v>
      </c>
      <c r="EI6" s="21" t="s">
        <v>275</v>
      </c>
      <c r="EJ6" s="21" t="s">
        <v>275</v>
      </c>
      <c r="EK6" s="21" t="s">
        <v>275</v>
      </c>
      <c r="EL6" s="21" t="s">
        <v>275</v>
      </c>
      <c r="EM6" s="21" t="s">
        <v>275</v>
      </c>
      <c r="EN6" s="21" t="s">
        <v>275</v>
      </c>
      <c r="EO6" s="21" t="s">
        <v>275</v>
      </c>
      <c r="EP6" s="21" t="s">
        <v>275</v>
      </c>
      <c r="EQ6" s="37" t="e">
        <f t="shared" si="2"/>
        <v>#REF!</v>
      </c>
      <c r="ER6" s="6"/>
    </row>
    <row r="7" spans="1:148" ht="16.5" customHeight="1" outlineLevel="1" x14ac:dyDescent="0.25">
      <c r="A7" s="5"/>
      <c r="B7" s="25" t="s">
        <v>10</v>
      </c>
      <c r="C7" s="38">
        <f>$BH$88</f>
        <v>362872.8</v>
      </c>
      <c r="D7" s="5"/>
      <c r="E7" s="5"/>
      <c r="F7" s="3"/>
      <c r="G7" s="3"/>
      <c r="H7" s="27" t="s">
        <v>11</v>
      </c>
      <c r="I7" s="32" t="str">
        <f>IF(ISBLANK($I$5),"",$I$5)</f>
        <v>1/20-2/10</v>
      </c>
      <c r="J7" s="4"/>
      <c r="K7" s="5"/>
      <c r="L7" s="5"/>
      <c r="M7" s="5"/>
      <c r="N7" s="5"/>
      <c r="O7" s="5"/>
      <c r="P7" s="5"/>
      <c r="Q7" s="5"/>
      <c r="R7" s="5"/>
      <c r="S7" s="5"/>
      <c r="T7" s="5"/>
      <c r="U7" s="6"/>
      <c r="V7" s="6"/>
      <c r="W7" s="6"/>
      <c r="X7" s="6"/>
      <c r="Y7" s="6"/>
      <c r="Z7" s="6"/>
      <c r="AA7" s="6"/>
      <c r="AB7" s="6"/>
      <c r="AC7" s="6"/>
      <c r="AD7" s="6"/>
      <c r="AE7" s="6"/>
      <c r="AF7" s="6"/>
      <c r="AG7" s="6"/>
      <c r="AH7" s="6"/>
      <c r="AI7" s="6"/>
      <c r="AJ7" s="6"/>
      <c r="AK7" s="6"/>
      <c r="AL7" s="5"/>
      <c r="AM7" s="39" t="s">
        <v>12</v>
      </c>
      <c r="AN7" s="40" t="s">
        <v>13</v>
      </c>
      <c r="AO7" s="41" t="s">
        <v>14</v>
      </c>
      <c r="AP7" s="41" t="s">
        <v>15</v>
      </c>
      <c r="AQ7" s="41" t="s">
        <v>16</v>
      </c>
      <c r="AR7" s="41" t="s">
        <v>17</v>
      </c>
      <c r="AS7" s="41" t="s">
        <v>18</v>
      </c>
      <c r="AT7" s="42" t="s">
        <v>19</v>
      </c>
      <c r="AU7" s="42" t="s">
        <v>20</v>
      </c>
      <c r="AV7" s="43" t="s">
        <v>21</v>
      </c>
      <c r="AW7" s="44" t="s">
        <v>22</v>
      </c>
      <c r="AX7" s="6"/>
      <c r="AY7" s="6"/>
      <c r="AZ7" s="6"/>
      <c r="BA7" s="6"/>
      <c r="BB7" s="6"/>
      <c r="BC7" s="6"/>
      <c r="BD7" s="6"/>
      <c r="BE7" s="6"/>
      <c r="BF7" s="6"/>
      <c r="BG7" s="6"/>
      <c r="BH7" s="6"/>
      <c r="BI7" s="6"/>
      <c r="BJ7" s="6"/>
      <c r="BK7" s="20" t="e">
        <f>IF(ISBLANK([1]INSTRUCTIONS!N37),"",[1]INSTRUCTIONS!N37)</f>
        <v>#REF!</v>
      </c>
      <c r="BL7" s="21" t="s">
        <v>275</v>
      </c>
      <c r="BM7" s="21" t="s">
        <v>275</v>
      </c>
      <c r="BN7" s="21" t="s">
        <v>275</v>
      </c>
      <c r="BO7" s="21" t="s">
        <v>275</v>
      </c>
      <c r="BP7" s="21" t="s">
        <v>275</v>
      </c>
      <c r="BQ7" s="21" t="s">
        <v>275</v>
      </c>
      <c r="BR7" s="21" t="s">
        <v>275</v>
      </c>
      <c r="BS7" s="21" t="s">
        <v>275</v>
      </c>
      <c r="BT7" s="21" t="s">
        <v>275</v>
      </c>
      <c r="BU7" s="21" t="s">
        <v>275</v>
      </c>
      <c r="BV7" s="21" t="s">
        <v>275</v>
      </c>
      <c r="BW7" s="21" t="s">
        <v>275</v>
      </c>
      <c r="BX7" s="21" t="s">
        <v>275</v>
      </c>
      <c r="BY7" s="21" t="s">
        <v>275</v>
      </c>
      <c r="BZ7" s="21" t="s">
        <v>275</v>
      </c>
      <c r="CA7" s="21" t="s">
        <v>275</v>
      </c>
      <c r="CB7" s="21" t="s">
        <v>275</v>
      </c>
      <c r="CC7" s="21" t="s">
        <v>275</v>
      </c>
      <c r="CD7" s="21" t="s">
        <v>275</v>
      </c>
      <c r="CE7" s="21" t="s">
        <v>275</v>
      </c>
      <c r="CF7" s="21" t="s">
        <v>275</v>
      </c>
      <c r="CG7" s="21" t="s">
        <v>275</v>
      </c>
      <c r="CH7" s="21" t="s">
        <v>275</v>
      </c>
      <c r="CI7" s="21" t="s">
        <v>275</v>
      </c>
      <c r="CJ7" s="21" t="s">
        <v>275</v>
      </c>
      <c r="CK7" s="22" t="e">
        <f>IF(ISBLANK([1]INSTRUCTIONS!AN37),"",[1]INSTRUCTIONS!AN37)</f>
        <v>#REF!</v>
      </c>
      <c r="CL7" s="6"/>
      <c r="CM7" s="6"/>
      <c r="CN7" s="20" t="e">
        <f>IF(ISBLANK([1]INSTRUCTIONS!N38),"",[1]INSTRUCTIONS!N38)</f>
        <v>#REF!</v>
      </c>
      <c r="CO7" s="21" t="s">
        <v>275</v>
      </c>
      <c r="CP7" s="21" t="s">
        <v>275</v>
      </c>
      <c r="CQ7" s="21" t="s">
        <v>275</v>
      </c>
      <c r="CR7" s="21" t="s">
        <v>275</v>
      </c>
      <c r="CS7" s="21" t="s">
        <v>275</v>
      </c>
      <c r="CT7" s="21" t="s">
        <v>275</v>
      </c>
      <c r="CU7" s="21" t="s">
        <v>275</v>
      </c>
      <c r="CV7" s="21" t="s">
        <v>275</v>
      </c>
      <c r="CW7" s="21" t="s">
        <v>275</v>
      </c>
      <c r="CX7" s="21" t="s">
        <v>275</v>
      </c>
      <c r="CY7" s="21" t="s">
        <v>275</v>
      </c>
      <c r="CZ7" s="21" t="s">
        <v>275</v>
      </c>
      <c r="DA7" s="21" t="s">
        <v>275</v>
      </c>
      <c r="DB7" s="21" t="s">
        <v>275</v>
      </c>
      <c r="DC7" s="21" t="s">
        <v>275</v>
      </c>
      <c r="DD7" s="21" t="s">
        <v>275</v>
      </c>
      <c r="DE7" s="21" t="s">
        <v>275</v>
      </c>
      <c r="DF7" s="21" t="s">
        <v>275</v>
      </c>
      <c r="DG7" s="21" t="s">
        <v>275</v>
      </c>
      <c r="DH7" s="21" t="s">
        <v>275</v>
      </c>
      <c r="DI7" s="21" t="s">
        <v>275</v>
      </c>
      <c r="DJ7" s="21" t="s">
        <v>275</v>
      </c>
      <c r="DK7" s="21" t="s">
        <v>275</v>
      </c>
      <c r="DL7" s="21" t="s">
        <v>275</v>
      </c>
      <c r="DM7" s="21" t="s">
        <v>275</v>
      </c>
      <c r="DN7" s="22" t="e">
        <f>IF(ISBLANK([1]INSTRUCTIONS!AN38),"",[1]INSTRUCTIONS!AN38)</f>
        <v>#REF!</v>
      </c>
      <c r="DO7" s="6"/>
      <c r="DP7" s="6"/>
      <c r="DQ7" s="23" t="e">
        <f t="shared" si="1"/>
        <v>#REF!</v>
      </c>
      <c r="DR7" s="21" t="s">
        <v>275</v>
      </c>
      <c r="DS7" s="21" t="s">
        <v>275</v>
      </c>
      <c r="DT7" s="21" t="s">
        <v>275</v>
      </c>
      <c r="DU7" s="21" t="s">
        <v>275</v>
      </c>
      <c r="DV7" s="21" t="s">
        <v>275</v>
      </c>
      <c r="DW7" s="21" t="s">
        <v>275</v>
      </c>
      <c r="DX7" s="21" t="s">
        <v>275</v>
      </c>
      <c r="DY7" s="21" t="s">
        <v>275</v>
      </c>
      <c r="DZ7" s="21" t="s">
        <v>275</v>
      </c>
      <c r="EA7" s="21" t="s">
        <v>275</v>
      </c>
      <c r="EB7" s="21" t="s">
        <v>275</v>
      </c>
      <c r="EC7" s="21" t="s">
        <v>275</v>
      </c>
      <c r="ED7" s="21" t="s">
        <v>275</v>
      </c>
      <c r="EE7" s="21" t="s">
        <v>275</v>
      </c>
      <c r="EF7" s="21" t="s">
        <v>275</v>
      </c>
      <c r="EG7" s="21" t="s">
        <v>275</v>
      </c>
      <c r="EH7" s="21" t="s">
        <v>275</v>
      </c>
      <c r="EI7" s="21" t="s">
        <v>275</v>
      </c>
      <c r="EJ7" s="21" t="s">
        <v>275</v>
      </c>
      <c r="EK7" s="21" t="s">
        <v>275</v>
      </c>
      <c r="EL7" s="21" t="s">
        <v>275</v>
      </c>
      <c r="EM7" s="21" t="s">
        <v>275</v>
      </c>
      <c r="EN7" s="21" t="s">
        <v>275</v>
      </c>
      <c r="EO7" s="21" t="s">
        <v>275</v>
      </c>
      <c r="EP7" s="21" t="s">
        <v>275</v>
      </c>
      <c r="EQ7" s="37" t="e">
        <f t="shared" si="2"/>
        <v>#REF!</v>
      </c>
      <c r="ER7" s="6"/>
    </row>
    <row r="8" spans="1:148" ht="16.5" customHeight="1" outlineLevel="1" x14ac:dyDescent="0.25">
      <c r="A8" s="5"/>
      <c r="B8" s="25" t="s">
        <v>23</v>
      </c>
      <c r="C8" s="38">
        <f>$BI$88</f>
        <v>1309760.5799999998</v>
      </c>
      <c r="D8" s="5"/>
      <c r="E8" s="5"/>
      <c r="F8" s="3"/>
      <c r="G8" s="3"/>
      <c r="H8" s="27" t="s">
        <v>24</v>
      </c>
      <c r="I8" s="36"/>
      <c r="J8" s="4"/>
      <c r="K8" s="5"/>
      <c r="L8" s="5"/>
      <c r="M8" s="5"/>
      <c r="N8" s="5"/>
      <c r="O8" s="5"/>
      <c r="P8" s="5"/>
      <c r="Q8" s="5"/>
      <c r="R8" s="5"/>
      <c r="S8" s="5"/>
      <c r="T8" s="5"/>
      <c r="U8" s="6"/>
      <c r="V8" s="6"/>
      <c r="W8" s="6"/>
      <c r="X8" s="6"/>
      <c r="Y8" s="6"/>
      <c r="Z8" s="6"/>
      <c r="AA8" s="6"/>
      <c r="AB8" s="6"/>
      <c r="AC8" s="6"/>
      <c r="AD8" s="6"/>
      <c r="AE8" s="6"/>
      <c r="AF8" s="6"/>
      <c r="AG8" s="6"/>
      <c r="AH8" s="6"/>
      <c r="AI8" s="6"/>
      <c r="AJ8" s="45"/>
      <c r="AK8" s="6"/>
      <c r="AL8" s="5"/>
      <c r="AM8" s="46">
        <v>1</v>
      </c>
      <c r="AN8" s="47" t="s">
        <v>14</v>
      </c>
      <c r="AO8" s="47">
        <v>1</v>
      </c>
      <c r="AP8" s="47">
        <v>0</v>
      </c>
      <c r="AQ8" s="47">
        <v>0</v>
      </c>
      <c r="AR8" s="47">
        <v>0</v>
      </c>
      <c r="AS8" s="47">
        <v>0</v>
      </c>
      <c r="AT8" s="48">
        <v>0</v>
      </c>
      <c r="AU8" s="48">
        <v>0</v>
      </c>
      <c r="AV8" s="49">
        <f>SUM(AO8:AU8)</f>
        <v>1</v>
      </c>
      <c r="AW8" s="50">
        <v>1</v>
      </c>
      <c r="AX8" s="6"/>
      <c r="AY8" s="6"/>
      <c r="AZ8" s="6"/>
      <c r="BA8" s="6"/>
      <c r="BB8" s="6"/>
      <c r="BC8" s="6"/>
      <c r="BD8" s="6"/>
      <c r="BE8" s="6"/>
      <c r="BF8" s="6"/>
      <c r="BG8" s="6"/>
      <c r="BH8" s="6"/>
      <c r="BI8" s="6"/>
      <c r="BJ8" s="6"/>
      <c r="BK8" s="20" t="e">
        <f>IF(ISBLANK([1]INSTRUCTIONS!N42),"",[1]INSTRUCTIONS!N42)</f>
        <v>#REF!</v>
      </c>
      <c r="BL8" s="21" t="s">
        <v>275</v>
      </c>
      <c r="BM8" s="21" t="s">
        <v>275</v>
      </c>
      <c r="BN8" s="21" t="s">
        <v>275</v>
      </c>
      <c r="BO8" s="21" t="s">
        <v>275</v>
      </c>
      <c r="BP8" s="21" t="s">
        <v>275</v>
      </c>
      <c r="BQ8" s="21" t="s">
        <v>275</v>
      </c>
      <c r="BR8" s="21" t="s">
        <v>275</v>
      </c>
      <c r="BS8" s="21" t="s">
        <v>275</v>
      </c>
      <c r="BT8" s="21" t="s">
        <v>275</v>
      </c>
      <c r="BU8" s="21" t="s">
        <v>275</v>
      </c>
      <c r="BV8" s="21" t="s">
        <v>275</v>
      </c>
      <c r="BW8" s="21" t="s">
        <v>275</v>
      </c>
      <c r="BX8" s="21" t="s">
        <v>275</v>
      </c>
      <c r="BY8" s="21" t="s">
        <v>275</v>
      </c>
      <c r="BZ8" s="21" t="s">
        <v>275</v>
      </c>
      <c r="CA8" s="21" t="s">
        <v>275</v>
      </c>
      <c r="CB8" s="21" t="s">
        <v>275</v>
      </c>
      <c r="CC8" s="21" t="s">
        <v>275</v>
      </c>
      <c r="CD8" s="21" t="s">
        <v>275</v>
      </c>
      <c r="CE8" s="21" t="s">
        <v>275</v>
      </c>
      <c r="CF8" s="21" t="s">
        <v>275</v>
      </c>
      <c r="CG8" s="21" t="s">
        <v>275</v>
      </c>
      <c r="CH8" s="21" t="s">
        <v>275</v>
      </c>
      <c r="CI8" s="21" t="s">
        <v>275</v>
      </c>
      <c r="CJ8" s="21" t="s">
        <v>275</v>
      </c>
      <c r="CK8" s="22" t="e">
        <f>IF(ISBLANK([1]INSTRUCTIONS!AN42),"",[1]INSTRUCTIONS!AN42)</f>
        <v>#REF!</v>
      </c>
      <c r="CL8" s="6"/>
      <c r="CM8" s="6"/>
      <c r="CN8" s="20" t="e">
        <f>IF(ISBLANK([1]INSTRUCTIONS!N43),"",[1]INSTRUCTIONS!N43)</f>
        <v>#REF!</v>
      </c>
      <c r="CO8" s="21" t="s">
        <v>275</v>
      </c>
      <c r="CP8" s="21" t="s">
        <v>275</v>
      </c>
      <c r="CQ8" s="21" t="s">
        <v>275</v>
      </c>
      <c r="CR8" s="21" t="s">
        <v>275</v>
      </c>
      <c r="CS8" s="21" t="s">
        <v>275</v>
      </c>
      <c r="CT8" s="21" t="s">
        <v>275</v>
      </c>
      <c r="CU8" s="21" t="s">
        <v>275</v>
      </c>
      <c r="CV8" s="21" t="s">
        <v>275</v>
      </c>
      <c r="CW8" s="21" t="s">
        <v>275</v>
      </c>
      <c r="CX8" s="21" t="s">
        <v>275</v>
      </c>
      <c r="CY8" s="21" t="s">
        <v>275</v>
      </c>
      <c r="CZ8" s="21" t="s">
        <v>275</v>
      </c>
      <c r="DA8" s="21" t="s">
        <v>275</v>
      </c>
      <c r="DB8" s="21" t="s">
        <v>275</v>
      </c>
      <c r="DC8" s="21" t="s">
        <v>275</v>
      </c>
      <c r="DD8" s="21" t="s">
        <v>275</v>
      </c>
      <c r="DE8" s="21" t="s">
        <v>275</v>
      </c>
      <c r="DF8" s="21" t="s">
        <v>275</v>
      </c>
      <c r="DG8" s="21" t="s">
        <v>275</v>
      </c>
      <c r="DH8" s="21" t="s">
        <v>275</v>
      </c>
      <c r="DI8" s="21" t="s">
        <v>275</v>
      </c>
      <c r="DJ8" s="21" t="s">
        <v>275</v>
      </c>
      <c r="DK8" s="21" t="s">
        <v>275</v>
      </c>
      <c r="DL8" s="21" t="s">
        <v>275</v>
      </c>
      <c r="DM8" s="21" t="s">
        <v>275</v>
      </c>
      <c r="DN8" s="22" t="e">
        <f>IF(ISBLANK([1]INSTRUCTIONS!AN43),"",[1]INSTRUCTIONS!AN43)</f>
        <v>#REF!</v>
      </c>
      <c r="DO8" s="6"/>
      <c r="DP8" s="6"/>
      <c r="DQ8" s="23" t="e">
        <f t="shared" si="1"/>
        <v>#REF!</v>
      </c>
      <c r="DR8" s="21" t="s">
        <v>275</v>
      </c>
      <c r="DS8" s="21" t="s">
        <v>275</v>
      </c>
      <c r="DT8" s="21" t="s">
        <v>275</v>
      </c>
      <c r="DU8" s="21" t="s">
        <v>275</v>
      </c>
      <c r="DV8" s="21" t="s">
        <v>275</v>
      </c>
      <c r="DW8" s="21" t="s">
        <v>275</v>
      </c>
      <c r="DX8" s="21" t="s">
        <v>275</v>
      </c>
      <c r="DY8" s="21" t="s">
        <v>275</v>
      </c>
      <c r="DZ8" s="21" t="s">
        <v>275</v>
      </c>
      <c r="EA8" s="21" t="s">
        <v>275</v>
      </c>
      <c r="EB8" s="21" t="s">
        <v>275</v>
      </c>
      <c r="EC8" s="21" t="s">
        <v>275</v>
      </c>
      <c r="ED8" s="21" t="s">
        <v>275</v>
      </c>
      <c r="EE8" s="21" t="s">
        <v>275</v>
      </c>
      <c r="EF8" s="21" t="s">
        <v>275</v>
      </c>
      <c r="EG8" s="21" t="s">
        <v>275</v>
      </c>
      <c r="EH8" s="21" t="s">
        <v>275</v>
      </c>
      <c r="EI8" s="21" t="s">
        <v>275</v>
      </c>
      <c r="EJ8" s="21" t="s">
        <v>275</v>
      </c>
      <c r="EK8" s="21" t="s">
        <v>275</v>
      </c>
      <c r="EL8" s="21" t="s">
        <v>275</v>
      </c>
      <c r="EM8" s="21" t="s">
        <v>275</v>
      </c>
      <c r="EN8" s="21" t="s">
        <v>275</v>
      </c>
      <c r="EO8" s="21" t="s">
        <v>275</v>
      </c>
      <c r="EP8" s="21" t="s">
        <v>275</v>
      </c>
      <c r="EQ8" s="37" t="e">
        <f t="shared" si="2"/>
        <v>#REF!</v>
      </c>
      <c r="ER8" s="6"/>
    </row>
    <row r="9" spans="1:148" ht="16.5" customHeight="1" outlineLevel="1" x14ac:dyDescent="0.25">
      <c r="A9" s="5"/>
      <c r="B9" s="51" t="s">
        <v>25</v>
      </c>
      <c r="C9" s="52">
        <f>IFERROR((C8-C7)/C8,"")</f>
        <v>0.72294722750015883</v>
      </c>
      <c r="D9" s="5"/>
      <c r="E9" s="5"/>
      <c r="F9" s="3"/>
      <c r="G9" s="3"/>
      <c r="H9" s="27" t="s">
        <v>26</v>
      </c>
      <c r="I9" s="32" t="str">
        <f>IF(ISBLANK($I$5),"",$I$5)</f>
        <v>1/20-2/10</v>
      </c>
      <c r="J9" s="4"/>
      <c r="K9" s="5"/>
      <c r="L9" s="5"/>
      <c r="M9" s="5"/>
      <c r="N9" s="5"/>
      <c r="O9" s="5"/>
      <c r="P9" s="5"/>
      <c r="Q9" s="5"/>
      <c r="R9" s="5"/>
      <c r="S9" s="5"/>
      <c r="T9" s="5"/>
      <c r="U9" s="6"/>
      <c r="V9" s="6"/>
      <c r="W9" s="6"/>
      <c r="X9" s="6"/>
      <c r="Y9" s="6"/>
      <c r="Z9" s="6"/>
      <c r="AA9" s="6"/>
      <c r="AB9" s="6"/>
      <c r="AC9" s="6"/>
      <c r="AD9" s="6"/>
      <c r="AE9" s="6"/>
      <c r="AF9" s="6"/>
      <c r="AG9" s="6"/>
      <c r="AH9" s="6"/>
      <c r="AI9" s="6"/>
      <c r="AJ9" s="6"/>
      <c r="AK9" s="6"/>
      <c r="AL9" s="5"/>
      <c r="AM9" s="53">
        <v>2</v>
      </c>
      <c r="AN9" s="54" t="s">
        <v>153</v>
      </c>
      <c r="AO9" s="55">
        <v>0</v>
      </c>
      <c r="AP9" s="55">
        <v>0</v>
      </c>
      <c r="AQ9" s="55">
        <v>3</v>
      </c>
      <c r="AR9" s="55">
        <v>4</v>
      </c>
      <c r="AS9" s="55">
        <v>9</v>
      </c>
      <c r="AT9" s="55">
        <v>19</v>
      </c>
      <c r="AU9" s="55" t="e">
        <f>COUNTIFS([1]INSTRUCTIONS!$BK$25:$BK$78,($AN9),[1]INSTRUCTIONS!$BL$25:$BL$78,AU$7)</f>
        <v>#VALUE!</v>
      </c>
      <c r="AV9" s="56" t="e">
        <f t="shared" ref="AV9:AV13" si="3">SUM(AP9:AU9)</f>
        <v>#VALUE!</v>
      </c>
      <c r="AW9" s="57" t="s">
        <v>275</v>
      </c>
      <c r="AX9" s="6"/>
      <c r="AY9" s="6"/>
      <c r="AZ9" s="6"/>
      <c r="BA9" s="6"/>
      <c r="BB9" s="6"/>
      <c r="BC9" s="6"/>
      <c r="BD9" s="6"/>
      <c r="BE9" s="6"/>
      <c r="BF9" s="6"/>
      <c r="BG9" s="6"/>
      <c r="BH9" s="6"/>
      <c r="BI9" s="6"/>
      <c r="BJ9" s="6"/>
      <c r="BK9" s="20" t="e">
        <f>IF(ISBLANK([1]INSTRUCTIONS!N47),"",[1]INSTRUCTIONS!N47)</f>
        <v>#REF!</v>
      </c>
      <c r="BL9" s="21" t="s">
        <v>275</v>
      </c>
      <c r="BM9" s="21" t="s">
        <v>275</v>
      </c>
      <c r="BN9" s="21" t="s">
        <v>275</v>
      </c>
      <c r="BO9" s="21" t="s">
        <v>275</v>
      </c>
      <c r="BP9" s="21" t="s">
        <v>275</v>
      </c>
      <c r="BQ9" s="21" t="s">
        <v>275</v>
      </c>
      <c r="BR9" s="21" t="s">
        <v>275</v>
      </c>
      <c r="BS9" s="21" t="s">
        <v>275</v>
      </c>
      <c r="BT9" s="21" t="s">
        <v>275</v>
      </c>
      <c r="BU9" s="21" t="s">
        <v>275</v>
      </c>
      <c r="BV9" s="21" t="s">
        <v>275</v>
      </c>
      <c r="BW9" s="21" t="s">
        <v>275</v>
      </c>
      <c r="BX9" s="21" t="s">
        <v>275</v>
      </c>
      <c r="BY9" s="21" t="s">
        <v>275</v>
      </c>
      <c r="BZ9" s="21" t="s">
        <v>275</v>
      </c>
      <c r="CA9" s="21" t="s">
        <v>275</v>
      </c>
      <c r="CB9" s="21" t="s">
        <v>275</v>
      </c>
      <c r="CC9" s="21" t="s">
        <v>275</v>
      </c>
      <c r="CD9" s="21" t="s">
        <v>275</v>
      </c>
      <c r="CE9" s="21" t="s">
        <v>275</v>
      </c>
      <c r="CF9" s="21" t="s">
        <v>275</v>
      </c>
      <c r="CG9" s="21" t="s">
        <v>275</v>
      </c>
      <c r="CH9" s="21" t="s">
        <v>275</v>
      </c>
      <c r="CI9" s="21" t="s">
        <v>275</v>
      </c>
      <c r="CJ9" s="21" t="s">
        <v>275</v>
      </c>
      <c r="CK9" s="22" t="e">
        <f>IF(ISBLANK([1]INSTRUCTIONS!AN47),"",[1]INSTRUCTIONS!AN47)</f>
        <v>#REF!</v>
      </c>
      <c r="CL9" s="6"/>
      <c r="CM9" s="6"/>
      <c r="CN9" s="20" t="e">
        <f>IF(ISBLANK([1]INSTRUCTIONS!N48),"",[1]INSTRUCTIONS!N48)</f>
        <v>#REF!</v>
      </c>
      <c r="CO9" s="21" t="s">
        <v>275</v>
      </c>
      <c r="CP9" s="21" t="s">
        <v>275</v>
      </c>
      <c r="CQ9" s="21" t="s">
        <v>275</v>
      </c>
      <c r="CR9" s="21" t="s">
        <v>275</v>
      </c>
      <c r="CS9" s="21" t="s">
        <v>275</v>
      </c>
      <c r="CT9" s="21" t="s">
        <v>275</v>
      </c>
      <c r="CU9" s="21" t="s">
        <v>275</v>
      </c>
      <c r="CV9" s="21" t="s">
        <v>275</v>
      </c>
      <c r="CW9" s="21" t="s">
        <v>275</v>
      </c>
      <c r="CX9" s="21" t="s">
        <v>275</v>
      </c>
      <c r="CY9" s="21" t="s">
        <v>275</v>
      </c>
      <c r="CZ9" s="21" t="s">
        <v>275</v>
      </c>
      <c r="DA9" s="21" t="s">
        <v>275</v>
      </c>
      <c r="DB9" s="21" t="s">
        <v>275</v>
      </c>
      <c r="DC9" s="21" t="s">
        <v>275</v>
      </c>
      <c r="DD9" s="21" t="s">
        <v>275</v>
      </c>
      <c r="DE9" s="21" t="s">
        <v>275</v>
      </c>
      <c r="DF9" s="21" t="s">
        <v>275</v>
      </c>
      <c r="DG9" s="21" t="s">
        <v>275</v>
      </c>
      <c r="DH9" s="21" t="s">
        <v>275</v>
      </c>
      <c r="DI9" s="21" t="s">
        <v>275</v>
      </c>
      <c r="DJ9" s="21" t="s">
        <v>275</v>
      </c>
      <c r="DK9" s="21" t="s">
        <v>275</v>
      </c>
      <c r="DL9" s="21" t="s">
        <v>275</v>
      </c>
      <c r="DM9" s="21" t="s">
        <v>275</v>
      </c>
      <c r="DN9" s="22" t="e">
        <f>IF(ISBLANK([1]INSTRUCTIONS!AN48),"",[1]INSTRUCTIONS!AN48)</f>
        <v>#REF!</v>
      </c>
      <c r="DO9" s="6"/>
      <c r="DP9" s="6"/>
      <c r="DQ9" s="23" t="e">
        <f t="shared" si="1"/>
        <v>#REF!</v>
      </c>
      <c r="DR9" s="21" t="s">
        <v>275</v>
      </c>
      <c r="DS9" s="21" t="s">
        <v>275</v>
      </c>
      <c r="DT9" s="21" t="s">
        <v>275</v>
      </c>
      <c r="DU9" s="21" t="s">
        <v>275</v>
      </c>
      <c r="DV9" s="21" t="s">
        <v>275</v>
      </c>
      <c r="DW9" s="21" t="s">
        <v>275</v>
      </c>
      <c r="DX9" s="21" t="s">
        <v>275</v>
      </c>
      <c r="DY9" s="21" t="s">
        <v>275</v>
      </c>
      <c r="DZ9" s="21" t="s">
        <v>275</v>
      </c>
      <c r="EA9" s="21" t="s">
        <v>275</v>
      </c>
      <c r="EB9" s="21" t="s">
        <v>275</v>
      </c>
      <c r="EC9" s="21" t="s">
        <v>275</v>
      </c>
      <c r="ED9" s="21" t="s">
        <v>275</v>
      </c>
      <c r="EE9" s="21" t="s">
        <v>275</v>
      </c>
      <c r="EF9" s="21" t="s">
        <v>275</v>
      </c>
      <c r="EG9" s="21" t="s">
        <v>275</v>
      </c>
      <c r="EH9" s="21" t="s">
        <v>275</v>
      </c>
      <c r="EI9" s="21" t="s">
        <v>275</v>
      </c>
      <c r="EJ9" s="21" t="s">
        <v>275</v>
      </c>
      <c r="EK9" s="21" t="s">
        <v>275</v>
      </c>
      <c r="EL9" s="21" t="s">
        <v>275</v>
      </c>
      <c r="EM9" s="21" t="s">
        <v>275</v>
      </c>
      <c r="EN9" s="21" t="s">
        <v>275</v>
      </c>
      <c r="EO9" s="21" t="s">
        <v>275</v>
      </c>
      <c r="EP9" s="21" t="s">
        <v>275</v>
      </c>
      <c r="EQ9" s="37" t="e">
        <f t="shared" si="2"/>
        <v>#REF!</v>
      </c>
      <c r="ER9" s="6"/>
    </row>
    <row r="10" spans="1:148" ht="16.5" customHeight="1" outlineLevel="1" x14ac:dyDescent="0.25">
      <c r="A10" s="5"/>
      <c r="B10" s="5"/>
      <c r="C10" s="6"/>
      <c r="D10" s="5"/>
      <c r="E10" s="5"/>
      <c r="F10" s="3"/>
      <c r="G10" s="3"/>
      <c r="H10" s="27" t="s">
        <v>27</v>
      </c>
      <c r="I10" s="32" t="s">
        <v>275</v>
      </c>
      <c r="J10" s="4"/>
      <c r="K10" s="5"/>
      <c r="L10" s="5"/>
      <c r="M10" s="5"/>
      <c r="N10" s="5"/>
      <c r="O10" s="5"/>
      <c r="P10" s="5"/>
      <c r="Q10" s="5"/>
      <c r="R10" s="5"/>
      <c r="S10" s="5"/>
      <c r="T10" s="5"/>
      <c r="U10" s="6"/>
      <c r="V10" s="6"/>
      <c r="W10" s="6"/>
      <c r="X10" s="6"/>
      <c r="Y10" s="6"/>
      <c r="Z10" s="6"/>
      <c r="AA10" s="6"/>
      <c r="AB10" s="6"/>
      <c r="AC10" s="6"/>
      <c r="AD10" s="6"/>
      <c r="AE10" s="6"/>
      <c r="AF10" s="6"/>
      <c r="AG10" s="6"/>
      <c r="AH10" s="6"/>
      <c r="AI10" s="6"/>
      <c r="AJ10" s="6"/>
      <c r="AK10" s="6"/>
      <c r="AL10" s="5"/>
      <c r="AM10" s="58">
        <v>3</v>
      </c>
      <c r="AN10" s="59" t="s">
        <v>203</v>
      </c>
      <c r="AO10" s="59">
        <v>0</v>
      </c>
      <c r="AP10" s="59">
        <v>0</v>
      </c>
      <c r="AQ10" s="59">
        <v>6</v>
      </c>
      <c r="AR10" s="59">
        <v>9</v>
      </c>
      <c r="AS10" s="59">
        <v>12</v>
      </c>
      <c r="AT10" s="59">
        <v>17</v>
      </c>
      <c r="AU10" s="59">
        <v>37</v>
      </c>
      <c r="AV10" s="60">
        <f t="shared" si="3"/>
        <v>81</v>
      </c>
      <c r="AW10" s="61" t="s">
        <v>275</v>
      </c>
      <c r="AX10" s="6"/>
      <c r="AY10" s="6"/>
      <c r="AZ10" s="6"/>
      <c r="BA10" s="6"/>
      <c r="BB10" s="6"/>
      <c r="BC10" s="6"/>
      <c r="BD10" s="6"/>
      <c r="BE10" s="6"/>
      <c r="BF10" s="6"/>
      <c r="BG10" s="6"/>
      <c r="BH10" s="6"/>
      <c r="BI10" s="6"/>
      <c r="BJ10" s="6"/>
      <c r="BK10" s="20" t="e">
        <f>IF(ISBLANK([1]INSTRUCTIONS!N52),"",[1]INSTRUCTIONS!N52)</f>
        <v>#REF!</v>
      </c>
      <c r="BL10" s="21" t="s">
        <v>275</v>
      </c>
      <c r="BM10" s="21" t="s">
        <v>275</v>
      </c>
      <c r="BN10" s="21" t="s">
        <v>275</v>
      </c>
      <c r="BO10" s="21" t="s">
        <v>275</v>
      </c>
      <c r="BP10" s="21" t="s">
        <v>275</v>
      </c>
      <c r="BQ10" s="21" t="s">
        <v>275</v>
      </c>
      <c r="BR10" s="21" t="s">
        <v>275</v>
      </c>
      <c r="BS10" s="21" t="s">
        <v>275</v>
      </c>
      <c r="BT10" s="21" t="s">
        <v>275</v>
      </c>
      <c r="BU10" s="21" t="s">
        <v>275</v>
      </c>
      <c r="BV10" s="21" t="s">
        <v>275</v>
      </c>
      <c r="BW10" s="21" t="s">
        <v>275</v>
      </c>
      <c r="BX10" s="21" t="s">
        <v>275</v>
      </c>
      <c r="BY10" s="21" t="s">
        <v>275</v>
      </c>
      <c r="BZ10" s="21" t="s">
        <v>275</v>
      </c>
      <c r="CA10" s="21" t="s">
        <v>275</v>
      </c>
      <c r="CB10" s="21" t="s">
        <v>275</v>
      </c>
      <c r="CC10" s="21" t="s">
        <v>275</v>
      </c>
      <c r="CD10" s="21" t="s">
        <v>275</v>
      </c>
      <c r="CE10" s="21" t="s">
        <v>275</v>
      </c>
      <c r="CF10" s="21" t="s">
        <v>275</v>
      </c>
      <c r="CG10" s="21" t="s">
        <v>275</v>
      </c>
      <c r="CH10" s="21" t="s">
        <v>275</v>
      </c>
      <c r="CI10" s="21" t="s">
        <v>275</v>
      </c>
      <c r="CJ10" s="21" t="s">
        <v>275</v>
      </c>
      <c r="CK10" s="22" t="e">
        <f>IF(ISBLANK([1]INSTRUCTIONS!AN52),"",[1]INSTRUCTIONS!AN52)</f>
        <v>#REF!</v>
      </c>
      <c r="CL10" s="6"/>
      <c r="CM10" s="6"/>
      <c r="CN10" s="20" t="e">
        <f>IF(ISBLANK([1]INSTRUCTIONS!N53),"",[1]INSTRUCTIONS!N53)</f>
        <v>#REF!</v>
      </c>
      <c r="CO10" s="21" t="s">
        <v>275</v>
      </c>
      <c r="CP10" s="21" t="s">
        <v>275</v>
      </c>
      <c r="CQ10" s="21" t="s">
        <v>275</v>
      </c>
      <c r="CR10" s="21" t="s">
        <v>275</v>
      </c>
      <c r="CS10" s="21" t="s">
        <v>275</v>
      </c>
      <c r="CT10" s="21" t="s">
        <v>275</v>
      </c>
      <c r="CU10" s="21" t="s">
        <v>275</v>
      </c>
      <c r="CV10" s="21" t="s">
        <v>275</v>
      </c>
      <c r="CW10" s="21" t="s">
        <v>275</v>
      </c>
      <c r="CX10" s="21" t="s">
        <v>275</v>
      </c>
      <c r="CY10" s="21" t="s">
        <v>275</v>
      </c>
      <c r="CZ10" s="21" t="s">
        <v>275</v>
      </c>
      <c r="DA10" s="21" t="s">
        <v>275</v>
      </c>
      <c r="DB10" s="21" t="s">
        <v>275</v>
      </c>
      <c r="DC10" s="21" t="s">
        <v>275</v>
      </c>
      <c r="DD10" s="21" t="s">
        <v>275</v>
      </c>
      <c r="DE10" s="21" t="s">
        <v>275</v>
      </c>
      <c r="DF10" s="21" t="s">
        <v>275</v>
      </c>
      <c r="DG10" s="21" t="s">
        <v>275</v>
      </c>
      <c r="DH10" s="21" t="s">
        <v>275</v>
      </c>
      <c r="DI10" s="21" t="s">
        <v>275</v>
      </c>
      <c r="DJ10" s="21" t="s">
        <v>275</v>
      </c>
      <c r="DK10" s="21" t="s">
        <v>275</v>
      </c>
      <c r="DL10" s="21" t="s">
        <v>275</v>
      </c>
      <c r="DM10" s="21" t="s">
        <v>275</v>
      </c>
      <c r="DN10" s="22" t="e">
        <f>IF(ISBLANK([1]INSTRUCTIONS!AN53),"",[1]INSTRUCTIONS!AN53)</f>
        <v>#REF!</v>
      </c>
      <c r="DO10" s="6"/>
      <c r="DP10" s="6"/>
      <c r="DQ10" s="23" t="e">
        <f t="shared" si="1"/>
        <v>#REF!</v>
      </c>
      <c r="DR10" s="21" t="s">
        <v>275</v>
      </c>
      <c r="DS10" s="21" t="s">
        <v>275</v>
      </c>
      <c r="DT10" s="21" t="s">
        <v>275</v>
      </c>
      <c r="DU10" s="21" t="s">
        <v>275</v>
      </c>
      <c r="DV10" s="21" t="s">
        <v>275</v>
      </c>
      <c r="DW10" s="21" t="s">
        <v>275</v>
      </c>
      <c r="DX10" s="21" t="s">
        <v>275</v>
      </c>
      <c r="DY10" s="21" t="s">
        <v>275</v>
      </c>
      <c r="DZ10" s="21" t="s">
        <v>275</v>
      </c>
      <c r="EA10" s="21" t="s">
        <v>275</v>
      </c>
      <c r="EB10" s="21" t="s">
        <v>275</v>
      </c>
      <c r="EC10" s="21" t="s">
        <v>275</v>
      </c>
      <c r="ED10" s="21" t="s">
        <v>275</v>
      </c>
      <c r="EE10" s="21" t="s">
        <v>275</v>
      </c>
      <c r="EF10" s="21" t="s">
        <v>275</v>
      </c>
      <c r="EG10" s="21" t="s">
        <v>275</v>
      </c>
      <c r="EH10" s="21" t="s">
        <v>275</v>
      </c>
      <c r="EI10" s="21" t="s">
        <v>275</v>
      </c>
      <c r="EJ10" s="21" t="s">
        <v>275</v>
      </c>
      <c r="EK10" s="21" t="s">
        <v>275</v>
      </c>
      <c r="EL10" s="21" t="s">
        <v>275</v>
      </c>
      <c r="EM10" s="21" t="s">
        <v>275</v>
      </c>
      <c r="EN10" s="21" t="s">
        <v>275</v>
      </c>
      <c r="EO10" s="21" t="s">
        <v>275</v>
      </c>
      <c r="EP10" s="21" t="s">
        <v>275</v>
      </c>
      <c r="EQ10" s="37" t="e">
        <f t="shared" si="2"/>
        <v>#REF!</v>
      </c>
      <c r="ER10" s="6"/>
    </row>
    <row r="11" spans="1:148" ht="16.5" customHeight="1" outlineLevel="1" x14ac:dyDescent="0.25">
      <c r="A11" s="5"/>
      <c r="B11" s="62" t="s">
        <v>29</v>
      </c>
      <c r="C11" s="236"/>
      <c r="D11" s="237"/>
      <c r="E11" s="2"/>
      <c r="F11" s="3"/>
      <c r="G11" s="3"/>
      <c r="H11" s="27" t="s">
        <v>30</v>
      </c>
      <c r="I11" s="32" t="s">
        <v>275</v>
      </c>
      <c r="J11" s="4"/>
      <c r="K11" s="5"/>
      <c r="L11" s="5"/>
      <c r="M11" s="236"/>
      <c r="N11" s="237"/>
      <c r="O11" s="5"/>
      <c r="P11" s="5"/>
      <c r="Q11" s="5"/>
      <c r="R11" s="5"/>
      <c r="S11" s="5"/>
      <c r="T11" s="5"/>
      <c r="U11" s="6"/>
      <c r="V11" s="6"/>
      <c r="W11" s="6"/>
      <c r="X11" s="6"/>
      <c r="Y11" s="6"/>
      <c r="Z11" s="6"/>
      <c r="AA11" s="63"/>
      <c r="AB11" s="6"/>
      <c r="AC11" s="6"/>
      <c r="AD11" s="6"/>
      <c r="AE11" s="6"/>
      <c r="AF11" s="6"/>
      <c r="AG11" s="6"/>
      <c r="AH11" s="6"/>
      <c r="AI11" s="6"/>
      <c r="AJ11" s="6"/>
      <c r="AK11" s="6"/>
      <c r="AL11" s="5"/>
      <c r="AM11" s="64">
        <v>4</v>
      </c>
      <c r="AN11" s="65" t="s">
        <v>204</v>
      </c>
      <c r="AO11" s="65">
        <v>0</v>
      </c>
      <c r="AP11" s="65">
        <v>1</v>
      </c>
      <c r="AQ11" s="65">
        <v>0</v>
      </c>
      <c r="AR11" s="65">
        <v>0</v>
      </c>
      <c r="AS11" s="65">
        <v>0</v>
      </c>
      <c r="AT11" s="65">
        <v>0</v>
      </c>
      <c r="AU11" s="65">
        <v>0</v>
      </c>
      <c r="AV11" s="66">
        <f t="shared" si="3"/>
        <v>1</v>
      </c>
      <c r="AW11" s="67" t="s">
        <v>275</v>
      </c>
      <c r="AX11" s="6"/>
      <c r="AY11" s="6"/>
      <c r="AZ11" s="6"/>
      <c r="BA11" s="6"/>
      <c r="BB11" s="6"/>
      <c r="BC11" s="6"/>
      <c r="BD11" s="6"/>
      <c r="BE11" s="6"/>
      <c r="BF11" s="6"/>
      <c r="BG11" s="6"/>
      <c r="BH11" s="6"/>
      <c r="BI11" s="6"/>
      <c r="BJ11" s="6"/>
      <c r="BK11" s="20" t="e">
        <f>IF(ISBLANK([1]INSTRUCTIONS!N57),"",[1]INSTRUCTIONS!N57)</f>
        <v>#REF!</v>
      </c>
      <c r="BL11" s="21" t="s">
        <v>275</v>
      </c>
      <c r="BM11" s="21" t="s">
        <v>275</v>
      </c>
      <c r="BN11" s="21" t="s">
        <v>275</v>
      </c>
      <c r="BO11" s="21" t="s">
        <v>275</v>
      </c>
      <c r="BP11" s="21" t="s">
        <v>275</v>
      </c>
      <c r="BQ11" s="21" t="s">
        <v>275</v>
      </c>
      <c r="BR11" s="21" t="s">
        <v>275</v>
      </c>
      <c r="BS11" s="21" t="s">
        <v>275</v>
      </c>
      <c r="BT11" s="21" t="s">
        <v>275</v>
      </c>
      <c r="BU11" s="21" t="s">
        <v>275</v>
      </c>
      <c r="BV11" s="21" t="s">
        <v>275</v>
      </c>
      <c r="BW11" s="21" t="s">
        <v>275</v>
      </c>
      <c r="BX11" s="21" t="s">
        <v>275</v>
      </c>
      <c r="BY11" s="21" t="s">
        <v>275</v>
      </c>
      <c r="BZ11" s="21" t="s">
        <v>275</v>
      </c>
      <c r="CA11" s="21" t="s">
        <v>275</v>
      </c>
      <c r="CB11" s="21" t="s">
        <v>275</v>
      </c>
      <c r="CC11" s="21" t="s">
        <v>275</v>
      </c>
      <c r="CD11" s="21" t="s">
        <v>275</v>
      </c>
      <c r="CE11" s="21" t="s">
        <v>275</v>
      </c>
      <c r="CF11" s="21" t="s">
        <v>275</v>
      </c>
      <c r="CG11" s="21" t="s">
        <v>275</v>
      </c>
      <c r="CH11" s="21" t="s">
        <v>275</v>
      </c>
      <c r="CI11" s="21" t="s">
        <v>275</v>
      </c>
      <c r="CJ11" s="21" t="s">
        <v>275</v>
      </c>
      <c r="CK11" s="22" t="e">
        <f>IF(ISBLANK([1]INSTRUCTIONS!AN57),"",[1]INSTRUCTIONS!AN57)</f>
        <v>#REF!</v>
      </c>
      <c r="CL11" s="6"/>
      <c r="CM11" s="6"/>
      <c r="CN11" s="20" t="e">
        <f>IF(ISBLANK([1]INSTRUCTIONS!N58),"",[1]INSTRUCTIONS!N58)</f>
        <v>#REF!</v>
      </c>
      <c r="CO11" s="21" t="s">
        <v>275</v>
      </c>
      <c r="CP11" s="21" t="s">
        <v>275</v>
      </c>
      <c r="CQ11" s="21" t="s">
        <v>275</v>
      </c>
      <c r="CR11" s="21" t="s">
        <v>275</v>
      </c>
      <c r="CS11" s="21" t="s">
        <v>275</v>
      </c>
      <c r="CT11" s="21" t="s">
        <v>275</v>
      </c>
      <c r="CU11" s="21" t="s">
        <v>275</v>
      </c>
      <c r="CV11" s="21" t="s">
        <v>275</v>
      </c>
      <c r="CW11" s="21" t="s">
        <v>275</v>
      </c>
      <c r="CX11" s="21" t="s">
        <v>275</v>
      </c>
      <c r="CY11" s="21" t="s">
        <v>275</v>
      </c>
      <c r="CZ11" s="21" t="s">
        <v>275</v>
      </c>
      <c r="DA11" s="21" t="s">
        <v>275</v>
      </c>
      <c r="DB11" s="21" t="s">
        <v>275</v>
      </c>
      <c r="DC11" s="21" t="s">
        <v>275</v>
      </c>
      <c r="DD11" s="21" t="s">
        <v>275</v>
      </c>
      <c r="DE11" s="21" t="s">
        <v>275</v>
      </c>
      <c r="DF11" s="21" t="s">
        <v>275</v>
      </c>
      <c r="DG11" s="21" t="s">
        <v>275</v>
      </c>
      <c r="DH11" s="21" t="s">
        <v>275</v>
      </c>
      <c r="DI11" s="21" t="s">
        <v>275</v>
      </c>
      <c r="DJ11" s="21" t="s">
        <v>275</v>
      </c>
      <c r="DK11" s="21" t="s">
        <v>275</v>
      </c>
      <c r="DL11" s="21" t="s">
        <v>275</v>
      </c>
      <c r="DM11" s="21" t="s">
        <v>275</v>
      </c>
      <c r="DN11" s="22" t="e">
        <f>IF(ISBLANK([1]INSTRUCTIONS!AN58),"",[1]INSTRUCTIONS!AN58)</f>
        <v>#REF!</v>
      </c>
      <c r="DO11" s="6"/>
      <c r="DP11" s="6"/>
      <c r="DQ11" s="23" t="e">
        <f t="shared" si="1"/>
        <v>#REF!</v>
      </c>
      <c r="DR11" s="21" t="s">
        <v>275</v>
      </c>
      <c r="DS11" s="21" t="s">
        <v>275</v>
      </c>
      <c r="DT11" s="21" t="s">
        <v>275</v>
      </c>
      <c r="DU11" s="21" t="s">
        <v>275</v>
      </c>
      <c r="DV11" s="21" t="s">
        <v>275</v>
      </c>
      <c r="DW11" s="21" t="s">
        <v>275</v>
      </c>
      <c r="DX11" s="21" t="s">
        <v>275</v>
      </c>
      <c r="DY11" s="21" t="s">
        <v>275</v>
      </c>
      <c r="DZ11" s="21" t="s">
        <v>275</v>
      </c>
      <c r="EA11" s="21" t="s">
        <v>275</v>
      </c>
      <c r="EB11" s="21" t="s">
        <v>275</v>
      </c>
      <c r="EC11" s="21" t="s">
        <v>275</v>
      </c>
      <c r="ED11" s="21" t="s">
        <v>275</v>
      </c>
      <c r="EE11" s="21" t="s">
        <v>275</v>
      </c>
      <c r="EF11" s="21" t="s">
        <v>275</v>
      </c>
      <c r="EG11" s="21" t="s">
        <v>275</v>
      </c>
      <c r="EH11" s="21" t="s">
        <v>275</v>
      </c>
      <c r="EI11" s="21" t="s">
        <v>275</v>
      </c>
      <c r="EJ11" s="21" t="s">
        <v>275</v>
      </c>
      <c r="EK11" s="21" t="s">
        <v>275</v>
      </c>
      <c r="EL11" s="21" t="s">
        <v>275</v>
      </c>
      <c r="EM11" s="21" t="s">
        <v>275</v>
      </c>
      <c r="EN11" s="21" t="s">
        <v>275</v>
      </c>
      <c r="EO11" s="21" t="s">
        <v>275</v>
      </c>
      <c r="EP11" s="21" t="s">
        <v>275</v>
      </c>
      <c r="EQ11" s="37" t="e">
        <f t="shared" si="2"/>
        <v>#REF!</v>
      </c>
      <c r="ER11" s="6"/>
    </row>
    <row r="12" spans="1:148" ht="16.5" customHeight="1" outlineLevel="1" x14ac:dyDescent="0.25">
      <c r="A12" s="5"/>
      <c r="B12" s="68" t="s">
        <v>32</v>
      </c>
      <c r="C12" s="238"/>
      <c r="D12" s="237"/>
      <c r="E12" s="69"/>
      <c r="F12" s="70"/>
      <c r="G12" s="70"/>
      <c r="H12" s="71" t="s">
        <v>33</v>
      </c>
      <c r="I12" s="72" t="s">
        <v>34</v>
      </c>
      <c r="J12" s="4"/>
      <c r="K12" s="5"/>
      <c r="L12" s="5"/>
      <c r="M12" s="238"/>
      <c r="N12" s="237"/>
      <c r="O12" s="5"/>
      <c r="P12" s="5"/>
      <c r="Q12" s="5"/>
      <c r="R12" s="5"/>
      <c r="S12" s="5"/>
      <c r="T12" s="5"/>
      <c r="U12" s="6"/>
      <c r="V12" s="6"/>
      <c r="W12" s="6"/>
      <c r="X12" s="6"/>
      <c r="Y12" s="6"/>
      <c r="Z12" s="6"/>
      <c r="AA12" s="6"/>
      <c r="AB12" s="6"/>
      <c r="AC12" s="6"/>
      <c r="AD12" s="6"/>
      <c r="AE12" s="6"/>
      <c r="AF12" s="6"/>
      <c r="AG12" s="6"/>
      <c r="AH12" s="6"/>
      <c r="AI12" s="6"/>
      <c r="AJ12" s="6"/>
      <c r="AK12" s="6"/>
      <c r="AL12" s="5"/>
      <c r="AM12" s="73">
        <v>5</v>
      </c>
      <c r="AN12" s="74" t="s">
        <v>35</v>
      </c>
      <c r="AO12" s="74">
        <v>0</v>
      </c>
      <c r="AP12" s="74">
        <v>0</v>
      </c>
      <c r="AQ12" s="74">
        <v>0</v>
      </c>
      <c r="AR12" s="74">
        <v>0</v>
      </c>
      <c r="AS12" s="74">
        <v>0</v>
      </c>
      <c r="AT12" s="74">
        <v>0</v>
      </c>
      <c r="AU12" s="74">
        <v>0</v>
      </c>
      <c r="AV12" s="75">
        <f t="shared" si="3"/>
        <v>0</v>
      </c>
      <c r="AW12" s="76" t="s">
        <v>275</v>
      </c>
      <c r="AX12" s="6"/>
      <c r="AY12" s="6"/>
      <c r="AZ12" s="6"/>
      <c r="BA12" s="6"/>
      <c r="BB12" s="6"/>
      <c r="BC12" s="6"/>
      <c r="BD12" s="6"/>
      <c r="BE12" s="6"/>
      <c r="BF12" s="6"/>
      <c r="BG12" s="6"/>
      <c r="BH12" s="6"/>
      <c r="BI12" s="6"/>
      <c r="BJ12" s="6"/>
      <c r="BK12" s="20" t="e">
        <f>IF(ISBLANK([1]INSTRUCTIONS!N62),"",[1]INSTRUCTIONS!N62)</f>
        <v>#REF!</v>
      </c>
      <c r="BL12" s="21" t="s">
        <v>275</v>
      </c>
      <c r="BM12" s="21" t="s">
        <v>275</v>
      </c>
      <c r="BN12" s="21" t="s">
        <v>275</v>
      </c>
      <c r="BO12" s="21" t="s">
        <v>275</v>
      </c>
      <c r="BP12" s="21" t="s">
        <v>275</v>
      </c>
      <c r="BQ12" s="21" t="s">
        <v>275</v>
      </c>
      <c r="BR12" s="21" t="s">
        <v>275</v>
      </c>
      <c r="BS12" s="21" t="s">
        <v>275</v>
      </c>
      <c r="BT12" s="21" t="s">
        <v>275</v>
      </c>
      <c r="BU12" s="21" t="s">
        <v>275</v>
      </c>
      <c r="BV12" s="21" t="s">
        <v>275</v>
      </c>
      <c r="BW12" s="21" t="s">
        <v>275</v>
      </c>
      <c r="BX12" s="21" t="s">
        <v>275</v>
      </c>
      <c r="BY12" s="21" t="s">
        <v>275</v>
      </c>
      <c r="BZ12" s="21" t="s">
        <v>275</v>
      </c>
      <c r="CA12" s="21" t="s">
        <v>275</v>
      </c>
      <c r="CB12" s="21" t="s">
        <v>275</v>
      </c>
      <c r="CC12" s="21" t="s">
        <v>275</v>
      </c>
      <c r="CD12" s="21" t="s">
        <v>275</v>
      </c>
      <c r="CE12" s="21" t="s">
        <v>275</v>
      </c>
      <c r="CF12" s="21" t="s">
        <v>275</v>
      </c>
      <c r="CG12" s="21" t="s">
        <v>275</v>
      </c>
      <c r="CH12" s="21" t="s">
        <v>275</v>
      </c>
      <c r="CI12" s="21" t="s">
        <v>275</v>
      </c>
      <c r="CJ12" s="21" t="s">
        <v>275</v>
      </c>
      <c r="CK12" s="22" t="e">
        <f>IF(ISBLANK([1]INSTRUCTIONS!AN62),"",[1]INSTRUCTIONS!AN62)</f>
        <v>#REF!</v>
      </c>
      <c r="CL12" s="6"/>
      <c r="CM12" s="6"/>
      <c r="CN12" s="20" t="e">
        <f>IF(ISBLANK([1]INSTRUCTIONS!N63),"",[1]INSTRUCTIONS!N63)</f>
        <v>#REF!</v>
      </c>
      <c r="CO12" s="21" t="s">
        <v>275</v>
      </c>
      <c r="CP12" s="21" t="s">
        <v>275</v>
      </c>
      <c r="CQ12" s="21" t="s">
        <v>275</v>
      </c>
      <c r="CR12" s="21" t="s">
        <v>275</v>
      </c>
      <c r="CS12" s="21" t="s">
        <v>275</v>
      </c>
      <c r="CT12" s="21" t="s">
        <v>275</v>
      </c>
      <c r="CU12" s="21" t="s">
        <v>275</v>
      </c>
      <c r="CV12" s="21" t="s">
        <v>275</v>
      </c>
      <c r="CW12" s="21" t="s">
        <v>275</v>
      </c>
      <c r="CX12" s="21" t="s">
        <v>275</v>
      </c>
      <c r="CY12" s="21" t="s">
        <v>275</v>
      </c>
      <c r="CZ12" s="21" t="s">
        <v>275</v>
      </c>
      <c r="DA12" s="21" t="s">
        <v>275</v>
      </c>
      <c r="DB12" s="21" t="s">
        <v>275</v>
      </c>
      <c r="DC12" s="21" t="s">
        <v>275</v>
      </c>
      <c r="DD12" s="21" t="s">
        <v>275</v>
      </c>
      <c r="DE12" s="21" t="s">
        <v>275</v>
      </c>
      <c r="DF12" s="21" t="s">
        <v>275</v>
      </c>
      <c r="DG12" s="21" t="s">
        <v>275</v>
      </c>
      <c r="DH12" s="21" t="s">
        <v>275</v>
      </c>
      <c r="DI12" s="21" t="s">
        <v>275</v>
      </c>
      <c r="DJ12" s="21" t="s">
        <v>275</v>
      </c>
      <c r="DK12" s="21" t="s">
        <v>275</v>
      </c>
      <c r="DL12" s="21" t="s">
        <v>275</v>
      </c>
      <c r="DM12" s="21" t="s">
        <v>275</v>
      </c>
      <c r="DN12" s="22" t="e">
        <f>IF(ISBLANK([1]INSTRUCTIONS!AN63),"",[1]INSTRUCTIONS!AN63)</f>
        <v>#REF!</v>
      </c>
      <c r="DO12" s="6"/>
      <c r="DP12" s="6"/>
      <c r="DQ12" s="23" t="e">
        <f t="shared" si="1"/>
        <v>#REF!</v>
      </c>
      <c r="DR12" s="21" t="s">
        <v>275</v>
      </c>
      <c r="DS12" s="21" t="s">
        <v>275</v>
      </c>
      <c r="DT12" s="21" t="s">
        <v>275</v>
      </c>
      <c r="DU12" s="21" t="s">
        <v>275</v>
      </c>
      <c r="DV12" s="21" t="s">
        <v>275</v>
      </c>
      <c r="DW12" s="21" t="s">
        <v>275</v>
      </c>
      <c r="DX12" s="21" t="s">
        <v>275</v>
      </c>
      <c r="DY12" s="21" t="s">
        <v>275</v>
      </c>
      <c r="DZ12" s="21" t="s">
        <v>275</v>
      </c>
      <c r="EA12" s="21" t="s">
        <v>275</v>
      </c>
      <c r="EB12" s="21" t="s">
        <v>275</v>
      </c>
      <c r="EC12" s="21" t="s">
        <v>275</v>
      </c>
      <c r="ED12" s="21" t="s">
        <v>275</v>
      </c>
      <c r="EE12" s="21" t="s">
        <v>275</v>
      </c>
      <c r="EF12" s="21" t="s">
        <v>275</v>
      </c>
      <c r="EG12" s="21" t="s">
        <v>275</v>
      </c>
      <c r="EH12" s="21" t="s">
        <v>275</v>
      </c>
      <c r="EI12" s="21" t="s">
        <v>275</v>
      </c>
      <c r="EJ12" s="21" t="s">
        <v>275</v>
      </c>
      <c r="EK12" s="21" t="s">
        <v>275</v>
      </c>
      <c r="EL12" s="21" t="s">
        <v>275</v>
      </c>
      <c r="EM12" s="21" t="s">
        <v>275</v>
      </c>
      <c r="EN12" s="21" t="s">
        <v>275</v>
      </c>
      <c r="EO12" s="21" t="s">
        <v>275</v>
      </c>
      <c r="EP12" s="21" t="s">
        <v>275</v>
      </c>
      <c r="EQ12" s="37" t="e">
        <f t="shared" si="2"/>
        <v>#REF!</v>
      </c>
      <c r="ER12" s="6"/>
    </row>
    <row r="13" spans="1:148" ht="18" customHeight="1" outlineLevel="1" x14ac:dyDescent="0.25">
      <c r="A13" s="5"/>
      <c r="B13" s="77" t="s">
        <v>36</v>
      </c>
      <c r="C13" s="237"/>
      <c r="D13" s="237"/>
      <c r="E13" s="69"/>
      <c r="F13" s="70"/>
      <c r="G13" s="70"/>
      <c r="H13" s="78" t="s">
        <v>37</v>
      </c>
      <c r="I13" s="79"/>
      <c r="J13" s="4"/>
      <c r="K13" s="8"/>
      <c r="L13" s="5"/>
      <c r="M13" s="237"/>
      <c r="N13" s="237"/>
      <c r="O13" s="5"/>
      <c r="P13" s="5"/>
      <c r="Q13" s="5"/>
      <c r="R13" s="5"/>
      <c r="S13" s="5"/>
      <c r="T13" s="5"/>
      <c r="U13" s="6"/>
      <c r="V13" s="6"/>
      <c r="W13" s="6"/>
      <c r="X13" s="6"/>
      <c r="Y13" s="6"/>
      <c r="Z13" s="6"/>
      <c r="AA13" s="6"/>
      <c r="AB13" s="6"/>
      <c r="AC13" s="6"/>
      <c r="AD13" s="6"/>
      <c r="AE13" s="6"/>
      <c r="AF13" s="2"/>
      <c r="AG13" s="2"/>
      <c r="AH13" s="2"/>
      <c r="AI13" s="6"/>
      <c r="AJ13" s="2"/>
      <c r="AK13" s="2"/>
      <c r="AL13" s="5"/>
      <c r="AM13" s="80">
        <v>6</v>
      </c>
      <c r="AN13" s="81" t="s">
        <v>38</v>
      </c>
      <c r="AO13" s="81">
        <v>0</v>
      </c>
      <c r="AP13" s="81">
        <v>0</v>
      </c>
      <c r="AQ13" s="81">
        <v>0</v>
      </c>
      <c r="AR13" s="81">
        <v>0</v>
      </c>
      <c r="AS13" s="81">
        <v>0</v>
      </c>
      <c r="AT13" s="81">
        <v>0</v>
      </c>
      <c r="AU13" s="81">
        <v>0</v>
      </c>
      <c r="AV13" s="82">
        <f t="shared" si="3"/>
        <v>0</v>
      </c>
      <c r="AW13" s="83" t="s">
        <v>275</v>
      </c>
      <c r="AX13" s="84"/>
      <c r="AY13" s="6"/>
      <c r="AZ13" s="6"/>
      <c r="BA13" s="5"/>
      <c r="BB13" s="6"/>
      <c r="BC13" s="6"/>
      <c r="BD13" s="6"/>
      <c r="BE13" s="6"/>
      <c r="BF13" s="6"/>
      <c r="BG13" s="6"/>
      <c r="BH13" s="6"/>
      <c r="BI13" s="6"/>
      <c r="BJ13" s="6"/>
      <c r="BK13" s="20" t="e">
        <f>IF(ISBLANK([1]INSTRUCTIONS!N67),"",[1]INSTRUCTIONS!N67)</f>
        <v>#REF!</v>
      </c>
      <c r="BL13" s="21" t="s">
        <v>275</v>
      </c>
      <c r="BM13" s="21" t="s">
        <v>275</v>
      </c>
      <c r="BN13" s="21" t="s">
        <v>275</v>
      </c>
      <c r="BO13" s="21" t="s">
        <v>275</v>
      </c>
      <c r="BP13" s="21" t="s">
        <v>275</v>
      </c>
      <c r="BQ13" s="21" t="s">
        <v>275</v>
      </c>
      <c r="BR13" s="21" t="s">
        <v>275</v>
      </c>
      <c r="BS13" s="21" t="s">
        <v>275</v>
      </c>
      <c r="BT13" s="21" t="s">
        <v>275</v>
      </c>
      <c r="BU13" s="21" t="s">
        <v>275</v>
      </c>
      <c r="BV13" s="21" t="s">
        <v>275</v>
      </c>
      <c r="BW13" s="21" t="s">
        <v>275</v>
      </c>
      <c r="BX13" s="21" t="s">
        <v>275</v>
      </c>
      <c r="BY13" s="21" t="s">
        <v>275</v>
      </c>
      <c r="BZ13" s="21" t="s">
        <v>275</v>
      </c>
      <c r="CA13" s="21" t="s">
        <v>275</v>
      </c>
      <c r="CB13" s="21" t="s">
        <v>275</v>
      </c>
      <c r="CC13" s="21" t="s">
        <v>275</v>
      </c>
      <c r="CD13" s="21" t="s">
        <v>275</v>
      </c>
      <c r="CE13" s="21" t="s">
        <v>275</v>
      </c>
      <c r="CF13" s="21" t="s">
        <v>275</v>
      </c>
      <c r="CG13" s="21" t="s">
        <v>275</v>
      </c>
      <c r="CH13" s="21" t="s">
        <v>275</v>
      </c>
      <c r="CI13" s="21" t="s">
        <v>275</v>
      </c>
      <c r="CJ13" s="21" t="s">
        <v>275</v>
      </c>
      <c r="CK13" s="22" t="e">
        <f>IF(ISBLANK([1]INSTRUCTIONS!AN67),"",[1]INSTRUCTIONS!AN67)</f>
        <v>#REF!</v>
      </c>
      <c r="CL13" s="6"/>
      <c r="CM13" s="6"/>
      <c r="CN13" s="20" t="e">
        <f>IF(ISBLANK([1]INSTRUCTIONS!N68),"",[1]INSTRUCTIONS!N68)</f>
        <v>#REF!</v>
      </c>
      <c r="CO13" s="21" t="s">
        <v>275</v>
      </c>
      <c r="CP13" s="21" t="s">
        <v>275</v>
      </c>
      <c r="CQ13" s="21" t="s">
        <v>275</v>
      </c>
      <c r="CR13" s="21" t="s">
        <v>275</v>
      </c>
      <c r="CS13" s="21" t="s">
        <v>275</v>
      </c>
      <c r="CT13" s="21" t="s">
        <v>275</v>
      </c>
      <c r="CU13" s="21" t="s">
        <v>275</v>
      </c>
      <c r="CV13" s="21" t="s">
        <v>275</v>
      </c>
      <c r="CW13" s="21" t="s">
        <v>275</v>
      </c>
      <c r="CX13" s="21" t="s">
        <v>275</v>
      </c>
      <c r="CY13" s="21" t="s">
        <v>275</v>
      </c>
      <c r="CZ13" s="21" t="s">
        <v>275</v>
      </c>
      <c r="DA13" s="21" t="s">
        <v>275</v>
      </c>
      <c r="DB13" s="21" t="s">
        <v>275</v>
      </c>
      <c r="DC13" s="21" t="s">
        <v>275</v>
      </c>
      <c r="DD13" s="21" t="s">
        <v>275</v>
      </c>
      <c r="DE13" s="21" t="s">
        <v>275</v>
      </c>
      <c r="DF13" s="21" t="s">
        <v>275</v>
      </c>
      <c r="DG13" s="21" t="s">
        <v>275</v>
      </c>
      <c r="DH13" s="21" t="s">
        <v>275</v>
      </c>
      <c r="DI13" s="21" t="s">
        <v>275</v>
      </c>
      <c r="DJ13" s="21" t="s">
        <v>275</v>
      </c>
      <c r="DK13" s="21" t="s">
        <v>275</v>
      </c>
      <c r="DL13" s="21" t="s">
        <v>275</v>
      </c>
      <c r="DM13" s="21" t="s">
        <v>275</v>
      </c>
      <c r="DN13" s="22" t="e">
        <f>IF(ISBLANK([1]INSTRUCTIONS!AN68),"",[1]INSTRUCTIONS!AN68)</f>
        <v>#REF!</v>
      </c>
      <c r="DO13" s="6"/>
      <c r="DP13" s="6"/>
      <c r="DQ13" s="23" t="e">
        <f t="shared" si="1"/>
        <v>#REF!</v>
      </c>
      <c r="DR13" s="21" t="s">
        <v>275</v>
      </c>
      <c r="DS13" s="21" t="s">
        <v>275</v>
      </c>
      <c r="DT13" s="21" t="s">
        <v>275</v>
      </c>
      <c r="DU13" s="21" t="s">
        <v>275</v>
      </c>
      <c r="DV13" s="21" t="s">
        <v>275</v>
      </c>
      <c r="DW13" s="21" t="s">
        <v>275</v>
      </c>
      <c r="DX13" s="21" t="s">
        <v>275</v>
      </c>
      <c r="DY13" s="21" t="s">
        <v>275</v>
      </c>
      <c r="DZ13" s="21" t="s">
        <v>275</v>
      </c>
      <c r="EA13" s="21" t="s">
        <v>275</v>
      </c>
      <c r="EB13" s="21" t="s">
        <v>275</v>
      </c>
      <c r="EC13" s="21" t="s">
        <v>275</v>
      </c>
      <c r="ED13" s="21" t="s">
        <v>275</v>
      </c>
      <c r="EE13" s="21" t="s">
        <v>275</v>
      </c>
      <c r="EF13" s="21" t="s">
        <v>275</v>
      </c>
      <c r="EG13" s="21" t="s">
        <v>275</v>
      </c>
      <c r="EH13" s="21" t="s">
        <v>275</v>
      </c>
      <c r="EI13" s="21" t="s">
        <v>275</v>
      </c>
      <c r="EJ13" s="21" t="s">
        <v>275</v>
      </c>
      <c r="EK13" s="21" t="s">
        <v>275</v>
      </c>
      <c r="EL13" s="21" t="s">
        <v>275</v>
      </c>
      <c r="EM13" s="21" t="s">
        <v>275</v>
      </c>
      <c r="EN13" s="21" t="s">
        <v>275</v>
      </c>
      <c r="EO13" s="21" t="s">
        <v>275</v>
      </c>
      <c r="EP13" s="21" t="s">
        <v>275</v>
      </c>
      <c r="EQ13" s="37" t="e">
        <f t="shared" si="2"/>
        <v>#REF!</v>
      </c>
      <c r="ER13" s="6"/>
    </row>
    <row r="14" spans="1:148" ht="16.5" customHeight="1" outlineLevel="1" x14ac:dyDescent="0.25">
      <c r="A14" s="5"/>
      <c r="B14" s="85" t="s">
        <v>39</v>
      </c>
      <c r="C14" s="237"/>
      <c r="D14" s="237"/>
      <c r="E14" s="69"/>
      <c r="F14" s="70"/>
      <c r="G14" s="70"/>
      <c r="H14" s="70"/>
      <c r="I14" s="70"/>
      <c r="J14" s="70"/>
      <c r="K14" s="8"/>
      <c r="L14" s="5"/>
      <c r="M14" s="237"/>
      <c r="N14" s="237"/>
      <c r="O14" s="5"/>
      <c r="P14" s="5"/>
      <c r="Q14" s="5"/>
      <c r="R14" s="5"/>
      <c r="S14" s="5"/>
      <c r="T14" s="5"/>
      <c r="U14" s="6"/>
      <c r="V14" s="6"/>
      <c r="W14" s="6"/>
      <c r="X14" s="6"/>
      <c r="Y14" s="6"/>
      <c r="Z14" s="6"/>
      <c r="AA14" s="6"/>
      <c r="AB14" s="6"/>
      <c r="AC14" s="6"/>
      <c r="AD14" s="6"/>
      <c r="AE14" s="6"/>
      <c r="AF14" s="6"/>
      <c r="AG14" s="6"/>
      <c r="AH14" s="6"/>
      <c r="AI14" s="239" t="s">
        <v>40</v>
      </c>
      <c r="AJ14" s="240"/>
      <c r="AK14" s="241"/>
      <c r="AL14" s="5"/>
      <c r="AM14" s="245" t="s">
        <v>41</v>
      </c>
      <c r="AN14" s="240"/>
      <c r="AO14" s="240"/>
      <c r="AP14" s="240"/>
      <c r="AQ14" s="240"/>
      <c r="AR14" s="240"/>
      <c r="AS14" s="240"/>
      <c r="AT14" s="240"/>
      <c r="AU14" s="241"/>
      <c r="AV14" s="86" t="e">
        <f t="shared" ref="AV14:AW14" si="4">SUM(AV9:AV13)</f>
        <v>#VALUE!</v>
      </c>
      <c r="AW14" s="87">
        <f t="shared" si="4"/>
        <v>0</v>
      </c>
      <c r="AX14" s="6"/>
      <c r="AY14" s="6"/>
      <c r="AZ14" s="6"/>
      <c r="BA14" s="5"/>
      <c r="BB14" s="5"/>
      <c r="BC14" s="5"/>
      <c r="BD14" s="5"/>
      <c r="BE14" s="5"/>
      <c r="BF14" s="5"/>
      <c r="BG14" s="6"/>
      <c r="BH14" s="6"/>
      <c r="BI14" s="6"/>
      <c r="BJ14" s="6"/>
      <c r="BK14" s="88" t="e">
        <f>IF(ISBLANK([1]INSTRUCTIONS!N72),"",[1]INSTRUCTIONS!N72)</f>
        <v>#REF!</v>
      </c>
      <c r="BL14" s="89" t="s">
        <v>275</v>
      </c>
      <c r="BM14" s="89" t="s">
        <v>275</v>
      </c>
      <c r="BN14" s="89" t="s">
        <v>275</v>
      </c>
      <c r="BO14" s="89" t="s">
        <v>275</v>
      </c>
      <c r="BP14" s="89" t="s">
        <v>275</v>
      </c>
      <c r="BQ14" s="89" t="s">
        <v>275</v>
      </c>
      <c r="BR14" s="89" t="s">
        <v>275</v>
      </c>
      <c r="BS14" s="89" t="s">
        <v>275</v>
      </c>
      <c r="BT14" s="89" t="s">
        <v>275</v>
      </c>
      <c r="BU14" s="89" t="s">
        <v>275</v>
      </c>
      <c r="BV14" s="89" t="s">
        <v>275</v>
      </c>
      <c r="BW14" s="89" t="s">
        <v>275</v>
      </c>
      <c r="BX14" s="89" t="s">
        <v>275</v>
      </c>
      <c r="BY14" s="89" t="s">
        <v>275</v>
      </c>
      <c r="BZ14" s="89" t="s">
        <v>275</v>
      </c>
      <c r="CA14" s="89" t="s">
        <v>275</v>
      </c>
      <c r="CB14" s="89" t="s">
        <v>275</v>
      </c>
      <c r="CC14" s="89" t="s">
        <v>275</v>
      </c>
      <c r="CD14" s="89" t="s">
        <v>275</v>
      </c>
      <c r="CE14" s="89" t="s">
        <v>275</v>
      </c>
      <c r="CF14" s="89" t="s">
        <v>275</v>
      </c>
      <c r="CG14" s="89" t="s">
        <v>275</v>
      </c>
      <c r="CH14" s="89" t="s">
        <v>275</v>
      </c>
      <c r="CI14" s="89" t="s">
        <v>275</v>
      </c>
      <c r="CJ14" s="89" t="s">
        <v>275</v>
      </c>
      <c r="CK14" s="90" t="e">
        <f>IF(ISBLANK([1]INSTRUCTIONS!AN72),"",[1]INSTRUCTIONS!AN72)</f>
        <v>#REF!</v>
      </c>
      <c r="CL14" s="6"/>
      <c r="CM14" s="6"/>
      <c r="CN14" s="20" t="e">
        <f>IF(ISBLANK([1]INSTRUCTIONS!N73),"",[1]INSTRUCTIONS!N73)</f>
        <v>#REF!</v>
      </c>
      <c r="CO14" s="21" t="s">
        <v>275</v>
      </c>
      <c r="CP14" s="21" t="s">
        <v>275</v>
      </c>
      <c r="CQ14" s="21" t="s">
        <v>275</v>
      </c>
      <c r="CR14" s="21" t="s">
        <v>275</v>
      </c>
      <c r="CS14" s="21" t="s">
        <v>275</v>
      </c>
      <c r="CT14" s="21" t="s">
        <v>275</v>
      </c>
      <c r="CU14" s="21" t="s">
        <v>275</v>
      </c>
      <c r="CV14" s="21" t="s">
        <v>275</v>
      </c>
      <c r="CW14" s="21" t="s">
        <v>275</v>
      </c>
      <c r="CX14" s="21" t="s">
        <v>275</v>
      </c>
      <c r="CY14" s="21" t="s">
        <v>275</v>
      </c>
      <c r="CZ14" s="21" t="s">
        <v>275</v>
      </c>
      <c r="DA14" s="21" t="s">
        <v>275</v>
      </c>
      <c r="DB14" s="21" t="s">
        <v>275</v>
      </c>
      <c r="DC14" s="21" t="s">
        <v>275</v>
      </c>
      <c r="DD14" s="21" t="s">
        <v>275</v>
      </c>
      <c r="DE14" s="21" t="s">
        <v>275</v>
      </c>
      <c r="DF14" s="21" t="s">
        <v>275</v>
      </c>
      <c r="DG14" s="21" t="s">
        <v>275</v>
      </c>
      <c r="DH14" s="21" t="s">
        <v>275</v>
      </c>
      <c r="DI14" s="21" t="s">
        <v>275</v>
      </c>
      <c r="DJ14" s="21" t="s">
        <v>275</v>
      </c>
      <c r="DK14" s="21" t="s">
        <v>275</v>
      </c>
      <c r="DL14" s="21" t="s">
        <v>275</v>
      </c>
      <c r="DM14" s="21" t="s">
        <v>275</v>
      </c>
      <c r="DN14" s="22" t="e">
        <f>IF(ISBLANK([1]INSTRUCTIONS!AN73),"",[1]INSTRUCTIONS!AN73)</f>
        <v>#REF!</v>
      </c>
      <c r="DO14" s="6"/>
      <c r="DP14" s="6"/>
      <c r="DQ14" s="23" t="e">
        <f t="shared" si="1"/>
        <v>#REF!</v>
      </c>
      <c r="DR14" s="21" t="s">
        <v>275</v>
      </c>
      <c r="DS14" s="21" t="s">
        <v>275</v>
      </c>
      <c r="DT14" s="21" t="s">
        <v>275</v>
      </c>
      <c r="DU14" s="21" t="s">
        <v>275</v>
      </c>
      <c r="DV14" s="21" t="s">
        <v>275</v>
      </c>
      <c r="DW14" s="21" t="s">
        <v>275</v>
      </c>
      <c r="DX14" s="21" t="s">
        <v>275</v>
      </c>
      <c r="DY14" s="21" t="s">
        <v>275</v>
      </c>
      <c r="DZ14" s="21" t="s">
        <v>275</v>
      </c>
      <c r="EA14" s="21" t="s">
        <v>275</v>
      </c>
      <c r="EB14" s="21" t="s">
        <v>275</v>
      </c>
      <c r="EC14" s="21" t="s">
        <v>275</v>
      </c>
      <c r="ED14" s="21" t="s">
        <v>275</v>
      </c>
      <c r="EE14" s="21" t="s">
        <v>275</v>
      </c>
      <c r="EF14" s="21" t="s">
        <v>275</v>
      </c>
      <c r="EG14" s="21" t="s">
        <v>275</v>
      </c>
      <c r="EH14" s="21" t="s">
        <v>275</v>
      </c>
      <c r="EI14" s="21" t="s">
        <v>275</v>
      </c>
      <c r="EJ14" s="21" t="s">
        <v>275</v>
      </c>
      <c r="EK14" s="21" t="s">
        <v>275</v>
      </c>
      <c r="EL14" s="21" t="s">
        <v>275</v>
      </c>
      <c r="EM14" s="21" t="s">
        <v>275</v>
      </c>
      <c r="EN14" s="21" t="s">
        <v>275</v>
      </c>
      <c r="EO14" s="21" t="s">
        <v>275</v>
      </c>
      <c r="EP14" s="21" t="s">
        <v>275</v>
      </c>
      <c r="EQ14" s="37" t="e">
        <f t="shared" si="2"/>
        <v>#REF!</v>
      </c>
      <c r="ER14" s="6"/>
    </row>
    <row r="15" spans="1:148" ht="29.25" customHeight="1" x14ac:dyDescent="0.25">
      <c r="A15" s="7"/>
      <c r="B15" s="4"/>
      <c r="C15" s="4"/>
      <c r="D15" s="4"/>
      <c r="E15" s="4"/>
      <c r="F15" s="4"/>
      <c r="G15" s="4"/>
      <c r="H15" s="91"/>
      <c r="I15" s="91"/>
      <c r="J15" s="91"/>
      <c r="K15" s="91"/>
      <c r="L15" s="92"/>
      <c r="M15" s="4"/>
      <c r="N15" s="4"/>
      <c r="O15" s="4"/>
      <c r="P15" s="4"/>
      <c r="Q15" s="4"/>
      <c r="R15" s="4"/>
      <c r="S15" s="234" t="s">
        <v>42</v>
      </c>
      <c r="T15" s="225"/>
      <c r="U15" s="225"/>
      <c r="V15" s="226"/>
      <c r="W15" s="4"/>
      <c r="X15" s="7"/>
      <c r="Y15" s="4"/>
      <c r="Z15" s="7"/>
      <c r="AA15" s="7"/>
      <c r="AB15" s="93"/>
      <c r="AC15" s="93"/>
      <c r="AD15" s="93"/>
      <c r="AE15" s="7"/>
      <c r="AF15" s="7"/>
      <c r="AG15" s="7"/>
      <c r="AH15" s="7"/>
      <c r="AI15" s="242"/>
      <c r="AJ15" s="243"/>
      <c r="AK15" s="244"/>
      <c r="AL15" s="4"/>
      <c r="AM15" s="242"/>
      <c r="AN15" s="243"/>
      <c r="AO15" s="243"/>
      <c r="AP15" s="243"/>
      <c r="AQ15" s="243"/>
      <c r="AR15" s="243"/>
      <c r="AS15" s="243"/>
      <c r="AT15" s="243"/>
      <c r="AU15" s="244"/>
      <c r="AV15" s="94"/>
      <c r="AW15" s="94"/>
      <c r="AX15" s="94"/>
      <c r="AY15" s="94"/>
      <c r="AZ15" s="95"/>
      <c r="BA15" s="95"/>
      <c r="BB15" s="95"/>
      <c r="BC15" s="95"/>
      <c r="BD15" s="95"/>
      <c r="BE15" s="95"/>
      <c r="BF15" s="95"/>
      <c r="BG15" s="7"/>
      <c r="BH15" s="7"/>
      <c r="BI15" s="7"/>
      <c r="BJ15" s="7"/>
      <c r="BK15" s="234" t="s">
        <v>43</v>
      </c>
      <c r="BL15" s="225"/>
      <c r="BM15" s="225"/>
      <c r="BN15" s="225"/>
      <c r="BO15" s="225"/>
      <c r="BP15" s="225"/>
      <c r="BQ15" s="225"/>
      <c r="BR15" s="225"/>
      <c r="BS15" s="225"/>
      <c r="BT15" s="225"/>
      <c r="BU15" s="225"/>
      <c r="BV15" s="225"/>
      <c r="BW15" s="225"/>
      <c r="BX15" s="225"/>
      <c r="BY15" s="225"/>
      <c r="BZ15" s="225"/>
      <c r="CA15" s="225"/>
      <c r="CB15" s="225"/>
      <c r="CC15" s="225"/>
      <c r="CD15" s="225"/>
      <c r="CE15" s="225"/>
      <c r="CF15" s="225"/>
      <c r="CG15" s="225"/>
      <c r="CH15" s="225"/>
      <c r="CI15" s="225"/>
      <c r="CJ15" s="225"/>
      <c r="CK15" s="226"/>
      <c r="CL15" s="7"/>
      <c r="CM15" s="7"/>
      <c r="CN15" s="234" t="s">
        <v>43</v>
      </c>
      <c r="CO15" s="225"/>
      <c r="CP15" s="225"/>
      <c r="CQ15" s="225"/>
      <c r="CR15" s="225"/>
      <c r="CS15" s="225"/>
      <c r="CT15" s="225"/>
      <c r="CU15" s="225"/>
      <c r="CV15" s="225"/>
      <c r="CW15" s="225"/>
      <c r="CX15" s="225"/>
      <c r="CY15" s="225"/>
      <c r="CZ15" s="225"/>
      <c r="DA15" s="225"/>
      <c r="DB15" s="225"/>
      <c r="DC15" s="225"/>
      <c r="DD15" s="225"/>
      <c r="DE15" s="225"/>
      <c r="DF15" s="225"/>
      <c r="DG15" s="225"/>
      <c r="DH15" s="225"/>
      <c r="DI15" s="225"/>
      <c r="DJ15" s="225"/>
      <c r="DK15" s="225"/>
      <c r="DL15" s="225"/>
      <c r="DM15" s="225"/>
      <c r="DN15" s="226"/>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row>
    <row r="16" spans="1:148" ht="15.75" customHeight="1" x14ac:dyDescent="0.25">
      <c r="A16" s="228" t="s">
        <v>44</v>
      </c>
      <c r="B16" s="225"/>
      <c r="C16" s="225"/>
      <c r="D16" s="225"/>
      <c r="E16" s="225"/>
      <c r="F16" s="225"/>
      <c r="G16" s="225"/>
      <c r="H16" s="225"/>
      <c r="I16" s="225"/>
      <c r="J16" s="225"/>
      <c r="K16" s="225"/>
      <c r="L16" s="225"/>
      <c r="M16" s="225"/>
      <c r="N16" s="225"/>
      <c r="O16" s="225"/>
      <c r="P16" s="225"/>
      <c r="Q16" s="225"/>
      <c r="R16" s="225"/>
      <c r="S16" s="225"/>
      <c r="T16" s="225"/>
      <c r="U16" s="225"/>
      <c r="V16" s="225"/>
      <c r="W16" s="226"/>
      <c r="X16" s="229" t="s">
        <v>45</v>
      </c>
      <c r="Y16" s="225"/>
      <c r="Z16" s="225"/>
      <c r="AA16" s="225"/>
      <c r="AB16" s="225"/>
      <c r="AC16" s="225"/>
      <c r="AD16" s="225"/>
      <c r="AE16" s="225"/>
      <c r="AF16" s="225"/>
      <c r="AG16" s="225"/>
      <c r="AH16" s="226"/>
      <c r="AI16" s="230" t="s">
        <v>46</v>
      </c>
      <c r="AJ16" s="231"/>
      <c r="AK16" s="232"/>
      <c r="AL16" s="96" t="s">
        <v>47</v>
      </c>
      <c r="AM16" s="233" t="s">
        <v>48</v>
      </c>
      <c r="AN16" s="225"/>
      <c r="AO16" s="225"/>
      <c r="AP16" s="225"/>
      <c r="AQ16" s="225"/>
      <c r="AR16" s="225"/>
      <c r="AS16" s="225"/>
      <c r="AT16" s="225"/>
      <c r="AU16" s="226"/>
      <c r="AV16" s="227" t="s">
        <v>49</v>
      </c>
      <c r="AW16" s="225"/>
      <c r="AX16" s="224" t="s">
        <v>50</v>
      </c>
      <c r="AY16" s="225"/>
      <c r="AZ16" s="226"/>
      <c r="BA16" s="227" t="s">
        <v>51</v>
      </c>
      <c r="BB16" s="225"/>
      <c r="BC16" s="226"/>
      <c r="BD16" s="224" t="s">
        <v>52</v>
      </c>
      <c r="BE16" s="225"/>
      <c r="BF16" s="226"/>
      <c r="BG16" s="227" t="s">
        <v>53</v>
      </c>
      <c r="BH16" s="225"/>
      <c r="BI16" s="226"/>
      <c r="BJ16" s="4"/>
      <c r="BK16" s="97" t="s">
        <v>54</v>
      </c>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9"/>
      <c r="CK16" s="100" t="s">
        <v>55</v>
      </c>
      <c r="CL16" s="101" t="s">
        <v>56</v>
      </c>
      <c r="CM16" s="6"/>
      <c r="CN16" s="102" t="s">
        <v>57</v>
      </c>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4"/>
      <c r="DN16" s="100" t="s">
        <v>55</v>
      </c>
      <c r="DO16" s="101" t="s">
        <v>56</v>
      </c>
      <c r="DP16" s="6"/>
      <c r="DQ16" s="105" t="s">
        <v>58</v>
      </c>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4"/>
      <c r="EQ16" s="101" t="s">
        <v>55</v>
      </c>
      <c r="ER16" s="101" t="s">
        <v>56</v>
      </c>
    </row>
    <row r="17" spans="1:148" ht="45" x14ac:dyDescent="0.25">
      <c r="A17" s="106" t="s">
        <v>59</v>
      </c>
      <c r="B17" s="107" t="s">
        <v>60</v>
      </c>
      <c r="C17" s="108" t="s">
        <v>61</v>
      </c>
      <c r="D17" s="109" t="s">
        <v>205</v>
      </c>
      <c r="E17" s="109" t="s">
        <v>62</v>
      </c>
      <c r="F17" s="108" t="s">
        <v>63</v>
      </c>
      <c r="G17" s="109" t="s">
        <v>206</v>
      </c>
      <c r="H17" s="108" t="s">
        <v>64</v>
      </c>
      <c r="I17" s="108" t="s">
        <v>65</v>
      </c>
      <c r="J17" s="108" t="s">
        <v>66</v>
      </c>
      <c r="K17" s="108" t="s">
        <v>67</v>
      </c>
      <c r="L17" s="107" t="s">
        <v>207</v>
      </c>
      <c r="M17" s="108" t="s">
        <v>68</v>
      </c>
      <c r="N17" s="108" t="s">
        <v>69</v>
      </c>
      <c r="O17" s="107" t="s">
        <v>208</v>
      </c>
      <c r="P17" s="107" t="s">
        <v>70</v>
      </c>
      <c r="Q17" s="108" t="s">
        <v>71</v>
      </c>
      <c r="R17" s="108" t="s">
        <v>72</v>
      </c>
      <c r="S17" s="107" t="s">
        <v>73</v>
      </c>
      <c r="T17" s="107" t="e">
        <f>[1]INSTRUCTIONS!$BB$7</f>
        <v>#REF!</v>
      </c>
      <c r="U17" s="107" t="e">
        <f>[1]INSTRUCTIONS!$BD$7</f>
        <v>#REF!</v>
      </c>
      <c r="V17" s="107" t="e">
        <f>[1]INSTRUCTIONS!$BF$7</f>
        <v>#REF!</v>
      </c>
      <c r="W17" s="107" t="s">
        <v>74</v>
      </c>
      <c r="X17" s="110" t="s">
        <v>75</v>
      </c>
      <c r="Y17" s="108" t="s">
        <v>76</v>
      </c>
      <c r="Z17" s="111" t="s">
        <v>77</v>
      </c>
      <c r="AA17" s="112" t="s">
        <v>78</v>
      </c>
      <c r="AB17" s="111" t="s">
        <v>79</v>
      </c>
      <c r="AC17" s="107" t="s">
        <v>80</v>
      </c>
      <c r="AD17" s="113" t="s">
        <v>81</v>
      </c>
      <c r="AE17" s="111" t="s">
        <v>82</v>
      </c>
      <c r="AF17" s="108" t="s">
        <v>83</v>
      </c>
      <c r="AG17" s="111" t="s">
        <v>84</v>
      </c>
      <c r="AH17" s="113" t="s">
        <v>85</v>
      </c>
      <c r="AI17" s="114" t="s">
        <v>86</v>
      </c>
      <c r="AJ17" s="115" t="s">
        <v>87</v>
      </c>
      <c r="AK17" s="116" t="s">
        <v>88</v>
      </c>
      <c r="AL17" s="108" t="s">
        <v>47</v>
      </c>
      <c r="AM17" s="117" t="s">
        <v>89</v>
      </c>
      <c r="AN17" s="118" t="s">
        <v>90</v>
      </c>
      <c r="AO17" s="119" t="s">
        <v>14</v>
      </c>
      <c r="AP17" s="119" t="s">
        <v>15</v>
      </c>
      <c r="AQ17" s="119" t="s">
        <v>16</v>
      </c>
      <c r="AR17" s="119" t="s">
        <v>17</v>
      </c>
      <c r="AS17" s="119" t="s">
        <v>18</v>
      </c>
      <c r="AT17" s="120" t="s">
        <v>19</v>
      </c>
      <c r="AU17" s="120" t="s">
        <v>20</v>
      </c>
      <c r="AV17" s="121" t="s">
        <v>89</v>
      </c>
      <c r="AW17" s="122" t="s">
        <v>91</v>
      </c>
      <c r="AX17" s="122" t="s">
        <v>158</v>
      </c>
      <c r="AY17" s="122" t="s">
        <v>159</v>
      </c>
      <c r="AZ17" s="123"/>
      <c r="BA17" s="124" t="s">
        <v>92</v>
      </c>
      <c r="BB17" s="125" t="s">
        <v>93</v>
      </c>
      <c r="BC17" s="126" t="s">
        <v>94</v>
      </c>
      <c r="BD17" s="125" t="s">
        <v>92</v>
      </c>
      <c r="BE17" s="125" t="s">
        <v>93</v>
      </c>
      <c r="BF17" s="126" t="s">
        <v>94</v>
      </c>
      <c r="BG17" s="124" t="s">
        <v>95</v>
      </c>
      <c r="BH17" s="125" t="s">
        <v>93</v>
      </c>
      <c r="BI17" s="126" t="s">
        <v>94</v>
      </c>
      <c r="BJ17" s="127"/>
      <c r="BK17" s="128"/>
      <c r="BL17" s="129"/>
      <c r="BM17" s="129"/>
      <c r="BN17" s="129"/>
      <c r="BO17" s="129"/>
      <c r="BP17" s="129"/>
      <c r="BQ17" s="129"/>
      <c r="BR17" s="129"/>
      <c r="BS17" s="129"/>
      <c r="BT17" s="129"/>
      <c r="BU17" s="129"/>
      <c r="BV17" s="129"/>
      <c r="BW17" s="129"/>
      <c r="BX17" s="129"/>
      <c r="BY17" s="129"/>
      <c r="BZ17" s="129"/>
      <c r="CA17" s="129"/>
      <c r="CB17" s="129"/>
      <c r="CC17" s="129"/>
      <c r="CD17" s="129"/>
      <c r="CE17" s="129"/>
      <c r="CF17" s="129"/>
      <c r="CG17" s="129"/>
      <c r="CH17" s="129"/>
      <c r="CI17" s="129"/>
      <c r="CJ17" s="130"/>
      <c r="CK17" s="131"/>
      <c r="CL17" s="131"/>
      <c r="CM17" s="6"/>
      <c r="CN17" s="128"/>
      <c r="CO17" s="129"/>
      <c r="CP17" s="129"/>
      <c r="CQ17" s="129"/>
      <c r="CR17" s="129"/>
      <c r="CS17" s="129"/>
      <c r="CT17" s="129"/>
      <c r="CU17" s="129"/>
      <c r="CV17" s="129"/>
      <c r="CW17" s="129"/>
      <c r="CX17" s="129"/>
      <c r="CY17" s="129"/>
      <c r="CZ17" s="129"/>
      <c r="DA17" s="129"/>
      <c r="DB17" s="129"/>
      <c r="DC17" s="129"/>
      <c r="DD17" s="129"/>
      <c r="DE17" s="129"/>
      <c r="DF17" s="129"/>
      <c r="DG17" s="129"/>
      <c r="DH17" s="129"/>
      <c r="DI17" s="129"/>
      <c r="DJ17" s="129"/>
      <c r="DK17" s="129"/>
      <c r="DL17" s="129"/>
      <c r="DM17" s="130"/>
      <c r="DN17" s="131"/>
      <c r="DO17" s="131"/>
      <c r="DP17" s="6"/>
      <c r="DQ17" s="128"/>
      <c r="DR17" s="129"/>
      <c r="DS17" s="129"/>
      <c r="DT17" s="129"/>
      <c r="DU17" s="129"/>
      <c r="DV17" s="129"/>
      <c r="DW17" s="129"/>
      <c r="DX17" s="129"/>
      <c r="DY17" s="129"/>
      <c r="DZ17" s="129"/>
      <c r="EA17" s="129"/>
      <c r="EB17" s="129"/>
      <c r="EC17" s="129"/>
      <c r="ED17" s="129"/>
      <c r="EE17" s="129"/>
      <c r="EF17" s="129"/>
      <c r="EG17" s="129"/>
      <c r="EH17" s="129"/>
      <c r="EI17" s="129"/>
      <c r="EJ17" s="129"/>
      <c r="EK17" s="129"/>
      <c r="EL17" s="129"/>
      <c r="EM17" s="129"/>
      <c r="EN17" s="129"/>
      <c r="EO17" s="129"/>
      <c r="EP17" s="130"/>
      <c r="EQ17" s="131"/>
      <c r="ER17" s="131"/>
    </row>
    <row r="18" spans="1:148" ht="120" customHeight="1" x14ac:dyDescent="0.25">
      <c r="A18" s="132">
        <v>1</v>
      </c>
      <c r="B18" s="133" t="e">
        <v>#VALUE!</v>
      </c>
      <c r="C18" s="133" t="s">
        <v>96</v>
      </c>
      <c r="D18" s="134" t="s">
        <v>276</v>
      </c>
      <c r="E18" s="134" t="str">
        <f t="shared" ref="E18:E87" si="5">$I$10&amp;D18</f>
        <v>#REF!</v>
      </c>
      <c r="F18" s="135" t="s">
        <v>97</v>
      </c>
      <c r="G18" s="134" t="s">
        <v>276</v>
      </c>
      <c r="H18" s="135" t="s">
        <v>98</v>
      </c>
      <c r="I18" s="135" t="s">
        <v>99</v>
      </c>
      <c r="J18" s="135"/>
      <c r="K18" s="135"/>
      <c r="L18" s="136"/>
      <c r="M18" s="133" t="e">
        <v>#VALUE!</v>
      </c>
      <c r="N18" s="135" t="s">
        <v>100</v>
      </c>
      <c r="O18" s="136"/>
      <c r="P18" s="136"/>
      <c r="Q18" s="136" t="s">
        <v>101</v>
      </c>
      <c r="R18" s="136" t="s">
        <v>102</v>
      </c>
      <c r="S18" s="136"/>
      <c r="T18" s="133"/>
      <c r="U18" s="133"/>
      <c r="V18" s="133"/>
      <c r="W18" s="137"/>
      <c r="X18" s="138">
        <v>13.65</v>
      </c>
      <c r="Y18" s="139">
        <v>12.97</v>
      </c>
      <c r="Z18" s="140">
        <f t="shared" ref="Z18:Z87" si="6">IFERROR((X18-Y18)/X18,"")</f>
        <v>4.9816849816849793E-2</v>
      </c>
      <c r="AA18" s="139">
        <v>49.99</v>
      </c>
      <c r="AB18" s="140">
        <f t="shared" ref="AB18:AB87" si="7">IFERROR((AA18-Y18)/AA18,"")</f>
        <v>0.74054810962192441</v>
      </c>
      <c r="AC18" s="141"/>
      <c r="AD18" s="142" t="str">
        <f t="shared" ref="AD18:AD87" si="8">IF(ISBLANK(AC18),"",AA18*(1-AC18))</f>
        <v/>
      </c>
      <c r="AE18" s="140" t="str">
        <f t="shared" ref="AE18:AE87" si="9">IFERROR((AD18-Y18)/AD18,"")</f>
        <v/>
      </c>
      <c r="AF18" s="139"/>
      <c r="AG18" s="140" t="str">
        <f t="shared" ref="AG18:AG87" si="10">IFERROR((AF18-AA18)/AF18,"")</f>
        <v/>
      </c>
      <c r="AH18" s="143" t="str">
        <f t="shared" ref="AH18:AH87" si="11">IFERROR((AF18-AD18)/AF18,"")</f>
        <v/>
      </c>
      <c r="AI18" s="144"/>
      <c r="AJ18" s="145"/>
      <c r="AK18" s="146"/>
      <c r="AL18" s="135" t="s">
        <v>103</v>
      </c>
      <c r="AM18" s="147">
        <v>4</v>
      </c>
      <c r="AN18" s="148" t="str">
        <f t="shared" ref="AN18:AN87" si="12">IF(ISBLANK(AM18),"",CONCATENATE(IFERROR(IF(SEARCH($AM$8,$AM18,1)&gt;0,$AN$8),""),", ",IFERROR(IF(SEARCH($AM$9,$AM18,1)&gt;0,$AN$9),""),", ",IFERROR(IF(SEARCH($AM$13,$AM18,1)&gt;0,$AN$13),""),", ",IFERROR(IF(SEARCH($AM$10,$AM18,1)&gt;0,$AN$10),""),", ",IFERROR(IF(SEARCH($AM$11,$AM18,1)&gt;0,$AN$11),""),", ",IFERROR(IF(SEARCH($AM$12,$AM18,1)&gt;0,$AN$12),""),IFERROR(IF(SEARCH($AM$13,$AM18,1)&gt;0,$AN$13),"")))</f>
        <v xml:space="preserve">, , , , OFFICE DEFINE, </v>
      </c>
      <c r="AO18" s="149">
        <v>36</v>
      </c>
      <c r="AP18" s="150">
        <v>632</v>
      </c>
      <c r="AQ18" s="150"/>
      <c r="AR18" s="150"/>
      <c r="AS18" s="150"/>
      <c r="AT18" s="151"/>
      <c r="AU18" s="151"/>
      <c r="AV18" s="152">
        <f t="shared" ref="AV18:AV87" si="13">IF(ISBLANK(AM18)," ",AM18)</f>
        <v>4</v>
      </c>
      <c r="AW18" s="153"/>
      <c r="AX18" s="152"/>
      <c r="AY18" s="153"/>
      <c r="AZ18" s="154"/>
      <c r="BA18" s="155">
        <f t="shared" ref="BA18:BA87" si="14">IFERROR(IF(FIND($AM$9,AM18,1),SUMPRODUCT($AO$9:$AU$9,AO18:AU18),""),0)+IFERROR(IF(FIND($AM$13,AM18,1),SUMPRODUCT($AO$13:$AU$13,AO18:AU18),""),0)+IFERROR(IF(FIND($AM$10,AM18,1),SUMPRODUCT($AO$10:$AU$10,AO18:AU18),""),0)+IFERROR(IF(FIND($AM$11,AM18,1),SUMPRODUCT($AO$11:$AU$11,AO18:AU18),""),0)+IFERROR(IF(FIND($AM$12,AM18,1),SUMPRODUCT($AO$12:$AU$12,AO18:AU18),""),0)+AW18+AX18</f>
        <v>632</v>
      </c>
      <c r="BB18" s="156">
        <f t="shared" ref="BB18:BB87" si="15">$BA18*$Y18</f>
        <v>8197.0400000000009</v>
      </c>
      <c r="BC18" s="157">
        <f t="shared" ref="BC18:BC87" si="16">$BA18*$AA18</f>
        <v>31593.68</v>
      </c>
      <c r="BD18" s="158">
        <f t="shared" ref="BD18:BD87" si="17">$AO18+AY18</f>
        <v>36</v>
      </c>
      <c r="BE18" s="159">
        <f t="shared" ref="BE18:BE87" si="18">$AO18*$Y18</f>
        <v>466.92</v>
      </c>
      <c r="BF18" s="160">
        <f t="shared" ref="BF18:BF87" si="19">$AO18*$AA18</f>
        <v>1799.64</v>
      </c>
      <c r="BG18" s="161">
        <f t="shared" ref="BG18:BG87" si="20">SUM(BA18,BD18)</f>
        <v>668</v>
      </c>
      <c r="BH18" s="162">
        <f t="shared" ref="BH18:BH87" si="21">$BG18*$Y18</f>
        <v>8663.9600000000009</v>
      </c>
      <c r="BI18" s="163">
        <f t="shared" ref="BI18:BI87" si="22">$BG18*$AA18</f>
        <v>33393.32</v>
      </c>
      <c r="BJ18" s="164"/>
      <c r="BK18" s="165" t="s">
        <v>104</v>
      </c>
      <c r="BL18" s="166">
        <v>65</v>
      </c>
      <c r="BM18" s="167">
        <v>159</v>
      </c>
      <c r="BN18" s="167">
        <v>210</v>
      </c>
      <c r="BO18" s="167">
        <v>143</v>
      </c>
      <c r="BP18" s="167">
        <v>55</v>
      </c>
      <c r="BQ18" s="167">
        <v>0</v>
      </c>
      <c r="BR18" s="167" t="str">
        <f t="array" ref="BR18">IF(ISBLANK($BK18),"",IFERROR((ROUND((INDEX([1]INSTRUCTIONS!$M$9:$AM$73,MATCH(#REF!,[1]INSTRUCTIONS!$N$9:$N$73,0),MATCH(BR$2,[1]INSTRUCTIONS!$M$9:$AM$9,FALSE))*$BA18),0)),""))</f>
        <v/>
      </c>
      <c r="BS18" s="167" t="str">
        <f t="array" ref="BS18">IF(ISBLANK($BK18),"",IFERROR((ROUND((INDEX([1]INSTRUCTIONS!$M$9:$AM$73,MATCH(#REF!,[1]INSTRUCTIONS!$N$9:$N$73,0),MATCH(BS$2,[1]INSTRUCTIONS!$M$9:$AM$9,FALSE))*$BA18),0)),""))</f>
        <v/>
      </c>
      <c r="BT18" s="167" t="str">
        <f t="array" ref="BT18">IF(ISBLANK($BK18),"",IFERROR((ROUND((INDEX([1]INSTRUCTIONS!$M$9:$AM$73,MATCH(#REF!,[1]INSTRUCTIONS!$N$9:$N$73,0),MATCH(BT$2,[1]INSTRUCTIONS!$M$9:$AM$9,FALSE))*$BA18),0)),""))</f>
        <v/>
      </c>
      <c r="BU18" s="167" t="str">
        <f t="array" ref="BU18">IF(ISBLANK($BK18),"",IFERROR((ROUND((INDEX([1]INSTRUCTIONS!$M$9:$AM$73,MATCH(#REF!,[1]INSTRUCTIONS!$N$9:$N$73,0),MATCH(BU$2,[1]INSTRUCTIONS!$M$9:$AM$9,FALSE))*$BA18),0)),""))</f>
        <v/>
      </c>
      <c r="BV18" s="167" t="str">
        <f t="array" ref="BV18">IF(ISBLANK($BK18),"",IFERROR((ROUND((INDEX([1]INSTRUCTIONS!$M$9:$AM$73,MATCH(#REF!,[1]INSTRUCTIONS!$N$9:$N$73,0),MATCH(BV$2,[1]INSTRUCTIONS!$M$9:$AM$9,FALSE))*$BA18),0)),""))</f>
        <v/>
      </c>
      <c r="BW18" s="167" t="str">
        <f t="array" ref="BW18">IF(ISBLANK($BK18),"",IFERROR((ROUND((INDEX([1]INSTRUCTIONS!$M$9:$AM$73,MATCH(#REF!,[1]INSTRUCTIONS!$N$9:$N$73,0),MATCH(BW$2,[1]INSTRUCTIONS!$M$9:$AM$9,FALSE))*$BA18),0)),""))</f>
        <v/>
      </c>
      <c r="BX18" s="167" t="str">
        <f t="array" ref="BX18">IF(ISBLANK($BK18),"",IFERROR((ROUND((INDEX([1]INSTRUCTIONS!$M$9:$AM$73,MATCH(#REF!,[1]INSTRUCTIONS!$N$9:$N$73,0),MATCH(BX$2,[1]INSTRUCTIONS!$M$9:$AM$9,FALSE))*$BA18),0)),""))</f>
        <v/>
      </c>
      <c r="BY18" s="167" t="str">
        <f t="array" ref="BY18">IF(ISBLANK($BK18),"",IFERROR((ROUND((INDEX([1]INSTRUCTIONS!$M$9:$AM$73,MATCH(#REF!,[1]INSTRUCTIONS!$N$9:$N$73,0),MATCH(BY$2,[1]INSTRUCTIONS!$M$9:$AM$9,FALSE))*$BA18),0)),""))</f>
        <v/>
      </c>
      <c r="BZ18" s="167" t="str">
        <f t="array" ref="BZ18">IF(ISBLANK($BK18),"",IFERROR((ROUND((INDEX([1]INSTRUCTIONS!$M$9:$AM$73,MATCH(#REF!,[1]INSTRUCTIONS!$N$9:$N$73,0),MATCH(BZ$2,[1]INSTRUCTIONS!$M$9:$AM$9,FALSE))*$BA18),0)),""))</f>
        <v/>
      </c>
      <c r="CA18" s="167" t="str">
        <f t="array" ref="CA18">IF(ISBLANK($BK18),"",IFERROR((ROUND((INDEX([1]INSTRUCTIONS!$M$9:$AM$73,MATCH(#REF!,[1]INSTRUCTIONS!$N$9:$N$73,0),MATCH(CA$2,[1]INSTRUCTIONS!$M$9:$AM$9,FALSE))*$BA18),0)),""))</f>
        <v/>
      </c>
      <c r="CB18" s="167" t="str">
        <f t="array" ref="CB18">IF(ISBLANK($BK18),"",IFERROR((ROUND((INDEX([1]INSTRUCTIONS!$M$9:$AM$73,MATCH(#REF!,[1]INSTRUCTIONS!$N$9:$N$73,0),MATCH(CB$2,[1]INSTRUCTIONS!$M$9:$AM$9,FALSE))*$BA18),0)),""))</f>
        <v/>
      </c>
      <c r="CC18" s="167" t="str">
        <f t="array" ref="CC18">IF(ISBLANK($BK18),"",IFERROR((ROUND((INDEX([1]INSTRUCTIONS!$M$9:$AM$73,MATCH(#REF!,[1]INSTRUCTIONS!$N$9:$N$73,0),MATCH(CC$2,[1]INSTRUCTIONS!$M$9:$AM$9,FALSE))*$BA18),0)),""))</f>
        <v/>
      </c>
      <c r="CD18" s="167" t="str">
        <f t="array" ref="CD18">IF(ISBLANK($BK18),"",IFERROR((ROUND((INDEX([1]INSTRUCTIONS!$M$9:$AM$73,MATCH(#REF!,[1]INSTRUCTIONS!$N$9:$N$73,0),MATCH(CD$2,[1]INSTRUCTIONS!$M$9:$AM$9,FALSE))*$BA18),0)),""))</f>
        <v/>
      </c>
      <c r="CE18" s="167" t="str">
        <f t="array" ref="CE18">IF(ISBLANK($BK18),"",IFERROR((ROUND((INDEX([1]INSTRUCTIONS!$M$9:$AM$73,MATCH(#REF!,[1]INSTRUCTIONS!$N$9:$N$73,0),MATCH(CE$2,[1]INSTRUCTIONS!$M$9:$AM$9,FALSE))*$BA18),0)),""))</f>
        <v/>
      </c>
      <c r="CF18" s="167" t="str">
        <f t="array" ref="CF18">IF(ISBLANK($BK18),"",IFERROR((ROUND((INDEX([1]INSTRUCTIONS!$M$9:$AM$73,MATCH(#REF!,[1]INSTRUCTIONS!$N$9:$N$73,0),MATCH(CF$2,[1]INSTRUCTIONS!$M$9:$AM$9,FALSE))*$BA18),0)),""))</f>
        <v/>
      </c>
      <c r="CG18" s="167" t="str">
        <f t="array" ref="CG18">IF(ISBLANK($BK18),"",IFERROR((ROUND((INDEX([1]INSTRUCTIONS!$M$9:$AM$73,MATCH(#REF!,[1]INSTRUCTIONS!$N$9:$N$73,0),MATCH(CG$2,[1]INSTRUCTIONS!$M$9:$AM$9,FALSE))*$BA18),0)),""))</f>
        <v/>
      </c>
      <c r="CH18" s="167" t="str">
        <f t="array" ref="CH18">IF(ISBLANK($BK18),"",IFERROR((ROUND((INDEX([1]INSTRUCTIONS!$M$9:$AM$73,MATCH(#REF!,[1]INSTRUCTIONS!$N$9:$N$73,0),MATCH(CH$2,[1]INSTRUCTIONS!$M$9:$AM$9,FALSE))*$BA18),0)),""))</f>
        <v/>
      </c>
      <c r="CI18" s="167" t="str">
        <f t="array" ref="CI18">IF(ISBLANK($BK18),"",IFERROR((ROUND((INDEX([1]INSTRUCTIONS!$M$9:$AM$73,MATCH(#REF!,[1]INSTRUCTIONS!$N$9:$N$73,0),MATCH(CI$2,[1]INSTRUCTIONS!$M$9:$AM$9,FALSE))*$BA18),0)),""))</f>
        <v/>
      </c>
      <c r="CJ18" s="168" t="str">
        <f t="array" ref="CJ18">IF(ISBLANK($BK18),"",IFERROR((ROUND((INDEX([1]INSTRUCTIONS!$M$9:$AM$73,MATCH(#REF!,[1]INSTRUCTIONS!$N$9:$N$73,0),MATCH(CJ$2,[1]INSTRUCTIONS!$M$9:$AM$9,FALSE))*$BA18),0)),""))</f>
        <v/>
      </c>
      <c r="CK18" s="169">
        <f t="shared" ref="CK18:CK87" si="23">IFERROR(SUM(BL18:CJ18),"")</f>
        <v>632</v>
      </c>
      <c r="CL18" s="169">
        <f t="shared" ref="CL18:CL87" si="24">IFERROR(BA18-CK18,"")</f>
        <v>0</v>
      </c>
      <c r="CM18" s="6"/>
      <c r="CN18" s="170" t="s">
        <v>105</v>
      </c>
      <c r="CO18" s="166">
        <v>4</v>
      </c>
      <c r="CP18" s="167">
        <v>9</v>
      </c>
      <c r="CQ18" s="167">
        <v>11</v>
      </c>
      <c r="CR18" s="167">
        <v>8</v>
      </c>
      <c r="CS18" s="167">
        <v>4</v>
      </c>
      <c r="CT18" s="167">
        <v>0</v>
      </c>
      <c r="CU18" s="167" t="str">
        <f t="array" ref="CU18">IF(ISBLANK($CN18),"",IFERROR((ROUND((INDEX([1]INSTRUCTIONS!$M$9:$AM$73,MATCH(#REF!,[1]INSTRUCTIONS!$N$9:$N$73,0),MATCH(CU$2,[1]INSTRUCTIONS!$M$9:$AM$9,FALSE))*$BD18),0)),""))</f>
        <v/>
      </c>
      <c r="CV18" s="167" t="str">
        <f t="array" ref="CV18">IF(ISBLANK($CN18),"",IFERROR((ROUND((INDEX([1]INSTRUCTIONS!$M$9:$AM$73,MATCH(#REF!,[1]INSTRUCTIONS!$N$9:$N$73,0),MATCH(CV$2,[1]INSTRUCTIONS!$M$9:$AM$9,FALSE))*$BD18),0)),""))</f>
        <v/>
      </c>
      <c r="CW18" s="167" t="str">
        <f t="array" ref="CW18">IF(ISBLANK($CN18),"",IFERROR((ROUND((INDEX([1]INSTRUCTIONS!$M$9:$AM$73,MATCH(#REF!,[1]INSTRUCTIONS!$N$9:$N$73,0),MATCH(CW$2,[1]INSTRUCTIONS!$M$9:$AM$9,FALSE))*$BD18),0)),""))</f>
        <v/>
      </c>
      <c r="CX18" s="167" t="str">
        <f t="array" ref="CX18">IF(ISBLANK($CN18),"",IFERROR((ROUND((INDEX([1]INSTRUCTIONS!$M$9:$AM$73,MATCH(#REF!,[1]INSTRUCTIONS!$N$9:$N$73,0),MATCH(CX$2,[1]INSTRUCTIONS!$M$9:$AM$9,FALSE))*$BD18),0)),""))</f>
        <v/>
      </c>
      <c r="CY18" s="167" t="str">
        <f t="array" ref="CY18">IF(ISBLANK($CN18),"",IFERROR((ROUND((INDEX([1]INSTRUCTIONS!$M$9:$AM$73,MATCH(#REF!,[1]INSTRUCTIONS!$N$9:$N$73,0),MATCH(CY$2,[1]INSTRUCTIONS!$M$9:$AM$9,FALSE))*$BD18),0)),""))</f>
        <v/>
      </c>
      <c r="CZ18" s="167" t="str">
        <f t="array" ref="CZ18">IF(ISBLANK($CN18),"",IFERROR((ROUND((INDEX([1]INSTRUCTIONS!$M$9:$AM$73,MATCH(#REF!,[1]INSTRUCTIONS!$N$9:$N$73,0),MATCH(CZ$2,[1]INSTRUCTIONS!$M$9:$AM$9,FALSE))*$BD18),0)),""))</f>
        <v/>
      </c>
      <c r="DA18" s="167" t="str">
        <f t="array" ref="DA18">IF(ISBLANK($CN18),"",IFERROR((ROUND((INDEX([1]INSTRUCTIONS!$M$9:$AM$73,MATCH(#REF!,[1]INSTRUCTIONS!$N$9:$N$73,0),MATCH(DA$2,[1]INSTRUCTIONS!$M$9:$AM$9,FALSE))*$BD18),0)),""))</f>
        <v/>
      </c>
      <c r="DB18" s="167" t="str">
        <f t="array" ref="DB18">IF(ISBLANK($CN18),"",IFERROR((ROUND((INDEX([1]INSTRUCTIONS!$M$9:$AM$73,MATCH(#REF!,[1]INSTRUCTIONS!$N$9:$N$73,0),MATCH(DB$2,[1]INSTRUCTIONS!$M$9:$AM$9,FALSE))*$BD18),0)),""))</f>
        <v/>
      </c>
      <c r="DC18" s="167" t="str">
        <f t="array" ref="DC18">IF(ISBLANK($CN18),"",IFERROR((ROUND((INDEX([1]INSTRUCTIONS!$M$9:$AM$73,MATCH(#REF!,[1]INSTRUCTIONS!$N$9:$N$73,0),MATCH(DC$2,[1]INSTRUCTIONS!$M$9:$AM$9,FALSE))*$BD18),0)),""))</f>
        <v/>
      </c>
      <c r="DD18" s="167" t="str">
        <f t="array" ref="DD18">IF(ISBLANK($CN18),"",IFERROR((ROUND((INDEX([1]INSTRUCTIONS!$M$9:$AM$73,MATCH(#REF!,[1]INSTRUCTIONS!$N$9:$N$73,0),MATCH(DD$2,[1]INSTRUCTIONS!$M$9:$AM$9,FALSE))*$BD18),0)),""))</f>
        <v/>
      </c>
      <c r="DE18" s="167" t="str">
        <f t="array" ref="DE18">IF(ISBLANK($CN18),"",IFERROR((ROUND((INDEX([1]INSTRUCTIONS!$M$9:$AM$73,MATCH(#REF!,[1]INSTRUCTIONS!$N$9:$N$73,0),MATCH(DE$2,[1]INSTRUCTIONS!$M$9:$AM$9,FALSE))*$BD18),0)),""))</f>
        <v/>
      </c>
      <c r="DF18" s="167" t="str">
        <f t="array" ref="DF18">IF(ISBLANK($CN18),"",IFERROR((ROUND((INDEX([1]INSTRUCTIONS!$M$9:$AM$73,MATCH(#REF!,[1]INSTRUCTIONS!$N$9:$N$73,0),MATCH(DF$2,[1]INSTRUCTIONS!$M$9:$AM$9,FALSE))*$BD18),0)),""))</f>
        <v/>
      </c>
      <c r="DG18" s="167" t="str">
        <f t="array" ref="DG18">IF(ISBLANK($CN18),"",IFERROR((ROUND((INDEX([1]INSTRUCTIONS!$M$9:$AM$73,MATCH(#REF!,[1]INSTRUCTIONS!$N$9:$N$73,0),MATCH(DG$2,[1]INSTRUCTIONS!$M$9:$AM$9,FALSE))*$BD18),0)),""))</f>
        <v/>
      </c>
      <c r="DH18" s="167" t="str">
        <f t="array" ref="DH18">IF(ISBLANK($CN18),"",IFERROR((ROUND((INDEX([1]INSTRUCTIONS!$M$9:$AM$73,MATCH(#REF!,[1]INSTRUCTIONS!$N$9:$N$73,0),MATCH(DH$2,[1]INSTRUCTIONS!$M$9:$AM$9,FALSE))*$BD18),0)),""))</f>
        <v/>
      </c>
      <c r="DI18" s="167" t="str">
        <f t="array" ref="DI18">IF(ISBLANK($CN18),"",IFERROR((ROUND((INDEX([1]INSTRUCTIONS!$M$9:$AM$73,MATCH(#REF!,[1]INSTRUCTIONS!$N$9:$N$73,0),MATCH(DI$2,[1]INSTRUCTIONS!$M$9:$AM$9,FALSE))*$BD18),0)),""))</f>
        <v/>
      </c>
      <c r="DJ18" s="167" t="str">
        <f t="array" ref="DJ18">IF(ISBLANK($CN18),"",IFERROR((ROUND((INDEX([1]INSTRUCTIONS!$M$9:$AM$73,MATCH(#REF!,[1]INSTRUCTIONS!$N$9:$N$73,0),MATCH(DJ$2,[1]INSTRUCTIONS!$M$9:$AM$9,FALSE))*$BD18),0)),""))</f>
        <v/>
      </c>
      <c r="DK18" s="167" t="str">
        <f t="array" ref="DK18">IF(ISBLANK($CN18),"",IFERROR((ROUND((INDEX([1]INSTRUCTIONS!$M$9:$AM$73,MATCH(#REF!,[1]INSTRUCTIONS!$N$9:$N$73,0),MATCH(DK$2,[1]INSTRUCTIONS!$M$9:$AM$9,FALSE))*$BD18),0)),""))</f>
        <v/>
      </c>
      <c r="DL18" s="167" t="str">
        <f t="array" ref="DL18">IF(ISBLANK($CN18),"",IFERROR((ROUND((INDEX([1]INSTRUCTIONS!$M$9:$AM$73,MATCH(#REF!,[1]INSTRUCTIONS!$N$9:$N$73,0),MATCH(DL$2,[1]INSTRUCTIONS!$M$9:$AM$9,FALSE))*$BD18),0)),""))</f>
        <v/>
      </c>
      <c r="DM18" s="168" t="str">
        <f t="array" ref="DM18">IF(ISBLANK($CN18),"",IFERROR((ROUND((INDEX([1]INSTRUCTIONS!$M$9:$AM$73,MATCH(#REF!,[1]INSTRUCTIONS!$N$9:$N$73,0),MATCH(DM$2,[1]INSTRUCTIONS!$M$9:$AM$9,FALSE))*$BD18),0)),""))</f>
        <v/>
      </c>
      <c r="DN18" s="169">
        <f t="shared" ref="DN18:DN87" si="25">IFERROR(SUM(CO18:DM18),"")</f>
        <v>36</v>
      </c>
      <c r="DO18" s="169">
        <f t="shared" ref="DO18:DO87" si="26">IFERROR(BD18-DN18,"")</f>
        <v>0</v>
      </c>
      <c r="DP18" s="6"/>
      <c r="DQ18" s="171" t="str">
        <f t="shared" ref="DQ18:DQ87" si="27">$BK18</f>
        <v>ALPHA TOPS BM</v>
      </c>
      <c r="DR18" s="172">
        <f t="shared" ref="DR18:EP18" si="28">IFERROR(BL18+CO18,"")</f>
        <v>69</v>
      </c>
      <c r="DS18" s="173">
        <f t="shared" si="28"/>
        <v>168</v>
      </c>
      <c r="DT18" s="173">
        <f t="shared" si="28"/>
        <v>221</v>
      </c>
      <c r="DU18" s="173">
        <f t="shared" si="28"/>
        <v>151</v>
      </c>
      <c r="DV18" s="173">
        <f t="shared" si="28"/>
        <v>59</v>
      </c>
      <c r="DW18" s="173">
        <f t="shared" si="28"/>
        <v>0</v>
      </c>
      <c r="DX18" s="173" t="str">
        <f t="shared" si="28"/>
        <v/>
      </c>
      <c r="DY18" s="173" t="str">
        <f t="shared" si="28"/>
        <v/>
      </c>
      <c r="DZ18" s="173" t="str">
        <f t="shared" si="28"/>
        <v/>
      </c>
      <c r="EA18" s="173" t="str">
        <f t="shared" si="28"/>
        <v/>
      </c>
      <c r="EB18" s="173" t="str">
        <f t="shared" si="28"/>
        <v/>
      </c>
      <c r="EC18" s="173" t="str">
        <f t="shared" si="28"/>
        <v/>
      </c>
      <c r="ED18" s="173" t="str">
        <f t="shared" si="28"/>
        <v/>
      </c>
      <c r="EE18" s="173" t="str">
        <f t="shared" si="28"/>
        <v/>
      </c>
      <c r="EF18" s="174" t="str">
        <f t="shared" si="28"/>
        <v/>
      </c>
      <c r="EG18" s="174" t="str">
        <f t="shared" si="28"/>
        <v/>
      </c>
      <c r="EH18" s="174" t="str">
        <f t="shared" si="28"/>
        <v/>
      </c>
      <c r="EI18" s="174" t="str">
        <f t="shared" si="28"/>
        <v/>
      </c>
      <c r="EJ18" s="174" t="str">
        <f t="shared" si="28"/>
        <v/>
      </c>
      <c r="EK18" s="174" t="str">
        <f t="shared" si="28"/>
        <v/>
      </c>
      <c r="EL18" s="174" t="str">
        <f t="shared" si="28"/>
        <v/>
      </c>
      <c r="EM18" s="174" t="str">
        <f t="shared" si="28"/>
        <v/>
      </c>
      <c r="EN18" s="174" t="str">
        <f t="shared" si="28"/>
        <v/>
      </c>
      <c r="EO18" s="174" t="str">
        <f t="shared" si="28"/>
        <v/>
      </c>
      <c r="EP18" s="174" t="str">
        <f t="shared" si="28"/>
        <v/>
      </c>
      <c r="EQ18" s="171">
        <f t="shared" ref="EQ18:EQ87" si="29">IFERROR(SUM(DR18:EF18),"")</f>
        <v>668</v>
      </c>
      <c r="ER18" s="171">
        <f t="shared" ref="ER18:ER87" si="30">IFERROR($BG18-EQ18,"")</f>
        <v>0</v>
      </c>
    </row>
    <row r="19" spans="1:148" ht="120" customHeight="1" x14ac:dyDescent="0.25">
      <c r="A19" s="132">
        <f t="shared" ref="A19:A87" si="31">A18+1</f>
        <v>2</v>
      </c>
      <c r="B19" s="175" t="e">
        <v>#VALUE!</v>
      </c>
      <c r="C19" s="133" t="s">
        <v>96</v>
      </c>
      <c r="D19" s="134" t="s">
        <v>276</v>
      </c>
      <c r="E19" s="134" t="str">
        <f t="shared" si="5"/>
        <v>#REF!</v>
      </c>
      <c r="F19" s="135" t="s">
        <v>97</v>
      </c>
      <c r="G19" s="134" t="s">
        <v>276</v>
      </c>
      <c r="H19" s="135" t="s">
        <v>98</v>
      </c>
      <c r="I19" s="135" t="s">
        <v>99</v>
      </c>
      <c r="J19" s="135"/>
      <c r="K19" s="135"/>
      <c r="L19" s="136"/>
      <c r="M19" s="133" t="e">
        <v>#VALUE!</v>
      </c>
      <c r="N19" s="135" t="s">
        <v>106</v>
      </c>
      <c r="O19" s="136"/>
      <c r="P19" s="136"/>
      <c r="Q19" s="136" t="s">
        <v>101</v>
      </c>
      <c r="R19" s="136" t="s">
        <v>102</v>
      </c>
      <c r="S19" s="136"/>
      <c r="T19" s="133"/>
      <c r="U19" s="133"/>
      <c r="V19" s="133"/>
      <c r="W19" s="137"/>
      <c r="X19" s="138">
        <v>13.65</v>
      </c>
      <c r="Y19" s="139">
        <v>12.97</v>
      </c>
      <c r="Z19" s="140">
        <f t="shared" si="6"/>
        <v>4.9816849816849793E-2</v>
      </c>
      <c r="AA19" s="139">
        <v>49.99</v>
      </c>
      <c r="AB19" s="140">
        <f t="shared" si="7"/>
        <v>0.74054810962192441</v>
      </c>
      <c r="AC19" s="141"/>
      <c r="AD19" s="142" t="str">
        <f t="shared" si="8"/>
        <v/>
      </c>
      <c r="AE19" s="140" t="str">
        <f t="shared" si="9"/>
        <v/>
      </c>
      <c r="AF19" s="139"/>
      <c r="AG19" s="140" t="str">
        <f t="shared" si="10"/>
        <v/>
      </c>
      <c r="AH19" s="143" t="str">
        <f t="shared" si="11"/>
        <v/>
      </c>
      <c r="AI19" s="144"/>
      <c r="AJ19" s="145"/>
      <c r="AK19" s="146"/>
      <c r="AL19" s="135" t="s">
        <v>103</v>
      </c>
      <c r="AM19" s="147">
        <v>4</v>
      </c>
      <c r="AN19" s="148" t="str">
        <f t="shared" si="12"/>
        <v xml:space="preserve">, , , , OFFICE DEFINE, </v>
      </c>
      <c r="AO19" s="149">
        <v>24</v>
      </c>
      <c r="AP19" s="150">
        <v>412</v>
      </c>
      <c r="AQ19" s="150"/>
      <c r="AR19" s="150"/>
      <c r="AS19" s="150"/>
      <c r="AT19" s="151"/>
      <c r="AU19" s="151"/>
      <c r="AV19" s="152">
        <f t="shared" si="13"/>
        <v>4</v>
      </c>
      <c r="AW19" s="153"/>
      <c r="AX19" s="152"/>
      <c r="AY19" s="153"/>
      <c r="AZ19" s="176"/>
      <c r="BA19" s="155">
        <f t="shared" si="14"/>
        <v>412</v>
      </c>
      <c r="BB19" s="156">
        <f t="shared" si="15"/>
        <v>5343.64</v>
      </c>
      <c r="BC19" s="157">
        <f t="shared" si="16"/>
        <v>20595.88</v>
      </c>
      <c r="BD19" s="158">
        <f t="shared" si="17"/>
        <v>24</v>
      </c>
      <c r="BE19" s="159">
        <f t="shared" si="18"/>
        <v>311.28000000000003</v>
      </c>
      <c r="BF19" s="160">
        <f t="shared" si="19"/>
        <v>1199.76</v>
      </c>
      <c r="BG19" s="161">
        <f t="shared" si="20"/>
        <v>436</v>
      </c>
      <c r="BH19" s="162">
        <f t="shared" si="21"/>
        <v>5654.92</v>
      </c>
      <c r="BI19" s="163">
        <f t="shared" si="22"/>
        <v>21795.64</v>
      </c>
      <c r="BJ19" s="164"/>
      <c r="BK19" s="165" t="s">
        <v>104</v>
      </c>
      <c r="BL19" s="177">
        <v>42</v>
      </c>
      <c r="BM19" s="178">
        <v>104</v>
      </c>
      <c r="BN19" s="178">
        <v>137</v>
      </c>
      <c r="BO19" s="178">
        <v>93</v>
      </c>
      <c r="BP19" s="178">
        <v>36</v>
      </c>
      <c r="BQ19" s="178">
        <v>0</v>
      </c>
      <c r="BR19" s="178" t="str">
        <f t="array" ref="BR19">IF(ISBLANK($BK19),"",IFERROR((ROUND((INDEX([1]INSTRUCTIONS!$M$9:$AM$73,MATCH(#REF!,[1]INSTRUCTIONS!$N$9:$N$73,0),MATCH(BR$2,[1]INSTRUCTIONS!$M$9:$AM$9,FALSE))*$BA19),0)),""))</f>
        <v/>
      </c>
      <c r="BS19" s="178" t="str">
        <f t="array" ref="BS19">IF(ISBLANK($BK19),"",IFERROR((ROUND((INDEX([1]INSTRUCTIONS!$M$9:$AM$73,MATCH(#REF!,[1]INSTRUCTIONS!$N$9:$N$73,0),MATCH(BS$2,[1]INSTRUCTIONS!$M$9:$AM$9,FALSE))*$BA19),0)),""))</f>
        <v/>
      </c>
      <c r="BT19" s="178" t="str">
        <f t="array" ref="BT19">IF(ISBLANK($BK19),"",IFERROR((ROUND((INDEX([1]INSTRUCTIONS!$M$9:$AM$73,MATCH(#REF!,[1]INSTRUCTIONS!$N$9:$N$73,0),MATCH(BT$2,[1]INSTRUCTIONS!$M$9:$AM$9,FALSE))*$BA19),0)),""))</f>
        <v/>
      </c>
      <c r="BU19" s="178" t="str">
        <f t="array" ref="BU19">IF(ISBLANK($BK19),"",IFERROR((ROUND((INDEX([1]INSTRUCTIONS!$M$9:$AM$73,MATCH(#REF!,[1]INSTRUCTIONS!$N$9:$N$73,0),MATCH(BU$2,[1]INSTRUCTIONS!$M$9:$AM$9,FALSE))*$BA19),0)),""))</f>
        <v/>
      </c>
      <c r="BV19" s="178" t="str">
        <f t="array" ref="BV19">IF(ISBLANK($BK19),"",IFERROR((ROUND((INDEX([1]INSTRUCTIONS!$M$9:$AM$73,MATCH(#REF!,[1]INSTRUCTIONS!$N$9:$N$73,0),MATCH(BV$2,[1]INSTRUCTIONS!$M$9:$AM$9,FALSE))*$BA19),0)),""))</f>
        <v/>
      </c>
      <c r="BW19" s="178" t="str">
        <f t="array" ref="BW19">IF(ISBLANK($BK19),"",IFERROR((ROUND((INDEX([1]INSTRUCTIONS!$M$9:$AM$73,MATCH(#REF!,[1]INSTRUCTIONS!$N$9:$N$73,0),MATCH(BW$2,[1]INSTRUCTIONS!$M$9:$AM$9,FALSE))*$BA19),0)),""))</f>
        <v/>
      </c>
      <c r="BX19" s="178" t="str">
        <f t="array" ref="BX19">IF(ISBLANK($BK19),"",IFERROR((ROUND((INDEX([1]INSTRUCTIONS!$M$9:$AM$73,MATCH(#REF!,[1]INSTRUCTIONS!$N$9:$N$73,0),MATCH(BX$2,[1]INSTRUCTIONS!$M$9:$AM$9,FALSE))*$BA19),0)),""))</f>
        <v/>
      </c>
      <c r="BY19" s="178" t="str">
        <f t="array" ref="BY19">IF(ISBLANK($BK19),"",IFERROR((ROUND((INDEX([1]INSTRUCTIONS!$M$9:$AM$73,MATCH(#REF!,[1]INSTRUCTIONS!$N$9:$N$73,0),MATCH(BY$2,[1]INSTRUCTIONS!$M$9:$AM$9,FALSE))*$BA19),0)),""))</f>
        <v/>
      </c>
      <c r="BZ19" s="178" t="str">
        <f t="array" ref="BZ19">IF(ISBLANK($BK19),"",IFERROR((ROUND((INDEX([1]INSTRUCTIONS!$M$9:$AM$73,MATCH(#REF!,[1]INSTRUCTIONS!$N$9:$N$73,0),MATCH(BZ$2,[1]INSTRUCTIONS!$M$9:$AM$9,FALSE))*$BA19),0)),""))</f>
        <v/>
      </c>
      <c r="CA19" s="178" t="str">
        <f t="array" ref="CA19">IF(ISBLANK($BK19),"",IFERROR((ROUND((INDEX([1]INSTRUCTIONS!$M$9:$AM$73,MATCH(#REF!,[1]INSTRUCTIONS!$N$9:$N$73,0),MATCH(CA$2,[1]INSTRUCTIONS!$M$9:$AM$9,FALSE))*$BA19),0)),""))</f>
        <v/>
      </c>
      <c r="CB19" s="178" t="str">
        <f t="array" ref="CB19">IF(ISBLANK($BK19),"",IFERROR((ROUND((INDEX([1]INSTRUCTIONS!$M$9:$AM$73,MATCH(#REF!,[1]INSTRUCTIONS!$N$9:$N$73,0),MATCH(CB$2,[1]INSTRUCTIONS!$M$9:$AM$9,FALSE))*$BA19),0)),""))</f>
        <v/>
      </c>
      <c r="CC19" s="178" t="str">
        <f t="array" ref="CC19">IF(ISBLANK($BK19),"",IFERROR((ROUND((INDEX([1]INSTRUCTIONS!$M$9:$AM$73,MATCH(#REF!,[1]INSTRUCTIONS!$N$9:$N$73,0),MATCH(CC$2,[1]INSTRUCTIONS!$M$9:$AM$9,FALSE))*$BA19),0)),""))</f>
        <v/>
      </c>
      <c r="CD19" s="178" t="str">
        <f t="array" ref="CD19">IF(ISBLANK($BK19),"",IFERROR((ROUND((INDEX([1]INSTRUCTIONS!$M$9:$AM$73,MATCH(#REF!,[1]INSTRUCTIONS!$N$9:$N$73,0),MATCH(CD$2,[1]INSTRUCTIONS!$M$9:$AM$9,FALSE))*$BA19),0)),""))</f>
        <v/>
      </c>
      <c r="CE19" s="178" t="str">
        <f t="array" ref="CE19">IF(ISBLANK($BK19),"",IFERROR((ROUND((INDEX([1]INSTRUCTIONS!$M$9:$AM$73,MATCH(#REF!,[1]INSTRUCTIONS!$N$9:$N$73,0),MATCH(CE$2,[1]INSTRUCTIONS!$M$9:$AM$9,FALSE))*$BA19),0)),""))</f>
        <v/>
      </c>
      <c r="CF19" s="178" t="str">
        <f t="array" ref="CF19">IF(ISBLANK($BK19),"",IFERROR((ROUND((INDEX([1]INSTRUCTIONS!$M$9:$AM$73,MATCH(#REF!,[1]INSTRUCTIONS!$N$9:$N$73,0),MATCH(CF$2,[1]INSTRUCTIONS!$M$9:$AM$9,FALSE))*$BA19),0)),""))</f>
        <v/>
      </c>
      <c r="CG19" s="178" t="str">
        <f t="array" ref="CG19">IF(ISBLANK($BK19),"",IFERROR((ROUND((INDEX([1]INSTRUCTIONS!$M$9:$AM$73,MATCH(#REF!,[1]INSTRUCTIONS!$N$9:$N$73,0),MATCH(CG$2,[1]INSTRUCTIONS!$M$9:$AM$9,FALSE))*$BA19),0)),""))</f>
        <v/>
      </c>
      <c r="CH19" s="178" t="str">
        <f t="array" ref="CH19">IF(ISBLANK($BK19),"",IFERROR((ROUND((INDEX([1]INSTRUCTIONS!$M$9:$AM$73,MATCH(#REF!,[1]INSTRUCTIONS!$N$9:$N$73,0),MATCH(CH$2,[1]INSTRUCTIONS!$M$9:$AM$9,FALSE))*$BA19),0)),""))</f>
        <v/>
      </c>
      <c r="CI19" s="178" t="str">
        <f t="array" ref="CI19">IF(ISBLANK($BK19),"",IFERROR((ROUND((INDEX([1]INSTRUCTIONS!$M$9:$AM$73,MATCH(#REF!,[1]INSTRUCTIONS!$N$9:$N$73,0),MATCH(CI$2,[1]INSTRUCTIONS!$M$9:$AM$9,FALSE))*$BA19),0)),""))</f>
        <v/>
      </c>
      <c r="CJ19" s="179" t="str">
        <f t="array" ref="CJ19">IF(ISBLANK($BK19),"",IFERROR((ROUND((INDEX([1]INSTRUCTIONS!$M$9:$AM$73,MATCH(#REF!,[1]INSTRUCTIONS!$N$9:$N$73,0),MATCH(CJ$2,[1]INSTRUCTIONS!$M$9:$AM$9,FALSE))*$BA19),0)),""))</f>
        <v/>
      </c>
      <c r="CK19" s="169">
        <f t="shared" si="23"/>
        <v>412</v>
      </c>
      <c r="CL19" s="169">
        <f t="shared" si="24"/>
        <v>0</v>
      </c>
      <c r="CM19" s="6"/>
      <c r="CN19" s="170" t="s">
        <v>105</v>
      </c>
      <c r="CO19" s="177">
        <v>3</v>
      </c>
      <c r="CP19" s="178">
        <v>6</v>
      </c>
      <c r="CQ19" s="178">
        <v>7</v>
      </c>
      <c r="CR19" s="178">
        <v>5</v>
      </c>
      <c r="CS19" s="178">
        <v>3</v>
      </c>
      <c r="CT19" s="178">
        <v>0</v>
      </c>
      <c r="CU19" s="178" t="str">
        <f t="array" ref="CU19">IF(ISBLANK($CN19),"",IFERROR((ROUND((INDEX([1]INSTRUCTIONS!$M$9:$AM$73,MATCH(#REF!,[1]INSTRUCTIONS!$N$9:$N$73,0),MATCH(CU$2,[1]INSTRUCTIONS!$M$9:$AM$9,FALSE))*$BD19),0)),""))</f>
        <v/>
      </c>
      <c r="CV19" s="178" t="str">
        <f t="array" ref="CV19">IF(ISBLANK($CN19),"",IFERROR((ROUND((INDEX([1]INSTRUCTIONS!$M$9:$AM$73,MATCH(#REF!,[1]INSTRUCTIONS!$N$9:$N$73,0),MATCH(CV$2,[1]INSTRUCTIONS!$M$9:$AM$9,FALSE))*$BD19),0)),""))</f>
        <v/>
      </c>
      <c r="CW19" s="178" t="str">
        <f t="array" ref="CW19">IF(ISBLANK($CN19),"",IFERROR((ROUND((INDEX([1]INSTRUCTIONS!$M$9:$AM$73,MATCH(#REF!,[1]INSTRUCTIONS!$N$9:$N$73,0),MATCH(CW$2,[1]INSTRUCTIONS!$M$9:$AM$9,FALSE))*$BD19),0)),""))</f>
        <v/>
      </c>
      <c r="CX19" s="178" t="str">
        <f t="array" ref="CX19">IF(ISBLANK($CN19),"",IFERROR((ROUND((INDEX([1]INSTRUCTIONS!$M$9:$AM$73,MATCH(#REF!,[1]INSTRUCTIONS!$N$9:$N$73,0),MATCH(CX$2,[1]INSTRUCTIONS!$M$9:$AM$9,FALSE))*$BD19),0)),""))</f>
        <v/>
      </c>
      <c r="CY19" s="178" t="str">
        <f t="array" ref="CY19">IF(ISBLANK($CN19),"",IFERROR((ROUND((INDEX([1]INSTRUCTIONS!$M$9:$AM$73,MATCH(#REF!,[1]INSTRUCTIONS!$N$9:$N$73,0),MATCH(CY$2,[1]INSTRUCTIONS!$M$9:$AM$9,FALSE))*$BD19),0)),""))</f>
        <v/>
      </c>
      <c r="CZ19" s="178" t="str">
        <f t="array" ref="CZ19">IF(ISBLANK($CN19),"",IFERROR((ROUND((INDEX([1]INSTRUCTIONS!$M$9:$AM$73,MATCH(#REF!,[1]INSTRUCTIONS!$N$9:$N$73,0),MATCH(CZ$2,[1]INSTRUCTIONS!$M$9:$AM$9,FALSE))*$BD19),0)),""))</f>
        <v/>
      </c>
      <c r="DA19" s="178" t="str">
        <f t="array" ref="DA19">IF(ISBLANK($CN19),"",IFERROR((ROUND((INDEX([1]INSTRUCTIONS!$M$9:$AM$73,MATCH(#REF!,[1]INSTRUCTIONS!$N$9:$N$73,0),MATCH(DA$2,[1]INSTRUCTIONS!$M$9:$AM$9,FALSE))*$BD19),0)),""))</f>
        <v/>
      </c>
      <c r="DB19" s="178" t="str">
        <f t="array" ref="DB19">IF(ISBLANK($CN19),"",IFERROR((ROUND((INDEX([1]INSTRUCTIONS!$M$9:$AM$73,MATCH(#REF!,[1]INSTRUCTIONS!$N$9:$N$73,0),MATCH(DB$2,[1]INSTRUCTIONS!$M$9:$AM$9,FALSE))*$BD19),0)),""))</f>
        <v/>
      </c>
      <c r="DC19" s="178" t="str">
        <f t="array" ref="DC19">IF(ISBLANK($CN19),"",IFERROR((ROUND((INDEX([1]INSTRUCTIONS!$M$9:$AM$73,MATCH(#REF!,[1]INSTRUCTIONS!$N$9:$N$73,0),MATCH(DC$2,[1]INSTRUCTIONS!$M$9:$AM$9,FALSE))*$BD19),0)),""))</f>
        <v/>
      </c>
      <c r="DD19" s="178" t="str">
        <f t="array" ref="DD19">IF(ISBLANK($CN19),"",IFERROR((ROUND((INDEX([1]INSTRUCTIONS!$M$9:$AM$73,MATCH(#REF!,[1]INSTRUCTIONS!$N$9:$N$73,0),MATCH(DD$2,[1]INSTRUCTIONS!$M$9:$AM$9,FALSE))*$BD19),0)),""))</f>
        <v/>
      </c>
      <c r="DE19" s="178" t="str">
        <f t="array" ref="DE19">IF(ISBLANK($CN19),"",IFERROR((ROUND((INDEX([1]INSTRUCTIONS!$M$9:$AM$73,MATCH(#REF!,[1]INSTRUCTIONS!$N$9:$N$73,0),MATCH(DE$2,[1]INSTRUCTIONS!$M$9:$AM$9,FALSE))*$BD19),0)),""))</f>
        <v/>
      </c>
      <c r="DF19" s="178" t="str">
        <f t="array" ref="DF19">IF(ISBLANK($CN19),"",IFERROR((ROUND((INDEX([1]INSTRUCTIONS!$M$9:$AM$73,MATCH(#REF!,[1]INSTRUCTIONS!$N$9:$N$73,0),MATCH(DF$2,[1]INSTRUCTIONS!$M$9:$AM$9,FALSE))*$BD19),0)),""))</f>
        <v/>
      </c>
      <c r="DG19" s="178" t="str">
        <f t="array" ref="DG19">IF(ISBLANK($CN19),"",IFERROR((ROUND((INDEX([1]INSTRUCTIONS!$M$9:$AM$73,MATCH(#REF!,[1]INSTRUCTIONS!$N$9:$N$73,0),MATCH(DG$2,[1]INSTRUCTIONS!$M$9:$AM$9,FALSE))*$BD19),0)),""))</f>
        <v/>
      </c>
      <c r="DH19" s="178" t="str">
        <f t="array" ref="DH19">IF(ISBLANK($CN19),"",IFERROR((ROUND((INDEX([1]INSTRUCTIONS!$M$9:$AM$73,MATCH(#REF!,[1]INSTRUCTIONS!$N$9:$N$73,0),MATCH(DH$2,[1]INSTRUCTIONS!$M$9:$AM$9,FALSE))*$BD19),0)),""))</f>
        <v/>
      </c>
      <c r="DI19" s="178" t="str">
        <f t="array" ref="DI19">IF(ISBLANK($CN19),"",IFERROR((ROUND((INDEX([1]INSTRUCTIONS!$M$9:$AM$73,MATCH(#REF!,[1]INSTRUCTIONS!$N$9:$N$73,0),MATCH(DI$2,[1]INSTRUCTIONS!$M$9:$AM$9,FALSE))*$BD19),0)),""))</f>
        <v/>
      </c>
      <c r="DJ19" s="178" t="str">
        <f t="array" ref="DJ19">IF(ISBLANK($CN19),"",IFERROR((ROUND((INDEX([1]INSTRUCTIONS!$M$9:$AM$73,MATCH(#REF!,[1]INSTRUCTIONS!$N$9:$N$73,0),MATCH(DJ$2,[1]INSTRUCTIONS!$M$9:$AM$9,FALSE))*$BD19),0)),""))</f>
        <v/>
      </c>
      <c r="DK19" s="178" t="str">
        <f t="array" ref="DK19">IF(ISBLANK($CN19),"",IFERROR((ROUND((INDEX([1]INSTRUCTIONS!$M$9:$AM$73,MATCH(#REF!,[1]INSTRUCTIONS!$N$9:$N$73,0),MATCH(DK$2,[1]INSTRUCTIONS!$M$9:$AM$9,FALSE))*$BD19),0)),""))</f>
        <v/>
      </c>
      <c r="DL19" s="178" t="str">
        <f t="array" ref="DL19">IF(ISBLANK($CN19),"",IFERROR((ROUND((INDEX([1]INSTRUCTIONS!$M$9:$AM$73,MATCH(#REF!,[1]INSTRUCTIONS!$N$9:$N$73,0),MATCH(DL$2,[1]INSTRUCTIONS!$M$9:$AM$9,FALSE))*$BD19),0)),""))</f>
        <v/>
      </c>
      <c r="DM19" s="179" t="str">
        <f t="array" ref="DM19">IF(ISBLANK($CN19),"",IFERROR((ROUND((INDEX([1]INSTRUCTIONS!$M$9:$AM$73,MATCH(#REF!,[1]INSTRUCTIONS!$N$9:$N$73,0),MATCH(DM$2,[1]INSTRUCTIONS!$M$9:$AM$9,FALSE))*$BD19),0)),""))</f>
        <v/>
      </c>
      <c r="DN19" s="169">
        <f t="shared" si="25"/>
        <v>24</v>
      </c>
      <c r="DO19" s="169">
        <f t="shared" si="26"/>
        <v>0</v>
      </c>
      <c r="DP19" s="6"/>
      <c r="DQ19" s="171" t="str">
        <f t="shared" si="27"/>
        <v>ALPHA TOPS BM</v>
      </c>
      <c r="DR19" s="172">
        <f t="shared" ref="DR19:EP19" si="32">IFERROR(BL19+CO19,"")</f>
        <v>45</v>
      </c>
      <c r="DS19" s="173">
        <f t="shared" si="32"/>
        <v>110</v>
      </c>
      <c r="DT19" s="173">
        <f t="shared" si="32"/>
        <v>144</v>
      </c>
      <c r="DU19" s="173">
        <f t="shared" si="32"/>
        <v>98</v>
      </c>
      <c r="DV19" s="173">
        <f t="shared" si="32"/>
        <v>39</v>
      </c>
      <c r="DW19" s="173">
        <f t="shared" si="32"/>
        <v>0</v>
      </c>
      <c r="DX19" s="173" t="str">
        <f t="shared" si="32"/>
        <v/>
      </c>
      <c r="DY19" s="173" t="str">
        <f t="shared" si="32"/>
        <v/>
      </c>
      <c r="DZ19" s="173" t="str">
        <f t="shared" si="32"/>
        <v/>
      </c>
      <c r="EA19" s="173" t="str">
        <f t="shared" si="32"/>
        <v/>
      </c>
      <c r="EB19" s="173" t="str">
        <f t="shared" si="32"/>
        <v/>
      </c>
      <c r="EC19" s="173" t="str">
        <f t="shared" si="32"/>
        <v/>
      </c>
      <c r="ED19" s="173" t="str">
        <f t="shared" si="32"/>
        <v/>
      </c>
      <c r="EE19" s="173" t="str">
        <f t="shared" si="32"/>
        <v/>
      </c>
      <c r="EF19" s="174" t="str">
        <f t="shared" si="32"/>
        <v/>
      </c>
      <c r="EG19" s="174" t="str">
        <f t="shared" si="32"/>
        <v/>
      </c>
      <c r="EH19" s="174" t="str">
        <f t="shared" si="32"/>
        <v/>
      </c>
      <c r="EI19" s="174" t="str">
        <f t="shared" si="32"/>
        <v/>
      </c>
      <c r="EJ19" s="174" t="str">
        <f t="shared" si="32"/>
        <v/>
      </c>
      <c r="EK19" s="174" t="str">
        <f t="shared" si="32"/>
        <v/>
      </c>
      <c r="EL19" s="174" t="str">
        <f t="shared" si="32"/>
        <v/>
      </c>
      <c r="EM19" s="174" t="str">
        <f t="shared" si="32"/>
        <v/>
      </c>
      <c r="EN19" s="174" t="str">
        <f t="shared" si="32"/>
        <v/>
      </c>
      <c r="EO19" s="174" t="str">
        <f t="shared" si="32"/>
        <v/>
      </c>
      <c r="EP19" s="174" t="str">
        <f t="shared" si="32"/>
        <v/>
      </c>
      <c r="EQ19" s="171">
        <f t="shared" si="29"/>
        <v>436</v>
      </c>
      <c r="ER19" s="171">
        <f t="shared" si="30"/>
        <v>0</v>
      </c>
    </row>
    <row r="20" spans="1:148" ht="120" customHeight="1" x14ac:dyDescent="0.25">
      <c r="A20" s="132">
        <f t="shared" si="31"/>
        <v>3</v>
      </c>
      <c r="B20" s="133"/>
      <c r="C20" s="133" t="s">
        <v>96</v>
      </c>
      <c r="D20" s="134" t="s">
        <v>276</v>
      </c>
      <c r="E20" s="134" t="str">
        <f t="shared" si="5"/>
        <v>#REF!</v>
      </c>
      <c r="F20" s="135" t="s">
        <v>97</v>
      </c>
      <c r="G20" s="134" t="s">
        <v>276</v>
      </c>
      <c r="H20" s="135" t="s">
        <v>98</v>
      </c>
      <c r="I20" s="135" t="s">
        <v>99</v>
      </c>
      <c r="J20" s="135"/>
      <c r="K20" s="135"/>
      <c r="L20" s="136"/>
      <c r="M20" s="133" t="e">
        <v>#VALUE!</v>
      </c>
      <c r="N20" s="135" t="s">
        <v>108</v>
      </c>
      <c r="O20" s="136"/>
      <c r="P20" s="136"/>
      <c r="Q20" s="136" t="s">
        <v>101</v>
      </c>
      <c r="R20" s="136" t="s">
        <v>102</v>
      </c>
      <c r="S20" s="136"/>
      <c r="T20" s="133"/>
      <c r="U20" s="133"/>
      <c r="V20" s="133"/>
      <c r="W20" s="137"/>
      <c r="X20" s="138">
        <v>13.65</v>
      </c>
      <c r="Y20" s="139">
        <v>12.97</v>
      </c>
      <c r="Z20" s="140">
        <f t="shared" si="6"/>
        <v>4.9816849816849793E-2</v>
      </c>
      <c r="AA20" s="139">
        <v>49.99</v>
      </c>
      <c r="AB20" s="140">
        <f t="shared" si="7"/>
        <v>0.74054810962192441</v>
      </c>
      <c r="AC20" s="141"/>
      <c r="AD20" s="142" t="str">
        <f t="shared" si="8"/>
        <v/>
      </c>
      <c r="AE20" s="140" t="str">
        <f t="shared" si="9"/>
        <v/>
      </c>
      <c r="AF20" s="139"/>
      <c r="AG20" s="140" t="str">
        <f t="shared" si="10"/>
        <v/>
      </c>
      <c r="AH20" s="143" t="str">
        <f t="shared" si="11"/>
        <v/>
      </c>
      <c r="AI20" s="144"/>
      <c r="AJ20" s="145"/>
      <c r="AK20" s="146"/>
      <c r="AL20" s="135" t="s">
        <v>103</v>
      </c>
      <c r="AM20" s="147">
        <v>4</v>
      </c>
      <c r="AN20" s="148" t="str">
        <f t="shared" si="12"/>
        <v xml:space="preserve">, , , , OFFICE DEFINE, </v>
      </c>
      <c r="AO20" s="149">
        <v>36</v>
      </c>
      <c r="AP20" s="150">
        <v>632</v>
      </c>
      <c r="AQ20" s="150"/>
      <c r="AR20" s="150"/>
      <c r="AS20" s="150"/>
      <c r="AT20" s="151"/>
      <c r="AU20" s="151"/>
      <c r="AV20" s="152">
        <f t="shared" si="13"/>
        <v>4</v>
      </c>
      <c r="AW20" s="153"/>
      <c r="AX20" s="152"/>
      <c r="AY20" s="153"/>
      <c r="AZ20" s="176"/>
      <c r="BA20" s="155">
        <f t="shared" si="14"/>
        <v>632</v>
      </c>
      <c r="BB20" s="156">
        <f t="shared" si="15"/>
        <v>8197.0400000000009</v>
      </c>
      <c r="BC20" s="157">
        <f t="shared" si="16"/>
        <v>31593.68</v>
      </c>
      <c r="BD20" s="158">
        <f t="shared" si="17"/>
        <v>36</v>
      </c>
      <c r="BE20" s="159">
        <f t="shared" si="18"/>
        <v>466.92</v>
      </c>
      <c r="BF20" s="160">
        <f t="shared" si="19"/>
        <v>1799.64</v>
      </c>
      <c r="BG20" s="161">
        <f t="shared" si="20"/>
        <v>668</v>
      </c>
      <c r="BH20" s="162">
        <f t="shared" si="21"/>
        <v>8663.9600000000009</v>
      </c>
      <c r="BI20" s="163">
        <f t="shared" si="22"/>
        <v>33393.32</v>
      </c>
      <c r="BJ20" s="164"/>
      <c r="BK20" s="165" t="s">
        <v>104</v>
      </c>
      <c r="BL20" s="177">
        <v>65</v>
      </c>
      <c r="BM20" s="178">
        <v>159</v>
      </c>
      <c r="BN20" s="178">
        <v>210</v>
      </c>
      <c r="BO20" s="178">
        <v>143</v>
      </c>
      <c r="BP20" s="178">
        <v>55</v>
      </c>
      <c r="BQ20" s="178">
        <v>0</v>
      </c>
      <c r="BR20" s="178" t="str">
        <f t="array" ref="BR20">IF(ISBLANK($BK20),"",IFERROR((ROUND((INDEX([1]INSTRUCTIONS!$M$9:$AM$73,MATCH(#REF!,[1]INSTRUCTIONS!$N$9:$N$73,0),MATCH(BR$2,[1]INSTRUCTIONS!$M$9:$AM$9,FALSE))*$BA20),0)),""))</f>
        <v/>
      </c>
      <c r="BS20" s="178" t="str">
        <f t="array" ref="BS20">IF(ISBLANK($BK20),"",IFERROR((ROUND((INDEX([1]INSTRUCTIONS!$M$9:$AM$73,MATCH(#REF!,[1]INSTRUCTIONS!$N$9:$N$73,0),MATCH(BS$2,[1]INSTRUCTIONS!$M$9:$AM$9,FALSE))*$BA20),0)),""))</f>
        <v/>
      </c>
      <c r="BT20" s="178" t="str">
        <f t="array" ref="BT20">IF(ISBLANK($BK20),"",IFERROR((ROUND((INDEX([1]INSTRUCTIONS!$M$9:$AM$73,MATCH(#REF!,[1]INSTRUCTIONS!$N$9:$N$73,0),MATCH(BT$2,[1]INSTRUCTIONS!$M$9:$AM$9,FALSE))*$BA20),0)),""))</f>
        <v/>
      </c>
      <c r="BU20" s="178" t="str">
        <f t="array" ref="BU20">IF(ISBLANK($BK20),"",IFERROR((ROUND((INDEX([1]INSTRUCTIONS!$M$9:$AM$73,MATCH(#REF!,[1]INSTRUCTIONS!$N$9:$N$73,0),MATCH(BU$2,[1]INSTRUCTIONS!$M$9:$AM$9,FALSE))*$BA20),0)),""))</f>
        <v/>
      </c>
      <c r="BV20" s="178" t="str">
        <f t="array" ref="BV20">IF(ISBLANK($BK20),"",IFERROR((ROUND((INDEX([1]INSTRUCTIONS!$M$9:$AM$73,MATCH(#REF!,[1]INSTRUCTIONS!$N$9:$N$73,0),MATCH(BV$2,[1]INSTRUCTIONS!$M$9:$AM$9,FALSE))*$BA20),0)),""))</f>
        <v/>
      </c>
      <c r="BW20" s="178" t="str">
        <f t="array" ref="BW20">IF(ISBLANK($BK20),"",IFERROR((ROUND((INDEX([1]INSTRUCTIONS!$M$9:$AM$73,MATCH(#REF!,[1]INSTRUCTIONS!$N$9:$N$73,0),MATCH(BW$2,[1]INSTRUCTIONS!$M$9:$AM$9,FALSE))*$BA20),0)),""))</f>
        <v/>
      </c>
      <c r="BX20" s="178" t="str">
        <f t="array" ref="BX20">IF(ISBLANK($BK20),"",IFERROR((ROUND((INDEX([1]INSTRUCTIONS!$M$9:$AM$73,MATCH(#REF!,[1]INSTRUCTIONS!$N$9:$N$73,0),MATCH(BX$2,[1]INSTRUCTIONS!$M$9:$AM$9,FALSE))*$BA20),0)),""))</f>
        <v/>
      </c>
      <c r="BY20" s="178" t="str">
        <f t="array" ref="BY20">IF(ISBLANK($BK20),"",IFERROR((ROUND((INDEX([1]INSTRUCTIONS!$M$9:$AM$73,MATCH(#REF!,[1]INSTRUCTIONS!$N$9:$N$73,0),MATCH(BY$2,[1]INSTRUCTIONS!$M$9:$AM$9,FALSE))*$BA20),0)),""))</f>
        <v/>
      </c>
      <c r="BZ20" s="178" t="str">
        <f t="array" ref="BZ20">IF(ISBLANK($BK20),"",IFERROR((ROUND((INDEX([1]INSTRUCTIONS!$M$9:$AM$73,MATCH(#REF!,[1]INSTRUCTIONS!$N$9:$N$73,0),MATCH(BZ$2,[1]INSTRUCTIONS!$M$9:$AM$9,FALSE))*$BA20),0)),""))</f>
        <v/>
      </c>
      <c r="CA20" s="178" t="str">
        <f t="array" ref="CA20">IF(ISBLANK($BK20),"",IFERROR((ROUND((INDEX([1]INSTRUCTIONS!$M$9:$AM$73,MATCH(#REF!,[1]INSTRUCTIONS!$N$9:$N$73,0),MATCH(CA$2,[1]INSTRUCTIONS!$M$9:$AM$9,FALSE))*$BA20),0)),""))</f>
        <v/>
      </c>
      <c r="CB20" s="178" t="str">
        <f t="array" ref="CB20">IF(ISBLANK($BK20),"",IFERROR((ROUND((INDEX([1]INSTRUCTIONS!$M$9:$AM$73,MATCH(#REF!,[1]INSTRUCTIONS!$N$9:$N$73,0),MATCH(CB$2,[1]INSTRUCTIONS!$M$9:$AM$9,FALSE))*$BA20),0)),""))</f>
        <v/>
      </c>
      <c r="CC20" s="178" t="str">
        <f t="array" ref="CC20">IF(ISBLANK($BK20),"",IFERROR((ROUND((INDEX([1]INSTRUCTIONS!$M$9:$AM$73,MATCH(#REF!,[1]INSTRUCTIONS!$N$9:$N$73,0),MATCH(CC$2,[1]INSTRUCTIONS!$M$9:$AM$9,FALSE))*$BA20),0)),""))</f>
        <v/>
      </c>
      <c r="CD20" s="178" t="str">
        <f t="array" ref="CD20">IF(ISBLANK($BK20),"",IFERROR((ROUND((INDEX([1]INSTRUCTIONS!$M$9:$AM$73,MATCH(#REF!,[1]INSTRUCTIONS!$N$9:$N$73,0),MATCH(CD$2,[1]INSTRUCTIONS!$M$9:$AM$9,FALSE))*$BA20),0)),""))</f>
        <v/>
      </c>
      <c r="CE20" s="178" t="str">
        <f t="array" ref="CE20">IF(ISBLANK($BK20),"",IFERROR((ROUND((INDEX([1]INSTRUCTIONS!$M$9:$AM$73,MATCH(#REF!,[1]INSTRUCTIONS!$N$9:$N$73,0),MATCH(CE$2,[1]INSTRUCTIONS!$M$9:$AM$9,FALSE))*$BA20),0)),""))</f>
        <v/>
      </c>
      <c r="CF20" s="178" t="str">
        <f t="array" ref="CF20">IF(ISBLANK($BK20),"",IFERROR((ROUND((INDEX([1]INSTRUCTIONS!$M$9:$AM$73,MATCH(#REF!,[1]INSTRUCTIONS!$N$9:$N$73,0),MATCH(CF$2,[1]INSTRUCTIONS!$M$9:$AM$9,FALSE))*$BA20),0)),""))</f>
        <v/>
      </c>
      <c r="CG20" s="178" t="str">
        <f t="array" ref="CG20">IF(ISBLANK($BK20),"",IFERROR((ROUND((INDEX([1]INSTRUCTIONS!$M$9:$AM$73,MATCH(#REF!,[1]INSTRUCTIONS!$N$9:$N$73,0),MATCH(CG$2,[1]INSTRUCTIONS!$M$9:$AM$9,FALSE))*$BA20),0)),""))</f>
        <v/>
      </c>
      <c r="CH20" s="178" t="str">
        <f t="array" ref="CH20">IF(ISBLANK($BK20),"",IFERROR((ROUND((INDEX([1]INSTRUCTIONS!$M$9:$AM$73,MATCH(#REF!,[1]INSTRUCTIONS!$N$9:$N$73,0),MATCH(CH$2,[1]INSTRUCTIONS!$M$9:$AM$9,FALSE))*$BA20),0)),""))</f>
        <v/>
      </c>
      <c r="CI20" s="178" t="str">
        <f t="array" ref="CI20">IF(ISBLANK($BK20),"",IFERROR((ROUND((INDEX([1]INSTRUCTIONS!$M$9:$AM$73,MATCH(#REF!,[1]INSTRUCTIONS!$N$9:$N$73,0),MATCH(CI$2,[1]INSTRUCTIONS!$M$9:$AM$9,FALSE))*$BA20),0)),""))</f>
        <v/>
      </c>
      <c r="CJ20" s="179" t="str">
        <f t="array" ref="CJ20">IF(ISBLANK($BK20),"",IFERROR((ROUND((INDEX([1]INSTRUCTIONS!$M$9:$AM$73,MATCH(#REF!,[1]INSTRUCTIONS!$N$9:$N$73,0),MATCH(CJ$2,[1]INSTRUCTIONS!$M$9:$AM$9,FALSE))*$BA20),0)),""))</f>
        <v/>
      </c>
      <c r="CK20" s="169">
        <f t="shared" si="23"/>
        <v>632</v>
      </c>
      <c r="CL20" s="169">
        <f t="shared" si="24"/>
        <v>0</v>
      </c>
      <c r="CM20" s="6"/>
      <c r="CN20" s="170" t="s">
        <v>105</v>
      </c>
      <c r="CO20" s="177">
        <v>4</v>
      </c>
      <c r="CP20" s="178">
        <v>9</v>
      </c>
      <c r="CQ20" s="178">
        <v>11</v>
      </c>
      <c r="CR20" s="178">
        <v>8</v>
      </c>
      <c r="CS20" s="178">
        <v>4</v>
      </c>
      <c r="CT20" s="178">
        <v>0</v>
      </c>
      <c r="CU20" s="178" t="str">
        <f t="array" ref="CU20">IF(ISBLANK($CN20),"",IFERROR((ROUND((INDEX([1]INSTRUCTIONS!$M$9:$AM$73,MATCH(#REF!,[1]INSTRUCTIONS!$N$9:$N$73,0),MATCH(CU$2,[1]INSTRUCTIONS!$M$9:$AM$9,FALSE))*$BD20),0)),""))</f>
        <v/>
      </c>
      <c r="CV20" s="178" t="str">
        <f t="array" ref="CV20">IF(ISBLANK($CN20),"",IFERROR((ROUND((INDEX([1]INSTRUCTIONS!$M$9:$AM$73,MATCH(#REF!,[1]INSTRUCTIONS!$N$9:$N$73,0),MATCH(CV$2,[1]INSTRUCTIONS!$M$9:$AM$9,FALSE))*$BD20),0)),""))</f>
        <v/>
      </c>
      <c r="CW20" s="178" t="str">
        <f t="array" ref="CW20">IF(ISBLANK($CN20),"",IFERROR((ROUND((INDEX([1]INSTRUCTIONS!$M$9:$AM$73,MATCH(#REF!,[1]INSTRUCTIONS!$N$9:$N$73,0),MATCH(CW$2,[1]INSTRUCTIONS!$M$9:$AM$9,FALSE))*$BD20),0)),""))</f>
        <v/>
      </c>
      <c r="CX20" s="178" t="str">
        <f t="array" ref="CX20">IF(ISBLANK($CN20),"",IFERROR((ROUND((INDEX([1]INSTRUCTIONS!$M$9:$AM$73,MATCH(#REF!,[1]INSTRUCTIONS!$N$9:$N$73,0),MATCH(CX$2,[1]INSTRUCTIONS!$M$9:$AM$9,FALSE))*$BD20),0)),""))</f>
        <v/>
      </c>
      <c r="CY20" s="178" t="str">
        <f t="array" ref="CY20">IF(ISBLANK($CN20),"",IFERROR((ROUND((INDEX([1]INSTRUCTIONS!$M$9:$AM$73,MATCH(#REF!,[1]INSTRUCTIONS!$N$9:$N$73,0),MATCH(CY$2,[1]INSTRUCTIONS!$M$9:$AM$9,FALSE))*$BD20),0)),""))</f>
        <v/>
      </c>
      <c r="CZ20" s="178" t="str">
        <f t="array" ref="CZ20">IF(ISBLANK($CN20),"",IFERROR((ROUND((INDEX([1]INSTRUCTIONS!$M$9:$AM$73,MATCH(#REF!,[1]INSTRUCTIONS!$N$9:$N$73,0),MATCH(CZ$2,[1]INSTRUCTIONS!$M$9:$AM$9,FALSE))*$BD20),0)),""))</f>
        <v/>
      </c>
      <c r="DA20" s="178" t="str">
        <f t="array" ref="DA20">IF(ISBLANK($CN20),"",IFERROR((ROUND((INDEX([1]INSTRUCTIONS!$M$9:$AM$73,MATCH(#REF!,[1]INSTRUCTIONS!$N$9:$N$73,0),MATCH(DA$2,[1]INSTRUCTIONS!$M$9:$AM$9,FALSE))*$BD20),0)),""))</f>
        <v/>
      </c>
      <c r="DB20" s="178" t="str">
        <f t="array" ref="DB20">IF(ISBLANK($CN20),"",IFERROR((ROUND((INDEX([1]INSTRUCTIONS!$M$9:$AM$73,MATCH(#REF!,[1]INSTRUCTIONS!$N$9:$N$73,0),MATCH(DB$2,[1]INSTRUCTIONS!$M$9:$AM$9,FALSE))*$BD20),0)),""))</f>
        <v/>
      </c>
      <c r="DC20" s="178" t="str">
        <f t="array" ref="DC20">IF(ISBLANK($CN20),"",IFERROR((ROUND((INDEX([1]INSTRUCTIONS!$M$9:$AM$73,MATCH(#REF!,[1]INSTRUCTIONS!$N$9:$N$73,0),MATCH(DC$2,[1]INSTRUCTIONS!$M$9:$AM$9,FALSE))*$BD20),0)),""))</f>
        <v/>
      </c>
      <c r="DD20" s="178" t="str">
        <f t="array" ref="DD20">IF(ISBLANK($CN20),"",IFERROR((ROUND((INDEX([1]INSTRUCTIONS!$M$9:$AM$73,MATCH(#REF!,[1]INSTRUCTIONS!$N$9:$N$73,0),MATCH(DD$2,[1]INSTRUCTIONS!$M$9:$AM$9,FALSE))*$BD20),0)),""))</f>
        <v/>
      </c>
      <c r="DE20" s="178" t="str">
        <f t="array" ref="DE20">IF(ISBLANK($CN20),"",IFERROR((ROUND((INDEX([1]INSTRUCTIONS!$M$9:$AM$73,MATCH(#REF!,[1]INSTRUCTIONS!$N$9:$N$73,0),MATCH(DE$2,[1]INSTRUCTIONS!$M$9:$AM$9,FALSE))*$BD20),0)),""))</f>
        <v/>
      </c>
      <c r="DF20" s="178" t="str">
        <f t="array" ref="DF20">IF(ISBLANK($CN20),"",IFERROR((ROUND((INDEX([1]INSTRUCTIONS!$M$9:$AM$73,MATCH(#REF!,[1]INSTRUCTIONS!$N$9:$N$73,0),MATCH(DF$2,[1]INSTRUCTIONS!$M$9:$AM$9,FALSE))*$BD20),0)),""))</f>
        <v/>
      </c>
      <c r="DG20" s="178" t="str">
        <f t="array" ref="DG20">IF(ISBLANK($CN20),"",IFERROR((ROUND((INDEX([1]INSTRUCTIONS!$M$9:$AM$73,MATCH(#REF!,[1]INSTRUCTIONS!$N$9:$N$73,0),MATCH(DG$2,[1]INSTRUCTIONS!$M$9:$AM$9,FALSE))*$BD20),0)),""))</f>
        <v/>
      </c>
      <c r="DH20" s="178" t="str">
        <f t="array" ref="DH20">IF(ISBLANK($CN20),"",IFERROR((ROUND((INDEX([1]INSTRUCTIONS!$M$9:$AM$73,MATCH(#REF!,[1]INSTRUCTIONS!$N$9:$N$73,0),MATCH(DH$2,[1]INSTRUCTIONS!$M$9:$AM$9,FALSE))*$BD20),0)),""))</f>
        <v/>
      </c>
      <c r="DI20" s="178" t="str">
        <f t="array" ref="DI20">IF(ISBLANK($CN20),"",IFERROR((ROUND((INDEX([1]INSTRUCTIONS!$M$9:$AM$73,MATCH(#REF!,[1]INSTRUCTIONS!$N$9:$N$73,0),MATCH(DI$2,[1]INSTRUCTIONS!$M$9:$AM$9,FALSE))*$BD20),0)),""))</f>
        <v/>
      </c>
      <c r="DJ20" s="178" t="str">
        <f t="array" ref="DJ20">IF(ISBLANK($CN20),"",IFERROR((ROUND((INDEX([1]INSTRUCTIONS!$M$9:$AM$73,MATCH(#REF!,[1]INSTRUCTIONS!$N$9:$N$73,0),MATCH(DJ$2,[1]INSTRUCTIONS!$M$9:$AM$9,FALSE))*$BD20),0)),""))</f>
        <v/>
      </c>
      <c r="DK20" s="178" t="str">
        <f t="array" ref="DK20">IF(ISBLANK($CN20),"",IFERROR((ROUND((INDEX([1]INSTRUCTIONS!$M$9:$AM$73,MATCH(#REF!,[1]INSTRUCTIONS!$N$9:$N$73,0),MATCH(DK$2,[1]INSTRUCTIONS!$M$9:$AM$9,FALSE))*$BD20),0)),""))</f>
        <v/>
      </c>
      <c r="DL20" s="178" t="str">
        <f t="array" ref="DL20">IF(ISBLANK($CN20),"",IFERROR((ROUND((INDEX([1]INSTRUCTIONS!$M$9:$AM$73,MATCH(#REF!,[1]INSTRUCTIONS!$N$9:$N$73,0),MATCH(DL$2,[1]INSTRUCTIONS!$M$9:$AM$9,FALSE))*$BD20),0)),""))</f>
        <v/>
      </c>
      <c r="DM20" s="179" t="str">
        <f t="array" ref="DM20">IF(ISBLANK($CN20),"",IFERROR((ROUND((INDEX([1]INSTRUCTIONS!$M$9:$AM$73,MATCH(#REF!,[1]INSTRUCTIONS!$N$9:$N$73,0),MATCH(DM$2,[1]INSTRUCTIONS!$M$9:$AM$9,FALSE))*$BD20),0)),""))</f>
        <v/>
      </c>
      <c r="DN20" s="169">
        <f t="shared" si="25"/>
        <v>36</v>
      </c>
      <c r="DO20" s="169">
        <f t="shared" si="26"/>
        <v>0</v>
      </c>
      <c r="DP20" s="6"/>
      <c r="DQ20" s="171" t="str">
        <f t="shared" si="27"/>
        <v>ALPHA TOPS BM</v>
      </c>
      <c r="DR20" s="172">
        <f t="shared" ref="DR20:EP20" si="33">IFERROR(BL20+CO20,"")</f>
        <v>69</v>
      </c>
      <c r="DS20" s="173">
        <f t="shared" si="33"/>
        <v>168</v>
      </c>
      <c r="DT20" s="173">
        <f t="shared" si="33"/>
        <v>221</v>
      </c>
      <c r="DU20" s="173">
        <f t="shared" si="33"/>
        <v>151</v>
      </c>
      <c r="DV20" s="173">
        <f t="shared" si="33"/>
        <v>59</v>
      </c>
      <c r="DW20" s="173">
        <f t="shared" si="33"/>
        <v>0</v>
      </c>
      <c r="DX20" s="173" t="str">
        <f t="shared" si="33"/>
        <v/>
      </c>
      <c r="DY20" s="173" t="str">
        <f t="shared" si="33"/>
        <v/>
      </c>
      <c r="DZ20" s="173" t="str">
        <f t="shared" si="33"/>
        <v/>
      </c>
      <c r="EA20" s="173" t="str">
        <f t="shared" si="33"/>
        <v/>
      </c>
      <c r="EB20" s="173" t="str">
        <f t="shared" si="33"/>
        <v/>
      </c>
      <c r="EC20" s="173" t="str">
        <f t="shared" si="33"/>
        <v/>
      </c>
      <c r="ED20" s="173" t="str">
        <f t="shared" si="33"/>
        <v/>
      </c>
      <c r="EE20" s="173" t="str">
        <f t="shared" si="33"/>
        <v/>
      </c>
      <c r="EF20" s="174" t="str">
        <f t="shared" si="33"/>
        <v/>
      </c>
      <c r="EG20" s="174" t="str">
        <f t="shared" si="33"/>
        <v/>
      </c>
      <c r="EH20" s="174" t="str">
        <f t="shared" si="33"/>
        <v/>
      </c>
      <c r="EI20" s="174" t="str">
        <f t="shared" si="33"/>
        <v/>
      </c>
      <c r="EJ20" s="174" t="str">
        <f t="shared" si="33"/>
        <v/>
      </c>
      <c r="EK20" s="174" t="str">
        <f t="shared" si="33"/>
        <v/>
      </c>
      <c r="EL20" s="174" t="str">
        <f t="shared" si="33"/>
        <v/>
      </c>
      <c r="EM20" s="174" t="str">
        <f t="shared" si="33"/>
        <v/>
      </c>
      <c r="EN20" s="174" t="str">
        <f t="shared" si="33"/>
        <v/>
      </c>
      <c r="EO20" s="174" t="str">
        <f t="shared" si="33"/>
        <v/>
      </c>
      <c r="EP20" s="174" t="str">
        <f t="shared" si="33"/>
        <v/>
      </c>
      <c r="EQ20" s="171">
        <f t="shared" si="29"/>
        <v>668</v>
      </c>
      <c r="ER20" s="171">
        <f t="shared" si="30"/>
        <v>0</v>
      </c>
    </row>
    <row r="21" spans="1:148" ht="120" customHeight="1" x14ac:dyDescent="0.25">
      <c r="A21" s="132">
        <f t="shared" si="31"/>
        <v>4</v>
      </c>
      <c r="B21" s="133" t="e">
        <v>#VALUE!</v>
      </c>
      <c r="C21" s="133" t="s">
        <v>96</v>
      </c>
      <c r="D21" s="134" t="s">
        <v>276</v>
      </c>
      <c r="E21" s="134" t="str">
        <f t="shared" si="5"/>
        <v>#REF!</v>
      </c>
      <c r="F21" s="135" t="s">
        <v>97</v>
      </c>
      <c r="G21" s="134" t="s">
        <v>276</v>
      </c>
      <c r="H21" s="135" t="s">
        <v>209</v>
      </c>
      <c r="I21" s="135" t="s">
        <v>210</v>
      </c>
      <c r="J21" s="135"/>
      <c r="K21" s="135"/>
      <c r="L21" s="136"/>
      <c r="M21" s="133" t="e">
        <v>#VALUE!</v>
      </c>
      <c r="N21" s="135" t="s">
        <v>211</v>
      </c>
      <c r="O21" s="136"/>
      <c r="P21" s="136"/>
      <c r="Q21" s="136" t="s">
        <v>101</v>
      </c>
      <c r="R21" s="136" t="s">
        <v>102</v>
      </c>
      <c r="S21" s="136"/>
      <c r="T21" s="133"/>
      <c r="U21" s="133"/>
      <c r="V21" s="133"/>
      <c r="W21" s="137"/>
      <c r="X21" s="138">
        <v>13.65</v>
      </c>
      <c r="Y21" s="139">
        <v>12.97</v>
      </c>
      <c r="Z21" s="140">
        <f t="shared" si="6"/>
        <v>4.9816849816849793E-2</v>
      </c>
      <c r="AA21" s="139">
        <v>49.99</v>
      </c>
      <c r="AB21" s="140">
        <f t="shared" si="7"/>
        <v>0.74054810962192441</v>
      </c>
      <c r="AC21" s="141"/>
      <c r="AD21" s="142" t="str">
        <f t="shared" si="8"/>
        <v/>
      </c>
      <c r="AE21" s="140" t="str">
        <f t="shared" si="9"/>
        <v/>
      </c>
      <c r="AF21" s="139"/>
      <c r="AG21" s="140" t="str">
        <f t="shared" si="10"/>
        <v/>
      </c>
      <c r="AH21" s="143" t="str">
        <f t="shared" si="11"/>
        <v/>
      </c>
      <c r="AI21" s="144"/>
      <c r="AJ21" s="145"/>
      <c r="AK21" s="146"/>
      <c r="AL21" s="135" t="s">
        <v>103</v>
      </c>
      <c r="AM21" s="147">
        <v>4</v>
      </c>
      <c r="AN21" s="148" t="str">
        <f t="shared" si="12"/>
        <v xml:space="preserve">, , , , OFFICE DEFINE, </v>
      </c>
      <c r="AO21" s="149">
        <v>36</v>
      </c>
      <c r="AP21" s="150">
        <v>468</v>
      </c>
      <c r="AQ21" s="150"/>
      <c r="AR21" s="150"/>
      <c r="AS21" s="150"/>
      <c r="AT21" s="151"/>
      <c r="AU21" s="151"/>
      <c r="AV21" s="152">
        <f t="shared" si="13"/>
        <v>4</v>
      </c>
      <c r="AW21" s="153"/>
      <c r="AX21" s="152"/>
      <c r="AY21" s="153"/>
      <c r="AZ21" s="176"/>
      <c r="BA21" s="155">
        <f t="shared" si="14"/>
        <v>468</v>
      </c>
      <c r="BB21" s="156">
        <f t="shared" si="15"/>
        <v>6069.96</v>
      </c>
      <c r="BC21" s="157">
        <f t="shared" si="16"/>
        <v>23395.32</v>
      </c>
      <c r="BD21" s="158">
        <f t="shared" si="17"/>
        <v>36</v>
      </c>
      <c r="BE21" s="159">
        <f t="shared" si="18"/>
        <v>466.92</v>
      </c>
      <c r="BF21" s="160">
        <f t="shared" si="19"/>
        <v>1799.64</v>
      </c>
      <c r="BG21" s="161">
        <f t="shared" si="20"/>
        <v>504</v>
      </c>
      <c r="BH21" s="162">
        <f t="shared" si="21"/>
        <v>6536.88</v>
      </c>
      <c r="BI21" s="163">
        <f t="shared" si="22"/>
        <v>25194.960000000003</v>
      </c>
      <c r="BJ21" s="164"/>
      <c r="BK21" s="165" t="s">
        <v>104</v>
      </c>
      <c r="BL21" s="177">
        <v>48</v>
      </c>
      <c r="BM21" s="178">
        <v>118</v>
      </c>
      <c r="BN21" s="178">
        <v>155</v>
      </c>
      <c r="BO21" s="178">
        <v>106</v>
      </c>
      <c r="BP21" s="178">
        <v>41</v>
      </c>
      <c r="BQ21" s="178">
        <v>0</v>
      </c>
      <c r="BR21" s="178" t="str">
        <f t="array" ref="BR21">IF(ISBLANK($BK21),"",IFERROR((ROUND((INDEX([1]INSTRUCTIONS!$M$9:$AM$73,MATCH(#REF!,[1]INSTRUCTIONS!$N$9:$N$73,0),MATCH(BR$2,[1]INSTRUCTIONS!$M$9:$AM$9,FALSE))*$BA21),0)),""))</f>
        <v/>
      </c>
      <c r="BS21" s="178" t="str">
        <f t="array" ref="BS21">IF(ISBLANK($BK21),"",IFERROR((ROUND((INDEX([1]INSTRUCTIONS!$M$9:$AM$73,MATCH(#REF!,[1]INSTRUCTIONS!$N$9:$N$73,0),MATCH(BS$2,[1]INSTRUCTIONS!$M$9:$AM$9,FALSE))*$BA21),0)),""))</f>
        <v/>
      </c>
      <c r="BT21" s="178" t="str">
        <f t="array" ref="BT21">IF(ISBLANK($BK21),"",IFERROR((ROUND((INDEX([1]INSTRUCTIONS!$M$9:$AM$73,MATCH(#REF!,[1]INSTRUCTIONS!$N$9:$N$73,0),MATCH(BT$2,[1]INSTRUCTIONS!$M$9:$AM$9,FALSE))*$BA21),0)),""))</f>
        <v/>
      </c>
      <c r="BU21" s="178" t="str">
        <f t="array" ref="BU21">IF(ISBLANK($BK21),"",IFERROR((ROUND((INDEX([1]INSTRUCTIONS!$M$9:$AM$73,MATCH(#REF!,[1]INSTRUCTIONS!$N$9:$N$73,0),MATCH(BU$2,[1]INSTRUCTIONS!$M$9:$AM$9,FALSE))*$BA21),0)),""))</f>
        <v/>
      </c>
      <c r="BV21" s="178" t="str">
        <f t="array" ref="BV21">IF(ISBLANK($BK21),"",IFERROR((ROUND((INDEX([1]INSTRUCTIONS!$M$9:$AM$73,MATCH(#REF!,[1]INSTRUCTIONS!$N$9:$N$73,0),MATCH(BV$2,[1]INSTRUCTIONS!$M$9:$AM$9,FALSE))*$BA21),0)),""))</f>
        <v/>
      </c>
      <c r="BW21" s="178" t="str">
        <f t="array" ref="BW21">IF(ISBLANK($BK21),"",IFERROR((ROUND((INDEX([1]INSTRUCTIONS!$M$9:$AM$73,MATCH(#REF!,[1]INSTRUCTIONS!$N$9:$N$73,0),MATCH(BW$2,[1]INSTRUCTIONS!$M$9:$AM$9,FALSE))*$BA21),0)),""))</f>
        <v/>
      </c>
      <c r="BX21" s="178" t="str">
        <f t="array" ref="BX21">IF(ISBLANK($BK21),"",IFERROR((ROUND((INDEX([1]INSTRUCTIONS!$M$9:$AM$73,MATCH(#REF!,[1]INSTRUCTIONS!$N$9:$N$73,0),MATCH(BX$2,[1]INSTRUCTIONS!$M$9:$AM$9,FALSE))*$BA21),0)),""))</f>
        <v/>
      </c>
      <c r="BY21" s="178" t="str">
        <f t="array" ref="BY21">IF(ISBLANK($BK21),"",IFERROR((ROUND((INDEX([1]INSTRUCTIONS!$M$9:$AM$73,MATCH(#REF!,[1]INSTRUCTIONS!$N$9:$N$73,0),MATCH(BY$2,[1]INSTRUCTIONS!$M$9:$AM$9,FALSE))*$BA21),0)),""))</f>
        <v/>
      </c>
      <c r="BZ21" s="178" t="str">
        <f t="array" ref="BZ21">IF(ISBLANK($BK21),"",IFERROR((ROUND((INDEX([1]INSTRUCTIONS!$M$9:$AM$73,MATCH(#REF!,[1]INSTRUCTIONS!$N$9:$N$73,0),MATCH(BZ$2,[1]INSTRUCTIONS!$M$9:$AM$9,FALSE))*$BA21),0)),""))</f>
        <v/>
      </c>
      <c r="CA21" s="178" t="str">
        <f t="array" ref="CA21">IF(ISBLANK($BK21),"",IFERROR((ROUND((INDEX([1]INSTRUCTIONS!$M$9:$AM$73,MATCH(#REF!,[1]INSTRUCTIONS!$N$9:$N$73,0),MATCH(CA$2,[1]INSTRUCTIONS!$M$9:$AM$9,FALSE))*$BA21),0)),""))</f>
        <v/>
      </c>
      <c r="CB21" s="178" t="str">
        <f t="array" ref="CB21">IF(ISBLANK($BK21),"",IFERROR((ROUND((INDEX([1]INSTRUCTIONS!$M$9:$AM$73,MATCH(#REF!,[1]INSTRUCTIONS!$N$9:$N$73,0),MATCH(CB$2,[1]INSTRUCTIONS!$M$9:$AM$9,FALSE))*$BA21),0)),""))</f>
        <v/>
      </c>
      <c r="CC21" s="178" t="str">
        <f t="array" ref="CC21">IF(ISBLANK($BK21),"",IFERROR((ROUND((INDEX([1]INSTRUCTIONS!$M$9:$AM$73,MATCH(#REF!,[1]INSTRUCTIONS!$N$9:$N$73,0),MATCH(CC$2,[1]INSTRUCTIONS!$M$9:$AM$9,FALSE))*$BA21),0)),""))</f>
        <v/>
      </c>
      <c r="CD21" s="178" t="str">
        <f t="array" ref="CD21">IF(ISBLANK($BK21),"",IFERROR((ROUND((INDEX([1]INSTRUCTIONS!$M$9:$AM$73,MATCH(#REF!,[1]INSTRUCTIONS!$N$9:$N$73,0),MATCH(CD$2,[1]INSTRUCTIONS!$M$9:$AM$9,FALSE))*$BA21),0)),""))</f>
        <v/>
      </c>
      <c r="CE21" s="178" t="str">
        <f t="array" ref="CE21">IF(ISBLANK($BK21),"",IFERROR((ROUND((INDEX([1]INSTRUCTIONS!$M$9:$AM$73,MATCH(#REF!,[1]INSTRUCTIONS!$N$9:$N$73,0),MATCH(CE$2,[1]INSTRUCTIONS!$M$9:$AM$9,FALSE))*$BA21),0)),""))</f>
        <v/>
      </c>
      <c r="CF21" s="178" t="str">
        <f t="array" ref="CF21">IF(ISBLANK($BK21),"",IFERROR((ROUND((INDEX([1]INSTRUCTIONS!$M$9:$AM$73,MATCH(#REF!,[1]INSTRUCTIONS!$N$9:$N$73,0),MATCH(CF$2,[1]INSTRUCTIONS!$M$9:$AM$9,FALSE))*$BA21),0)),""))</f>
        <v/>
      </c>
      <c r="CG21" s="178" t="str">
        <f t="array" ref="CG21">IF(ISBLANK($BK21),"",IFERROR((ROUND((INDEX([1]INSTRUCTIONS!$M$9:$AM$73,MATCH(#REF!,[1]INSTRUCTIONS!$N$9:$N$73,0),MATCH(CG$2,[1]INSTRUCTIONS!$M$9:$AM$9,FALSE))*$BA21),0)),""))</f>
        <v/>
      </c>
      <c r="CH21" s="178" t="str">
        <f t="array" ref="CH21">IF(ISBLANK($BK21),"",IFERROR((ROUND((INDEX([1]INSTRUCTIONS!$M$9:$AM$73,MATCH(#REF!,[1]INSTRUCTIONS!$N$9:$N$73,0),MATCH(CH$2,[1]INSTRUCTIONS!$M$9:$AM$9,FALSE))*$BA21),0)),""))</f>
        <v/>
      </c>
      <c r="CI21" s="178" t="str">
        <f t="array" ref="CI21">IF(ISBLANK($BK21),"",IFERROR((ROUND((INDEX([1]INSTRUCTIONS!$M$9:$AM$73,MATCH(#REF!,[1]INSTRUCTIONS!$N$9:$N$73,0),MATCH(CI$2,[1]INSTRUCTIONS!$M$9:$AM$9,FALSE))*$BA21),0)),""))</f>
        <v/>
      </c>
      <c r="CJ21" s="179" t="str">
        <f t="array" ref="CJ21">IF(ISBLANK($BK21),"",IFERROR((ROUND((INDEX([1]INSTRUCTIONS!$M$9:$AM$73,MATCH(#REF!,[1]INSTRUCTIONS!$N$9:$N$73,0),MATCH(CJ$2,[1]INSTRUCTIONS!$M$9:$AM$9,FALSE))*$BA21),0)),""))</f>
        <v/>
      </c>
      <c r="CK21" s="169">
        <f t="shared" si="23"/>
        <v>468</v>
      </c>
      <c r="CL21" s="169">
        <f t="shared" si="24"/>
        <v>0</v>
      </c>
      <c r="CM21" s="6"/>
      <c r="CN21" s="170" t="s">
        <v>105</v>
      </c>
      <c r="CO21" s="177">
        <v>4</v>
      </c>
      <c r="CP21" s="178">
        <v>9</v>
      </c>
      <c r="CQ21" s="178">
        <v>11</v>
      </c>
      <c r="CR21" s="178">
        <v>8</v>
      </c>
      <c r="CS21" s="178">
        <v>4</v>
      </c>
      <c r="CT21" s="178">
        <v>0</v>
      </c>
      <c r="CU21" s="178" t="str">
        <f t="array" ref="CU21">IF(ISBLANK($CN21),"",IFERROR((ROUND((INDEX([1]INSTRUCTIONS!$M$9:$AM$73,MATCH(#REF!,[1]INSTRUCTIONS!$N$9:$N$73,0),MATCH(CU$2,[1]INSTRUCTIONS!$M$9:$AM$9,FALSE))*$BD21),0)),""))</f>
        <v/>
      </c>
      <c r="CV21" s="178" t="str">
        <f t="array" ref="CV21">IF(ISBLANK($CN21),"",IFERROR((ROUND((INDEX([1]INSTRUCTIONS!$M$9:$AM$73,MATCH(#REF!,[1]INSTRUCTIONS!$N$9:$N$73,0),MATCH(CV$2,[1]INSTRUCTIONS!$M$9:$AM$9,FALSE))*$BD21),0)),""))</f>
        <v/>
      </c>
      <c r="CW21" s="178" t="str">
        <f t="array" ref="CW21">IF(ISBLANK($CN21),"",IFERROR((ROUND((INDEX([1]INSTRUCTIONS!$M$9:$AM$73,MATCH(#REF!,[1]INSTRUCTIONS!$N$9:$N$73,0),MATCH(CW$2,[1]INSTRUCTIONS!$M$9:$AM$9,FALSE))*$BD21),0)),""))</f>
        <v/>
      </c>
      <c r="CX21" s="178" t="str">
        <f t="array" ref="CX21">IF(ISBLANK($CN21),"",IFERROR((ROUND((INDEX([1]INSTRUCTIONS!$M$9:$AM$73,MATCH(#REF!,[1]INSTRUCTIONS!$N$9:$N$73,0),MATCH(CX$2,[1]INSTRUCTIONS!$M$9:$AM$9,FALSE))*$BD21),0)),""))</f>
        <v/>
      </c>
      <c r="CY21" s="178" t="str">
        <f t="array" ref="CY21">IF(ISBLANK($CN21),"",IFERROR((ROUND((INDEX([1]INSTRUCTIONS!$M$9:$AM$73,MATCH(#REF!,[1]INSTRUCTIONS!$N$9:$N$73,0),MATCH(CY$2,[1]INSTRUCTIONS!$M$9:$AM$9,FALSE))*$BD21),0)),""))</f>
        <v/>
      </c>
      <c r="CZ21" s="178" t="str">
        <f t="array" ref="CZ21">IF(ISBLANK($CN21),"",IFERROR((ROUND((INDEX([1]INSTRUCTIONS!$M$9:$AM$73,MATCH(#REF!,[1]INSTRUCTIONS!$N$9:$N$73,0),MATCH(CZ$2,[1]INSTRUCTIONS!$M$9:$AM$9,FALSE))*$BD21),0)),""))</f>
        <v/>
      </c>
      <c r="DA21" s="178" t="str">
        <f t="array" ref="DA21">IF(ISBLANK($CN21),"",IFERROR((ROUND((INDEX([1]INSTRUCTIONS!$M$9:$AM$73,MATCH(#REF!,[1]INSTRUCTIONS!$N$9:$N$73,0),MATCH(DA$2,[1]INSTRUCTIONS!$M$9:$AM$9,FALSE))*$BD21),0)),""))</f>
        <v/>
      </c>
      <c r="DB21" s="178" t="str">
        <f t="array" ref="DB21">IF(ISBLANK($CN21),"",IFERROR((ROUND((INDEX([1]INSTRUCTIONS!$M$9:$AM$73,MATCH(#REF!,[1]INSTRUCTIONS!$N$9:$N$73,0),MATCH(DB$2,[1]INSTRUCTIONS!$M$9:$AM$9,FALSE))*$BD21),0)),""))</f>
        <v/>
      </c>
      <c r="DC21" s="178" t="str">
        <f t="array" ref="DC21">IF(ISBLANK($CN21),"",IFERROR((ROUND((INDEX([1]INSTRUCTIONS!$M$9:$AM$73,MATCH(#REF!,[1]INSTRUCTIONS!$N$9:$N$73,0),MATCH(DC$2,[1]INSTRUCTIONS!$M$9:$AM$9,FALSE))*$BD21),0)),""))</f>
        <v/>
      </c>
      <c r="DD21" s="178" t="str">
        <f t="array" ref="DD21">IF(ISBLANK($CN21),"",IFERROR((ROUND((INDEX([1]INSTRUCTIONS!$M$9:$AM$73,MATCH(#REF!,[1]INSTRUCTIONS!$N$9:$N$73,0),MATCH(DD$2,[1]INSTRUCTIONS!$M$9:$AM$9,FALSE))*$BD21),0)),""))</f>
        <v/>
      </c>
      <c r="DE21" s="178" t="str">
        <f t="array" ref="DE21">IF(ISBLANK($CN21),"",IFERROR((ROUND((INDEX([1]INSTRUCTIONS!$M$9:$AM$73,MATCH(#REF!,[1]INSTRUCTIONS!$N$9:$N$73,0),MATCH(DE$2,[1]INSTRUCTIONS!$M$9:$AM$9,FALSE))*$BD21),0)),""))</f>
        <v/>
      </c>
      <c r="DF21" s="178" t="str">
        <f t="array" ref="DF21">IF(ISBLANK($CN21),"",IFERROR((ROUND((INDEX([1]INSTRUCTIONS!$M$9:$AM$73,MATCH(#REF!,[1]INSTRUCTIONS!$N$9:$N$73,0),MATCH(DF$2,[1]INSTRUCTIONS!$M$9:$AM$9,FALSE))*$BD21),0)),""))</f>
        <v/>
      </c>
      <c r="DG21" s="178" t="str">
        <f t="array" ref="DG21">IF(ISBLANK($CN21),"",IFERROR((ROUND((INDEX([1]INSTRUCTIONS!$M$9:$AM$73,MATCH(#REF!,[1]INSTRUCTIONS!$N$9:$N$73,0),MATCH(DG$2,[1]INSTRUCTIONS!$M$9:$AM$9,FALSE))*$BD21),0)),""))</f>
        <v/>
      </c>
      <c r="DH21" s="178" t="str">
        <f t="array" ref="DH21">IF(ISBLANK($CN21),"",IFERROR((ROUND((INDEX([1]INSTRUCTIONS!$M$9:$AM$73,MATCH(#REF!,[1]INSTRUCTIONS!$N$9:$N$73,0),MATCH(DH$2,[1]INSTRUCTIONS!$M$9:$AM$9,FALSE))*$BD21),0)),""))</f>
        <v/>
      </c>
      <c r="DI21" s="178" t="str">
        <f t="array" ref="DI21">IF(ISBLANK($CN21),"",IFERROR((ROUND((INDEX([1]INSTRUCTIONS!$M$9:$AM$73,MATCH(#REF!,[1]INSTRUCTIONS!$N$9:$N$73,0),MATCH(DI$2,[1]INSTRUCTIONS!$M$9:$AM$9,FALSE))*$BD21),0)),""))</f>
        <v/>
      </c>
      <c r="DJ21" s="178" t="str">
        <f t="array" ref="DJ21">IF(ISBLANK($CN21),"",IFERROR((ROUND((INDEX([1]INSTRUCTIONS!$M$9:$AM$73,MATCH(#REF!,[1]INSTRUCTIONS!$N$9:$N$73,0),MATCH(DJ$2,[1]INSTRUCTIONS!$M$9:$AM$9,FALSE))*$BD21),0)),""))</f>
        <v/>
      </c>
      <c r="DK21" s="178" t="str">
        <f t="array" ref="DK21">IF(ISBLANK($CN21),"",IFERROR((ROUND((INDEX([1]INSTRUCTIONS!$M$9:$AM$73,MATCH(#REF!,[1]INSTRUCTIONS!$N$9:$N$73,0),MATCH(DK$2,[1]INSTRUCTIONS!$M$9:$AM$9,FALSE))*$BD21),0)),""))</f>
        <v/>
      </c>
      <c r="DL21" s="178" t="str">
        <f t="array" ref="DL21">IF(ISBLANK($CN21),"",IFERROR((ROUND((INDEX([1]INSTRUCTIONS!$M$9:$AM$73,MATCH(#REF!,[1]INSTRUCTIONS!$N$9:$N$73,0),MATCH(DL$2,[1]INSTRUCTIONS!$M$9:$AM$9,FALSE))*$BD21),0)),""))</f>
        <v/>
      </c>
      <c r="DM21" s="179" t="str">
        <f t="array" ref="DM21">IF(ISBLANK($CN21),"",IFERROR((ROUND((INDEX([1]INSTRUCTIONS!$M$9:$AM$73,MATCH(#REF!,[1]INSTRUCTIONS!$N$9:$N$73,0),MATCH(DM$2,[1]INSTRUCTIONS!$M$9:$AM$9,FALSE))*$BD21),0)),""))</f>
        <v/>
      </c>
      <c r="DN21" s="169">
        <f t="shared" si="25"/>
        <v>36</v>
      </c>
      <c r="DO21" s="169">
        <f t="shared" si="26"/>
        <v>0</v>
      </c>
      <c r="DP21" s="6"/>
      <c r="DQ21" s="171" t="str">
        <f t="shared" si="27"/>
        <v>ALPHA TOPS BM</v>
      </c>
      <c r="DR21" s="172">
        <f t="shared" ref="DR21:EP21" si="34">IFERROR(BL21+CO21,"")</f>
        <v>52</v>
      </c>
      <c r="DS21" s="173">
        <f t="shared" si="34"/>
        <v>127</v>
      </c>
      <c r="DT21" s="173">
        <f t="shared" si="34"/>
        <v>166</v>
      </c>
      <c r="DU21" s="173">
        <f t="shared" si="34"/>
        <v>114</v>
      </c>
      <c r="DV21" s="173">
        <f t="shared" si="34"/>
        <v>45</v>
      </c>
      <c r="DW21" s="173">
        <f t="shared" si="34"/>
        <v>0</v>
      </c>
      <c r="DX21" s="173" t="str">
        <f t="shared" si="34"/>
        <v/>
      </c>
      <c r="DY21" s="173" t="str">
        <f t="shared" si="34"/>
        <v/>
      </c>
      <c r="DZ21" s="173" t="str">
        <f t="shared" si="34"/>
        <v/>
      </c>
      <c r="EA21" s="173" t="str">
        <f t="shared" si="34"/>
        <v/>
      </c>
      <c r="EB21" s="173" t="str">
        <f t="shared" si="34"/>
        <v/>
      </c>
      <c r="EC21" s="173" t="str">
        <f t="shared" si="34"/>
        <v/>
      </c>
      <c r="ED21" s="173" t="str">
        <f t="shared" si="34"/>
        <v/>
      </c>
      <c r="EE21" s="173" t="str">
        <f t="shared" si="34"/>
        <v/>
      </c>
      <c r="EF21" s="174" t="str">
        <f t="shared" si="34"/>
        <v/>
      </c>
      <c r="EG21" s="174" t="str">
        <f t="shared" si="34"/>
        <v/>
      </c>
      <c r="EH21" s="174" t="str">
        <f t="shared" si="34"/>
        <v/>
      </c>
      <c r="EI21" s="174" t="str">
        <f t="shared" si="34"/>
        <v/>
      </c>
      <c r="EJ21" s="174" t="str">
        <f t="shared" si="34"/>
        <v/>
      </c>
      <c r="EK21" s="174" t="str">
        <f t="shared" si="34"/>
        <v/>
      </c>
      <c r="EL21" s="174" t="str">
        <f t="shared" si="34"/>
        <v/>
      </c>
      <c r="EM21" s="174" t="str">
        <f t="shared" si="34"/>
        <v/>
      </c>
      <c r="EN21" s="174" t="str">
        <f t="shared" si="34"/>
        <v/>
      </c>
      <c r="EO21" s="174" t="str">
        <f t="shared" si="34"/>
        <v/>
      </c>
      <c r="EP21" s="174" t="str">
        <f t="shared" si="34"/>
        <v/>
      </c>
      <c r="EQ21" s="171">
        <f t="shared" si="29"/>
        <v>504</v>
      </c>
      <c r="ER21" s="171">
        <f t="shared" si="30"/>
        <v>0</v>
      </c>
    </row>
    <row r="22" spans="1:148" ht="120" customHeight="1" x14ac:dyDescent="0.25">
      <c r="A22" s="132">
        <f t="shared" si="31"/>
        <v>5</v>
      </c>
      <c r="B22" s="133" t="e">
        <v>#VALUE!</v>
      </c>
      <c r="C22" s="133" t="s">
        <v>96</v>
      </c>
      <c r="D22" s="134" t="s">
        <v>276</v>
      </c>
      <c r="E22" s="134" t="str">
        <f t="shared" si="5"/>
        <v>#REF!</v>
      </c>
      <c r="F22" s="135" t="s">
        <v>97</v>
      </c>
      <c r="G22" s="134" t="s">
        <v>276</v>
      </c>
      <c r="H22" s="135" t="s">
        <v>209</v>
      </c>
      <c r="I22" s="135" t="s">
        <v>210</v>
      </c>
      <c r="J22" s="135"/>
      <c r="K22" s="135"/>
      <c r="L22" s="136"/>
      <c r="M22" s="133" t="e">
        <v>#VALUE!</v>
      </c>
      <c r="N22" s="135" t="s">
        <v>212</v>
      </c>
      <c r="O22" s="136"/>
      <c r="P22" s="136"/>
      <c r="Q22" s="136" t="s">
        <v>101</v>
      </c>
      <c r="R22" s="136" t="s">
        <v>102</v>
      </c>
      <c r="S22" s="136"/>
      <c r="T22" s="133"/>
      <c r="U22" s="133"/>
      <c r="V22" s="133"/>
      <c r="W22" s="137"/>
      <c r="X22" s="138">
        <v>13.65</v>
      </c>
      <c r="Y22" s="139">
        <v>12.97</v>
      </c>
      <c r="Z22" s="140">
        <f t="shared" si="6"/>
        <v>4.9816849816849793E-2</v>
      </c>
      <c r="AA22" s="139">
        <v>49.99</v>
      </c>
      <c r="AB22" s="140">
        <f t="shared" si="7"/>
        <v>0.74054810962192441</v>
      </c>
      <c r="AC22" s="141"/>
      <c r="AD22" s="142" t="str">
        <f t="shared" si="8"/>
        <v/>
      </c>
      <c r="AE22" s="140" t="str">
        <f t="shared" si="9"/>
        <v/>
      </c>
      <c r="AF22" s="139"/>
      <c r="AG22" s="140" t="str">
        <f t="shared" si="10"/>
        <v/>
      </c>
      <c r="AH22" s="143" t="str">
        <f t="shared" si="11"/>
        <v/>
      </c>
      <c r="AI22" s="144"/>
      <c r="AJ22" s="145"/>
      <c r="AK22" s="146"/>
      <c r="AL22" s="135" t="s">
        <v>103</v>
      </c>
      <c r="AM22" s="147">
        <v>4</v>
      </c>
      <c r="AN22" s="148" t="str">
        <f t="shared" si="12"/>
        <v xml:space="preserve">, , , , OFFICE DEFINE, </v>
      </c>
      <c r="AO22" s="149">
        <v>36</v>
      </c>
      <c r="AP22" s="150">
        <v>468</v>
      </c>
      <c r="AQ22" s="150"/>
      <c r="AR22" s="150"/>
      <c r="AS22" s="150"/>
      <c r="AT22" s="151"/>
      <c r="AU22" s="151"/>
      <c r="AV22" s="152">
        <f t="shared" si="13"/>
        <v>4</v>
      </c>
      <c r="AW22" s="153"/>
      <c r="AX22" s="152"/>
      <c r="AY22" s="153"/>
      <c r="AZ22" s="176"/>
      <c r="BA22" s="155">
        <f t="shared" si="14"/>
        <v>468</v>
      </c>
      <c r="BB22" s="156">
        <f t="shared" si="15"/>
        <v>6069.96</v>
      </c>
      <c r="BC22" s="157">
        <f t="shared" si="16"/>
        <v>23395.32</v>
      </c>
      <c r="BD22" s="158">
        <f t="shared" si="17"/>
        <v>36</v>
      </c>
      <c r="BE22" s="159">
        <f t="shared" si="18"/>
        <v>466.92</v>
      </c>
      <c r="BF22" s="160">
        <f t="shared" si="19"/>
        <v>1799.64</v>
      </c>
      <c r="BG22" s="161">
        <f t="shared" si="20"/>
        <v>504</v>
      </c>
      <c r="BH22" s="162">
        <f t="shared" si="21"/>
        <v>6536.88</v>
      </c>
      <c r="BI22" s="163">
        <f t="shared" si="22"/>
        <v>25194.960000000003</v>
      </c>
      <c r="BJ22" s="164"/>
      <c r="BK22" s="165" t="s">
        <v>104</v>
      </c>
      <c r="BL22" s="177">
        <v>48</v>
      </c>
      <c r="BM22" s="178">
        <v>118</v>
      </c>
      <c r="BN22" s="178">
        <v>155</v>
      </c>
      <c r="BO22" s="178">
        <v>106</v>
      </c>
      <c r="BP22" s="178">
        <v>41</v>
      </c>
      <c r="BQ22" s="178">
        <v>0</v>
      </c>
      <c r="BR22" s="178" t="str">
        <f t="array" ref="BR22">IF(ISBLANK($BK22),"",IFERROR((ROUND((INDEX([1]INSTRUCTIONS!$M$9:$AM$73,MATCH(#REF!,[1]INSTRUCTIONS!$N$9:$N$73,0),MATCH(BR$2,[1]INSTRUCTIONS!$M$9:$AM$9,FALSE))*$BA22),0)),""))</f>
        <v/>
      </c>
      <c r="BS22" s="178" t="str">
        <f t="array" ref="BS22">IF(ISBLANK($BK22),"",IFERROR((ROUND((INDEX([1]INSTRUCTIONS!$M$9:$AM$73,MATCH(#REF!,[1]INSTRUCTIONS!$N$9:$N$73,0),MATCH(BS$2,[1]INSTRUCTIONS!$M$9:$AM$9,FALSE))*$BA22),0)),""))</f>
        <v/>
      </c>
      <c r="BT22" s="178" t="str">
        <f t="array" ref="BT22">IF(ISBLANK($BK22),"",IFERROR((ROUND((INDEX([1]INSTRUCTIONS!$M$9:$AM$73,MATCH(#REF!,[1]INSTRUCTIONS!$N$9:$N$73,0),MATCH(BT$2,[1]INSTRUCTIONS!$M$9:$AM$9,FALSE))*$BA22),0)),""))</f>
        <v/>
      </c>
      <c r="BU22" s="178" t="str">
        <f t="array" ref="BU22">IF(ISBLANK($BK22),"",IFERROR((ROUND((INDEX([1]INSTRUCTIONS!$M$9:$AM$73,MATCH(#REF!,[1]INSTRUCTIONS!$N$9:$N$73,0),MATCH(BU$2,[1]INSTRUCTIONS!$M$9:$AM$9,FALSE))*$BA22),0)),""))</f>
        <v/>
      </c>
      <c r="BV22" s="178" t="str">
        <f t="array" ref="BV22">IF(ISBLANK($BK22),"",IFERROR((ROUND((INDEX([1]INSTRUCTIONS!$M$9:$AM$73,MATCH(#REF!,[1]INSTRUCTIONS!$N$9:$N$73,0),MATCH(BV$2,[1]INSTRUCTIONS!$M$9:$AM$9,FALSE))*$BA22),0)),""))</f>
        <v/>
      </c>
      <c r="BW22" s="178" t="str">
        <f t="array" ref="BW22">IF(ISBLANK($BK22),"",IFERROR((ROUND((INDEX([1]INSTRUCTIONS!$M$9:$AM$73,MATCH(#REF!,[1]INSTRUCTIONS!$N$9:$N$73,0),MATCH(BW$2,[1]INSTRUCTIONS!$M$9:$AM$9,FALSE))*$BA22),0)),""))</f>
        <v/>
      </c>
      <c r="BX22" s="178" t="str">
        <f t="array" ref="BX22">IF(ISBLANK($BK22),"",IFERROR((ROUND((INDEX([1]INSTRUCTIONS!$M$9:$AM$73,MATCH(#REF!,[1]INSTRUCTIONS!$N$9:$N$73,0),MATCH(BX$2,[1]INSTRUCTIONS!$M$9:$AM$9,FALSE))*$BA22),0)),""))</f>
        <v/>
      </c>
      <c r="BY22" s="178" t="str">
        <f t="array" ref="BY22">IF(ISBLANK($BK22),"",IFERROR((ROUND((INDEX([1]INSTRUCTIONS!$M$9:$AM$73,MATCH(#REF!,[1]INSTRUCTIONS!$N$9:$N$73,0),MATCH(BY$2,[1]INSTRUCTIONS!$M$9:$AM$9,FALSE))*$BA22),0)),""))</f>
        <v/>
      </c>
      <c r="BZ22" s="178" t="str">
        <f t="array" ref="BZ22">IF(ISBLANK($BK22),"",IFERROR((ROUND((INDEX([1]INSTRUCTIONS!$M$9:$AM$73,MATCH(#REF!,[1]INSTRUCTIONS!$N$9:$N$73,0),MATCH(BZ$2,[1]INSTRUCTIONS!$M$9:$AM$9,FALSE))*$BA22),0)),""))</f>
        <v/>
      </c>
      <c r="CA22" s="178" t="str">
        <f t="array" ref="CA22">IF(ISBLANK($BK22),"",IFERROR((ROUND((INDEX([1]INSTRUCTIONS!$M$9:$AM$73,MATCH(#REF!,[1]INSTRUCTIONS!$N$9:$N$73,0),MATCH(CA$2,[1]INSTRUCTIONS!$M$9:$AM$9,FALSE))*$BA22),0)),""))</f>
        <v/>
      </c>
      <c r="CB22" s="178" t="str">
        <f t="array" ref="CB22">IF(ISBLANK($BK22),"",IFERROR((ROUND((INDEX([1]INSTRUCTIONS!$M$9:$AM$73,MATCH(#REF!,[1]INSTRUCTIONS!$N$9:$N$73,0),MATCH(CB$2,[1]INSTRUCTIONS!$M$9:$AM$9,FALSE))*$BA22),0)),""))</f>
        <v/>
      </c>
      <c r="CC22" s="178" t="str">
        <f t="array" ref="CC22">IF(ISBLANK($BK22),"",IFERROR((ROUND((INDEX([1]INSTRUCTIONS!$M$9:$AM$73,MATCH(#REF!,[1]INSTRUCTIONS!$N$9:$N$73,0),MATCH(CC$2,[1]INSTRUCTIONS!$M$9:$AM$9,FALSE))*$BA22),0)),""))</f>
        <v/>
      </c>
      <c r="CD22" s="178" t="str">
        <f t="array" ref="CD22">IF(ISBLANK($BK22),"",IFERROR((ROUND((INDEX([1]INSTRUCTIONS!$M$9:$AM$73,MATCH(#REF!,[1]INSTRUCTIONS!$N$9:$N$73,0),MATCH(CD$2,[1]INSTRUCTIONS!$M$9:$AM$9,FALSE))*$BA22),0)),""))</f>
        <v/>
      </c>
      <c r="CE22" s="178" t="str">
        <f t="array" ref="CE22">IF(ISBLANK($BK22),"",IFERROR((ROUND((INDEX([1]INSTRUCTIONS!$M$9:$AM$73,MATCH(#REF!,[1]INSTRUCTIONS!$N$9:$N$73,0),MATCH(CE$2,[1]INSTRUCTIONS!$M$9:$AM$9,FALSE))*$BA22),0)),""))</f>
        <v/>
      </c>
      <c r="CF22" s="178" t="str">
        <f t="array" ref="CF22">IF(ISBLANK($BK22),"",IFERROR((ROUND((INDEX([1]INSTRUCTIONS!$M$9:$AM$73,MATCH(#REF!,[1]INSTRUCTIONS!$N$9:$N$73,0),MATCH(CF$2,[1]INSTRUCTIONS!$M$9:$AM$9,FALSE))*$BA22),0)),""))</f>
        <v/>
      </c>
      <c r="CG22" s="178" t="str">
        <f t="array" ref="CG22">IF(ISBLANK($BK22),"",IFERROR((ROUND((INDEX([1]INSTRUCTIONS!$M$9:$AM$73,MATCH(#REF!,[1]INSTRUCTIONS!$N$9:$N$73,0),MATCH(CG$2,[1]INSTRUCTIONS!$M$9:$AM$9,FALSE))*$BA22),0)),""))</f>
        <v/>
      </c>
      <c r="CH22" s="178" t="str">
        <f t="array" ref="CH22">IF(ISBLANK($BK22),"",IFERROR((ROUND((INDEX([1]INSTRUCTIONS!$M$9:$AM$73,MATCH(#REF!,[1]INSTRUCTIONS!$N$9:$N$73,0),MATCH(CH$2,[1]INSTRUCTIONS!$M$9:$AM$9,FALSE))*$BA22),0)),""))</f>
        <v/>
      </c>
      <c r="CI22" s="178" t="str">
        <f t="array" ref="CI22">IF(ISBLANK($BK22),"",IFERROR((ROUND((INDEX([1]INSTRUCTIONS!$M$9:$AM$73,MATCH(#REF!,[1]INSTRUCTIONS!$N$9:$N$73,0),MATCH(CI$2,[1]INSTRUCTIONS!$M$9:$AM$9,FALSE))*$BA22),0)),""))</f>
        <v/>
      </c>
      <c r="CJ22" s="179" t="str">
        <f t="array" ref="CJ22">IF(ISBLANK($BK22),"",IFERROR((ROUND((INDEX([1]INSTRUCTIONS!$M$9:$AM$73,MATCH(#REF!,[1]INSTRUCTIONS!$N$9:$N$73,0),MATCH(CJ$2,[1]INSTRUCTIONS!$M$9:$AM$9,FALSE))*$BA22),0)),""))</f>
        <v/>
      </c>
      <c r="CK22" s="169">
        <f t="shared" si="23"/>
        <v>468</v>
      </c>
      <c r="CL22" s="169">
        <f t="shared" si="24"/>
        <v>0</v>
      </c>
      <c r="CM22" s="6"/>
      <c r="CN22" s="170" t="s">
        <v>105</v>
      </c>
      <c r="CO22" s="177">
        <v>4</v>
      </c>
      <c r="CP22" s="178">
        <v>9</v>
      </c>
      <c r="CQ22" s="178">
        <v>11</v>
      </c>
      <c r="CR22" s="178">
        <v>8</v>
      </c>
      <c r="CS22" s="178">
        <v>4</v>
      </c>
      <c r="CT22" s="178">
        <v>0</v>
      </c>
      <c r="CU22" s="178" t="str">
        <f t="array" ref="CU22">IF(ISBLANK($CN22),"",IFERROR((ROUND((INDEX([1]INSTRUCTIONS!$M$9:$AM$73,MATCH(#REF!,[1]INSTRUCTIONS!$N$9:$N$73,0),MATCH(CU$2,[1]INSTRUCTIONS!$M$9:$AM$9,FALSE))*$BD22),0)),""))</f>
        <v/>
      </c>
      <c r="CV22" s="178" t="str">
        <f t="array" ref="CV22">IF(ISBLANK($CN22),"",IFERROR((ROUND((INDEX([1]INSTRUCTIONS!$M$9:$AM$73,MATCH(#REF!,[1]INSTRUCTIONS!$N$9:$N$73,0),MATCH(CV$2,[1]INSTRUCTIONS!$M$9:$AM$9,FALSE))*$BD22),0)),""))</f>
        <v/>
      </c>
      <c r="CW22" s="178" t="str">
        <f t="array" ref="CW22">IF(ISBLANK($CN22),"",IFERROR((ROUND((INDEX([1]INSTRUCTIONS!$M$9:$AM$73,MATCH(#REF!,[1]INSTRUCTIONS!$N$9:$N$73,0),MATCH(CW$2,[1]INSTRUCTIONS!$M$9:$AM$9,FALSE))*$BD22),0)),""))</f>
        <v/>
      </c>
      <c r="CX22" s="178" t="str">
        <f t="array" ref="CX22">IF(ISBLANK($CN22),"",IFERROR((ROUND((INDEX([1]INSTRUCTIONS!$M$9:$AM$73,MATCH(#REF!,[1]INSTRUCTIONS!$N$9:$N$73,0),MATCH(CX$2,[1]INSTRUCTIONS!$M$9:$AM$9,FALSE))*$BD22),0)),""))</f>
        <v/>
      </c>
      <c r="CY22" s="178" t="str">
        <f t="array" ref="CY22">IF(ISBLANK($CN22),"",IFERROR((ROUND((INDEX([1]INSTRUCTIONS!$M$9:$AM$73,MATCH(#REF!,[1]INSTRUCTIONS!$N$9:$N$73,0),MATCH(CY$2,[1]INSTRUCTIONS!$M$9:$AM$9,FALSE))*$BD22),0)),""))</f>
        <v/>
      </c>
      <c r="CZ22" s="178" t="str">
        <f t="array" ref="CZ22">IF(ISBLANK($CN22),"",IFERROR((ROUND((INDEX([1]INSTRUCTIONS!$M$9:$AM$73,MATCH(#REF!,[1]INSTRUCTIONS!$N$9:$N$73,0),MATCH(CZ$2,[1]INSTRUCTIONS!$M$9:$AM$9,FALSE))*$BD22),0)),""))</f>
        <v/>
      </c>
      <c r="DA22" s="178" t="str">
        <f t="array" ref="DA22">IF(ISBLANK($CN22),"",IFERROR((ROUND((INDEX([1]INSTRUCTIONS!$M$9:$AM$73,MATCH(#REF!,[1]INSTRUCTIONS!$N$9:$N$73,0),MATCH(DA$2,[1]INSTRUCTIONS!$M$9:$AM$9,FALSE))*$BD22),0)),""))</f>
        <v/>
      </c>
      <c r="DB22" s="178" t="str">
        <f t="array" ref="DB22">IF(ISBLANK($CN22),"",IFERROR((ROUND((INDEX([1]INSTRUCTIONS!$M$9:$AM$73,MATCH(#REF!,[1]INSTRUCTIONS!$N$9:$N$73,0),MATCH(DB$2,[1]INSTRUCTIONS!$M$9:$AM$9,FALSE))*$BD22),0)),""))</f>
        <v/>
      </c>
      <c r="DC22" s="178" t="str">
        <f t="array" ref="DC22">IF(ISBLANK($CN22),"",IFERROR((ROUND((INDEX([1]INSTRUCTIONS!$M$9:$AM$73,MATCH(#REF!,[1]INSTRUCTIONS!$N$9:$N$73,0),MATCH(DC$2,[1]INSTRUCTIONS!$M$9:$AM$9,FALSE))*$BD22),0)),""))</f>
        <v/>
      </c>
      <c r="DD22" s="178" t="str">
        <f t="array" ref="DD22">IF(ISBLANK($CN22),"",IFERROR((ROUND((INDEX([1]INSTRUCTIONS!$M$9:$AM$73,MATCH(#REF!,[1]INSTRUCTIONS!$N$9:$N$73,0),MATCH(DD$2,[1]INSTRUCTIONS!$M$9:$AM$9,FALSE))*$BD22),0)),""))</f>
        <v/>
      </c>
      <c r="DE22" s="178" t="str">
        <f t="array" ref="DE22">IF(ISBLANK($CN22),"",IFERROR((ROUND((INDEX([1]INSTRUCTIONS!$M$9:$AM$73,MATCH(#REF!,[1]INSTRUCTIONS!$N$9:$N$73,0),MATCH(DE$2,[1]INSTRUCTIONS!$M$9:$AM$9,FALSE))*$BD22),0)),""))</f>
        <v/>
      </c>
      <c r="DF22" s="178" t="str">
        <f t="array" ref="DF22">IF(ISBLANK($CN22),"",IFERROR((ROUND((INDEX([1]INSTRUCTIONS!$M$9:$AM$73,MATCH(#REF!,[1]INSTRUCTIONS!$N$9:$N$73,0),MATCH(DF$2,[1]INSTRUCTIONS!$M$9:$AM$9,FALSE))*$BD22),0)),""))</f>
        <v/>
      </c>
      <c r="DG22" s="178" t="str">
        <f t="array" ref="DG22">IF(ISBLANK($CN22),"",IFERROR((ROUND((INDEX([1]INSTRUCTIONS!$M$9:$AM$73,MATCH(#REF!,[1]INSTRUCTIONS!$N$9:$N$73,0),MATCH(DG$2,[1]INSTRUCTIONS!$M$9:$AM$9,FALSE))*$BD22),0)),""))</f>
        <v/>
      </c>
      <c r="DH22" s="178" t="str">
        <f t="array" ref="DH22">IF(ISBLANK($CN22),"",IFERROR((ROUND((INDEX([1]INSTRUCTIONS!$M$9:$AM$73,MATCH(#REF!,[1]INSTRUCTIONS!$N$9:$N$73,0),MATCH(DH$2,[1]INSTRUCTIONS!$M$9:$AM$9,FALSE))*$BD22),0)),""))</f>
        <v/>
      </c>
      <c r="DI22" s="178" t="str">
        <f t="array" ref="DI22">IF(ISBLANK($CN22),"",IFERROR((ROUND((INDEX([1]INSTRUCTIONS!$M$9:$AM$73,MATCH(#REF!,[1]INSTRUCTIONS!$N$9:$N$73,0),MATCH(DI$2,[1]INSTRUCTIONS!$M$9:$AM$9,FALSE))*$BD22),0)),""))</f>
        <v/>
      </c>
      <c r="DJ22" s="178" t="str">
        <f t="array" ref="DJ22">IF(ISBLANK($CN22),"",IFERROR((ROUND((INDEX([1]INSTRUCTIONS!$M$9:$AM$73,MATCH(#REF!,[1]INSTRUCTIONS!$N$9:$N$73,0),MATCH(DJ$2,[1]INSTRUCTIONS!$M$9:$AM$9,FALSE))*$BD22),0)),""))</f>
        <v/>
      </c>
      <c r="DK22" s="178" t="str">
        <f t="array" ref="DK22">IF(ISBLANK($CN22),"",IFERROR((ROUND((INDEX([1]INSTRUCTIONS!$M$9:$AM$73,MATCH(#REF!,[1]INSTRUCTIONS!$N$9:$N$73,0),MATCH(DK$2,[1]INSTRUCTIONS!$M$9:$AM$9,FALSE))*$BD22),0)),""))</f>
        <v/>
      </c>
      <c r="DL22" s="178" t="str">
        <f t="array" ref="DL22">IF(ISBLANK($CN22),"",IFERROR((ROUND((INDEX([1]INSTRUCTIONS!$M$9:$AM$73,MATCH(#REF!,[1]INSTRUCTIONS!$N$9:$N$73,0),MATCH(DL$2,[1]INSTRUCTIONS!$M$9:$AM$9,FALSE))*$BD22),0)),""))</f>
        <v/>
      </c>
      <c r="DM22" s="179" t="str">
        <f t="array" ref="DM22">IF(ISBLANK($CN22),"",IFERROR((ROUND((INDEX([1]INSTRUCTIONS!$M$9:$AM$73,MATCH(#REF!,[1]INSTRUCTIONS!$N$9:$N$73,0),MATCH(DM$2,[1]INSTRUCTIONS!$M$9:$AM$9,FALSE))*$BD22),0)),""))</f>
        <v/>
      </c>
      <c r="DN22" s="169">
        <f t="shared" si="25"/>
        <v>36</v>
      </c>
      <c r="DO22" s="169">
        <f t="shared" si="26"/>
        <v>0</v>
      </c>
      <c r="DP22" s="6"/>
      <c r="DQ22" s="171" t="str">
        <f t="shared" si="27"/>
        <v>ALPHA TOPS BM</v>
      </c>
      <c r="DR22" s="172">
        <f t="shared" ref="DR22:EP22" si="35">IFERROR(BL22+CO22,"")</f>
        <v>52</v>
      </c>
      <c r="DS22" s="173">
        <f t="shared" si="35"/>
        <v>127</v>
      </c>
      <c r="DT22" s="173">
        <f t="shared" si="35"/>
        <v>166</v>
      </c>
      <c r="DU22" s="173">
        <f t="shared" si="35"/>
        <v>114</v>
      </c>
      <c r="DV22" s="173">
        <f t="shared" si="35"/>
        <v>45</v>
      </c>
      <c r="DW22" s="173">
        <f t="shared" si="35"/>
        <v>0</v>
      </c>
      <c r="DX22" s="173" t="str">
        <f t="shared" si="35"/>
        <v/>
      </c>
      <c r="DY22" s="173" t="str">
        <f t="shared" si="35"/>
        <v/>
      </c>
      <c r="DZ22" s="173" t="str">
        <f t="shared" si="35"/>
        <v/>
      </c>
      <c r="EA22" s="173" t="str">
        <f t="shared" si="35"/>
        <v/>
      </c>
      <c r="EB22" s="173" t="str">
        <f t="shared" si="35"/>
        <v/>
      </c>
      <c r="EC22" s="173" t="str">
        <f t="shared" si="35"/>
        <v/>
      </c>
      <c r="ED22" s="173" t="str">
        <f t="shared" si="35"/>
        <v/>
      </c>
      <c r="EE22" s="173" t="str">
        <f t="shared" si="35"/>
        <v/>
      </c>
      <c r="EF22" s="174" t="str">
        <f t="shared" si="35"/>
        <v/>
      </c>
      <c r="EG22" s="174" t="str">
        <f t="shared" si="35"/>
        <v/>
      </c>
      <c r="EH22" s="174" t="str">
        <f t="shared" si="35"/>
        <v/>
      </c>
      <c r="EI22" s="174" t="str">
        <f t="shared" si="35"/>
        <v/>
      </c>
      <c r="EJ22" s="174" t="str">
        <f t="shared" si="35"/>
        <v/>
      </c>
      <c r="EK22" s="174" t="str">
        <f t="shared" si="35"/>
        <v/>
      </c>
      <c r="EL22" s="174" t="str">
        <f t="shared" si="35"/>
        <v/>
      </c>
      <c r="EM22" s="174" t="str">
        <f t="shared" si="35"/>
        <v/>
      </c>
      <c r="EN22" s="174" t="str">
        <f t="shared" si="35"/>
        <v/>
      </c>
      <c r="EO22" s="174" t="str">
        <f t="shared" si="35"/>
        <v/>
      </c>
      <c r="EP22" s="174" t="str">
        <f t="shared" si="35"/>
        <v/>
      </c>
      <c r="EQ22" s="171">
        <f t="shared" si="29"/>
        <v>504</v>
      </c>
      <c r="ER22" s="171">
        <f t="shared" si="30"/>
        <v>0</v>
      </c>
    </row>
    <row r="23" spans="1:148" ht="120" customHeight="1" x14ac:dyDescent="0.25">
      <c r="A23" s="132">
        <f t="shared" si="31"/>
        <v>6</v>
      </c>
      <c r="B23" s="133" t="e">
        <v>#VALUE!</v>
      </c>
      <c r="C23" s="133" t="s">
        <v>96</v>
      </c>
      <c r="D23" s="134" t="s">
        <v>276</v>
      </c>
      <c r="E23" s="134" t="str">
        <f t="shared" si="5"/>
        <v>#REF!</v>
      </c>
      <c r="F23" s="135" t="s">
        <v>97</v>
      </c>
      <c r="G23" s="134" t="s">
        <v>276</v>
      </c>
      <c r="H23" s="135" t="s">
        <v>109</v>
      </c>
      <c r="I23" s="135" t="s">
        <v>110</v>
      </c>
      <c r="J23" s="135"/>
      <c r="K23" s="135"/>
      <c r="L23" s="136"/>
      <c r="M23" s="133" t="e">
        <v>#VALUE!</v>
      </c>
      <c r="N23" s="135" t="s">
        <v>111</v>
      </c>
      <c r="O23" s="136"/>
      <c r="P23" s="136"/>
      <c r="Q23" s="136" t="s">
        <v>101</v>
      </c>
      <c r="R23" s="136" t="s">
        <v>102</v>
      </c>
      <c r="S23" s="136"/>
      <c r="T23" s="133"/>
      <c r="U23" s="133"/>
      <c r="V23" s="133"/>
      <c r="W23" s="137"/>
      <c r="X23" s="138">
        <v>11.8</v>
      </c>
      <c r="Y23" s="139">
        <v>11.21</v>
      </c>
      <c r="Z23" s="140">
        <f t="shared" si="6"/>
        <v>4.9999999999999982E-2</v>
      </c>
      <c r="AA23" s="139">
        <v>39.99</v>
      </c>
      <c r="AB23" s="140">
        <f t="shared" si="7"/>
        <v>0.71967991997999503</v>
      </c>
      <c r="AC23" s="141"/>
      <c r="AD23" s="142" t="str">
        <f t="shared" si="8"/>
        <v/>
      </c>
      <c r="AE23" s="140" t="str">
        <f t="shared" si="9"/>
        <v/>
      </c>
      <c r="AF23" s="139"/>
      <c r="AG23" s="140" t="str">
        <f t="shared" si="10"/>
        <v/>
      </c>
      <c r="AH23" s="143" t="str">
        <f t="shared" si="11"/>
        <v/>
      </c>
      <c r="AI23" s="144"/>
      <c r="AJ23" s="145"/>
      <c r="AK23" s="146"/>
      <c r="AL23" s="135" t="s">
        <v>103</v>
      </c>
      <c r="AM23" s="147">
        <v>4</v>
      </c>
      <c r="AN23" s="148" t="str">
        <f t="shared" si="12"/>
        <v xml:space="preserve">, , , , OFFICE DEFINE, </v>
      </c>
      <c r="AO23" s="149">
        <v>18</v>
      </c>
      <c r="AP23" s="150">
        <v>360</v>
      </c>
      <c r="AQ23" s="150"/>
      <c r="AR23" s="150"/>
      <c r="AS23" s="150"/>
      <c r="AT23" s="151"/>
      <c r="AU23" s="151"/>
      <c r="AV23" s="152">
        <f t="shared" si="13"/>
        <v>4</v>
      </c>
      <c r="AW23" s="153"/>
      <c r="AX23" s="152"/>
      <c r="AY23" s="153"/>
      <c r="AZ23" s="176"/>
      <c r="BA23" s="155">
        <f t="shared" si="14"/>
        <v>360</v>
      </c>
      <c r="BB23" s="156">
        <f t="shared" si="15"/>
        <v>4035.6000000000004</v>
      </c>
      <c r="BC23" s="157">
        <f t="shared" si="16"/>
        <v>14396.400000000001</v>
      </c>
      <c r="BD23" s="158">
        <f t="shared" si="17"/>
        <v>18</v>
      </c>
      <c r="BE23" s="159">
        <f t="shared" si="18"/>
        <v>201.78000000000003</v>
      </c>
      <c r="BF23" s="160">
        <f t="shared" si="19"/>
        <v>719.82</v>
      </c>
      <c r="BG23" s="161">
        <f t="shared" si="20"/>
        <v>378</v>
      </c>
      <c r="BH23" s="162">
        <f t="shared" si="21"/>
        <v>4237.38</v>
      </c>
      <c r="BI23" s="163">
        <f t="shared" si="22"/>
        <v>15116.220000000001</v>
      </c>
      <c r="BJ23" s="164"/>
      <c r="BK23" s="165" t="s">
        <v>104</v>
      </c>
      <c r="BL23" s="177">
        <v>37</v>
      </c>
      <c r="BM23" s="178">
        <v>91</v>
      </c>
      <c r="BN23" s="178">
        <v>118</v>
      </c>
      <c r="BO23" s="178">
        <v>82</v>
      </c>
      <c r="BP23" s="178">
        <v>32</v>
      </c>
      <c r="BQ23" s="178">
        <v>0</v>
      </c>
      <c r="BR23" s="178" t="str">
        <f t="array" ref="BR23">IF(ISBLANK($BK23),"",IFERROR((ROUND((INDEX([1]INSTRUCTIONS!$M$9:$AM$73,MATCH(#REF!,[1]INSTRUCTIONS!$N$9:$N$73,0),MATCH(BR$2,[1]INSTRUCTIONS!$M$9:$AM$9,FALSE))*$BA23),0)),""))</f>
        <v/>
      </c>
      <c r="BS23" s="178" t="str">
        <f t="array" ref="BS23">IF(ISBLANK($BK23),"",IFERROR((ROUND((INDEX([1]INSTRUCTIONS!$M$9:$AM$73,MATCH(#REF!,[1]INSTRUCTIONS!$N$9:$N$73,0),MATCH(BS$2,[1]INSTRUCTIONS!$M$9:$AM$9,FALSE))*$BA23),0)),""))</f>
        <v/>
      </c>
      <c r="BT23" s="178" t="str">
        <f t="array" ref="BT23">IF(ISBLANK($BK23),"",IFERROR((ROUND((INDEX([1]INSTRUCTIONS!$M$9:$AM$73,MATCH(#REF!,[1]INSTRUCTIONS!$N$9:$N$73,0),MATCH(BT$2,[1]INSTRUCTIONS!$M$9:$AM$9,FALSE))*$BA23),0)),""))</f>
        <v/>
      </c>
      <c r="BU23" s="178" t="str">
        <f t="array" ref="BU23">IF(ISBLANK($BK23),"",IFERROR((ROUND((INDEX([1]INSTRUCTIONS!$M$9:$AM$73,MATCH(#REF!,[1]INSTRUCTIONS!$N$9:$N$73,0),MATCH(BU$2,[1]INSTRUCTIONS!$M$9:$AM$9,FALSE))*$BA23),0)),""))</f>
        <v/>
      </c>
      <c r="BV23" s="178" t="str">
        <f t="array" ref="BV23">IF(ISBLANK($BK23),"",IFERROR((ROUND((INDEX([1]INSTRUCTIONS!$M$9:$AM$73,MATCH(#REF!,[1]INSTRUCTIONS!$N$9:$N$73,0),MATCH(BV$2,[1]INSTRUCTIONS!$M$9:$AM$9,FALSE))*$BA23),0)),""))</f>
        <v/>
      </c>
      <c r="BW23" s="178" t="str">
        <f t="array" ref="BW23">IF(ISBLANK($BK23),"",IFERROR((ROUND((INDEX([1]INSTRUCTIONS!$M$9:$AM$73,MATCH(#REF!,[1]INSTRUCTIONS!$N$9:$N$73,0),MATCH(BW$2,[1]INSTRUCTIONS!$M$9:$AM$9,FALSE))*$BA23),0)),""))</f>
        <v/>
      </c>
      <c r="BX23" s="178" t="str">
        <f t="array" ref="BX23">IF(ISBLANK($BK23),"",IFERROR((ROUND((INDEX([1]INSTRUCTIONS!$M$9:$AM$73,MATCH(#REF!,[1]INSTRUCTIONS!$N$9:$N$73,0),MATCH(BX$2,[1]INSTRUCTIONS!$M$9:$AM$9,FALSE))*$BA23),0)),""))</f>
        <v/>
      </c>
      <c r="BY23" s="178" t="str">
        <f t="array" ref="BY23">IF(ISBLANK($BK23),"",IFERROR((ROUND((INDEX([1]INSTRUCTIONS!$M$9:$AM$73,MATCH(#REF!,[1]INSTRUCTIONS!$N$9:$N$73,0),MATCH(BY$2,[1]INSTRUCTIONS!$M$9:$AM$9,FALSE))*$BA23),0)),""))</f>
        <v/>
      </c>
      <c r="BZ23" s="178" t="str">
        <f t="array" ref="BZ23">IF(ISBLANK($BK23),"",IFERROR((ROUND((INDEX([1]INSTRUCTIONS!$M$9:$AM$73,MATCH(#REF!,[1]INSTRUCTIONS!$N$9:$N$73,0),MATCH(BZ$2,[1]INSTRUCTIONS!$M$9:$AM$9,FALSE))*$BA23),0)),""))</f>
        <v/>
      </c>
      <c r="CA23" s="178" t="str">
        <f t="array" ref="CA23">IF(ISBLANK($BK23),"",IFERROR((ROUND((INDEX([1]INSTRUCTIONS!$M$9:$AM$73,MATCH(#REF!,[1]INSTRUCTIONS!$N$9:$N$73,0),MATCH(CA$2,[1]INSTRUCTIONS!$M$9:$AM$9,FALSE))*$BA23),0)),""))</f>
        <v/>
      </c>
      <c r="CB23" s="178" t="str">
        <f t="array" ref="CB23">IF(ISBLANK($BK23),"",IFERROR((ROUND((INDEX([1]INSTRUCTIONS!$M$9:$AM$73,MATCH(#REF!,[1]INSTRUCTIONS!$N$9:$N$73,0),MATCH(CB$2,[1]INSTRUCTIONS!$M$9:$AM$9,FALSE))*$BA23),0)),""))</f>
        <v/>
      </c>
      <c r="CC23" s="178" t="str">
        <f t="array" ref="CC23">IF(ISBLANK($BK23),"",IFERROR((ROUND((INDEX([1]INSTRUCTIONS!$M$9:$AM$73,MATCH(#REF!,[1]INSTRUCTIONS!$N$9:$N$73,0),MATCH(CC$2,[1]INSTRUCTIONS!$M$9:$AM$9,FALSE))*$BA23),0)),""))</f>
        <v/>
      </c>
      <c r="CD23" s="178" t="str">
        <f t="array" ref="CD23">IF(ISBLANK($BK23),"",IFERROR((ROUND((INDEX([1]INSTRUCTIONS!$M$9:$AM$73,MATCH(#REF!,[1]INSTRUCTIONS!$N$9:$N$73,0),MATCH(CD$2,[1]INSTRUCTIONS!$M$9:$AM$9,FALSE))*$BA23),0)),""))</f>
        <v/>
      </c>
      <c r="CE23" s="178" t="str">
        <f t="array" ref="CE23">IF(ISBLANK($BK23),"",IFERROR((ROUND((INDEX([1]INSTRUCTIONS!$M$9:$AM$73,MATCH(#REF!,[1]INSTRUCTIONS!$N$9:$N$73,0),MATCH(CE$2,[1]INSTRUCTIONS!$M$9:$AM$9,FALSE))*$BA23),0)),""))</f>
        <v/>
      </c>
      <c r="CF23" s="178" t="str">
        <f t="array" ref="CF23">IF(ISBLANK($BK23),"",IFERROR((ROUND((INDEX([1]INSTRUCTIONS!$M$9:$AM$73,MATCH(#REF!,[1]INSTRUCTIONS!$N$9:$N$73,0),MATCH(CF$2,[1]INSTRUCTIONS!$M$9:$AM$9,FALSE))*$BA23),0)),""))</f>
        <v/>
      </c>
      <c r="CG23" s="178" t="str">
        <f t="array" ref="CG23">IF(ISBLANK($BK23),"",IFERROR((ROUND((INDEX([1]INSTRUCTIONS!$M$9:$AM$73,MATCH(#REF!,[1]INSTRUCTIONS!$N$9:$N$73,0),MATCH(CG$2,[1]INSTRUCTIONS!$M$9:$AM$9,FALSE))*$BA23),0)),""))</f>
        <v/>
      </c>
      <c r="CH23" s="178" t="str">
        <f t="array" ref="CH23">IF(ISBLANK($BK23),"",IFERROR((ROUND((INDEX([1]INSTRUCTIONS!$M$9:$AM$73,MATCH(#REF!,[1]INSTRUCTIONS!$N$9:$N$73,0),MATCH(CH$2,[1]INSTRUCTIONS!$M$9:$AM$9,FALSE))*$BA23),0)),""))</f>
        <v/>
      </c>
      <c r="CI23" s="178" t="str">
        <f t="array" ref="CI23">IF(ISBLANK($BK23),"",IFERROR((ROUND((INDEX([1]INSTRUCTIONS!$M$9:$AM$73,MATCH(#REF!,[1]INSTRUCTIONS!$N$9:$N$73,0),MATCH(CI$2,[1]INSTRUCTIONS!$M$9:$AM$9,FALSE))*$BA23),0)),""))</f>
        <v/>
      </c>
      <c r="CJ23" s="179" t="str">
        <f t="array" ref="CJ23">IF(ISBLANK($BK23),"",IFERROR((ROUND((INDEX([1]INSTRUCTIONS!$M$9:$AM$73,MATCH(#REF!,[1]INSTRUCTIONS!$N$9:$N$73,0),MATCH(CJ$2,[1]INSTRUCTIONS!$M$9:$AM$9,FALSE))*$BA23),0)),""))</f>
        <v/>
      </c>
      <c r="CK23" s="169">
        <f t="shared" si="23"/>
        <v>360</v>
      </c>
      <c r="CL23" s="169">
        <f t="shared" si="24"/>
        <v>0</v>
      </c>
      <c r="CM23" s="6"/>
      <c r="CN23" s="170" t="s">
        <v>105</v>
      </c>
      <c r="CO23" s="177">
        <v>2</v>
      </c>
      <c r="CP23" s="178">
        <v>4</v>
      </c>
      <c r="CQ23" s="178">
        <v>6</v>
      </c>
      <c r="CR23" s="178">
        <v>4</v>
      </c>
      <c r="CS23" s="178">
        <v>2</v>
      </c>
      <c r="CT23" s="178">
        <v>0</v>
      </c>
      <c r="CU23" s="178" t="str">
        <f t="array" ref="CU23">IF(ISBLANK($CN23),"",IFERROR((ROUND((INDEX([1]INSTRUCTIONS!$M$9:$AM$73,MATCH(#REF!,[1]INSTRUCTIONS!$N$9:$N$73,0),MATCH(CU$2,[1]INSTRUCTIONS!$M$9:$AM$9,FALSE))*$BD23),0)),""))</f>
        <v/>
      </c>
      <c r="CV23" s="178" t="str">
        <f t="array" ref="CV23">IF(ISBLANK($CN23),"",IFERROR((ROUND((INDEX([1]INSTRUCTIONS!$M$9:$AM$73,MATCH(#REF!,[1]INSTRUCTIONS!$N$9:$N$73,0),MATCH(CV$2,[1]INSTRUCTIONS!$M$9:$AM$9,FALSE))*$BD23),0)),""))</f>
        <v/>
      </c>
      <c r="CW23" s="178" t="str">
        <f t="array" ref="CW23">IF(ISBLANK($CN23),"",IFERROR((ROUND((INDEX([1]INSTRUCTIONS!$M$9:$AM$73,MATCH(#REF!,[1]INSTRUCTIONS!$N$9:$N$73,0),MATCH(CW$2,[1]INSTRUCTIONS!$M$9:$AM$9,FALSE))*$BD23),0)),""))</f>
        <v/>
      </c>
      <c r="CX23" s="178" t="str">
        <f t="array" ref="CX23">IF(ISBLANK($CN23),"",IFERROR((ROUND((INDEX([1]INSTRUCTIONS!$M$9:$AM$73,MATCH(#REF!,[1]INSTRUCTIONS!$N$9:$N$73,0),MATCH(CX$2,[1]INSTRUCTIONS!$M$9:$AM$9,FALSE))*$BD23),0)),""))</f>
        <v/>
      </c>
      <c r="CY23" s="178" t="str">
        <f t="array" ref="CY23">IF(ISBLANK($CN23),"",IFERROR((ROUND((INDEX([1]INSTRUCTIONS!$M$9:$AM$73,MATCH(#REF!,[1]INSTRUCTIONS!$N$9:$N$73,0),MATCH(CY$2,[1]INSTRUCTIONS!$M$9:$AM$9,FALSE))*$BD23),0)),""))</f>
        <v/>
      </c>
      <c r="CZ23" s="178" t="str">
        <f t="array" ref="CZ23">IF(ISBLANK($CN23),"",IFERROR((ROUND((INDEX([1]INSTRUCTIONS!$M$9:$AM$73,MATCH(#REF!,[1]INSTRUCTIONS!$N$9:$N$73,0),MATCH(CZ$2,[1]INSTRUCTIONS!$M$9:$AM$9,FALSE))*$BD23),0)),""))</f>
        <v/>
      </c>
      <c r="DA23" s="178" t="str">
        <f t="array" ref="DA23">IF(ISBLANK($CN23),"",IFERROR((ROUND((INDEX([1]INSTRUCTIONS!$M$9:$AM$73,MATCH(#REF!,[1]INSTRUCTIONS!$N$9:$N$73,0),MATCH(DA$2,[1]INSTRUCTIONS!$M$9:$AM$9,FALSE))*$BD23),0)),""))</f>
        <v/>
      </c>
      <c r="DB23" s="178" t="str">
        <f t="array" ref="DB23">IF(ISBLANK($CN23),"",IFERROR((ROUND((INDEX([1]INSTRUCTIONS!$M$9:$AM$73,MATCH(#REF!,[1]INSTRUCTIONS!$N$9:$N$73,0),MATCH(DB$2,[1]INSTRUCTIONS!$M$9:$AM$9,FALSE))*$BD23),0)),""))</f>
        <v/>
      </c>
      <c r="DC23" s="178" t="str">
        <f t="array" ref="DC23">IF(ISBLANK($CN23),"",IFERROR((ROUND((INDEX([1]INSTRUCTIONS!$M$9:$AM$73,MATCH(#REF!,[1]INSTRUCTIONS!$N$9:$N$73,0),MATCH(DC$2,[1]INSTRUCTIONS!$M$9:$AM$9,FALSE))*$BD23),0)),""))</f>
        <v/>
      </c>
      <c r="DD23" s="178" t="str">
        <f t="array" ref="DD23">IF(ISBLANK($CN23),"",IFERROR((ROUND((INDEX([1]INSTRUCTIONS!$M$9:$AM$73,MATCH(#REF!,[1]INSTRUCTIONS!$N$9:$N$73,0),MATCH(DD$2,[1]INSTRUCTIONS!$M$9:$AM$9,FALSE))*$BD23),0)),""))</f>
        <v/>
      </c>
      <c r="DE23" s="178" t="str">
        <f t="array" ref="DE23">IF(ISBLANK($CN23),"",IFERROR((ROUND((INDEX([1]INSTRUCTIONS!$M$9:$AM$73,MATCH(#REF!,[1]INSTRUCTIONS!$N$9:$N$73,0),MATCH(DE$2,[1]INSTRUCTIONS!$M$9:$AM$9,FALSE))*$BD23),0)),""))</f>
        <v/>
      </c>
      <c r="DF23" s="178" t="str">
        <f t="array" ref="DF23">IF(ISBLANK($CN23),"",IFERROR((ROUND((INDEX([1]INSTRUCTIONS!$M$9:$AM$73,MATCH(#REF!,[1]INSTRUCTIONS!$N$9:$N$73,0),MATCH(DF$2,[1]INSTRUCTIONS!$M$9:$AM$9,FALSE))*$BD23),0)),""))</f>
        <v/>
      </c>
      <c r="DG23" s="178" t="str">
        <f t="array" ref="DG23">IF(ISBLANK($CN23),"",IFERROR((ROUND((INDEX([1]INSTRUCTIONS!$M$9:$AM$73,MATCH(#REF!,[1]INSTRUCTIONS!$N$9:$N$73,0),MATCH(DG$2,[1]INSTRUCTIONS!$M$9:$AM$9,FALSE))*$BD23),0)),""))</f>
        <v/>
      </c>
      <c r="DH23" s="178" t="str">
        <f t="array" ref="DH23">IF(ISBLANK($CN23),"",IFERROR((ROUND((INDEX([1]INSTRUCTIONS!$M$9:$AM$73,MATCH(#REF!,[1]INSTRUCTIONS!$N$9:$N$73,0),MATCH(DH$2,[1]INSTRUCTIONS!$M$9:$AM$9,FALSE))*$BD23),0)),""))</f>
        <v/>
      </c>
      <c r="DI23" s="178" t="str">
        <f t="array" ref="DI23">IF(ISBLANK($CN23),"",IFERROR((ROUND((INDEX([1]INSTRUCTIONS!$M$9:$AM$73,MATCH(#REF!,[1]INSTRUCTIONS!$N$9:$N$73,0),MATCH(DI$2,[1]INSTRUCTIONS!$M$9:$AM$9,FALSE))*$BD23),0)),""))</f>
        <v/>
      </c>
      <c r="DJ23" s="178" t="str">
        <f t="array" ref="DJ23">IF(ISBLANK($CN23),"",IFERROR((ROUND((INDEX([1]INSTRUCTIONS!$M$9:$AM$73,MATCH(#REF!,[1]INSTRUCTIONS!$N$9:$N$73,0),MATCH(DJ$2,[1]INSTRUCTIONS!$M$9:$AM$9,FALSE))*$BD23),0)),""))</f>
        <v/>
      </c>
      <c r="DK23" s="178" t="str">
        <f t="array" ref="DK23">IF(ISBLANK($CN23),"",IFERROR((ROUND((INDEX([1]INSTRUCTIONS!$M$9:$AM$73,MATCH(#REF!,[1]INSTRUCTIONS!$N$9:$N$73,0),MATCH(DK$2,[1]INSTRUCTIONS!$M$9:$AM$9,FALSE))*$BD23),0)),""))</f>
        <v/>
      </c>
      <c r="DL23" s="178" t="str">
        <f t="array" ref="DL23">IF(ISBLANK($CN23),"",IFERROR((ROUND((INDEX([1]INSTRUCTIONS!$M$9:$AM$73,MATCH(#REF!,[1]INSTRUCTIONS!$N$9:$N$73,0),MATCH(DL$2,[1]INSTRUCTIONS!$M$9:$AM$9,FALSE))*$BD23),0)),""))</f>
        <v/>
      </c>
      <c r="DM23" s="179" t="str">
        <f t="array" ref="DM23">IF(ISBLANK($CN23),"",IFERROR((ROUND((INDEX([1]INSTRUCTIONS!$M$9:$AM$73,MATCH(#REF!,[1]INSTRUCTIONS!$N$9:$N$73,0),MATCH(DM$2,[1]INSTRUCTIONS!$M$9:$AM$9,FALSE))*$BD23),0)),""))</f>
        <v/>
      </c>
      <c r="DN23" s="169">
        <f t="shared" si="25"/>
        <v>18</v>
      </c>
      <c r="DO23" s="169">
        <f t="shared" si="26"/>
        <v>0</v>
      </c>
      <c r="DP23" s="6"/>
      <c r="DQ23" s="171" t="str">
        <f t="shared" si="27"/>
        <v>ALPHA TOPS BM</v>
      </c>
      <c r="DR23" s="172">
        <f t="shared" ref="DR23:EP23" si="36">IFERROR(BL23+CO23,"")</f>
        <v>39</v>
      </c>
      <c r="DS23" s="173">
        <f t="shared" si="36"/>
        <v>95</v>
      </c>
      <c r="DT23" s="173">
        <f t="shared" si="36"/>
        <v>124</v>
      </c>
      <c r="DU23" s="173">
        <f t="shared" si="36"/>
        <v>86</v>
      </c>
      <c r="DV23" s="173">
        <f t="shared" si="36"/>
        <v>34</v>
      </c>
      <c r="DW23" s="173">
        <f t="shared" si="36"/>
        <v>0</v>
      </c>
      <c r="DX23" s="173" t="str">
        <f t="shared" si="36"/>
        <v/>
      </c>
      <c r="DY23" s="173" t="str">
        <f t="shared" si="36"/>
        <v/>
      </c>
      <c r="DZ23" s="173" t="str">
        <f t="shared" si="36"/>
        <v/>
      </c>
      <c r="EA23" s="173" t="str">
        <f t="shared" si="36"/>
        <v/>
      </c>
      <c r="EB23" s="173" t="str">
        <f t="shared" si="36"/>
        <v/>
      </c>
      <c r="EC23" s="173" t="str">
        <f t="shared" si="36"/>
        <v/>
      </c>
      <c r="ED23" s="173" t="str">
        <f t="shared" si="36"/>
        <v/>
      </c>
      <c r="EE23" s="173" t="str">
        <f t="shared" si="36"/>
        <v/>
      </c>
      <c r="EF23" s="174" t="str">
        <f t="shared" si="36"/>
        <v/>
      </c>
      <c r="EG23" s="174" t="str">
        <f t="shared" si="36"/>
        <v/>
      </c>
      <c r="EH23" s="174" t="str">
        <f t="shared" si="36"/>
        <v/>
      </c>
      <c r="EI23" s="174" t="str">
        <f t="shared" si="36"/>
        <v/>
      </c>
      <c r="EJ23" s="174" t="str">
        <f t="shared" si="36"/>
        <v/>
      </c>
      <c r="EK23" s="174" t="str">
        <f t="shared" si="36"/>
        <v/>
      </c>
      <c r="EL23" s="174" t="str">
        <f t="shared" si="36"/>
        <v/>
      </c>
      <c r="EM23" s="174" t="str">
        <f t="shared" si="36"/>
        <v/>
      </c>
      <c r="EN23" s="174" t="str">
        <f t="shared" si="36"/>
        <v/>
      </c>
      <c r="EO23" s="174" t="str">
        <f t="shared" si="36"/>
        <v/>
      </c>
      <c r="EP23" s="174" t="str">
        <f t="shared" si="36"/>
        <v/>
      </c>
      <c r="EQ23" s="171">
        <f t="shared" si="29"/>
        <v>378</v>
      </c>
      <c r="ER23" s="171">
        <f t="shared" si="30"/>
        <v>0</v>
      </c>
    </row>
    <row r="24" spans="1:148" ht="120" customHeight="1" x14ac:dyDescent="0.25">
      <c r="A24" s="132">
        <f t="shared" si="31"/>
        <v>7</v>
      </c>
      <c r="B24" s="133" t="e">
        <v>#VALUE!</v>
      </c>
      <c r="C24" s="133" t="s">
        <v>96</v>
      </c>
      <c r="D24" s="134" t="s">
        <v>276</v>
      </c>
      <c r="E24" s="134" t="str">
        <f t="shared" si="5"/>
        <v>#REF!</v>
      </c>
      <c r="F24" s="135" t="s">
        <v>97</v>
      </c>
      <c r="G24" s="134" t="s">
        <v>276</v>
      </c>
      <c r="H24" s="135" t="s">
        <v>109</v>
      </c>
      <c r="I24" s="135" t="s">
        <v>110</v>
      </c>
      <c r="J24" s="135"/>
      <c r="K24" s="135"/>
      <c r="L24" s="136"/>
      <c r="M24" s="133" t="e">
        <v>#VALUE!</v>
      </c>
      <c r="N24" s="135" t="s">
        <v>112</v>
      </c>
      <c r="O24" s="136"/>
      <c r="P24" s="136"/>
      <c r="Q24" s="136" t="s">
        <v>101</v>
      </c>
      <c r="R24" s="136" t="s">
        <v>102</v>
      </c>
      <c r="S24" s="136"/>
      <c r="T24" s="133"/>
      <c r="U24" s="133"/>
      <c r="V24" s="133"/>
      <c r="W24" s="137"/>
      <c r="X24" s="138">
        <v>11.8</v>
      </c>
      <c r="Y24" s="139">
        <v>11.21</v>
      </c>
      <c r="Z24" s="140">
        <f t="shared" si="6"/>
        <v>4.9999999999999982E-2</v>
      </c>
      <c r="AA24" s="139">
        <v>39.99</v>
      </c>
      <c r="AB24" s="140">
        <f t="shared" si="7"/>
        <v>0.71967991997999503</v>
      </c>
      <c r="AC24" s="141"/>
      <c r="AD24" s="142" t="str">
        <f t="shared" si="8"/>
        <v/>
      </c>
      <c r="AE24" s="140" t="str">
        <f t="shared" si="9"/>
        <v/>
      </c>
      <c r="AF24" s="139"/>
      <c r="AG24" s="140" t="str">
        <f t="shared" si="10"/>
        <v/>
      </c>
      <c r="AH24" s="143" t="str">
        <f t="shared" si="11"/>
        <v/>
      </c>
      <c r="AI24" s="144"/>
      <c r="AJ24" s="145"/>
      <c r="AK24" s="146"/>
      <c r="AL24" s="135" t="s">
        <v>103</v>
      </c>
      <c r="AM24" s="147">
        <v>4</v>
      </c>
      <c r="AN24" s="148" t="str">
        <f t="shared" si="12"/>
        <v xml:space="preserve">, , , , OFFICE DEFINE, </v>
      </c>
      <c r="AO24" s="149">
        <v>18</v>
      </c>
      <c r="AP24" s="150">
        <v>360</v>
      </c>
      <c r="AQ24" s="150"/>
      <c r="AR24" s="150"/>
      <c r="AS24" s="150"/>
      <c r="AT24" s="151"/>
      <c r="AU24" s="151"/>
      <c r="AV24" s="152">
        <f t="shared" si="13"/>
        <v>4</v>
      </c>
      <c r="AW24" s="153"/>
      <c r="AX24" s="152"/>
      <c r="AY24" s="153"/>
      <c r="AZ24" s="176"/>
      <c r="BA24" s="155">
        <f t="shared" si="14"/>
        <v>360</v>
      </c>
      <c r="BB24" s="156">
        <f t="shared" si="15"/>
        <v>4035.6000000000004</v>
      </c>
      <c r="BC24" s="157">
        <f t="shared" si="16"/>
        <v>14396.400000000001</v>
      </c>
      <c r="BD24" s="158">
        <f t="shared" si="17"/>
        <v>18</v>
      </c>
      <c r="BE24" s="159">
        <f t="shared" si="18"/>
        <v>201.78000000000003</v>
      </c>
      <c r="BF24" s="160">
        <f t="shared" si="19"/>
        <v>719.82</v>
      </c>
      <c r="BG24" s="161">
        <f t="shared" si="20"/>
        <v>378</v>
      </c>
      <c r="BH24" s="162">
        <f t="shared" si="21"/>
        <v>4237.38</v>
      </c>
      <c r="BI24" s="163">
        <f t="shared" si="22"/>
        <v>15116.220000000001</v>
      </c>
      <c r="BJ24" s="164"/>
      <c r="BK24" s="165" t="s">
        <v>104</v>
      </c>
      <c r="BL24" s="177">
        <v>37</v>
      </c>
      <c r="BM24" s="178">
        <v>91</v>
      </c>
      <c r="BN24" s="178">
        <v>118</v>
      </c>
      <c r="BO24" s="178">
        <v>82</v>
      </c>
      <c r="BP24" s="178">
        <v>32</v>
      </c>
      <c r="BQ24" s="178">
        <v>0</v>
      </c>
      <c r="BR24" s="178" t="str">
        <f t="array" ref="BR24">IF(ISBLANK($BK24),"",IFERROR((ROUND((INDEX([1]INSTRUCTIONS!$M$9:$AM$73,MATCH(#REF!,[1]INSTRUCTIONS!$N$9:$N$73,0),MATCH(BR$2,[1]INSTRUCTIONS!$M$9:$AM$9,FALSE))*$BA24),0)),""))</f>
        <v/>
      </c>
      <c r="BS24" s="178" t="str">
        <f t="array" ref="BS24">IF(ISBLANK($BK24),"",IFERROR((ROUND((INDEX([1]INSTRUCTIONS!$M$9:$AM$73,MATCH(#REF!,[1]INSTRUCTIONS!$N$9:$N$73,0),MATCH(BS$2,[1]INSTRUCTIONS!$M$9:$AM$9,FALSE))*$BA24),0)),""))</f>
        <v/>
      </c>
      <c r="BT24" s="178" t="str">
        <f t="array" ref="BT24">IF(ISBLANK($BK24),"",IFERROR((ROUND((INDEX([1]INSTRUCTIONS!$M$9:$AM$73,MATCH(#REF!,[1]INSTRUCTIONS!$N$9:$N$73,0),MATCH(BT$2,[1]INSTRUCTIONS!$M$9:$AM$9,FALSE))*$BA24),0)),""))</f>
        <v/>
      </c>
      <c r="BU24" s="178" t="str">
        <f t="array" ref="BU24">IF(ISBLANK($BK24),"",IFERROR((ROUND((INDEX([1]INSTRUCTIONS!$M$9:$AM$73,MATCH(#REF!,[1]INSTRUCTIONS!$N$9:$N$73,0),MATCH(BU$2,[1]INSTRUCTIONS!$M$9:$AM$9,FALSE))*$BA24),0)),""))</f>
        <v/>
      </c>
      <c r="BV24" s="178" t="str">
        <f t="array" ref="BV24">IF(ISBLANK($BK24),"",IFERROR((ROUND((INDEX([1]INSTRUCTIONS!$M$9:$AM$73,MATCH(#REF!,[1]INSTRUCTIONS!$N$9:$N$73,0),MATCH(BV$2,[1]INSTRUCTIONS!$M$9:$AM$9,FALSE))*$BA24),0)),""))</f>
        <v/>
      </c>
      <c r="BW24" s="178" t="str">
        <f t="array" ref="BW24">IF(ISBLANK($BK24),"",IFERROR((ROUND((INDEX([1]INSTRUCTIONS!$M$9:$AM$73,MATCH(#REF!,[1]INSTRUCTIONS!$N$9:$N$73,0),MATCH(BW$2,[1]INSTRUCTIONS!$M$9:$AM$9,FALSE))*$BA24),0)),""))</f>
        <v/>
      </c>
      <c r="BX24" s="178" t="str">
        <f t="array" ref="BX24">IF(ISBLANK($BK24),"",IFERROR((ROUND((INDEX([1]INSTRUCTIONS!$M$9:$AM$73,MATCH(#REF!,[1]INSTRUCTIONS!$N$9:$N$73,0),MATCH(BX$2,[1]INSTRUCTIONS!$M$9:$AM$9,FALSE))*$BA24),0)),""))</f>
        <v/>
      </c>
      <c r="BY24" s="178" t="str">
        <f t="array" ref="BY24">IF(ISBLANK($BK24),"",IFERROR((ROUND((INDEX([1]INSTRUCTIONS!$M$9:$AM$73,MATCH(#REF!,[1]INSTRUCTIONS!$N$9:$N$73,0),MATCH(BY$2,[1]INSTRUCTIONS!$M$9:$AM$9,FALSE))*$BA24),0)),""))</f>
        <v/>
      </c>
      <c r="BZ24" s="178" t="str">
        <f t="array" ref="BZ24">IF(ISBLANK($BK24),"",IFERROR((ROUND((INDEX([1]INSTRUCTIONS!$M$9:$AM$73,MATCH(#REF!,[1]INSTRUCTIONS!$N$9:$N$73,0),MATCH(BZ$2,[1]INSTRUCTIONS!$M$9:$AM$9,FALSE))*$BA24),0)),""))</f>
        <v/>
      </c>
      <c r="CA24" s="178" t="str">
        <f t="array" ref="CA24">IF(ISBLANK($BK24),"",IFERROR((ROUND((INDEX([1]INSTRUCTIONS!$M$9:$AM$73,MATCH(#REF!,[1]INSTRUCTIONS!$N$9:$N$73,0),MATCH(CA$2,[1]INSTRUCTIONS!$M$9:$AM$9,FALSE))*$BA24),0)),""))</f>
        <v/>
      </c>
      <c r="CB24" s="178" t="str">
        <f t="array" ref="CB24">IF(ISBLANK($BK24),"",IFERROR((ROUND((INDEX([1]INSTRUCTIONS!$M$9:$AM$73,MATCH(#REF!,[1]INSTRUCTIONS!$N$9:$N$73,0),MATCH(CB$2,[1]INSTRUCTIONS!$M$9:$AM$9,FALSE))*$BA24),0)),""))</f>
        <v/>
      </c>
      <c r="CC24" s="178" t="str">
        <f t="array" ref="CC24">IF(ISBLANK($BK24),"",IFERROR((ROUND((INDEX([1]INSTRUCTIONS!$M$9:$AM$73,MATCH(#REF!,[1]INSTRUCTIONS!$N$9:$N$73,0),MATCH(CC$2,[1]INSTRUCTIONS!$M$9:$AM$9,FALSE))*$BA24),0)),""))</f>
        <v/>
      </c>
      <c r="CD24" s="178" t="str">
        <f t="array" ref="CD24">IF(ISBLANK($BK24),"",IFERROR((ROUND((INDEX([1]INSTRUCTIONS!$M$9:$AM$73,MATCH(#REF!,[1]INSTRUCTIONS!$N$9:$N$73,0),MATCH(CD$2,[1]INSTRUCTIONS!$M$9:$AM$9,FALSE))*$BA24),0)),""))</f>
        <v/>
      </c>
      <c r="CE24" s="178" t="str">
        <f t="array" ref="CE24">IF(ISBLANK($BK24),"",IFERROR((ROUND((INDEX([1]INSTRUCTIONS!$M$9:$AM$73,MATCH(#REF!,[1]INSTRUCTIONS!$N$9:$N$73,0),MATCH(CE$2,[1]INSTRUCTIONS!$M$9:$AM$9,FALSE))*$BA24),0)),""))</f>
        <v/>
      </c>
      <c r="CF24" s="178" t="str">
        <f t="array" ref="CF24">IF(ISBLANK($BK24),"",IFERROR((ROUND((INDEX([1]INSTRUCTIONS!$M$9:$AM$73,MATCH(#REF!,[1]INSTRUCTIONS!$N$9:$N$73,0),MATCH(CF$2,[1]INSTRUCTIONS!$M$9:$AM$9,FALSE))*$BA24),0)),""))</f>
        <v/>
      </c>
      <c r="CG24" s="178" t="str">
        <f t="array" ref="CG24">IF(ISBLANK($BK24),"",IFERROR((ROUND((INDEX([1]INSTRUCTIONS!$M$9:$AM$73,MATCH(#REF!,[1]INSTRUCTIONS!$N$9:$N$73,0),MATCH(CG$2,[1]INSTRUCTIONS!$M$9:$AM$9,FALSE))*$BA24),0)),""))</f>
        <v/>
      </c>
      <c r="CH24" s="178" t="str">
        <f t="array" ref="CH24">IF(ISBLANK($BK24),"",IFERROR((ROUND((INDEX([1]INSTRUCTIONS!$M$9:$AM$73,MATCH(#REF!,[1]INSTRUCTIONS!$N$9:$N$73,0),MATCH(CH$2,[1]INSTRUCTIONS!$M$9:$AM$9,FALSE))*$BA24),0)),""))</f>
        <v/>
      </c>
      <c r="CI24" s="178" t="str">
        <f t="array" ref="CI24">IF(ISBLANK($BK24),"",IFERROR((ROUND((INDEX([1]INSTRUCTIONS!$M$9:$AM$73,MATCH(#REF!,[1]INSTRUCTIONS!$N$9:$N$73,0),MATCH(CI$2,[1]INSTRUCTIONS!$M$9:$AM$9,FALSE))*$BA24),0)),""))</f>
        <v/>
      </c>
      <c r="CJ24" s="179" t="str">
        <f t="array" ref="CJ24">IF(ISBLANK($BK24),"",IFERROR((ROUND((INDEX([1]INSTRUCTIONS!$M$9:$AM$73,MATCH(#REF!,[1]INSTRUCTIONS!$N$9:$N$73,0),MATCH(CJ$2,[1]INSTRUCTIONS!$M$9:$AM$9,FALSE))*$BA24),0)),""))</f>
        <v/>
      </c>
      <c r="CK24" s="169">
        <f t="shared" si="23"/>
        <v>360</v>
      </c>
      <c r="CL24" s="169">
        <f t="shared" si="24"/>
        <v>0</v>
      </c>
      <c r="CM24" s="6"/>
      <c r="CN24" s="170" t="s">
        <v>105</v>
      </c>
      <c r="CO24" s="177">
        <v>2</v>
      </c>
      <c r="CP24" s="178">
        <v>4</v>
      </c>
      <c r="CQ24" s="178">
        <v>6</v>
      </c>
      <c r="CR24" s="178">
        <v>4</v>
      </c>
      <c r="CS24" s="178">
        <v>2</v>
      </c>
      <c r="CT24" s="178">
        <v>0</v>
      </c>
      <c r="CU24" s="178" t="str">
        <f t="array" ref="CU24">IF(ISBLANK($CN24),"",IFERROR((ROUND((INDEX([1]INSTRUCTIONS!$M$9:$AM$73,MATCH(#REF!,[1]INSTRUCTIONS!$N$9:$N$73,0),MATCH(CU$2,[1]INSTRUCTIONS!$M$9:$AM$9,FALSE))*$BD24),0)),""))</f>
        <v/>
      </c>
      <c r="CV24" s="178" t="str">
        <f t="array" ref="CV24">IF(ISBLANK($CN24),"",IFERROR((ROUND((INDEX([1]INSTRUCTIONS!$M$9:$AM$73,MATCH(#REF!,[1]INSTRUCTIONS!$N$9:$N$73,0),MATCH(CV$2,[1]INSTRUCTIONS!$M$9:$AM$9,FALSE))*$BD24),0)),""))</f>
        <v/>
      </c>
      <c r="CW24" s="178" t="str">
        <f t="array" ref="CW24">IF(ISBLANK($CN24),"",IFERROR((ROUND((INDEX([1]INSTRUCTIONS!$M$9:$AM$73,MATCH(#REF!,[1]INSTRUCTIONS!$N$9:$N$73,0),MATCH(CW$2,[1]INSTRUCTIONS!$M$9:$AM$9,FALSE))*$BD24),0)),""))</f>
        <v/>
      </c>
      <c r="CX24" s="178" t="str">
        <f t="array" ref="CX24">IF(ISBLANK($CN24),"",IFERROR((ROUND((INDEX([1]INSTRUCTIONS!$M$9:$AM$73,MATCH(#REF!,[1]INSTRUCTIONS!$N$9:$N$73,0),MATCH(CX$2,[1]INSTRUCTIONS!$M$9:$AM$9,FALSE))*$BD24),0)),""))</f>
        <v/>
      </c>
      <c r="CY24" s="178" t="str">
        <f t="array" ref="CY24">IF(ISBLANK($CN24),"",IFERROR((ROUND((INDEX([1]INSTRUCTIONS!$M$9:$AM$73,MATCH(#REF!,[1]INSTRUCTIONS!$N$9:$N$73,0),MATCH(CY$2,[1]INSTRUCTIONS!$M$9:$AM$9,FALSE))*$BD24),0)),""))</f>
        <v/>
      </c>
      <c r="CZ24" s="178" t="str">
        <f t="array" ref="CZ24">IF(ISBLANK($CN24),"",IFERROR((ROUND((INDEX([1]INSTRUCTIONS!$M$9:$AM$73,MATCH(#REF!,[1]INSTRUCTIONS!$N$9:$N$73,0),MATCH(CZ$2,[1]INSTRUCTIONS!$M$9:$AM$9,FALSE))*$BD24),0)),""))</f>
        <v/>
      </c>
      <c r="DA24" s="178" t="str">
        <f t="array" ref="DA24">IF(ISBLANK($CN24),"",IFERROR((ROUND((INDEX([1]INSTRUCTIONS!$M$9:$AM$73,MATCH(#REF!,[1]INSTRUCTIONS!$N$9:$N$73,0),MATCH(DA$2,[1]INSTRUCTIONS!$M$9:$AM$9,FALSE))*$BD24),0)),""))</f>
        <v/>
      </c>
      <c r="DB24" s="178" t="str">
        <f t="array" ref="DB24">IF(ISBLANK($CN24),"",IFERROR((ROUND((INDEX([1]INSTRUCTIONS!$M$9:$AM$73,MATCH(#REF!,[1]INSTRUCTIONS!$N$9:$N$73,0),MATCH(DB$2,[1]INSTRUCTIONS!$M$9:$AM$9,FALSE))*$BD24),0)),""))</f>
        <v/>
      </c>
      <c r="DC24" s="178" t="str">
        <f t="array" ref="DC24">IF(ISBLANK($CN24),"",IFERROR((ROUND((INDEX([1]INSTRUCTIONS!$M$9:$AM$73,MATCH(#REF!,[1]INSTRUCTIONS!$N$9:$N$73,0),MATCH(DC$2,[1]INSTRUCTIONS!$M$9:$AM$9,FALSE))*$BD24),0)),""))</f>
        <v/>
      </c>
      <c r="DD24" s="178" t="str">
        <f t="array" ref="DD24">IF(ISBLANK($CN24),"",IFERROR((ROUND((INDEX([1]INSTRUCTIONS!$M$9:$AM$73,MATCH(#REF!,[1]INSTRUCTIONS!$N$9:$N$73,0),MATCH(DD$2,[1]INSTRUCTIONS!$M$9:$AM$9,FALSE))*$BD24),0)),""))</f>
        <v/>
      </c>
      <c r="DE24" s="178" t="str">
        <f t="array" ref="DE24">IF(ISBLANK($CN24),"",IFERROR((ROUND((INDEX([1]INSTRUCTIONS!$M$9:$AM$73,MATCH(#REF!,[1]INSTRUCTIONS!$N$9:$N$73,0),MATCH(DE$2,[1]INSTRUCTIONS!$M$9:$AM$9,FALSE))*$BD24),0)),""))</f>
        <v/>
      </c>
      <c r="DF24" s="178" t="str">
        <f t="array" ref="DF24">IF(ISBLANK($CN24),"",IFERROR((ROUND((INDEX([1]INSTRUCTIONS!$M$9:$AM$73,MATCH(#REF!,[1]INSTRUCTIONS!$N$9:$N$73,0),MATCH(DF$2,[1]INSTRUCTIONS!$M$9:$AM$9,FALSE))*$BD24),0)),""))</f>
        <v/>
      </c>
      <c r="DG24" s="178" t="str">
        <f t="array" ref="DG24">IF(ISBLANK($CN24),"",IFERROR((ROUND((INDEX([1]INSTRUCTIONS!$M$9:$AM$73,MATCH(#REF!,[1]INSTRUCTIONS!$N$9:$N$73,0),MATCH(DG$2,[1]INSTRUCTIONS!$M$9:$AM$9,FALSE))*$BD24),0)),""))</f>
        <v/>
      </c>
      <c r="DH24" s="178" t="str">
        <f t="array" ref="DH24">IF(ISBLANK($CN24),"",IFERROR((ROUND((INDEX([1]INSTRUCTIONS!$M$9:$AM$73,MATCH(#REF!,[1]INSTRUCTIONS!$N$9:$N$73,0),MATCH(DH$2,[1]INSTRUCTIONS!$M$9:$AM$9,FALSE))*$BD24),0)),""))</f>
        <v/>
      </c>
      <c r="DI24" s="178" t="str">
        <f t="array" ref="DI24">IF(ISBLANK($CN24),"",IFERROR((ROUND((INDEX([1]INSTRUCTIONS!$M$9:$AM$73,MATCH(#REF!,[1]INSTRUCTIONS!$N$9:$N$73,0),MATCH(DI$2,[1]INSTRUCTIONS!$M$9:$AM$9,FALSE))*$BD24),0)),""))</f>
        <v/>
      </c>
      <c r="DJ24" s="178" t="str">
        <f t="array" ref="DJ24">IF(ISBLANK($CN24),"",IFERROR((ROUND((INDEX([1]INSTRUCTIONS!$M$9:$AM$73,MATCH(#REF!,[1]INSTRUCTIONS!$N$9:$N$73,0),MATCH(DJ$2,[1]INSTRUCTIONS!$M$9:$AM$9,FALSE))*$BD24),0)),""))</f>
        <v/>
      </c>
      <c r="DK24" s="178" t="str">
        <f t="array" ref="DK24">IF(ISBLANK($CN24),"",IFERROR((ROUND((INDEX([1]INSTRUCTIONS!$M$9:$AM$73,MATCH(#REF!,[1]INSTRUCTIONS!$N$9:$N$73,0),MATCH(DK$2,[1]INSTRUCTIONS!$M$9:$AM$9,FALSE))*$BD24),0)),""))</f>
        <v/>
      </c>
      <c r="DL24" s="178" t="str">
        <f t="array" ref="DL24">IF(ISBLANK($CN24),"",IFERROR((ROUND((INDEX([1]INSTRUCTIONS!$M$9:$AM$73,MATCH(#REF!,[1]INSTRUCTIONS!$N$9:$N$73,0),MATCH(DL$2,[1]INSTRUCTIONS!$M$9:$AM$9,FALSE))*$BD24),0)),""))</f>
        <v/>
      </c>
      <c r="DM24" s="179" t="str">
        <f t="array" ref="DM24">IF(ISBLANK($CN24),"",IFERROR((ROUND((INDEX([1]INSTRUCTIONS!$M$9:$AM$73,MATCH(#REF!,[1]INSTRUCTIONS!$N$9:$N$73,0),MATCH(DM$2,[1]INSTRUCTIONS!$M$9:$AM$9,FALSE))*$BD24),0)),""))</f>
        <v/>
      </c>
      <c r="DN24" s="169">
        <f t="shared" si="25"/>
        <v>18</v>
      </c>
      <c r="DO24" s="169">
        <f t="shared" si="26"/>
        <v>0</v>
      </c>
      <c r="DP24" s="6"/>
      <c r="DQ24" s="171" t="str">
        <f t="shared" si="27"/>
        <v>ALPHA TOPS BM</v>
      </c>
      <c r="DR24" s="172">
        <f t="shared" ref="DR24:EP24" si="37">IFERROR(BL24+CO24,"")</f>
        <v>39</v>
      </c>
      <c r="DS24" s="173">
        <f t="shared" si="37"/>
        <v>95</v>
      </c>
      <c r="DT24" s="173">
        <f t="shared" si="37"/>
        <v>124</v>
      </c>
      <c r="DU24" s="173">
        <f t="shared" si="37"/>
        <v>86</v>
      </c>
      <c r="DV24" s="173">
        <f t="shared" si="37"/>
        <v>34</v>
      </c>
      <c r="DW24" s="173">
        <f t="shared" si="37"/>
        <v>0</v>
      </c>
      <c r="DX24" s="173" t="str">
        <f t="shared" si="37"/>
        <v/>
      </c>
      <c r="DY24" s="173" t="str">
        <f t="shared" si="37"/>
        <v/>
      </c>
      <c r="DZ24" s="173" t="str">
        <f t="shared" si="37"/>
        <v/>
      </c>
      <c r="EA24" s="173" t="str">
        <f t="shared" si="37"/>
        <v/>
      </c>
      <c r="EB24" s="173" t="str">
        <f t="shared" si="37"/>
        <v/>
      </c>
      <c r="EC24" s="173" t="str">
        <f t="shared" si="37"/>
        <v/>
      </c>
      <c r="ED24" s="173" t="str">
        <f t="shared" si="37"/>
        <v/>
      </c>
      <c r="EE24" s="173" t="str">
        <f t="shared" si="37"/>
        <v/>
      </c>
      <c r="EF24" s="174" t="str">
        <f t="shared" si="37"/>
        <v/>
      </c>
      <c r="EG24" s="174" t="str">
        <f t="shared" si="37"/>
        <v/>
      </c>
      <c r="EH24" s="174" t="str">
        <f t="shared" si="37"/>
        <v/>
      </c>
      <c r="EI24" s="174" t="str">
        <f t="shared" si="37"/>
        <v/>
      </c>
      <c r="EJ24" s="174" t="str">
        <f t="shared" si="37"/>
        <v/>
      </c>
      <c r="EK24" s="174" t="str">
        <f t="shared" si="37"/>
        <v/>
      </c>
      <c r="EL24" s="174" t="str">
        <f t="shared" si="37"/>
        <v/>
      </c>
      <c r="EM24" s="174" t="str">
        <f t="shared" si="37"/>
        <v/>
      </c>
      <c r="EN24" s="174" t="str">
        <f t="shared" si="37"/>
        <v/>
      </c>
      <c r="EO24" s="174" t="str">
        <f t="shared" si="37"/>
        <v/>
      </c>
      <c r="EP24" s="174" t="str">
        <f t="shared" si="37"/>
        <v/>
      </c>
      <c r="EQ24" s="171">
        <f t="shared" si="29"/>
        <v>378</v>
      </c>
      <c r="ER24" s="171">
        <f t="shared" si="30"/>
        <v>0</v>
      </c>
    </row>
    <row r="25" spans="1:148" ht="120" customHeight="1" x14ac:dyDescent="0.25">
      <c r="A25" s="132">
        <f t="shared" si="31"/>
        <v>8</v>
      </c>
      <c r="B25" s="133" t="e">
        <v>#VALUE!</v>
      </c>
      <c r="C25" s="133" t="s">
        <v>96</v>
      </c>
      <c r="D25" s="134" t="s">
        <v>276</v>
      </c>
      <c r="E25" s="134" t="str">
        <f t="shared" si="5"/>
        <v>#REF!</v>
      </c>
      <c r="F25" s="135" t="s">
        <v>97</v>
      </c>
      <c r="G25" s="134" t="s">
        <v>276</v>
      </c>
      <c r="H25" s="135" t="s">
        <v>109</v>
      </c>
      <c r="I25" s="135" t="s">
        <v>110</v>
      </c>
      <c r="J25" s="135"/>
      <c r="K25" s="135"/>
      <c r="L25" s="136"/>
      <c r="M25" s="133" t="e">
        <v>#VALUE!</v>
      </c>
      <c r="N25" s="135" t="s">
        <v>113</v>
      </c>
      <c r="O25" s="136"/>
      <c r="P25" s="136"/>
      <c r="Q25" s="136" t="s">
        <v>101</v>
      </c>
      <c r="R25" s="136" t="s">
        <v>102</v>
      </c>
      <c r="S25" s="136"/>
      <c r="T25" s="133"/>
      <c r="U25" s="133"/>
      <c r="V25" s="133"/>
      <c r="W25" s="137"/>
      <c r="X25" s="138">
        <v>11.8</v>
      </c>
      <c r="Y25" s="139">
        <v>11.21</v>
      </c>
      <c r="Z25" s="140">
        <f t="shared" si="6"/>
        <v>4.9999999999999982E-2</v>
      </c>
      <c r="AA25" s="139">
        <v>39.99</v>
      </c>
      <c r="AB25" s="140">
        <f t="shared" si="7"/>
        <v>0.71967991997999503</v>
      </c>
      <c r="AC25" s="141"/>
      <c r="AD25" s="142" t="str">
        <f t="shared" si="8"/>
        <v/>
      </c>
      <c r="AE25" s="140" t="str">
        <f t="shared" si="9"/>
        <v/>
      </c>
      <c r="AF25" s="139"/>
      <c r="AG25" s="140" t="str">
        <f t="shared" si="10"/>
        <v/>
      </c>
      <c r="AH25" s="143" t="str">
        <f t="shared" si="11"/>
        <v/>
      </c>
      <c r="AI25" s="144"/>
      <c r="AJ25" s="145"/>
      <c r="AK25" s="146"/>
      <c r="AL25" s="135" t="s">
        <v>103</v>
      </c>
      <c r="AM25" s="147">
        <v>4</v>
      </c>
      <c r="AN25" s="148" t="str">
        <f t="shared" si="12"/>
        <v xml:space="preserve">, , , , OFFICE DEFINE, </v>
      </c>
      <c r="AO25" s="149">
        <v>18</v>
      </c>
      <c r="AP25" s="150">
        <v>360</v>
      </c>
      <c r="AQ25" s="150"/>
      <c r="AR25" s="150"/>
      <c r="AS25" s="150"/>
      <c r="AT25" s="151"/>
      <c r="AU25" s="151"/>
      <c r="AV25" s="152">
        <f t="shared" si="13"/>
        <v>4</v>
      </c>
      <c r="AW25" s="153"/>
      <c r="AX25" s="152"/>
      <c r="AY25" s="153"/>
      <c r="AZ25" s="176"/>
      <c r="BA25" s="155">
        <f t="shared" si="14"/>
        <v>360</v>
      </c>
      <c r="BB25" s="156">
        <f t="shared" si="15"/>
        <v>4035.6000000000004</v>
      </c>
      <c r="BC25" s="157">
        <f t="shared" si="16"/>
        <v>14396.400000000001</v>
      </c>
      <c r="BD25" s="158">
        <f t="shared" si="17"/>
        <v>18</v>
      </c>
      <c r="BE25" s="159">
        <f t="shared" si="18"/>
        <v>201.78000000000003</v>
      </c>
      <c r="BF25" s="160">
        <f t="shared" si="19"/>
        <v>719.82</v>
      </c>
      <c r="BG25" s="161">
        <f t="shared" si="20"/>
        <v>378</v>
      </c>
      <c r="BH25" s="162">
        <f t="shared" si="21"/>
        <v>4237.38</v>
      </c>
      <c r="BI25" s="163">
        <f t="shared" si="22"/>
        <v>15116.220000000001</v>
      </c>
      <c r="BJ25" s="164"/>
      <c r="BK25" s="165" t="s">
        <v>104</v>
      </c>
      <c r="BL25" s="177">
        <v>37</v>
      </c>
      <c r="BM25" s="178">
        <v>91</v>
      </c>
      <c r="BN25" s="178">
        <v>118</v>
      </c>
      <c r="BO25" s="178">
        <v>82</v>
      </c>
      <c r="BP25" s="178">
        <v>32</v>
      </c>
      <c r="BQ25" s="178">
        <v>0</v>
      </c>
      <c r="BR25" s="178" t="str">
        <f t="array" ref="BR25">IF(ISBLANK($BK25),"",IFERROR((ROUND((INDEX([1]INSTRUCTIONS!$M$9:$AM$73,MATCH(#REF!,[1]INSTRUCTIONS!$N$9:$N$73,0),MATCH(BR$2,[1]INSTRUCTIONS!$M$9:$AM$9,FALSE))*$BA25),0)),""))</f>
        <v/>
      </c>
      <c r="BS25" s="178" t="str">
        <f t="array" ref="BS25">IF(ISBLANK($BK25),"",IFERROR((ROUND((INDEX([1]INSTRUCTIONS!$M$9:$AM$73,MATCH(#REF!,[1]INSTRUCTIONS!$N$9:$N$73,0),MATCH(BS$2,[1]INSTRUCTIONS!$M$9:$AM$9,FALSE))*$BA25),0)),""))</f>
        <v/>
      </c>
      <c r="BT25" s="178" t="str">
        <f t="array" ref="BT25">IF(ISBLANK($BK25),"",IFERROR((ROUND((INDEX([1]INSTRUCTIONS!$M$9:$AM$73,MATCH(#REF!,[1]INSTRUCTIONS!$N$9:$N$73,0),MATCH(BT$2,[1]INSTRUCTIONS!$M$9:$AM$9,FALSE))*$BA25),0)),""))</f>
        <v/>
      </c>
      <c r="BU25" s="178" t="str">
        <f t="array" ref="BU25">IF(ISBLANK($BK25),"",IFERROR((ROUND((INDEX([1]INSTRUCTIONS!$M$9:$AM$73,MATCH(#REF!,[1]INSTRUCTIONS!$N$9:$N$73,0),MATCH(BU$2,[1]INSTRUCTIONS!$M$9:$AM$9,FALSE))*$BA25),0)),""))</f>
        <v/>
      </c>
      <c r="BV25" s="178" t="str">
        <f t="array" ref="BV25">IF(ISBLANK($BK25),"",IFERROR((ROUND((INDEX([1]INSTRUCTIONS!$M$9:$AM$73,MATCH(#REF!,[1]INSTRUCTIONS!$N$9:$N$73,0),MATCH(BV$2,[1]INSTRUCTIONS!$M$9:$AM$9,FALSE))*$BA25),0)),""))</f>
        <v/>
      </c>
      <c r="BW25" s="178" t="str">
        <f t="array" ref="BW25">IF(ISBLANK($BK25),"",IFERROR((ROUND((INDEX([1]INSTRUCTIONS!$M$9:$AM$73,MATCH(#REF!,[1]INSTRUCTIONS!$N$9:$N$73,0),MATCH(BW$2,[1]INSTRUCTIONS!$M$9:$AM$9,FALSE))*$BA25),0)),""))</f>
        <v/>
      </c>
      <c r="BX25" s="178" t="str">
        <f t="array" ref="BX25">IF(ISBLANK($BK25),"",IFERROR((ROUND((INDEX([1]INSTRUCTIONS!$M$9:$AM$73,MATCH(#REF!,[1]INSTRUCTIONS!$N$9:$N$73,0),MATCH(BX$2,[1]INSTRUCTIONS!$M$9:$AM$9,FALSE))*$BA25),0)),""))</f>
        <v/>
      </c>
      <c r="BY25" s="178" t="str">
        <f t="array" ref="BY25">IF(ISBLANK($BK25),"",IFERROR((ROUND((INDEX([1]INSTRUCTIONS!$M$9:$AM$73,MATCH(#REF!,[1]INSTRUCTIONS!$N$9:$N$73,0),MATCH(BY$2,[1]INSTRUCTIONS!$M$9:$AM$9,FALSE))*$BA25),0)),""))</f>
        <v/>
      </c>
      <c r="BZ25" s="178" t="str">
        <f t="array" ref="BZ25">IF(ISBLANK($BK25),"",IFERROR((ROUND((INDEX([1]INSTRUCTIONS!$M$9:$AM$73,MATCH(#REF!,[1]INSTRUCTIONS!$N$9:$N$73,0),MATCH(BZ$2,[1]INSTRUCTIONS!$M$9:$AM$9,FALSE))*$BA25),0)),""))</f>
        <v/>
      </c>
      <c r="CA25" s="178" t="str">
        <f t="array" ref="CA25">IF(ISBLANK($BK25),"",IFERROR((ROUND((INDEX([1]INSTRUCTIONS!$M$9:$AM$73,MATCH(#REF!,[1]INSTRUCTIONS!$N$9:$N$73,0),MATCH(CA$2,[1]INSTRUCTIONS!$M$9:$AM$9,FALSE))*$BA25),0)),""))</f>
        <v/>
      </c>
      <c r="CB25" s="178" t="str">
        <f t="array" ref="CB25">IF(ISBLANK($BK25),"",IFERROR((ROUND((INDEX([1]INSTRUCTIONS!$M$9:$AM$73,MATCH(#REF!,[1]INSTRUCTIONS!$N$9:$N$73,0),MATCH(CB$2,[1]INSTRUCTIONS!$M$9:$AM$9,FALSE))*$BA25),0)),""))</f>
        <v/>
      </c>
      <c r="CC25" s="178" t="str">
        <f t="array" ref="CC25">IF(ISBLANK($BK25),"",IFERROR((ROUND((INDEX([1]INSTRUCTIONS!$M$9:$AM$73,MATCH(#REF!,[1]INSTRUCTIONS!$N$9:$N$73,0),MATCH(CC$2,[1]INSTRUCTIONS!$M$9:$AM$9,FALSE))*$BA25),0)),""))</f>
        <v/>
      </c>
      <c r="CD25" s="178" t="str">
        <f t="array" ref="CD25">IF(ISBLANK($BK25),"",IFERROR((ROUND((INDEX([1]INSTRUCTIONS!$M$9:$AM$73,MATCH(#REF!,[1]INSTRUCTIONS!$N$9:$N$73,0),MATCH(CD$2,[1]INSTRUCTIONS!$M$9:$AM$9,FALSE))*$BA25),0)),""))</f>
        <v/>
      </c>
      <c r="CE25" s="178" t="str">
        <f t="array" ref="CE25">IF(ISBLANK($BK25),"",IFERROR((ROUND((INDEX([1]INSTRUCTIONS!$M$9:$AM$73,MATCH(#REF!,[1]INSTRUCTIONS!$N$9:$N$73,0),MATCH(CE$2,[1]INSTRUCTIONS!$M$9:$AM$9,FALSE))*$BA25),0)),""))</f>
        <v/>
      </c>
      <c r="CF25" s="178" t="str">
        <f t="array" ref="CF25">IF(ISBLANK($BK25),"",IFERROR((ROUND((INDEX([1]INSTRUCTIONS!$M$9:$AM$73,MATCH(#REF!,[1]INSTRUCTIONS!$N$9:$N$73,0),MATCH(CF$2,[1]INSTRUCTIONS!$M$9:$AM$9,FALSE))*$BA25),0)),""))</f>
        <v/>
      </c>
      <c r="CG25" s="178" t="str">
        <f t="array" ref="CG25">IF(ISBLANK($BK25),"",IFERROR((ROUND((INDEX([1]INSTRUCTIONS!$M$9:$AM$73,MATCH(#REF!,[1]INSTRUCTIONS!$N$9:$N$73,0),MATCH(CG$2,[1]INSTRUCTIONS!$M$9:$AM$9,FALSE))*$BA25),0)),""))</f>
        <v/>
      </c>
      <c r="CH25" s="178" t="str">
        <f t="array" ref="CH25">IF(ISBLANK($BK25),"",IFERROR((ROUND((INDEX([1]INSTRUCTIONS!$M$9:$AM$73,MATCH(#REF!,[1]INSTRUCTIONS!$N$9:$N$73,0),MATCH(CH$2,[1]INSTRUCTIONS!$M$9:$AM$9,FALSE))*$BA25),0)),""))</f>
        <v/>
      </c>
      <c r="CI25" s="178" t="str">
        <f t="array" ref="CI25">IF(ISBLANK($BK25),"",IFERROR((ROUND((INDEX([1]INSTRUCTIONS!$M$9:$AM$73,MATCH(#REF!,[1]INSTRUCTIONS!$N$9:$N$73,0),MATCH(CI$2,[1]INSTRUCTIONS!$M$9:$AM$9,FALSE))*$BA25),0)),""))</f>
        <v/>
      </c>
      <c r="CJ25" s="179" t="str">
        <f t="array" ref="CJ25">IF(ISBLANK($BK25),"",IFERROR((ROUND((INDEX([1]INSTRUCTIONS!$M$9:$AM$73,MATCH(#REF!,[1]INSTRUCTIONS!$N$9:$N$73,0),MATCH(CJ$2,[1]INSTRUCTIONS!$M$9:$AM$9,FALSE))*$BA25),0)),""))</f>
        <v/>
      </c>
      <c r="CK25" s="169">
        <f t="shared" si="23"/>
        <v>360</v>
      </c>
      <c r="CL25" s="169">
        <f t="shared" si="24"/>
        <v>0</v>
      </c>
      <c r="CM25" s="6"/>
      <c r="CN25" s="170" t="s">
        <v>105</v>
      </c>
      <c r="CO25" s="177">
        <v>2</v>
      </c>
      <c r="CP25" s="178">
        <v>4</v>
      </c>
      <c r="CQ25" s="178">
        <v>6</v>
      </c>
      <c r="CR25" s="178">
        <v>4</v>
      </c>
      <c r="CS25" s="178">
        <v>2</v>
      </c>
      <c r="CT25" s="178">
        <v>0</v>
      </c>
      <c r="CU25" s="178" t="str">
        <f t="array" ref="CU25">IF(ISBLANK($CN25),"",IFERROR((ROUND((INDEX([1]INSTRUCTIONS!$M$9:$AM$73,MATCH(#REF!,[1]INSTRUCTIONS!$N$9:$N$73,0),MATCH(CU$2,[1]INSTRUCTIONS!$M$9:$AM$9,FALSE))*$BD25),0)),""))</f>
        <v/>
      </c>
      <c r="CV25" s="178" t="str">
        <f t="array" ref="CV25">IF(ISBLANK($CN25),"",IFERROR((ROUND((INDEX([1]INSTRUCTIONS!$M$9:$AM$73,MATCH(#REF!,[1]INSTRUCTIONS!$N$9:$N$73,0),MATCH(CV$2,[1]INSTRUCTIONS!$M$9:$AM$9,FALSE))*$BD25),0)),""))</f>
        <v/>
      </c>
      <c r="CW25" s="178" t="str">
        <f t="array" ref="CW25">IF(ISBLANK($CN25),"",IFERROR((ROUND((INDEX([1]INSTRUCTIONS!$M$9:$AM$73,MATCH(#REF!,[1]INSTRUCTIONS!$N$9:$N$73,0),MATCH(CW$2,[1]INSTRUCTIONS!$M$9:$AM$9,FALSE))*$BD25),0)),""))</f>
        <v/>
      </c>
      <c r="CX25" s="178" t="str">
        <f t="array" ref="CX25">IF(ISBLANK($CN25),"",IFERROR((ROUND((INDEX([1]INSTRUCTIONS!$M$9:$AM$73,MATCH(#REF!,[1]INSTRUCTIONS!$N$9:$N$73,0),MATCH(CX$2,[1]INSTRUCTIONS!$M$9:$AM$9,FALSE))*$BD25),0)),""))</f>
        <v/>
      </c>
      <c r="CY25" s="178" t="str">
        <f t="array" ref="CY25">IF(ISBLANK($CN25),"",IFERROR((ROUND((INDEX([1]INSTRUCTIONS!$M$9:$AM$73,MATCH(#REF!,[1]INSTRUCTIONS!$N$9:$N$73,0),MATCH(CY$2,[1]INSTRUCTIONS!$M$9:$AM$9,FALSE))*$BD25),0)),""))</f>
        <v/>
      </c>
      <c r="CZ25" s="178" t="str">
        <f t="array" ref="CZ25">IF(ISBLANK($CN25),"",IFERROR((ROUND((INDEX([1]INSTRUCTIONS!$M$9:$AM$73,MATCH(#REF!,[1]INSTRUCTIONS!$N$9:$N$73,0),MATCH(CZ$2,[1]INSTRUCTIONS!$M$9:$AM$9,FALSE))*$BD25),0)),""))</f>
        <v/>
      </c>
      <c r="DA25" s="178" t="str">
        <f t="array" ref="DA25">IF(ISBLANK($CN25),"",IFERROR((ROUND((INDEX([1]INSTRUCTIONS!$M$9:$AM$73,MATCH(#REF!,[1]INSTRUCTIONS!$N$9:$N$73,0),MATCH(DA$2,[1]INSTRUCTIONS!$M$9:$AM$9,FALSE))*$BD25),0)),""))</f>
        <v/>
      </c>
      <c r="DB25" s="178" t="str">
        <f t="array" ref="DB25">IF(ISBLANK($CN25),"",IFERROR((ROUND((INDEX([1]INSTRUCTIONS!$M$9:$AM$73,MATCH(#REF!,[1]INSTRUCTIONS!$N$9:$N$73,0),MATCH(DB$2,[1]INSTRUCTIONS!$M$9:$AM$9,FALSE))*$BD25),0)),""))</f>
        <v/>
      </c>
      <c r="DC25" s="178" t="str">
        <f t="array" ref="DC25">IF(ISBLANK($CN25),"",IFERROR((ROUND((INDEX([1]INSTRUCTIONS!$M$9:$AM$73,MATCH(#REF!,[1]INSTRUCTIONS!$N$9:$N$73,0),MATCH(DC$2,[1]INSTRUCTIONS!$M$9:$AM$9,FALSE))*$BD25),0)),""))</f>
        <v/>
      </c>
      <c r="DD25" s="178" t="str">
        <f t="array" ref="DD25">IF(ISBLANK($CN25),"",IFERROR((ROUND((INDEX([1]INSTRUCTIONS!$M$9:$AM$73,MATCH(#REF!,[1]INSTRUCTIONS!$N$9:$N$73,0),MATCH(DD$2,[1]INSTRUCTIONS!$M$9:$AM$9,FALSE))*$BD25),0)),""))</f>
        <v/>
      </c>
      <c r="DE25" s="178" t="str">
        <f t="array" ref="DE25">IF(ISBLANK($CN25),"",IFERROR((ROUND((INDEX([1]INSTRUCTIONS!$M$9:$AM$73,MATCH(#REF!,[1]INSTRUCTIONS!$N$9:$N$73,0),MATCH(DE$2,[1]INSTRUCTIONS!$M$9:$AM$9,FALSE))*$BD25),0)),""))</f>
        <v/>
      </c>
      <c r="DF25" s="178" t="str">
        <f t="array" ref="DF25">IF(ISBLANK($CN25),"",IFERROR((ROUND((INDEX([1]INSTRUCTIONS!$M$9:$AM$73,MATCH(#REF!,[1]INSTRUCTIONS!$N$9:$N$73,0),MATCH(DF$2,[1]INSTRUCTIONS!$M$9:$AM$9,FALSE))*$BD25),0)),""))</f>
        <v/>
      </c>
      <c r="DG25" s="178" t="str">
        <f t="array" ref="DG25">IF(ISBLANK($CN25),"",IFERROR((ROUND((INDEX([1]INSTRUCTIONS!$M$9:$AM$73,MATCH(#REF!,[1]INSTRUCTIONS!$N$9:$N$73,0),MATCH(DG$2,[1]INSTRUCTIONS!$M$9:$AM$9,FALSE))*$BD25),0)),""))</f>
        <v/>
      </c>
      <c r="DH25" s="178" t="str">
        <f t="array" ref="DH25">IF(ISBLANK($CN25),"",IFERROR((ROUND((INDEX([1]INSTRUCTIONS!$M$9:$AM$73,MATCH(#REF!,[1]INSTRUCTIONS!$N$9:$N$73,0),MATCH(DH$2,[1]INSTRUCTIONS!$M$9:$AM$9,FALSE))*$BD25),0)),""))</f>
        <v/>
      </c>
      <c r="DI25" s="178" t="str">
        <f t="array" ref="DI25">IF(ISBLANK($CN25),"",IFERROR((ROUND((INDEX([1]INSTRUCTIONS!$M$9:$AM$73,MATCH(#REF!,[1]INSTRUCTIONS!$N$9:$N$73,0),MATCH(DI$2,[1]INSTRUCTIONS!$M$9:$AM$9,FALSE))*$BD25),0)),""))</f>
        <v/>
      </c>
      <c r="DJ25" s="178" t="str">
        <f t="array" ref="DJ25">IF(ISBLANK($CN25),"",IFERROR((ROUND((INDEX([1]INSTRUCTIONS!$M$9:$AM$73,MATCH(#REF!,[1]INSTRUCTIONS!$N$9:$N$73,0),MATCH(DJ$2,[1]INSTRUCTIONS!$M$9:$AM$9,FALSE))*$BD25),0)),""))</f>
        <v/>
      </c>
      <c r="DK25" s="178" t="str">
        <f t="array" ref="DK25">IF(ISBLANK($CN25),"",IFERROR((ROUND((INDEX([1]INSTRUCTIONS!$M$9:$AM$73,MATCH(#REF!,[1]INSTRUCTIONS!$N$9:$N$73,0),MATCH(DK$2,[1]INSTRUCTIONS!$M$9:$AM$9,FALSE))*$BD25),0)),""))</f>
        <v/>
      </c>
      <c r="DL25" s="178" t="str">
        <f t="array" ref="DL25">IF(ISBLANK($CN25),"",IFERROR((ROUND((INDEX([1]INSTRUCTIONS!$M$9:$AM$73,MATCH(#REF!,[1]INSTRUCTIONS!$N$9:$N$73,0),MATCH(DL$2,[1]INSTRUCTIONS!$M$9:$AM$9,FALSE))*$BD25),0)),""))</f>
        <v/>
      </c>
      <c r="DM25" s="179" t="str">
        <f t="array" ref="DM25">IF(ISBLANK($CN25),"",IFERROR((ROUND((INDEX([1]INSTRUCTIONS!$M$9:$AM$73,MATCH(#REF!,[1]INSTRUCTIONS!$N$9:$N$73,0),MATCH(DM$2,[1]INSTRUCTIONS!$M$9:$AM$9,FALSE))*$BD25),0)),""))</f>
        <v/>
      </c>
      <c r="DN25" s="169">
        <f t="shared" si="25"/>
        <v>18</v>
      </c>
      <c r="DO25" s="169">
        <f t="shared" si="26"/>
        <v>0</v>
      </c>
      <c r="DP25" s="6"/>
      <c r="DQ25" s="171" t="str">
        <f t="shared" si="27"/>
        <v>ALPHA TOPS BM</v>
      </c>
      <c r="DR25" s="172">
        <f t="shared" ref="DR25:EP25" si="38">IFERROR(BL25+CO25,"")</f>
        <v>39</v>
      </c>
      <c r="DS25" s="173">
        <f t="shared" si="38"/>
        <v>95</v>
      </c>
      <c r="DT25" s="173">
        <f t="shared" si="38"/>
        <v>124</v>
      </c>
      <c r="DU25" s="173">
        <f t="shared" si="38"/>
        <v>86</v>
      </c>
      <c r="DV25" s="173">
        <f t="shared" si="38"/>
        <v>34</v>
      </c>
      <c r="DW25" s="173">
        <f t="shared" si="38"/>
        <v>0</v>
      </c>
      <c r="DX25" s="173" t="str">
        <f t="shared" si="38"/>
        <v/>
      </c>
      <c r="DY25" s="173" t="str">
        <f t="shared" si="38"/>
        <v/>
      </c>
      <c r="DZ25" s="173" t="str">
        <f t="shared" si="38"/>
        <v/>
      </c>
      <c r="EA25" s="173" t="str">
        <f t="shared" si="38"/>
        <v/>
      </c>
      <c r="EB25" s="173" t="str">
        <f t="shared" si="38"/>
        <v/>
      </c>
      <c r="EC25" s="173" t="str">
        <f t="shared" si="38"/>
        <v/>
      </c>
      <c r="ED25" s="173" t="str">
        <f t="shared" si="38"/>
        <v/>
      </c>
      <c r="EE25" s="173" t="str">
        <f t="shared" si="38"/>
        <v/>
      </c>
      <c r="EF25" s="174" t="str">
        <f t="shared" si="38"/>
        <v/>
      </c>
      <c r="EG25" s="174" t="str">
        <f t="shared" si="38"/>
        <v/>
      </c>
      <c r="EH25" s="174" t="str">
        <f t="shared" si="38"/>
        <v/>
      </c>
      <c r="EI25" s="174" t="str">
        <f t="shared" si="38"/>
        <v/>
      </c>
      <c r="EJ25" s="174" t="str">
        <f t="shared" si="38"/>
        <v/>
      </c>
      <c r="EK25" s="174" t="str">
        <f t="shared" si="38"/>
        <v/>
      </c>
      <c r="EL25" s="174" t="str">
        <f t="shared" si="38"/>
        <v/>
      </c>
      <c r="EM25" s="174" t="str">
        <f t="shared" si="38"/>
        <v/>
      </c>
      <c r="EN25" s="174" t="str">
        <f t="shared" si="38"/>
        <v/>
      </c>
      <c r="EO25" s="174" t="str">
        <f t="shared" si="38"/>
        <v/>
      </c>
      <c r="EP25" s="174" t="str">
        <f t="shared" si="38"/>
        <v/>
      </c>
      <c r="EQ25" s="171">
        <f t="shared" si="29"/>
        <v>378</v>
      </c>
      <c r="ER25" s="171">
        <f t="shared" si="30"/>
        <v>0</v>
      </c>
    </row>
    <row r="26" spans="1:148" ht="120" customHeight="1" x14ac:dyDescent="0.25">
      <c r="A26" s="132">
        <f t="shared" si="31"/>
        <v>9</v>
      </c>
      <c r="B26" s="133" t="e">
        <v>#VALUE!</v>
      </c>
      <c r="C26" s="133" t="s">
        <v>96</v>
      </c>
      <c r="D26" s="134" t="s">
        <v>276</v>
      </c>
      <c r="E26" s="134" t="str">
        <f t="shared" si="5"/>
        <v>#REF!</v>
      </c>
      <c r="F26" s="135" t="s">
        <v>97</v>
      </c>
      <c r="G26" s="134" t="s">
        <v>276</v>
      </c>
      <c r="H26" s="135" t="s">
        <v>109</v>
      </c>
      <c r="I26" s="135" t="s">
        <v>110</v>
      </c>
      <c r="J26" s="135"/>
      <c r="K26" s="135"/>
      <c r="L26" s="136"/>
      <c r="M26" s="133" t="e">
        <v>#VALUE!</v>
      </c>
      <c r="N26" s="135" t="s">
        <v>108</v>
      </c>
      <c r="O26" s="136"/>
      <c r="P26" s="136"/>
      <c r="Q26" s="136" t="s">
        <v>101</v>
      </c>
      <c r="R26" s="136" t="s">
        <v>102</v>
      </c>
      <c r="S26" s="136"/>
      <c r="T26" s="133"/>
      <c r="U26" s="133"/>
      <c r="V26" s="133"/>
      <c r="W26" s="137"/>
      <c r="X26" s="138">
        <v>11.8</v>
      </c>
      <c r="Y26" s="139">
        <v>11.21</v>
      </c>
      <c r="Z26" s="140">
        <f t="shared" si="6"/>
        <v>4.9999999999999982E-2</v>
      </c>
      <c r="AA26" s="139">
        <v>39.99</v>
      </c>
      <c r="AB26" s="140">
        <f t="shared" si="7"/>
        <v>0.71967991997999503</v>
      </c>
      <c r="AC26" s="141"/>
      <c r="AD26" s="142" t="str">
        <f t="shared" si="8"/>
        <v/>
      </c>
      <c r="AE26" s="140" t="str">
        <f t="shared" si="9"/>
        <v/>
      </c>
      <c r="AF26" s="139"/>
      <c r="AG26" s="140" t="str">
        <f t="shared" si="10"/>
        <v/>
      </c>
      <c r="AH26" s="143" t="str">
        <f t="shared" si="11"/>
        <v/>
      </c>
      <c r="AI26" s="144"/>
      <c r="AJ26" s="145"/>
      <c r="AK26" s="146"/>
      <c r="AL26" s="135" t="s">
        <v>103</v>
      </c>
      <c r="AM26" s="147">
        <v>4</v>
      </c>
      <c r="AN26" s="148" t="str">
        <f t="shared" si="12"/>
        <v xml:space="preserve">, , , , OFFICE DEFINE, </v>
      </c>
      <c r="AO26" s="149">
        <v>24</v>
      </c>
      <c r="AP26" s="150">
        <v>632</v>
      </c>
      <c r="AQ26" s="150"/>
      <c r="AR26" s="150"/>
      <c r="AS26" s="150"/>
      <c r="AT26" s="151"/>
      <c r="AU26" s="151"/>
      <c r="AV26" s="152">
        <f t="shared" si="13"/>
        <v>4</v>
      </c>
      <c r="AW26" s="153"/>
      <c r="AX26" s="152"/>
      <c r="AY26" s="153"/>
      <c r="AZ26" s="176"/>
      <c r="BA26" s="155">
        <f t="shared" si="14"/>
        <v>632</v>
      </c>
      <c r="BB26" s="156">
        <f t="shared" si="15"/>
        <v>7084.72</v>
      </c>
      <c r="BC26" s="157">
        <f t="shared" si="16"/>
        <v>25273.68</v>
      </c>
      <c r="BD26" s="158">
        <f t="shared" si="17"/>
        <v>24</v>
      </c>
      <c r="BE26" s="159">
        <f t="shared" si="18"/>
        <v>269.04000000000002</v>
      </c>
      <c r="BF26" s="160">
        <f t="shared" si="19"/>
        <v>959.76</v>
      </c>
      <c r="BG26" s="161">
        <f t="shared" si="20"/>
        <v>656</v>
      </c>
      <c r="BH26" s="162">
        <f t="shared" si="21"/>
        <v>7353.76</v>
      </c>
      <c r="BI26" s="163">
        <f t="shared" si="22"/>
        <v>26233.440000000002</v>
      </c>
      <c r="BJ26" s="164"/>
      <c r="BK26" s="165" t="s">
        <v>104</v>
      </c>
      <c r="BL26" s="177">
        <v>65</v>
      </c>
      <c r="BM26" s="178">
        <v>159</v>
      </c>
      <c r="BN26" s="178">
        <v>210</v>
      </c>
      <c r="BO26" s="178">
        <v>143</v>
      </c>
      <c r="BP26" s="178">
        <v>55</v>
      </c>
      <c r="BQ26" s="178">
        <v>0</v>
      </c>
      <c r="BR26" s="178" t="str">
        <f t="array" ref="BR26">IF(ISBLANK($BK26),"",IFERROR((ROUND((INDEX([1]INSTRUCTIONS!$M$9:$AM$73,MATCH(#REF!,[1]INSTRUCTIONS!$N$9:$N$73,0),MATCH(BR$2,[1]INSTRUCTIONS!$M$9:$AM$9,FALSE))*$BA26),0)),""))</f>
        <v/>
      </c>
      <c r="BS26" s="178" t="str">
        <f t="array" ref="BS26">IF(ISBLANK($BK26),"",IFERROR((ROUND((INDEX([1]INSTRUCTIONS!$M$9:$AM$73,MATCH(#REF!,[1]INSTRUCTIONS!$N$9:$N$73,0),MATCH(BS$2,[1]INSTRUCTIONS!$M$9:$AM$9,FALSE))*$BA26),0)),""))</f>
        <v/>
      </c>
      <c r="BT26" s="178" t="str">
        <f t="array" ref="BT26">IF(ISBLANK($BK26),"",IFERROR((ROUND((INDEX([1]INSTRUCTIONS!$M$9:$AM$73,MATCH(#REF!,[1]INSTRUCTIONS!$N$9:$N$73,0),MATCH(BT$2,[1]INSTRUCTIONS!$M$9:$AM$9,FALSE))*$BA26),0)),""))</f>
        <v/>
      </c>
      <c r="BU26" s="178" t="str">
        <f t="array" ref="BU26">IF(ISBLANK($BK26),"",IFERROR((ROUND((INDEX([1]INSTRUCTIONS!$M$9:$AM$73,MATCH(#REF!,[1]INSTRUCTIONS!$N$9:$N$73,0),MATCH(BU$2,[1]INSTRUCTIONS!$M$9:$AM$9,FALSE))*$BA26),0)),""))</f>
        <v/>
      </c>
      <c r="BV26" s="178" t="str">
        <f t="array" ref="BV26">IF(ISBLANK($BK26),"",IFERROR((ROUND((INDEX([1]INSTRUCTIONS!$M$9:$AM$73,MATCH(#REF!,[1]INSTRUCTIONS!$N$9:$N$73,0),MATCH(BV$2,[1]INSTRUCTIONS!$M$9:$AM$9,FALSE))*$BA26),0)),""))</f>
        <v/>
      </c>
      <c r="BW26" s="178" t="str">
        <f t="array" ref="BW26">IF(ISBLANK($BK26),"",IFERROR((ROUND((INDEX([1]INSTRUCTIONS!$M$9:$AM$73,MATCH(#REF!,[1]INSTRUCTIONS!$N$9:$N$73,0),MATCH(BW$2,[1]INSTRUCTIONS!$M$9:$AM$9,FALSE))*$BA26),0)),""))</f>
        <v/>
      </c>
      <c r="BX26" s="178" t="str">
        <f t="array" ref="BX26">IF(ISBLANK($BK26),"",IFERROR((ROUND((INDEX([1]INSTRUCTIONS!$M$9:$AM$73,MATCH(#REF!,[1]INSTRUCTIONS!$N$9:$N$73,0),MATCH(BX$2,[1]INSTRUCTIONS!$M$9:$AM$9,FALSE))*$BA26),0)),""))</f>
        <v/>
      </c>
      <c r="BY26" s="178" t="str">
        <f t="array" ref="BY26">IF(ISBLANK($BK26),"",IFERROR((ROUND((INDEX([1]INSTRUCTIONS!$M$9:$AM$73,MATCH(#REF!,[1]INSTRUCTIONS!$N$9:$N$73,0),MATCH(BY$2,[1]INSTRUCTIONS!$M$9:$AM$9,FALSE))*$BA26),0)),""))</f>
        <v/>
      </c>
      <c r="BZ26" s="178" t="str">
        <f t="array" ref="BZ26">IF(ISBLANK($BK26),"",IFERROR((ROUND((INDEX([1]INSTRUCTIONS!$M$9:$AM$73,MATCH(#REF!,[1]INSTRUCTIONS!$N$9:$N$73,0),MATCH(BZ$2,[1]INSTRUCTIONS!$M$9:$AM$9,FALSE))*$BA26),0)),""))</f>
        <v/>
      </c>
      <c r="CA26" s="178" t="str">
        <f t="array" ref="CA26">IF(ISBLANK($BK26),"",IFERROR((ROUND((INDEX([1]INSTRUCTIONS!$M$9:$AM$73,MATCH(#REF!,[1]INSTRUCTIONS!$N$9:$N$73,0),MATCH(CA$2,[1]INSTRUCTIONS!$M$9:$AM$9,FALSE))*$BA26),0)),""))</f>
        <v/>
      </c>
      <c r="CB26" s="178" t="str">
        <f t="array" ref="CB26">IF(ISBLANK($BK26),"",IFERROR((ROUND((INDEX([1]INSTRUCTIONS!$M$9:$AM$73,MATCH(#REF!,[1]INSTRUCTIONS!$N$9:$N$73,0),MATCH(CB$2,[1]INSTRUCTIONS!$M$9:$AM$9,FALSE))*$BA26),0)),""))</f>
        <v/>
      </c>
      <c r="CC26" s="178" t="str">
        <f t="array" ref="CC26">IF(ISBLANK($BK26),"",IFERROR((ROUND((INDEX([1]INSTRUCTIONS!$M$9:$AM$73,MATCH(#REF!,[1]INSTRUCTIONS!$N$9:$N$73,0),MATCH(CC$2,[1]INSTRUCTIONS!$M$9:$AM$9,FALSE))*$BA26),0)),""))</f>
        <v/>
      </c>
      <c r="CD26" s="178" t="str">
        <f t="array" ref="CD26">IF(ISBLANK($BK26),"",IFERROR((ROUND((INDEX([1]INSTRUCTIONS!$M$9:$AM$73,MATCH(#REF!,[1]INSTRUCTIONS!$N$9:$N$73,0),MATCH(CD$2,[1]INSTRUCTIONS!$M$9:$AM$9,FALSE))*$BA26),0)),""))</f>
        <v/>
      </c>
      <c r="CE26" s="178" t="str">
        <f t="array" ref="CE26">IF(ISBLANK($BK26),"",IFERROR((ROUND((INDEX([1]INSTRUCTIONS!$M$9:$AM$73,MATCH(#REF!,[1]INSTRUCTIONS!$N$9:$N$73,0),MATCH(CE$2,[1]INSTRUCTIONS!$M$9:$AM$9,FALSE))*$BA26),0)),""))</f>
        <v/>
      </c>
      <c r="CF26" s="178" t="str">
        <f t="array" ref="CF26">IF(ISBLANK($BK26),"",IFERROR((ROUND((INDEX([1]INSTRUCTIONS!$M$9:$AM$73,MATCH(#REF!,[1]INSTRUCTIONS!$N$9:$N$73,0),MATCH(CF$2,[1]INSTRUCTIONS!$M$9:$AM$9,FALSE))*$BA26),0)),""))</f>
        <v/>
      </c>
      <c r="CG26" s="178" t="str">
        <f t="array" ref="CG26">IF(ISBLANK($BK26),"",IFERROR((ROUND((INDEX([1]INSTRUCTIONS!$M$9:$AM$73,MATCH(#REF!,[1]INSTRUCTIONS!$N$9:$N$73,0),MATCH(CG$2,[1]INSTRUCTIONS!$M$9:$AM$9,FALSE))*$BA26),0)),""))</f>
        <v/>
      </c>
      <c r="CH26" s="178" t="str">
        <f t="array" ref="CH26">IF(ISBLANK($BK26),"",IFERROR((ROUND((INDEX([1]INSTRUCTIONS!$M$9:$AM$73,MATCH(#REF!,[1]INSTRUCTIONS!$N$9:$N$73,0),MATCH(CH$2,[1]INSTRUCTIONS!$M$9:$AM$9,FALSE))*$BA26),0)),""))</f>
        <v/>
      </c>
      <c r="CI26" s="178" t="str">
        <f t="array" ref="CI26">IF(ISBLANK($BK26),"",IFERROR((ROUND((INDEX([1]INSTRUCTIONS!$M$9:$AM$73,MATCH(#REF!,[1]INSTRUCTIONS!$N$9:$N$73,0),MATCH(CI$2,[1]INSTRUCTIONS!$M$9:$AM$9,FALSE))*$BA26),0)),""))</f>
        <v/>
      </c>
      <c r="CJ26" s="179" t="str">
        <f t="array" ref="CJ26">IF(ISBLANK($BK26),"",IFERROR((ROUND((INDEX([1]INSTRUCTIONS!$M$9:$AM$73,MATCH(#REF!,[1]INSTRUCTIONS!$N$9:$N$73,0),MATCH(CJ$2,[1]INSTRUCTIONS!$M$9:$AM$9,FALSE))*$BA26),0)),""))</f>
        <v/>
      </c>
      <c r="CK26" s="169">
        <f t="shared" si="23"/>
        <v>632</v>
      </c>
      <c r="CL26" s="169">
        <f t="shared" si="24"/>
        <v>0</v>
      </c>
      <c r="CM26" s="6"/>
      <c r="CN26" s="170" t="s">
        <v>105</v>
      </c>
      <c r="CO26" s="177">
        <v>3</v>
      </c>
      <c r="CP26" s="178">
        <v>6</v>
      </c>
      <c r="CQ26" s="178">
        <v>7</v>
      </c>
      <c r="CR26" s="178">
        <v>5</v>
      </c>
      <c r="CS26" s="178">
        <v>3</v>
      </c>
      <c r="CT26" s="178">
        <v>0</v>
      </c>
      <c r="CU26" s="178" t="str">
        <f t="array" ref="CU26">IF(ISBLANK($CN26),"",IFERROR((ROUND((INDEX([1]INSTRUCTIONS!$M$9:$AM$73,MATCH(#REF!,[1]INSTRUCTIONS!$N$9:$N$73,0),MATCH(CU$2,[1]INSTRUCTIONS!$M$9:$AM$9,FALSE))*$BD26),0)),""))</f>
        <v/>
      </c>
      <c r="CV26" s="178" t="str">
        <f t="array" ref="CV26">IF(ISBLANK($CN26),"",IFERROR((ROUND((INDEX([1]INSTRUCTIONS!$M$9:$AM$73,MATCH(#REF!,[1]INSTRUCTIONS!$N$9:$N$73,0),MATCH(CV$2,[1]INSTRUCTIONS!$M$9:$AM$9,FALSE))*$BD26),0)),""))</f>
        <v/>
      </c>
      <c r="CW26" s="178" t="str">
        <f t="array" ref="CW26">IF(ISBLANK($CN26),"",IFERROR((ROUND((INDEX([1]INSTRUCTIONS!$M$9:$AM$73,MATCH(#REF!,[1]INSTRUCTIONS!$N$9:$N$73,0),MATCH(CW$2,[1]INSTRUCTIONS!$M$9:$AM$9,FALSE))*$BD26),0)),""))</f>
        <v/>
      </c>
      <c r="CX26" s="178" t="str">
        <f t="array" ref="CX26">IF(ISBLANK($CN26),"",IFERROR((ROUND((INDEX([1]INSTRUCTIONS!$M$9:$AM$73,MATCH(#REF!,[1]INSTRUCTIONS!$N$9:$N$73,0),MATCH(CX$2,[1]INSTRUCTIONS!$M$9:$AM$9,FALSE))*$BD26),0)),""))</f>
        <v/>
      </c>
      <c r="CY26" s="178" t="str">
        <f t="array" ref="CY26">IF(ISBLANK($CN26),"",IFERROR((ROUND((INDEX([1]INSTRUCTIONS!$M$9:$AM$73,MATCH(#REF!,[1]INSTRUCTIONS!$N$9:$N$73,0),MATCH(CY$2,[1]INSTRUCTIONS!$M$9:$AM$9,FALSE))*$BD26),0)),""))</f>
        <v/>
      </c>
      <c r="CZ26" s="178" t="str">
        <f t="array" ref="CZ26">IF(ISBLANK($CN26),"",IFERROR((ROUND((INDEX([1]INSTRUCTIONS!$M$9:$AM$73,MATCH(#REF!,[1]INSTRUCTIONS!$N$9:$N$73,0),MATCH(CZ$2,[1]INSTRUCTIONS!$M$9:$AM$9,FALSE))*$BD26),0)),""))</f>
        <v/>
      </c>
      <c r="DA26" s="178" t="str">
        <f t="array" ref="DA26">IF(ISBLANK($CN26),"",IFERROR((ROUND((INDEX([1]INSTRUCTIONS!$M$9:$AM$73,MATCH(#REF!,[1]INSTRUCTIONS!$N$9:$N$73,0),MATCH(DA$2,[1]INSTRUCTIONS!$M$9:$AM$9,FALSE))*$BD26),0)),""))</f>
        <v/>
      </c>
      <c r="DB26" s="178" t="str">
        <f t="array" ref="DB26">IF(ISBLANK($CN26),"",IFERROR((ROUND((INDEX([1]INSTRUCTIONS!$M$9:$AM$73,MATCH(#REF!,[1]INSTRUCTIONS!$N$9:$N$73,0),MATCH(DB$2,[1]INSTRUCTIONS!$M$9:$AM$9,FALSE))*$BD26),0)),""))</f>
        <v/>
      </c>
      <c r="DC26" s="178" t="str">
        <f t="array" ref="DC26">IF(ISBLANK($CN26),"",IFERROR((ROUND((INDEX([1]INSTRUCTIONS!$M$9:$AM$73,MATCH(#REF!,[1]INSTRUCTIONS!$N$9:$N$73,0),MATCH(DC$2,[1]INSTRUCTIONS!$M$9:$AM$9,FALSE))*$BD26),0)),""))</f>
        <v/>
      </c>
      <c r="DD26" s="178" t="str">
        <f t="array" ref="DD26">IF(ISBLANK($CN26),"",IFERROR((ROUND((INDEX([1]INSTRUCTIONS!$M$9:$AM$73,MATCH(#REF!,[1]INSTRUCTIONS!$N$9:$N$73,0),MATCH(DD$2,[1]INSTRUCTIONS!$M$9:$AM$9,FALSE))*$BD26),0)),""))</f>
        <v/>
      </c>
      <c r="DE26" s="178" t="str">
        <f t="array" ref="DE26">IF(ISBLANK($CN26),"",IFERROR((ROUND((INDEX([1]INSTRUCTIONS!$M$9:$AM$73,MATCH(#REF!,[1]INSTRUCTIONS!$N$9:$N$73,0),MATCH(DE$2,[1]INSTRUCTIONS!$M$9:$AM$9,FALSE))*$BD26),0)),""))</f>
        <v/>
      </c>
      <c r="DF26" s="178" t="str">
        <f t="array" ref="DF26">IF(ISBLANK($CN26),"",IFERROR((ROUND((INDEX([1]INSTRUCTIONS!$M$9:$AM$73,MATCH(#REF!,[1]INSTRUCTIONS!$N$9:$N$73,0),MATCH(DF$2,[1]INSTRUCTIONS!$M$9:$AM$9,FALSE))*$BD26),0)),""))</f>
        <v/>
      </c>
      <c r="DG26" s="178" t="str">
        <f t="array" ref="DG26">IF(ISBLANK($CN26),"",IFERROR((ROUND((INDEX([1]INSTRUCTIONS!$M$9:$AM$73,MATCH(#REF!,[1]INSTRUCTIONS!$N$9:$N$73,0),MATCH(DG$2,[1]INSTRUCTIONS!$M$9:$AM$9,FALSE))*$BD26),0)),""))</f>
        <v/>
      </c>
      <c r="DH26" s="178" t="str">
        <f t="array" ref="DH26">IF(ISBLANK($CN26),"",IFERROR((ROUND((INDEX([1]INSTRUCTIONS!$M$9:$AM$73,MATCH(#REF!,[1]INSTRUCTIONS!$N$9:$N$73,0),MATCH(DH$2,[1]INSTRUCTIONS!$M$9:$AM$9,FALSE))*$BD26),0)),""))</f>
        <v/>
      </c>
      <c r="DI26" s="178" t="str">
        <f t="array" ref="DI26">IF(ISBLANK($CN26),"",IFERROR((ROUND((INDEX([1]INSTRUCTIONS!$M$9:$AM$73,MATCH(#REF!,[1]INSTRUCTIONS!$N$9:$N$73,0),MATCH(DI$2,[1]INSTRUCTIONS!$M$9:$AM$9,FALSE))*$BD26),0)),""))</f>
        <v/>
      </c>
      <c r="DJ26" s="178" t="str">
        <f t="array" ref="DJ26">IF(ISBLANK($CN26),"",IFERROR((ROUND((INDEX([1]INSTRUCTIONS!$M$9:$AM$73,MATCH(#REF!,[1]INSTRUCTIONS!$N$9:$N$73,0),MATCH(DJ$2,[1]INSTRUCTIONS!$M$9:$AM$9,FALSE))*$BD26),0)),""))</f>
        <v/>
      </c>
      <c r="DK26" s="178" t="str">
        <f t="array" ref="DK26">IF(ISBLANK($CN26),"",IFERROR((ROUND((INDEX([1]INSTRUCTIONS!$M$9:$AM$73,MATCH(#REF!,[1]INSTRUCTIONS!$N$9:$N$73,0),MATCH(DK$2,[1]INSTRUCTIONS!$M$9:$AM$9,FALSE))*$BD26),0)),""))</f>
        <v/>
      </c>
      <c r="DL26" s="178" t="str">
        <f t="array" ref="DL26">IF(ISBLANK($CN26),"",IFERROR((ROUND((INDEX([1]INSTRUCTIONS!$M$9:$AM$73,MATCH(#REF!,[1]INSTRUCTIONS!$N$9:$N$73,0),MATCH(DL$2,[1]INSTRUCTIONS!$M$9:$AM$9,FALSE))*$BD26),0)),""))</f>
        <v/>
      </c>
      <c r="DM26" s="179" t="str">
        <f t="array" ref="DM26">IF(ISBLANK($CN26),"",IFERROR((ROUND((INDEX([1]INSTRUCTIONS!$M$9:$AM$73,MATCH(#REF!,[1]INSTRUCTIONS!$N$9:$N$73,0),MATCH(DM$2,[1]INSTRUCTIONS!$M$9:$AM$9,FALSE))*$BD26),0)),""))</f>
        <v/>
      </c>
      <c r="DN26" s="169">
        <f t="shared" si="25"/>
        <v>24</v>
      </c>
      <c r="DO26" s="169">
        <f t="shared" si="26"/>
        <v>0</v>
      </c>
      <c r="DP26" s="6"/>
      <c r="DQ26" s="171" t="str">
        <f t="shared" si="27"/>
        <v>ALPHA TOPS BM</v>
      </c>
      <c r="DR26" s="172">
        <f t="shared" ref="DR26:EP26" si="39">IFERROR(BL26+CO26,"")</f>
        <v>68</v>
      </c>
      <c r="DS26" s="173">
        <f t="shared" si="39"/>
        <v>165</v>
      </c>
      <c r="DT26" s="173">
        <f t="shared" si="39"/>
        <v>217</v>
      </c>
      <c r="DU26" s="173">
        <f t="shared" si="39"/>
        <v>148</v>
      </c>
      <c r="DV26" s="173">
        <f t="shared" si="39"/>
        <v>58</v>
      </c>
      <c r="DW26" s="173">
        <f t="shared" si="39"/>
        <v>0</v>
      </c>
      <c r="DX26" s="173" t="str">
        <f t="shared" si="39"/>
        <v/>
      </c>
      <c r="DY26" s="173" t="str">
        <f t="shared" si="39"/>
        <v/>
      </c>
      <c r="DZ26" s="173" t="str">
        <f t="shared" si="39"/>
        <v/>
      </c>
      <c r="EA26" s="173" t="str">
        <f t="shared" si="39"/>
        <v/>
      </c>
      <c r="EB26" s="173" t="str">
        <f t="shared" si="39"/>
        <v/>
      </c>
      <c r="EC26" s="173" t="str">
        <f t="shared" si="39"/>
        <v/>
      </c>
      <c r="ED26" s="173" t="str">
        <f t="shared" si="39"/>
        <v/>
      </c>
      <c r="EE26" s="173" t="str">
        <f t="shared" si="39"/>
        <v/>
      </c>
      <c r="EF26" s="174" t="str">
        <f t="shared" si="39"/>
        <v/>
      </c>
      <c r="EG26" s="174" t="str">
        <f t="shared" si="39"/>
        <v/>
      </c>
      <c r="EH26" s="174" t="str">
        <f t="shared" si="39"/>
        <v/>
      </c>
      <c r="EI26" s="174" t="str">
        <f t="shared" si="39"/>
        <v/>
      </c>
      <c r="EJ26" s="174" t="str">
        <f t="shared" si="39"/>
        <v/>
      </c>
      <c r="EK26" s="174" t="str">
        <f t="shared" si="39"/>
        <v/>
      </c>
      <c r="EL26" s="174" t="str">
        <f t="shared" si="39"/>
        <v/>
      </c>
      <c r="EM26" s="174" t="str">
        <f t="shared" si="39"/>
        <v/>
      </c>
      <c r="EN26" s="174" t="str">
        <f t="shared" si="39"/>
        <v/>
      </c>
      <c r="EO26" s="174" t="str">
        <f t="shared" si="39"/>
        <v/>
      </c>
      <c r="EP26" s="174" t="str">
        <f t="shared" si="39"/>
        <v/>
      </c>
      <c r="EQ26" s="171">
        <f t="shared" si="29"/>
        <v>656</v>
      </c>
      <c r="ER26" s="171">
        <f t="shared" si="30"/>
        <v>0</v>
      </c>
    </row>
    <row r="27" spans="1:148" ht="120" customHeight="1" x14ac:dyDescent="0.25">
      <c r="A27" s="132">
        <f t="shared" si="31"/>
        <v>10</v>
      </c>
      <c r="B27" s="133" t="e">
        <v>#VALUE!</v>
      </c>
      <c r="C27" s="133" t="s">
        <v>96</v>
      </c>
      <c r="D27" s="134" t="s">
        <v>276</v>
      </c>
      <c r="E27" s="134" t="str">
        <f t="shared" si="5"/>
        <v>#REF!</v>
      </c>
      <c r="F27" s="135" t="s">
        <v>97</v>
      </c>
      <c r="G27" s="134" t="s">
        <v>276</v>
      </c>
      <c r="H27" s="135" t="s">
        <v>171</v>
      </c>
      <c r="I27" s="135" t="s">
        <v>172</v>
      </c>
      <c r="J27" s="135"/>
      <c r="K27" s="135"/>
      <c r="L27" s="136"/>
      <c r="M27" s="133" t="e">
        <v>#VALUE!</v>
      </c>
      <c r="N27" s="135" t="s">
        <v>213</v>
      </c>
      <c r="O27" s="136"/>
      <c r="P27" s="136"/>
      <c r="Q27" s="136" t="s">
        <v>101</v>
      </c>
      <c r="R27" s="136" t="s">
        <v>102</v>
      </c>
      <c r="S27" s="136"/>
      <c r="T27" s="133"/>
      <c r="U27" s="133"/>
      <c r="V27" s="133"/>
      <c r="W27" s="137"/>
      <c r="X27" s="138">
        <v>12.97</v>
      </c>
      <c r="Y27" s="139">
        <v>12.97</v>
      </c>
      <c r="Z27" s="140">
        <f t="shared" si="6"/>
        <v>0</v>
      </c>
      <c r="AA27" s="139">
        <v>39.99</v>
      </c>
      <c r="AB27" s="140">
        <f t="shared" si="7"/>
        <v>0.67566891722930733</v>
      </c>
      <c r="AC27" s="141"/>
      <c r="AD27" s="142" t="str">
        <f t="shared" si="8"/>
        <v/>
      </c>
      <c r="AE27" s="140" t="str">
        <f t="shared" si="9"/>
        <v/>
      </c>
      <c r="AF27" s="139"/>
      <c r="AG27" s="140" t="str">
        <f t="shared" si="10"/>
        <v/>
      </c>
      <c r="AH27" s="143" t="str">
        <f t="shared" si="11"/>
        <v/>
      </c>
      <c r="AI27" s="144"/>
      <c r="AJ27" s="145"/>
      <c r="AK27" s="146"/>
      <c r="AL27" s="135" t="s">
        <v>103</v>
      </c>
      <c r="AM27" s="147">
        <v>4</v>
      </c>
      <c r="AN27" s="148" t="str">
        <f t="shared" si="12"/>
        <v xml:space="preserve">, , , , OFFICE DEFINE, </v>
      </c>
      <c r="AO27" s="149">
        <v>36</v>
      </c>
      <c r="AP27" s="150">
        <v>324</v>
      </c>
      <c r="AQ27" s="150"/>
      <c r="AR27" s="150"/>
      <c r="AS27" s="150"/>
      <c r="AT27" s="151"/>
      <c r="AU27" s="151"/>
      <c r="AV27" s="152">
        <f t="shared" si="13"/>
        <v>4</v>
      </c>
      <c r="AW27" s="153"/>
      <c r="AX27" s="152"/>
      <c r="AY27" s="153"/>
      <c r="AZ27" s="176"/>
      <c r="BA27" s="155">
        <f t="shared" si="14"/>
        <v>324</v>
      </c>
      <c r="BB27" s="156">
        <f t="shared" si="15"/>
        <v>4202.2800000000007</v>
      </c>
      <c r="BC27" s="157">
        <f t="shared" si="16"/>
        <v>12956.76</v>
      </c>
      <c r="BD27" s="158">
        <f t="shared" si="17"/>
        <v>36</v>
      </c>
      <c r="BE27" s="159">
        <f t="shared" si="18"/>
        <v>466.92</v>
      </c>
      <c r="BF27" s="160">
        <f t="shared" si="19"/>
        <v>1439.64</v>
      </c>
      <c r="BG27" s="161">
        <f t="shared" si="20"/>
        <v>360</v>
      </c>
      <c r="BH27" s="162">
        <f t="shared" si="21"/>
        <v>4669.2</v>
      </c>
      <c r="BI27" s="163">
        <f t="shared" si="22"/>
        <v>14396.400000000001</v>
      </c>
      <c r="BJ27" s="164"/>
      <c r="BK27" s="165" t="s">
        <v>104</v>
      </c>
      <c r="BL27" s="177">
        <v>33</v>
      </c>
      <c r="BM27" s="178">
        <v>82</v>
      </c>
      <c r="BN27" s="178">
        <v>108</v>
      </c>
      <c r="BO27" s="178">
        <v>73</v>
      </c>
      <c r="BP27" s="178">
        <v>28</v>
      </c>
      <c r="BQ27" s="178">
        <v>0</v>
      </c>
      <c r="BR27" s="178" t="str">
        <f t="array" ref="BR27">IF(ISBLANK($BK27),"",IFERROR((ROUND((INDEX([1]INSTRUCTIONS!$M$9:$AM$73,MATCH(#REF!,[1]INSTRUCTIONS!$N$9:$N$73,0),MATCH(BR$2,[1]INSTRUCTIONS!$M$9:$AM$9,FALSE))*$BA27),0)),""))</f>
        <v/>
      </c>
      <c r="BS27" s="178" t="str">
        <f t="array" ref="BS27">IF(ISBLANK($BK27),"",IFERROR((ROUND((INDEX([1]INSTRUCTIONS!$M$9:$AM$73,MATCH(#REF!,[1]INSTRUCTIONS!$N$9:$N$73,0),MATCH(BS$2,[1]INSTRUCTIONS!$M$9:$AM$9,FALSE))*$BA27),0)),""))</f>
        <v/>
      </c>
      <c r="BT27" s="178" t="str">
        <f t="array" ref="BT27">IF(ISBLANK($BK27),"",IFERROR((ROUND((INDEX([1]INSTRUCTIONS!$M$9:$AM$73,MATCH(#REF!,[1]INSTRUCTIONS!$N$9:$N$73,0),MATCH(BT$2,[1]INSTRUCTIONS!$M$9:$AM$9,FALSE))*$BA27),0)),""))</f>
        <v/>
      </c>
      <c r="BU27" s="178" t="str">
        <f t="array" ref="BU27">IF(ISBLANK($BK27),"",IFERROR((ROUND((INDEX([1]INSTRUCTIONS!$M$9:$AM$73,MATCH(#REF!,[1]INSTRUCTIONS!$N$9:$N$73,0),MATCH(BU$2,[1]INSTRUCTIONS!$M$9:$AM$9,FALSE))*$BA27),0)),""))</f>
        <v/>
      </c>
      <c r="BV27" s="178" t="str">
        <f t="array" ref="BV27">IF(ISBLANK($BK27),"",IFERROR((ROUND((INDEX([1]INSTRUCTIONS!$M$9:$AM$73,MATCH(#REF!,[1]INSTRUCTIONS!$N$9:$N$73,0),MATCH(BV$2,[1]INSTRUCTIONS!$M$9:$AM$9,FALSE))*$BA27),0)),""))</f>
        <v/>
      </c>
      <c r="BW27" s="178" t="str">
        <f t="array" ref="BW27">IF(ISBLANK($BK27),"",IFERROR((ROUND((INDEX([1]INSTRUCTIONS!$M$9:$AM$73,MATCH(#REF!,[1]INSTRUCTIONS!$N$9:$N$73,0),MATCH(BW$2,[1]INSTRUCTIONS!$M$9:$AM$9,FALSE))*$BA27),0)),""))</f>
        <v/>
      </c>
      <c r="BX27" s="178" t="str">
        <f t="array" ref="BX27">IF(ISBLANK($BK27),"",IFERROR((ROUND((INDEX([1]INSTRUCTIONS!$M$9:$AM$73,MATCH(#REF!,[1]INSTRUCTIONS!$N$9:$N$73,0),MATCH(BX$2,[1]INSTRUCTIONS!$M$9:$AM$9,FALSE))*$BA27),0)),""))</f>
        <v/>
      </c>
      <c r="BY27" s="178" t="str">
        <f t="array" ref="BY27">IF(ISBLANK($BK27),"",IFERROR((ROUND((INDEX([1]INSTRUCTIONS!$M$9:$AM$73,MATCH(#REF!,[1]INSTRUCTIONS!$N$9:$N$73,0),MATCH(BY$2,[1]INSTRUCTIONS!$M$9:$AM$9,FALSE))*$BA27),0)),""))</f>
        <v/>
      </c>
      <c r="BZ27" s="178" t="str">
        <f t="array" ref="BZ27">IF(ISBLANK($BK27),"",IFERROR((ROUND((INDEX([1]INSTRUCTIONS!$M$9:$AM$73,MATCH(#REF!,[1]INSTRUCTIONS!$N$9:$N$73,0),MATCH(BZ$2,[1]INSTRUCTIONS!$M$9:$AM$9,FALSE))*$BA27),0)),""))</f>
        <v/>
      </c>
      <c r="CA27" s="178" t="str">
        <f t="array" ref="CA27">IF(ISBLANK($BK27),"",IFERROR((ROUND((INDEX([1]INSTRUCTIONS!$M$9:$AM$73,MATCH(#REF!,[1]INSTRUCTIONS!$N$9:$N$73,0),MATCH(CA$2,[1]INSTRUCTIONS!$M$9:$AM$9,FALSE))*$BA27),0)),""))</f>
        <v/>
      </c>
      <c r="CB27" s="178" t="str">
        <f t="array" ref="CB27">IF(ISBLANK($BK27),"",IFERROR((ROUND((INDEX([1]INSTRUCTIONS!$M$9:$AM$73,MATCH(#REF!,[1]INSTRUCTIONS!$N$9:$N$73,0),MATCH(CB$2,[1]INSTRUCTIONS!$M$9:$AM$9,FALSE))*$BA27),0)),""))</f>
        <v/>
      </c>
      <c r="CC27" s="178" t="str">
        <f t="array" ref="CC27">IF(ISBLANK($BK27),"",IFERROR((ROUND((INDEX([1]INSTRUCTIONS!$M$9:$AM$73,MATCH(#REF!,[1]INSTRUCTIONS!$N$9:$N$73,0),MATCH(CC$2,[1]INSTRUCTIONS!$M$9:$AM$9,FALSE))*$BA27),0)),""))</f>
        <v/>
      </c>
      <c r="CD27" s="178" t="str">
        <f t="array" ref="CD27">IF(ISBLANK($BK27),"",IFERROR((ROUND((INDEX([1]INSTRUCTIONS!$M$9:$AM$73,MATCH(#REF!,[1]INSTRUCTIONS!$N$9:$N$73,0),MATCH(CD$2,[1]INSTRUCTIONS!$M$9:$AM$9,FALSE))*$BA27),0)),""))</f>
        <v/>
      </c>
      <c r="CE27" s="178" t="str">
        <f t="array" ref="CE27">IF(ISBLANK($BK27),"",IFERROR((ROUND((INDEX([1]INSTRUCTIONS!$M$9:$AM$73,MATCH(#REF!,[1]INSTRUCTIONS!$N$9:$N$73,0),MATCH(CE$2,[1]INSTRUCTIONS!$M$9:$AM$9,FALSE))*$BA27),0)),""))</f>
        <v/>
      </c>
      <c r="CF27" s="178" t="str">
        <f t="array" ref="CF27">IF(ISBLANK($BK27),"",IFERROR((ROUND((INDEX([1]INSTRUCTIONS!$M$9:$AM$73,MATCH(#REF!,[1]INSTRUCTIONS!$N$9:$N$73,0),MATCH(CF$2,[1]INSTRUCTIONS!$M$9:$AM$9,FALSE))*$BA27),0)),""))</f>
        <v/>
      </c>
      <c r="CG27" s="178" t="str">
        <f t="array" ref="CG27">IF(ISBLANK($BK27),"",IFERROR((ROUND((INDEX([1]INSTRUCTIONS!$M$9:$AM$73,MATCH(#REF!,[1]INSTRUCTIONS!$N$9:$N$73,0),MATCH(CG$2,[1]INSTRUCTIONS!$M$9:$AM$9,FALSE))*$BA27),0)),""))</f>
        <v/>
      </c>
      <c r="CH27" s="178" t="str">
        <f t="array" ref="CH27">IF(ISBLANK($BK27),"",IFERROR((ROUND((INDEX([1]INSTRUCTIONS!$M$9:$AM$73,MATCH(#REF!,[1]INSTRUCTIONS!$N$9:$N$73,0),MATCH(CH$2,[1]INSTRUCTIONS!$M$9:$AM$9,FALSE))*$BA27),0)),""))</f>
        <v/>
      </c>
      <c r="CI27" s="178" t="str">
        <f t="array" ref="CI27">IF(ISBLANK($BK27),"",IFERROR((ROUND((INDEX([1]INSTRUCTIONS!$M$9:$AM$73,MATCH(#REF!,[1]INSTRUCTIONS!$N$9:$N$73,0),MATCH(CI$2,[1]INSTRUCTIONS!$M$9:$AM$9,FALSE))*$BA27),0)),""))</f>
        <v/>
      </c>
      <c r="CJ27" s="179" t="str">
        <f t="array" ref="CJ27">IF(ISBLANK($BK27),"",IFERROR((ROUND((INDEX([1]INSTRUCTIONS!$M$9:$AM$73,MATCH(#REF!,[1]INSTRUCTIONS!$N$9:$N$73,0),MATCH(CJ$2,[1]INSTRUCTIONS!$M$9:$AM$9,FALSE))*$BA27),0)),""))</f>
        <v/>
      </c>
      <c r="CK27" s="169">
        <f t="shared" si="23"/>
        <v>324</v>
      </c>
      <c r="CL27" s="169">
        <f t="shared" si="24"/>
        <v>0</v>
      </c>
      <c r="CM27" s="6"/>
      <c r="CN27" s="170" t="s">
        <v>105</v>
      </c>
      <c r="CO27" s="177">
        <v>4</v>
      </c>
      <c r="CP27" s="178">
        <v>9</v>
      </c>
      <c r="CQ27" s="178">
        <v>11</v>
      </c>
      <c r="CR27" s="178">
        <v>8</v>
      </c>
      <c r="CS27" s="178">
        <v>4</v>
      </c>
      <c r="CT27" s="178">
        <v>0</v>
      </c>
      <c r="CU27" s="178" t="str">
        <f t="array" ref="CU27">IF(ISBLANK($CN27),"",IFERROR((ROUND((INDEX([1]INSTRUCTIONS!$M$9:$AM$73,MATCH(#REF!,[1]INSTRUCTIONS!$N$9:$N$73,0),MATCH(CU$2,[1]INSTRUCTIONS!$M$9:$AM$9,FALSE))*$BD27),0)),""))</f>
        <v/>
      </c>
      <c r="CV27" s="178" t="str">
        <f t="array" ref="CV27">IF(ISBLANK($CN27),"",IFERROR((ROUND((INDEX([1]INSTRUCTIONS!$M$9:$AM$73,MATCH(#REF!,[1]INSTRUCTIONS!$N$9:$N$73,0),MATCH(CV$2,[1]INSTRUCTIONS!$M$9:$AM$9,FALSE))*$BD27),0)),""))</f>
        <v/>
      </c>
      <c r="CW27" s="178" t="str">
        <f t="array" ref="CW27">IF(ISBLANK($CN27),"",IFERROR((ROUND((INDEX([1]INSTRUCTIONS!$M$9:$AM$73,MATCH(#REF!,[1]INSTRUCTIONS!$N$9:$N$73,0),MATCH(CW$2,[1]INSTRUCTIONS!$M$9:$AM$9,FALSE))*$BD27),0)),""))</f>
        <v/>
      </c>
      <c r="CX27" s="178" t="str">
        <f t="array" ref="CX27">IF(ISBLANK($CN27),"",IFERROR((ROUND((INDEX([1]INSTRUCTIONS!$M$9:$AM$73,MATCH(#REF!,[1]INSTRUCTIONS!$N$9:$N$73,0),MATCH(CX$2,[1]INSTRUCTIONS!$M$9:$AM$9,FALSE))*$BD27),0)),""))</f>
        <v/>
      </c>
      <c r="CY27" s="178" t="str">
        <f t="array" ref="CY27">IF(ISBLANK($CN27),"",IFERROR((ROUND((INDEX([1]INSTRUCTIONS!$M$9:$AM$73,MATCH(#REF!,[1]INSTRUCTIONS!$N$9:$N$73,0),MATCH(CY$2,[1]INSTRUCTIONS!$M$9:$AM$9,FALSE))*$BD27),0)),""))</f>
        <v/>
      </c>
      <c r="CZ27" s="178" t="str">
        <f t="array" ref="CZ27">IF(ISBLANK($CN27),"",IFERROR((ROUND((INDEX([1]INSTRUCTIONS!$M$9:$AM$73,MATCH(#REF!,[1]INSTRUCTIONS!$N$9:$N$73,0),MATCH(CZ$2,[1]INSTRUCTIONS!$M$9:$AM$9,FALSE))*$BD27),0)),""))</f>
        <v/>
      </c>
      <c r="DA27" s="178" t="str">
        <f t="array" ref="DA27">IF(ISBLANK($CN27),"",IFERROR((ROUND((INDEX([1]INSTRUCTIONS!$M$9:$AM$73,MATCH(#REF!,[1]INSTRUCTIONS!$N$9:$N$73,0),MATCH(DA$2,[1]INSTRUCTIONS!$M$9:$AM$9,FALSE))*$BD27),0)),""))</f>
        <v/>
      </c>
      <c r="DB27" s="178" t="str">
        <f t="array" ref="DB27">IF(ISBLANK($CN27),"",IFERROR((ROUND((INDEX([1]INSTRUCTIONS!$M$9:$AM$73,MATCH(#REF!,[1]INSTRUCTIONS!$N$9:$N$73,0),MATCH(DB$2,[1]INSTRUCTIONS!$M$9:$AM$9,FALSE))*$BD27),0)),""))</f>
        <v/>
      </c>
      <c r="DC27" s="178" t="str">
        <f t="array" ref="DC27">IF(ISBLANK($CN27),"",IFERROR((ROUND((INDEX([1]INSTRUCTIONS!$M$9:$AM$73,MATCH(#REF!,[1]INSTRUCTIONS!$N$9:$N$73,0),MATCH(DC$2,[1]INSTRUCTIONS!$M$9:$AM$9,FALSE))*$BD27),0)),""))</f>
        <v/>
      </c>
      <c r="DD27" s="178" t="str">
        <f t="array" ref="DD27">IF(ISBLANK($CN27),"",IFERROR((ROUND((INDEX([1]INSTRUCTIONS!$M$9:$AM$73,MATCH(#REF!,[1]INSTRUCTIONS!$N$9:$N$73,0),MATCH(DD$2,[1]INSTRUCTIONS!$M$9:$AM$9,FALSE))*$BD27),0)),""))</f>
        <v/>
      </c>
      <c r="DE27" s="178" t="str">
        <f t="array" ref="DE27">IF(ISBLANK($CN27),"",IFERROR((ROUND((INDEX([1]INSTRUCTIONS!$M$9:$AM$73,MATCH(#REF!,[1]INSTRUCTIONS!$N$9:$N$73,0),MATCH(DE$2,[1]INSTRUCTIONS!$M$9:$AM$9,FALSE))*$BD27),0)),""))</f>
        <v/>
      </c>
      <c r="DF27" s="178" t="str">
        <f t="array" ref="DF27">IF(ISBLANK($CN27),"",IFERROR((ROUND((INDEX([1]INSTRUCTIONS!$M$9:$AM$73,MATCH(#REF!,[1]INSTRUCTIONS!$N$9:$N$73,0),MATCH(DF$2,[1]INSTRUCTIONS!$M$9:$AM$9,FALSE))*$BD27),0)),""))</f>
        <v/>
      </c>
      <c r="DG27" s="178" t="str">
        <f t="array" ref="DG27">IF(ISBLANK($CN27),"",IFERROR((ROUND((INDEX([1]INSTRUCTIONS!$M$9:$AM$73,MATCH(#REF!,[1]INSTRUCTIONS!$N$9:$N$73,0),MATCH(DG$2,[1]INSTRUCTIONS!$M$9:$AM$9,FALSE))*$BD27),0)),""))</f>
        <v/>
      </c>
      <c r="DH27" s="178" t="str">
        <f t="array" ref="DH27">IF(ISBLANK($CN27),"",IFERROR((ROUND((INDEX([1]INSTRUCTIONS!$M$9:$AM$73,MATCH(#REF!,[1]INSTRUCTIONS!$N$9:$N$73,0),MATCH(DH$2,[1]INSTRUCTIONS!$M$9:$AM$9,FALSE))*$BD27),0)),""))</f>
        <v/>
      </c>
      <c r="DI27" s="178" t="str">
        <f t="array" ref="DI27">IF(ISBLANK($CN27),"",IFERROR((ROUND((INDEX([1]INSTRUCTIONS!$M$9:$AM$73,MATCH(#REF!,[1]INSTRUCTIONS!$N$9:$N$73,0),MATCH(DI$2,[1]INSTRUCTIONS!$M$9:$AM$9,FALSE))*$BD27),0)),""))</f>
        <v/>
      </c>
      <c r="DJ27" s="178" t="str">
        <f t="array" ref="DJ27">IF(ISBLANK($CN27),"",IFERROR((ROUND((INDEX([1]INSTRUCTIONS!$M$9:$AM$73,MATCH(#REF!,[1]INSTRUCTIONS!$N$9:$N$73,0),MATCH(DJ$2,[1]INSTRUCTIONS!$M$9:$AM$9,FALSE))*$BD27),0)),""))</f>
        <v/>
      </c>
      <c r="DK27" s="178" t="str">
        <f t="array" ref="DK27">IF(ISBLANK($CN27),"",IFERROR((ROUND((INDEX([1]INSTRUCTIONS!$M$9:$AM$73,MATCH(#REF!,[1]INSTRUCTIONS!$N$9:$N$73,0),MATCH(DK$2,[1]INSTRUCTIONS!$M$9:$AM$9,FALSE))*$BD27),0)),""))</f>
        <v/>
      </c>
      <c r="DL27" s="178" t="str">
        <f t="array" ref="DL27">IF(ISBLANK($CN27),"",IFERROR((ROUND((INDEX([1]INSTRUCTIONS!$M$9:$AM$73,MATCH(#REF!,[1]INSTRUCTIONS!$N$9:$N$73,0),MATCH(DL$2,[1]INSTRUCTIONS!$M$9:$AM$9,FALSE))*$BD27),0)),""))</f>
        <v/>
      </c>
      <c r="DM27" s="179" t="str">
        <f t="array" ref="DM27">IF(ISBLANK($CN27),"",IFERROR((ROUND((INDEX([1]INSTRUCTIONS!$M$9:$AM$73,MATCH(#REF!,[1]INSTRUCTIONS!$N$9:$N$73,0),MATCH(DM$2,[1]INSTRUCTIONS!$M$9:$AM$9,FALSE))*$BD27),0)),""))</f>
        <v/>
      </c>
      <c r="DN27" s="169">
        <f t="shared" si="25"/>
        <v>36</v>
      </c>
      <c r="DO27" s="169">
        <f t="shared" si="26"/>
        <v>0</v>
      </c>
      <c r="DP27" s="6"/>
      <c r="DQ27" s="171" t="str">
        <f t="shared" si="27"/>
        <v>ALPHA TOPS BM</v>
      </c>
      <c r="DR27" s="172">
        <f t="shared" ref="DR27:EP27" si="40">IFERROR(BL27+CO27,"")</f>
        <v>37</v>
      </c>
      <c r="DS27" s="173">
        <f t="shared" si="40"/>
        <v>91</v>
      </c>
      <c r="DT27" s="173">
        <f t="shared" si="40"/>
        <v>119</v>
      </c>
      <c r="DU27" s="173">
        <f t="shared" si="40"/>
        <v>81</v>
      </c>
      <c r="DV27" s="173">
        <f t="shared" si="40"/>
        <v>32</v>
      </c>
      <c r="DW27" s="173">
        <f t="shared" si="40"/>
        <v>0</v>
      </c>
      <c r="DX27" s="173" t="str">
        <f t="shared" si="40"/>
        <v/>
      </c>
      <c r="DY27" s="173" t="str">
        <f t="shared" si="40"/>
        <v/>
      </c>
      <c r="DZ27" s="173" t="str">
        <f t="shared" si="40"/>
        <v/>
      </c>
      <c r="EA27" s="173" t="str">
        <f t="shared" si="40"/>
        <v/>
      </c>
      <c r="EB27" s="173" t="str">
        <f t="shared" si="40"/>
        <v/>
      </c>
      <c r="EC27" s="173" t="str">
        <f t="shared" si="40"/>
        <v/>
      </c>
      <c r="ED27" s="173" t="str">
        <f t="shared" si="40"/>
        <v/>
      </c>
      <c r="EE27" s="173" t="str">
        <f t="shared" si="40"/>
        <v/>
      </c>
      <c r="EF27" s="174" t="str">
        <f t="shared" si="40"/>
        <v/>
      </c>
      <c r="EG27" s="174" t="str">
        <f t="shared" si="40"/>
        <v/>
      </c>
      <c r="EH27" s="174" t="str">
        <f t="shared" si="40"/>
        <v/>
      </c>
      <c r="EI27" s="174" t="str">
        <f t="shared" si="40"/>
        <v/>
      </c>
      <c r="EJ27" s="174" t="str">
        <f t="shared" si="40"/>
        <v/>
      </c>
      <c r="EK27" s="174" t="str">
        <f t="shared" si="40"/>
        <v/>
      </c>
      <c r="EL27" s="174" t="str">
        <f t="shared" si="40"/>
        <v/>
      </c>
      <c r="EM27" s="174" t="str">
        <f t="shared" si="40"/>
        <v/>
      </c>
      <c r="EN27" s="174" t="str">
        <f t="shared" si="40"/>
        <v/>
      </c>
      <c r="EO27" s="174" t="str">
        <f t="shared" si="40"/>
        <v/>
      </c>
      <c r="EP27" s="174" t="str">
        <f t="shared" si="40"/>
        <v/>
      </c>
      <c r="EQ27" s="171">
        <f t="shared" si="29"/>
        <v>360</v>
      </c>
      <c r="ER27" s="171">
        <f t="shared" si="30"/>
        <v>0</v>
      </c>
    </row>
    <row r="28" spans="1:148" ht="120" customHeight="1" x14ac:dyDescent="0.25">
      <c r="A28" s="132">
        <f t="shared" si="31"/>
        <v>11</v>
      </c>
      <c r="B28" s="133" t="e">
        <v>#VALUE!</v>
      </c>
      <c r="C28" s="133" t="s">
        <v>96</v>
      </c>
      <c r="D28" s="134" t="s">
        <v>276</v>
      </c>
      <c r="E28" s="134" t="str">
        <f t="shared" si="5"/>
        <v>#REF!</v>
      </c>
      <c r="F28" s="135" t="s">
        <v>97</v>
      </c>
      <c r="G28" s="134" t="s">
        <v>276</v>
      </c>
      <c r="H28" s="135" t="s">
        <v>171</v>
      </c>
      <c r="I28" s="135" t="s">
        <v>172</v>
      </c>
      <c r="J28" s="135"/>
      <c r="K28" s="135"/>
      <c r="L28" s="136"/>
      <c r="M28" s="133" t="e">
        <v>#VALUE!</v>
      </c>
      <c r="N28" s="135" t="s">
        <v>214</v>
      </c>
      <c r="O28" s="136"/>
      <c r="P28" s="136"/>
      <c r="Q28" s="136" t="s">
        <v>101</v>
      </c>
      <c r="R28" s="136" t="s">
        <v>102</v>
      </c>
      <c r="S28" s="136"/>
      <c r="T28" s="133"/>
      <c r="U28" s="133"/>
      <c r="V28" s="133"/>
      <c r="W28" s="137"/>
      <c r="X28" s="138">
        <v>12.97</v>
      </c>
      <c r="Y28" s="139">
        <v>12.97</v>
      </c>
      <c r="Z28" s="140">
        <f t="shared" si="6"/>
        <v>0</v>
      </c>
      <c r="AA28" s="139">
        <v>39.99</v>
      </c>
      <c r="AB28" s="140">
        <f t="shared" si="7"/>
        <v>0.67566891722930733</v>
      </c>
      <c r="AC28" s="141"/>
      <c r="AD28" s="142" t="str">
        <f t="shared" si="8"/>
        <v/>
      </c>
      <c r="AE28" s="140" t="str">
        <f t="shared" si="9"/>
        <v/>
      </c>
      <c r="AF28" s="139"/>
      <c r="AG28" s="140" t="str">
        <f t="shared" si="10"/>
        <v/>
      </c>
      <c r="AH28" s="143" t="str">
        <f t="shared" si="11"/>
        <v/>
      </c>
      <c r="AI28" s="144"/>
      <c r="AJ28" s="145"/>
      <c r="AK28" s="146"/>
      <c r="AL28" s="135" t="s">
        <v>103</v>
      </c>
      <c r="AM28" s="147">
        <v>4</v>
      </c>
      <c r="AN28" s="148" t="str">
        <f t="shared" si="12"/>
        <v xml:space="preserve">, , , , OFFICE DEFINE, </v>
      </c>
      <c r="AO28" s="149">
        <v>36</v>
      </c>
      <c r="AP28" s="150">
        <v>324</v>
      </c>
      <c r="AQ28" s="150"/>
      <c r="AR28" s="150"/>
      <c r="AS28" s="150"/>
      <c r="AT28" s="151"/>
      <c r="AU28" s="151"/>
      <c r="AV28" s="152">
        <f t="shared" si="13"/>
        <v>4</v>
      </c>
      <c r="AW28" s="153"/>
      <c r="AX28" s="152"/>
      <c r="AY28" s="153"/>
      <c r="AZ28" s="176"/>
      <c r="BA28" s="155">
        <f t="shared" si="14"/>
        <v>324</v>
      </c>
      <c r="BB28" s="156">
        <f t="shared" si="15"/>
        <v>4202.2800000000007</v>
      </c>
      <c r="BC28" s="157">
        <f t="shared" si="16"/>
        <v>12956.76</v>
      </c>
      <c r="BD28" s="158">
        <f t="shared" si="17"/>
        <v>36</v>
      </c>
      <c r="BE28" s="159">
        <f t="shared" si="18"/>
        <v>466.92</v>
      </c>
      <c r="BF28" s="160">
        <f t="shared" si="19"/>
        <v>1439.64</v>
      </c>
      <c r="BG28" s="161">
        <f t="shared" si="20"/>
        <v>360</v>
      </c>
      <c r="BH28" s="162">
        <f t="shared" si="21"/>
        <v>4669.2</v>
      </c>
      <c r="BI28" s="163">
        <f t="shared" si="22"/>
        <v>14396.400000000001</v>
      </c>
      <c r="BJ28" s="164"/>
      <c r="BK28" s="165" t="s">
        <v>104</v>
      </c>
      <c r="BL28" s="177">
        <v>33</v>
      </c>
      <c r="BM28" s="178">
        <v>82</v>
      </c>
      <c r="BN28" s="178">
        <v>108</v>
      </c>
      <c r="BO28" s="178">
        <v>73</v>
      </c>
      <c r="BP28" s="178">
        <v>28</v>
      </c>
      <c r="BQ28" s="178">
        <v>0</v>
      </c>
      <c r="BR28" s="178" t="str">
        <f t="array" ref="BR28">IF(ISBLANK($BK28),"",IFERROR((ROUND((INDEX([1]INSTRUCTIONS!$M$9:$AM$73,MATCH(#REF!,[1]INSTRUCTIONS!$N$9:$N$73,0),MATCH(BR$2,[1]INSTRUCTIONS!$M$9:$AM$9,FALSE))*$BA28),0)),""))</f>
        <v/>
      </c>
      <c r="BS28" s="178" t="str">
        <f t="array" ref="BS28">IF(ISBLANK($BK28),"",IFERROR((ROUND((INDEX([1]INSTRUCTIONS!$M$9:$AM$73,MATCH(#REF!,[1]INSTRUCTIONS!$N$9:$N$73,0),MATCH(BS$2,[1]INSTRUCTIONS!$M$9:$AM$9,FALSE))*$BA28),0)),""))</f>
        <v/>
      </c>
      <c r="BT28" s="178" t="str">
        <f t="array" ref="BT28">IF(ISBLANK($BK28),"",IFERROR((ROUND((INDEX([1]INSTRUCTIONS!$M$9:$AM$73,MATCH(#REF!,[1]INSTRUCTIONS!$N$9:$N$73,0),MATCH(BT$2,[1]INSTRUCTIONS!$M$9:$AM$9,FALSE))*$BA28),0)),""))</f>
        <v/>
      </c>
      <c r="BU28" s="178" t="str">
        <f t="array" ref="BU28">IF(ISBLANK($BK28),"",IFERROR((ROUND((INDEX([1]INSTRUCTIONS!$M$9:$AM$73,MATCH(#REF!,[1]INSTRUCTIONS!$N$9:$N$73,0),MATCH(BU$2,[1]INSTRUCTIONS!$M$9:$AM$9,FALSE))*$BA28),0)),""))</f>
        <v/>
      </c>
      <c r="BV28" s="178" t="str">
        <f t="array" ref="BV28">IF(ISBLANK($BK28),"",IFERROR((ROUND((INDEX([1]INSTRUCTIONS!$M$9:$AM$73,MATCH(#REF!,[1]INSTRUCTIONS!$N$9:$N$73,0),MATCH(BV$2,[1]INSTRUCTIONS!$M$9:$AM$9,FALSE))*$BA28),0)),""))</f>
        <v/>
      </c>
      <c r="BW28" s="178" t="str">
        <f t="array" ref="BW28">IF(ISBLANK($BK28),"",IFERROR((ROUND((INDEX([1]INSTRUCTIONS!$M$9:$AM$73,MATCH(#REF!,[1]INSTRUCTIONS!$N$9:$N$73,0),MATCH(BW$2,[1]INSTRUCTIONS!$M$9:$AM$9,FALSE))*$BA28),0)),""))</f>
        <v/>
      </c>
      <c r="BX28" s="178" t="str">
        <f t="array" ref="BX28">IF(ISBLANK($BK28),"",IFERROR((ROUND((INDEX([1]INSTRUCTIONS!$M$9:$AM$73,MATCH(#REF!,[1]INSTRUCTIONS!$N$9:$N$73,0),MATCH(BX$2,[1]INSTRUCTIONS!$M$9:$AM$9,FALSE))*$BA28),0)),""))</f>
        <v/>
      </c>
      <c r="BY28" s="178" t="str">
        <f t="array" ref="BY28">IF(ISBLANK($BK28),"",IFERROR((ROUND((INDEX([1]INSTRUCTIONS!$M$9:$AM$73,MATCH(#REF!,[1]INSTRUCTIONS!$N$9:$N$73,0),MATCH(BY$2,[1]INSTRUCTIONS!$M$9:$AM$9,FALSE))*$BA28),0)),""))</f>
        <v/>
      </c>
      <c r="BZ28" s="178" t="str">
        <f t="array" ref="BZ28">IF(ISBLANK($BK28),"",IFERROR((ROUND((INDEX([1]INSTRUCTIONS!$M$9:$AM$73,MATCH(#REF!,[1]INSTRUCTIONS!$N$9:$N$73,0),MATCH(BZ$2,[1]INSTRUCTIONS!$M$9:$AM$9,FALSE))*$BA28),0)),""))</f>
        <v/>
      </c>
      <c r="CA28" s="178" t="str">
        <f t="array" ref="CA28">IF(ISBLANK($BK28),"",IFERROR((ROUND((INDEX([1]INSTRUCTIONS!$M$9:$AM$73,MATCH(#REF!,[1]INSTRUCTIONS!$N$9:$N$73,0),MATCH(CA$2,[1]INSTRUCTIONS!$M$9:$AM$9,FALSE))*$BA28),0)),""))</f>
        <v/>
      </c>
      <c r="CB28" s="178" t="str">
        <f t="array" ref="CB28">IF(ISBLANK($BK28),"",IFERROR((ROUND((INDEX([1]INSTRUCTIONS!$M$9:$AM$73,MATCH(#REF!,[1]INSTRUCTIONS!$N$9:$N$73,0),MATCH(CB$2,[1]INSTRUCTIONS!$M$9:$AM$9,FALSE))*$BA28),0)),""))</f>
        <v/>
      </c>
      <c r="CC28" s="178" t="str">
        <f t="array" ref="CC28">IF(ISBLANK($BK28),"",IFERROR((ROUND((INDEX([1]INSTRUCTIONS!$M$9:$AM$73,MATCH(#REF!,[1]INSTRUCTIONS!$N$9:$N$73,0),MATCH(CC$2,[1]INSTRUCTIONS!$M$9:$AM$9,FALSE))*$BA28),0)),""))</f>
        <v/>
      </c>
      <c r="CD28" s="178" t="str">
        <f t="array" ref="CD28">IF(ISBLANK($BK28),"",IFERROR((ROUND((INDEX([1]INSTRUCTIONS!$M$9:$AM$73,MATCH(#REF!,[1]INSTRUCTIONS!$N$9:$N$73,0),MATCH(CD$2,[1]INSTRUCTIONS!$M$9:$AM$9,FALSE))*$BA28),0)),""))</f>
        <v/>
      </c>
      <c r="CE28" s="178" t="str">
        <f t="array" ref="CE28">IF(ISBLANK($BK28),"",IFERROR((ROUND((INDEX([1]INSTRUCTIONS!$M$9:$AM$73,MATCH(#REF!,[1]INSTRUCTIONS!$N$9:$N$73,0),MATCH(CE$2,[1]INSTRUCTIONS!$M$9:$AM$9,FALSE))*$BA28),0)),""))</f>
        <v/>
      </c>
      <c r="CF28" s="178" t="str">
        <f t="array" ref="CF28">IF(ISBLANK($BK28),"",IFERROR((ROUND((INDEX([1]INSTRUCTIONS!$M$9:$AM$73,MATCH(#REF!,[1]INSTRUCTIONS!$N$9:$N$73,0),MATCH(CF$2,[1]INSTRUCTIONS!$M$9:$AM$9,FALSE))*$BA28),0)),""))</f>
        <v/>
      </c>
      <c r="CG28" s="178" t="str">
        <f t="array" ref="CG28">IF(ISBLANK($BK28),"",IFERROR((ROUND((INDEX([1]INSTRUCTIONS!$M$9:$AM$73,MATCH(#REF!,[1]INSTRUCTIONS!$N$9:$N$73,0),MATCH(CG$2,[1]INSTRUCTIONS!$M$9:$AM$9,FALSE))*$BA28),0)),""))</f>
        <v/>
      </c>
      <c r="CH28" s="178" t="str">
        <f t="array" ref="CH28">IF(ISBLANK($BK28),"",IFERROR((ROUND((INDEX([1]INSTRUCTIONS!$M$9:$AM$73,MATCH(#REF!,[1]INSTRUCTIONS!$N$9:$N$73,0),MATCH(CH$2,[1]INSTRUCTIONS!$M$9:$AM$9,FALSE))*$BA28),0)),""))</f>
        <v/>
      </c>
      <c r="CI28" s="178" t="str">
        <f t="array" ref="CI28">IF(ISBLANK($BK28),"",IFERROR((ROUND((INDEX([1]INSTRUCTIONS!$M$9:$AM$73,MATCH(#REF!,[1]INSTRUCTIONS!$N$9:$N$73,0),MATCH(CI$2,[1]INSTRUCTIONS!$M$9:$AM$9,FALSE))*$BA28),0)),""))</f>
        <v/>
      </c>
      <c r="CJ28" s="179" t="str">
        <f t="array" ref="CJ28">IF(ISBLANK($BK28),"",IFERROR((ROUND((INDEX([1]INSTRUCTIONS!$M$9:$AM$73,MATCH(#REF!,[1]INSTRUCTIONS!$N$9:$N$73,0),MATCH(CJ$2,[1]INSTRUCTIONS!$M$9:$AM$9,FALSE))*$BA28),0)),""))</f>
        <v/>
      </c>
      <c r="CK28" s="169">
        <f t="shared" si="23"/>
        <v>324</v>
      </c>
      <c r="CL28" s="169">
        <f t="shared" si="24"/>
        <v>0</v>
      </c>
      <c r="CM28" s="6"/>
      <c r="CN28" s="170" t="s">
        <v>105</v>
      </c>
      <c r="CO28" s="177">
        <v>4</v>
      </c>
      <c r="CP28" s="178">
        <v>9</v>
      </c>
      <c r="CQ28" s="178">
        <v>11</v>
      </c>
      <c r="CR28" s="178">
        <v>8</v>
      </c>
      <c r="CS28" s="178">
        <v>4</v>
      </c>
      <c r="CT28" s="178">
        <v>0</v>
      </c>
      <c r="CU28" s="178" t="str">
        <f t="array" ref="CU28">IF(ISBLANK($CN28),"",IFERROR((ROUND((INDEX([1]INSTRUCTIONS!$M$9:$AM$73,MATCH(#REF!,[1]INSTRUCTIONS!$N$9:$N$73,0),MATCH(CU$2,[1]INSTRUCTIONS!$M$9:$AM$9,FALSE))*$BD28),0)),""))</f>
        <v/>
      </c>
      <c r="CV28" s="178" t="str">
        <f t="array" ref="CV28">IF(ISBLANK($CN28),"",IFERROR((ROUND((INDEX([1]INSTRUCTIONS!$M$9:$AM$73,MATCH(#REF!,[1]INSTRUCTIONS!$N$9:$N$73,0),MATCH(CV$2,[1]INSTRUCTIONS!$M$9:$AM$9,FALSE))*$BD28),0)),""))</f>
        <v/>
      </c>
      <c r="CW28" s="178" t="str">
        <f t="array" ref="CW28">IF(ISBLANK($CN28),"",IFERROR((ROUND((INDEX([1]INSTRUCTIONS!$M$9:$AM$73,MATCH(#REF!,[1]INSTRUCTIONS!$N$9:$N$73,0),MATCH(CW$2,[1]INSTRUCTIONS!$M$9:$AM$9,FALSE))*$BD28),0)),""))</f>
        <v/>
      </c>
      <c r="CX28" s="178" t="str">
        <f t="array" ref="CX28">IF(ISBLANK($CN28),"",IFERROR((ROUND((INDEX([1]INSTRUCTIONS!$M$9:$AM$73,MATCH(#REF!,[1]INSTRUCTIONS!$N$9:$N$73,0),MATCH(CX$2,[1]INSTRUCTIONS!$M$9:$AM$9,FALSE))*$BD28),0)),""))</f>
        <v/>
      </c>
      <c r="CY28" s="178" t="str">
        <f t="array" ref="CY28">IF(ISBLANK($CN28),"",IFERROR((ROUND((INDEX([1]INSTRUCTIONS!$M$9:$AM$73,MATCH(#REF!,[1]INSTRUCTIONS!$N$9:$N$73,0),MATCH(CY$2,[1]INSTRUCTIONS!$M$9:$AM$9,FALSE))*$BD28),0)),""))</f>
        <v/>
      </c>
      <c r="CZ28" s="178" t="str">
        <f t="array" ref="CZ28">IF(ISBLANK($CN28),"",IFERROR((ROUND((INDEX([1]INSTRUCTIONS!$M$9:$AM$73,MATCH(#REF!,[1]INSTRUCTIONS!$N$9:$N$73,0),MATCH(CZ$2,[1]INSTRUCTIONS!$M$9:$AM$9,FALSE))*$BD28),0)),""))</f>
        <v/>
      </c>
      <c r="DA28" s="178" t="str">
        <f t="array" ref="DA28">IF(ISBLANK($CN28),"",IFERROR((ROUND((INDEX([1]INSTRUCTIONS!$M$9:$AM$73,MATCH(#REF!,[1]INSTRUCTIONS!$N$9:$N$73,0),MATCH(DA$2,[1]INSTRUCTIONS!$M$9:$AM$9,FALSE))*$BD28),0)),""))</f>
        <v/>
      </c>
      <c r="DB28" s="178" t="str">
        <f t="array" ref="DB28">IF(ISBLANK($CN28),"",IFERROR((ROUND((INDEX([1]INSTRUCTIONS!$M$9:$AM$73,MATCH(#REF!,[1]INSTRUCTIONS!$N$9:$N$73,0),MATCH(DB$2,[1]INSTRUCTIONS!$M$9:$AM$9,FALSE))*$BD28),0)),""))</f>
        <v/>
      </c>
      <c r="DC28" s="178" t="str">
        <f t="array" ref="DC28">IF(ISBLANK($CN28),"",IFERROR((ROUND((INDEX([1]INSTRUCTIONS!$M$9:$AM$73,MATCH(#REF!,[1]INSTRUCTIONS!$N$9:$N$73,0),MATCH(DC$2,[1]INSTRUCTIONS!$M$9:$AM$9,FALSE))*$BD28),0)),""))</f>
        <v/>
      </c>
      <c r="DD28" s="178" t="str">
        <f t="array" ref="DD28">IF(ISBLANK($CN28),"",IFERROR((ROUND((INDEX([1]INSTRUCTIONS!$M$9:$AM$73,MATCH(#REF!,[1]INSTRUCTIONS!$N$9:$N$73,0),MATCH(DD$2,[1]INSTRUCTIONS!$M$9:$AM$9,FALSE))*$BD28),0)),""))</f>
        <v/>
      </c>
      <c r="DE28" s="178" t="str">
        <f t="array" ref="DE28">IF(ISBLANK($CN28),"",IFERROR((ROUND((INDEX([1]INSTRUCTIONS!$M$9:$AM$73,MATCH(#REF!,[1]INSTRUCTIONS!$N$9:$N$73,0),MATCH(DE$2,[1]INSTRUCTIONS!$M$9:$AM$9,FALSE))*$BD28),0)),""))</f>
        <v/>
      </c>
      <c r="DF28" s="178" t="str">
        <f t="array" ref="DF28">IF(ISBLANK($CN28),"",IFERROR((ROUND((INDEX([1]INSTRUCTIONS!$M$9:$AM$73,MATCH(#REF!,[1]INSTRUCTIONS!$N$9:$N$73,0),MATCH(DF$2,[1]INSTRUCTIONS!$M$9:$AM$9,FALSE))*$BD28),0)),""))</f>
        <v/>
      </c>
      <c r="DG28" s="178" t="str">
        <f t="array" ref="DG28">IF(ISBLANK($CN28),"",IFERROR((ROUND((INDEX([1]INSTRUCTIONS!$M$9:$AM$73,MATCH(#REF!,[1]INSTRUCTIONS!$N$9:$N$73,0),MATCH(DG$2,[1]INSTRUCTIONS!$M$9:$AM$9,FALSE))*$BD28),0)),""))</f>
        <v/>
      </c>
      <c r="DH28" s="178" t="str">
        <f t="array" ref="DH28">IF(ISBLANK($CN28),"",IFERROR((ROUND((INDEX([1]INSTRUCTIONS!$M$9:$AM$73,MATCH(#REF!,[1]INSTRUCTIONS!$N$9:$N$73,0),MATCH(DH$2,[1]INSTRUCTIONS!$M$9:$AM$9,FALSE))*$BD28),0)),""))</f>
        <v/>
      </c>
      <c r="DI28" s="178" t="str">
        <f t="array" ref="DI28">IF(ISBLANK($CN28),"",IFERROR((ROUND((INDEX([1]INSTRUCTIONS!$M$9:$AM$73,MATCH(#REF!,[1]INSTRUCTIONS!$N$9:$N$73,0),MATCH(DI$2,[1]INSTRUCTIONS!$M$9:$AM$9,FALSE))*$BD28),0)),""))</f>
        <v/>
      </c>
      <c r="DJ28" s="178" t="str">
        <f t="array" ref="DJ28">IF(ISBLANK($CN28),"",IFERROR((ROUND((INDEX([1]INSTRUCTIONS!$M$9:$AM$73,MATCH(#REF!,[1]INSTRUCTIONS!$N$9:$N$73,0),MATCH(DJ$2,[1]INSTRUCTIONS!$M$9:$AM$9,FALSE))*$BD28),0)),""))</f>
        <v/>
      </c>
      <c r="DK28" s="178" t="str">
        <f t="array" ref="DK28">IF(ISBLANK($CN28),"",IFERROR((ROUND((INDEX([1]INSTRUCTIONS!$M$9:$AM$73,MATCH(#REF!,[1]INSTRUCTIONS!$N$9:$N$73,0),MATCH(DK$2,[1]INSTRUCTIONS!$M$9:$AM$9,FALSE))*$BD28),0)),""))</f>
        <v/>
      </c>
      <c r="DL28" s="178" t="str">
        <f t="array" ref="DL28">IF(ISBLANK($CN28),"",IFERROR((ROUND((INDEX([1]INSTRUCTIONS!$M$9:$AM$73,MATCH(#REF!,[1]INSTRUCTIONS!$N$9:$N$73,0),MATCH(DL$2,[1]INSTRUCTIONS!$M$9:$AM$9,FALSE))*$BD28),0)),""))</f>
        <v/>
      </c>
      <c r="DM28" s="179" t="str">
        <f t="array" ref="DM28">IF(ISBLANK($CN28),"",IFERROR((ROUND((INDEX([1]INSTRUCTIONS!$M$9:$AM$73,MATCH(#REF!,[1]INSTRUCTIONS!$N$9:$N$73,0),MATCH(DM$2,[1]INSTRUCTIONS!$M$9:$AM$9,FALSE))*$BD28),0)),""))</f>
        <v/>
      </c>
      <c r="DN28" s="169">
        <f t="shared" si="25"/>
        <v>36</v>
      </c>
      <c r="DO28" s="169">
        <f t="shared" si="26"/>
        <v>0</v>
      </c>
      <c r="DP28" s="6"/>
      <c r="DQ28" s="171" t="str">
        <f t="shared" si="27"/>
        <v>ALPHA TOPS BM</v>
      </c>
      <c r="DR28" s="172">
        <f t="shared" ref="DR28:EP28" si="41">IFERROR(BL28+CO28,"")</f>
        <v>37</v>
      </c>
      <c r="DS28" s="173">
        <f t="shared" si="41"/>
        <v>91</v>
      </c>
      <c r="DT28" s="173">
        <f t="shared" si="41"/>
        <v>119</v>
      </c>
      <c r="DU28" s="173">
        <f t="shared" si="41"/>
        <v>81</v>
      </c>
      <c r="DV28" s="173">
        <f t="shared" si="41"/>
        <v>32</v>
      </c>
      <c r="DW28" s="173">
        <f t="shared" si="41"/>
        <v>0</v>
      </c>
      <c r="DX28" s="173" t="str">
        <f t="shared" si="41"/>
        <v/>
      </c>
      <c r="DY28" s="173" t="str">
        <f t="shared" si="41"/>
        <v/>
      </c>
      <c r="DZ28" s="173" t="str">
        <f t="shared" si="41"/>
        <v/>
      </c>
      <c r="EA28" s="173" t="str">
        <f t="shared" si="41"/>
        <v/>
      </c>
      <c r="EB28" s="173" t="str">
        <f t="shared" si="41"/>
        <v/>
      </c>
      <c r="EC28" s="173" t="str">
        <f t="shared" si="41"/>
        <v/>
      </c>
      <c r="ED28" s="173" t="str">
        <f t="shared" si="41"/>
        <v/>
      </c>
      <c r="EE28" s="173" t="str">
        <f t="shared" si="41"/>
        <v/>
      </c>
      <c r="EF28" s="174" t="str">
        <f t="shared" si="41"/>
        <v/>
      </c>
      <c r="EG28" s="174" t="str">
        <f t="shared" si="41"/>
        <v/>
      </c>
      <c r="EH28" s="174" t="str">
        <f t="shared" si="41"/>
        <v/>
      </c>
      <c r="EI28" s="174" t="str">
        <f t="shared" si="41"/>
        <v/>
      </c>
      <c r="EJ28" s="174" t="str">
        <f t="shared" si="41"/>
        <v/>
      </c>
      <c r="EK28" s="174" t="str">
        <f t="shared" si="41"/>
        <v/>
      </c>
      <c r="EL28" s="174" t="str">
        <f t="shared" si="41"/>
        <v/>
      </c>
      <c r="EM28" s="174" t="str">
        <f t="shared" si="41"/>
        <v/>
      </c>
      <c r="EN28" s="174" t="str">
        <f t="shared" si="41"/>
        <v/>
      </c>
      <c r="EO28" s="174" t="str">
        <f t="shared" si="41"/>
        <v/>
      </c>
      <c r="EP28" s="174" t="str">
        <f t="shared" si="41"/>
        <v/>
      </c>
      <c r="EQ28" s="171">
        <f t="shared" si="29"/>
        <v>360</v>
      </c>
      <c r="ER28" s="171">
        <f t="shared" si="30"/>
        <v>0</v>
      </c>
    </row>
    <row r="29" spans="1:148" ht="120" customHeight="1" x14ac:dyDescent="0.25">
      <c r="A29" s="132">
        <f t="shared" si="31"/>
        <v>12</v>
      </c>
      <c r="B29" s="133" t="e">
        <v>#VALUE!</v>
      </c>
      <c r="C29" s="133" t="s">
        <v>96</v>
      </c>
      <c r="D29" s="134" t="s">
        <v>276</v>
      </c>
      <c r="E29" s="134" t="str">
        <f t="shared" si="5"/>
        <v>#REF!</v>
      </c>
      <c r="F29" s="135" t="s">
        <v>114</v>
      </c>
      <c r="G29" s="134" t="s">
        <v>276</v>
      </c>
      <c r="H29" s="135" t="s">
        <v>115</v>
      </c>
      <c r="I29" s="135" t="s">
        <v>116</v>
      </c>
      <c r="J29" s="135"/>
      <c r="K29" s="135"/>
      <c r="L29" s="136"/>
      <c r="M29" s="133" t="e">
        <v>#VALUE!</v>
      </c>
      <c r="N29" s="135" t="s">
        <v>117</v>
      </c>
      <c r="O29" s="136"/>
      <c r="P29" s="136"/>
      <c r="Q29" s="136" t="s">
        <v>101</v>
      </c>
      <c r="R29" s="136" t="s">
        <v>102</v>
      </c>
      <c r="S29" s="136"/>
      <c r="T29" s="133"/>
      <c r="U29" s="133"/>
      <c r="V29" s="133"/>
      <c r="W29" s="137"/>
      <c r="X29" s="138">
        <v>12.73</v>
      </c>
      <c r="Y29" s="139">
        <v>12.73</v>
      </c>
      <c r="Z29" s="140">
        <f t="shared" si="6"/>
        <v>0</v>
      </c>
      <c r="AA29" s="139">
        <v>39.99</v>
      </c>
      <c r="AB29" s="140">
        <f t="shared" si="7"/>
        <v>0.68167041760440106</v>
      </c>
      <c r="AC29" s="141"/>
      <c r="AD29" s="142" t="str">
        <f t="shared" si="8"/>
        <v/>
      </c>
      <c r="AE29" s="140" t="str">
        <f t="shared" si="9"/>
        <v/>
      </c>
      <c r="AF29" s="139"/>
      <c r="AG29" s="140" t="str">
        <f t="shared" si="10"/>
        <v/>
      </c>
      <c r="AH29" s="143" t="str">
        <f t="shared" si="11"/>
        <v/>
      </c>
      <c r="AI29" s="144"/>
      <c r="AJ29" s="145"/>
      <c r="AK29" s="146"/>
      <c r="AL29" s="135" t="s">
        <v>103</v>
      </c>
      <c r="AM29" s="147">
        <v>4</v>
      </c>
      <c r="AN29" s="148" t="str">
        <f t="shared" si="12"/>
        <v xml:space="preserve">, , , , OFFICE DEFINE, </v>
      </c>
      <c r="AO29" s="149">
        <v>24</v>
      </c>
      <c r="AP29" s="150">
        <v>648</v>
      </c>
      <c r="AQ29" s="150"/>
      <c r="AR29" s="150"/>
      <c r="AS29" s="150"/>
      <c r="AT29" s="151"/>
      <c r="AU29" s="151"/>
      <c r="AV29" s="152">
        <f t="shared" si="13"/>
        <v>4</v>
      </c>
      <c r="AW29" s="153"/>
      <c r="AX29" s="152"/>
      <c r="AY29" s="153"/>
      <c r="AZ29" s="176"/>
      <c r="BA29" s="155">
        <f t="shared" si="14"/>
        <v>648</v>
      </c>
      <c r="BB29" s="156">
        <f t="shared" si="15"/>
        <v>8249.0400000000009</v>
      </c>
      <c r="BC29" s="157">
        <f t="shared" si="16"/>
        <v>25913.52</v>
      </c>
      <c r="BD29" s="158">
        <f t="shared" si="17"/>
        <v>24</v>
      </c>
      <c r="BE29" s="159">
        <f t="shared" si="18"/>
        <v>305.52</v>
      </c>
      <c r="BF29" s="160">
        <f t="shared" si="19"/>
        <v>959.76</v>
      </c>
      <c r="BG29" s="161">
        <f t="shared" si="20"/>
        <v>672</v>
      </c>
      <c r="BH29" s="162">
        <f t="shared" si="21"/>
        <v>8554.56</v>
      </c>
      <c r="BI29" s="163">
        <f t="shared" si="22"/>
        <v>26873.280000000002</v>
      </c>
      <c r="BJ29" s="164"/>
      <c r="BK29" s="165" t="s">
        <v>118</v>
      </c>
      <c r="BL29" s="177">
        <v>33</v>
      </c>
      <c r="BM29" s="178">
        <v>138</v>
      </c>
      <c r="BN29" s="178">
        <v>193</v>
      </c>
      <c r="BO29" s="178">
        <v>153</v>
      </c>
      <c r="BP29" s="178">
        <v>90</v>
      </c>
      <c r="BQ29" s="178">
        <v>41</v>
      </c>
      <c r="BR29" s="178" t="str">
        <f t="array" ref="BR29">IF(ISBLANK($BK29),"",IFERROR((ROUND((INDEX([1]INSTRUCTIONS!$M$9:$AM$73,MATCH(#REF!,[1]INSTRUCTIONS!$N$9:$N$73,0),MATCH(BR$2,[1]INSTRUCTIONS!$M$9:$AM$9,FALSE))*$BA29),0)),""))</f>
        <v/>
      </c>
      <c r="BS29" s="178" t="str">
        <f t="array" ref="BS29">IF(ISBLANK($BK29),"",IFERROR((ROUND((INDEX([1]INSTRUCTIONS!$M$9:$AM$73,MATCH(#REF!,[1]INSTRUCTIONS!$N$9:$N$73,0),MATCH(BS$2,[1]INSTRUCTIONS!$M$9:$AM$9,FALSE))*$BA29),0)),""))</f>
        <v/>
      </c>
      <c r="BT29" s="178" t="str">
        <f t="array" ref="BT29">IF(ISBLANK($BK29),"",IFERROR((ROUND((INDEX([1]INSTRUCTIONS!$M$9:$AM$73,MATCH(#REF!,[1]INSTRUCTIONS!$N$9:$N$73,0),MATCH(BT$2,[1]INSTRUCTIONS!$M$9:$AM$9,FALSE))*$BA29),0)),""))</f>
        <v/>
      </c>
      <c r="BU29" s="178" t="str">
        <f t="array" ref="BU29">IF(ISBLANK($BK29),"",IFERROR((ROUND((INDEX([1]INSTRUCTIONS!$M$9:$AM$73,MATCH(#REF!,[1]INSTRUCTIONS!$N$9:$N$73,0),MATCH(BU$2,[1]INSTRUCTIONS!$M$9:$AM$9,FALSE))*$BA29),0)),""))</f>
        <v/>
      </c>
      <c r="BV29" s="178" t="str">
        <f t="array" ref="BV29">IF(ISBLANK($BK29),"",IFERROR((ROUND((INDEX([1]INSTRUCTIONS!$M$9:$AM$73,MATCH(#REF!,[1]INSTRUCTIONS!$N$9:$N$73,0),MATCH(BV$2,[1]INSTRUCTIONS!$M$9:$AM$9,FALSE))*$BA29),0)),""))</f>
        <v/>
      </c>
      <c r="BW29" s="178" t="str">
        <f t="array" ref="BW29">IF(ISBLANK($BK29),"",IFERROR((ROUND((INDEX([1]INSTRUCTIONS!$M$9:$AM$73,MATCH(#REF!,[1]INSTRUCTIONS!$N$9:$N$73,0),MATCH(BW$2,[1]INSTRUCTIONS!$M$9:$AM$9,FALSE))*$BA29),0)),""))</f>
        <v/>
      </c>
      <c r="BX29" s="178" t="str">
        <f t="array" ref="BX29">IF(ISBLANK($BK29),"",IFERROR((ROUND((INDEX([1]INSTRUCTIONS!$M$9:$AM$73,MATCH(#REF!,[1]INSTRUCTIONS!$N$9:$N$73,0),MATCH(BX$2,[1]INSTRUCTIONS!$M$9:$AM$9,FALSE))*$BA29),0)),""))</f>
        <v/>
      </c>
      <c r="BY29" s="178" t="str">
        <f t="array" ref="BY29">IF(ISBLANK($BK29),"",IFERROR((ROUND((INDEX([1]INSTRUCTIONS!$M$9:$AM$73,MATCH(#REF!,[1]INSTRUCTIONS!$N$9:$N$73,0),MATCH(BY$2,[1]INSTRUCTIONS!$M$9:$AM$9,FALSE))*$BA29),0)),""))</f>
        <v/>
      </c>
      <c r="BZ29" s="178" t="str">
        <f t="array" ref="BZ29">IF(ISBLANK($BK29),"",IFERROR((ROUND((INDEX([1]INSTRUCTIONS!$M$9:$AM$73,MATCH(#REF!,[1]INSTRUCTIONS!$N$9:$N$73,0),MATCH(BZ$2,[1]INSTRUCTIONS!$M$9:$AM$9,FALSE))*$BA29),0)),""))</f>
        <v/>
      </c>
      <c r="CA29" s="178" t="str">
        <f t="array" ref="CA29">IF(ISBLANK($BK29),"",IFERROR((ROUND((INDEX([1]INSTRUCTIONS!$M$9:$AM$73,MATCH(#REF!,[1]INSTRUCTIONS!$N$9:$N$73,0),MATCH(CA$2,[1]INSTRUCTIONS!$M$9:$AM$9,FALSE))*$BA29),0)),""))</f>
        <v/>
      </c>
      <c r="CB29" s="178" t="str">
        <f t="array" ref="CB29">IF(ISBLANK($BK29),"",IFERROR((ROUND((INDEX([1]INSTRUCTIONS!$M$9:$AM$73,MATCH(#REF!,[1]INSTRUCTIONS!$N$9:$N$73,0),MATCH(CB$2,[1]INSTRUCTIONS!$M$9:$AM$9,FALSE))*$BA29),0)),""))</f>
        <v/>
      </c>
      <c r="CC29" s="178" t="str">
        <f t="array" ref="CC29">IF(ISBLANK($BK29),"",IFERROR((ROUND((INDEX([1]INSTRUCTIONS!$M$9:$AM$73,MATCH(#REF!,[1]INSTRUCTIONS!$N$9:$N$73,0),MATCH(CC$2,[1]INSTRUCTIONS!$M$9:$AM$9,FALSE))*$BA29),0)),""))</f>
        <v/>
      </c>
      <c r="CD29" s="178" t="str">
        <f t="array" ref="CD29">IF(ISBLANK($BK29),"",IFERROR((ROUND((INDEX([1]INSTRUCTIONS!$M$9:$AM$73,MATCH(#REF!,[1]INSTRUCTIONS!$N$9:$N$73,0),MATCH(CD$2,[1]INSTRUCTIONS!$M$9:$AM$9,FALSE))*$BA29),0)),""))</f>
        <v/>
      </c>
      <c r="CE29" s="178" t="str">
        <f t="array" ref="CE29">IF(ISBLANK($BK29),"",IFERROR((ROUND((INDEX([1]INSTRUCTIONS!$M$9:$AM$73,MATCH(#REF!,[1]INSTRUCTIONS!$N$9:$N$73,0),MATCH(CE$2,[1]INSTRUCTIONS!$M$9:$AM$9,FALSE))*$BA29),0)),""))</f>
        <v/>
      </c>
      <c r="CF29" s="178" t="str">
        <f t="array" ref="CF29">IF(ISBLANK($BK29),"",IFERROR((ROUND((INDEX([1]INSTRUCTIONS!$M$9:$AM$73,MATCH(#REF!,[1]INSTRUCTIONS!$N$9:$N$73,0),MATCH(CF$2,[1]INSTRUCTIONS!$M$9:$AM$9,FALSE))*$BA29),0)),""))</f>
        <v/>
      </c>
      <c r="CG29" s="178" t="str">
        <f t="array" ref="CG29">IF(ISBLANK($BK29),"",IFERROR((ROUND((INDEX([1]INSTRUCTIONS!$M$9:$AM$73,MATCH(#REF!,[1]INSTRUCTIONS!$N$9:$N$73,0),MATCH(CG$2,[1]INSTRUCTIONS!$M$9:$AM$9,FALSE))*$BA29),0)),""))</f>
        <v/>
      </c>
      <c r="CH29" s="178" t="str">
        <f t="array" ref="CH29">IF(ISBLANK($BK29),"",IFERROR((ROUND((INDEX([1]INSTRUCTIONS!$M$9:$AM$73,MATCH(#REF!,[1]INSTRUCTIONS!$N$9:$N$73,0),MATCH(CH$2,[1]INSTRUCTIONS!$M$9:$AM$9,FALSE))*$BA29),0)),""))</f>
        <v/>
      </c>
      <c r="CI29" s="178" t="str">
        <f t="array" ref="CI29">IF(ISBLANK($BK29),"",IFERROR((ROUND((INDEX([1]INSTRUCTIONS!$M$9:$AM$73,MATCH(#REF!,[1]INSTRUCTIONS!$N$9:$N$73,0),MATCH(CI$2,[1]INSTRUCTIONS!$M$9:$AM$9,FALSE))*$BA29),0)),""))</f>
        <v/>
      </c>
      <c r="CJ29" s="179" t="str">
        <f t="array" ref="CJ29">IF(ISBLANK($BK29),"",IFERROR((ROUND((INDEX([1]INSTRUCTIONS!$M$9:$AM$73,MATCH(#REF!,[1]INSTRUCTIONS!$N$9:$N$73,0),MATCH(CJ$2,[1]INSTRUCTIONS!$M$9:$AM$9,FALSE))*$BA29),0)),""))</f>
        <v/>
      </c>
      <c r="CK29" s="169">
        <f t="shared" si="23"/>
        <v>648</v>
      </c>
      <c r="CL29" s="169">
        <f t="shared" si="24"/>
        <v>0</v>
      </c>
      <c r="CM29" s="6"/>
      <c r="CN29" s="170" t="s">
        <v>119</v>
      </c>
      <c r="CO29" s="177">
        <v>2</v>
      </c>
      <c r="CP29" s="178">
        <v>5</v>
      </c>
      <c r="CQ29" s="178">
        <v>6</v>
      </c>
      <c r="CR29" s="178">
        <v>6</v>
      </c>
      <c r="CS29" s="178">
        <v>3</v>
      </c>
      <c r="CT29" s="178">
        <v>2</v>
      </c>
      <c r="CU29" s="178" t="str">
        <f t="array" ref="CU29">IF(ISBLANK($CN29),"",IFERROR((ROUND((INDEX([1]INSTRUCTIONS!$M$9:$AM$73,MATCH(#REF!,[1]INSTRUCTIONS!$N$9:$N$73,0),MATCH(CU$2,[1]INSTRUCTIONS!$M$9:$AM$9,FALSE))*$BD29),0)),""))</f>
        <v/>
      </c>
      <c r="CV29" s="178" t="str">
        <f t="array" ref="CV29">IF(ISBLANK($CN29),"",IFERROR((ROUND((INDEX([1]INSTRUCTIONS!$M$9:$AM$73,MATCH(#REF!,[1]INSTRUCTIONS!$N$9:$N$73,0),MATCH(CV$2,[1]INSTRUCTIONS!$M$9:$AM$9,FALSE))*$BD29),0)),""))</f>
        <v/>
      </c>
      <c r="CW29" s="178" t="str">
        <f t="array" ref="CW29">IF(ISBLANK($CN29),"",IFERROR((ROUND((INDEX([1]INSTRUCTIONS!$M$9:$AM$73,MATCH(#REF!,[1]INSTRUCTIONS!$N$9:$N$73,0),MATCH(CW$2,[1]INSTRUCTIONS!$M$9:$AM$9,FALSE))*$BD29),0)),""))</f>
        <v/>
      </c>
      <c r="CX29" s="178" t="str">
        <f t="array" ref="CX29">IF(ISBLANK($CN29),"",IFERROR((ROUND((INDEX([1]INSTRUCTIONS!$M$9:$AM$73,MATCH(#REF!,[1]INSTRUCTIONS!$N$9:$N$73,0),MATCH(CX$2,[1]INSTRUCTIONS!$M$9:$AM$9,FALSE))*$BD29),0)),""))</f>
        <v/>
      </c>
      <c r="CY29" s="178" t="str">
        <f t="array" ref="CY29">IF(ISBLANK($CN29),"",IFERROR((ROUND((INDEX([1]INSTRUCTIONS!$M$9:$AM$73,MATCH(#REF!,[1]INSTRUCTIONS!$N$9:$N$73,0),MATCH(CY$2,[1]INSTRUCTIONS!$M$9:$AM$9,FALSE))*$BD29),0)),""))</f>
        <v/>
      </c>
      <c r="CZ29" s="178" t="str">
        <f t="array" ref="CZ29">IF(ISBLANK($CN29),"",IFERROR((ROUND((INDEX([1]INSTRUCTIONS!$M$9:$AM$73,MATCH(#REF!,[1]INSTRUCTIONS!$N$9:$N$73,0),MATCH(CZ$2,[1]INSTRUCTIONS!$M$9:$AM$9,FALSE))*$BD29),0)),""))</f>
        <v/>
      </c>
      <c r="DA29" s="178" t="str">
        <f t="array" ref="DA29">IF(ISBLANK($CN29),"",IFERROR((ROUND((INDEX([1]INSTRUCTIONS!$M$9:$AM$73,MATCH(#REF!,[1]INSTRUCTIONS!$N$9:$N$73,0),MATCH(DA$2,[1]INSTRUCTIONS!$M$9:$AM$9,FALSE))*$BD29),0)),""))</f>
        <v/>
      </c>
      <c r="DB29" s="178" t="str">
        <f t="array" ref="DB29">IF(ISBLANK($CN29),"",IFERROR((ROUND((INDEX([1]INSTRUCTIONS!$M$9:$AM$73,MATCH(#REF!,[1]INSTRUCTIONS!$N$9:$N$73,0),MATCH(DB$2,[1]INSTRUCTIONS!$M$9:$AM$9,FALSE))*$BD29),0)),""))</f>
        <v/>
      </c>
      <c r="DC29" s="178" t="str">
        <f t="array" ref="DC29">IF(ISBLANK($CN29),"",IFERROR((ROUND((INDEX([1]INSTRUCTIONS!$M$9:$AM$73,MATCH(#REF!,[1]INSTRUCTIONS!$N$9:$N$73,0),MATCH(DC$2,[1]INSTRUCTIONS!$M$9:$AM$9,FALSE))*$BD29),0)),""))</f>
        <v/>
      </c>
      <c r="DD29" s="178" t="str">
        <f t="array" ref="DD29">IF(ISBLANK($CN29),"",IFERROR((ROUND((INDEX([1]INSTRUCTIONS!$M$9:$AM$73,MATCH(#REF!,[1]INSTRUCTIONS!$N$9:$N$73,0),MATCH(DD$2,[1]INSTRUCTIONS!$M$9:$AM$9,FALSE))*$BD29),0)),""))</f>
        <v/>
      </c>
      <c r="DE29" s="178" t="str">
        <f t="array" ref="DE29">IF(ISBLANK($CN29),"",IFERROR((ROUND((INDEX([1]INSTRUCTIONS!$M$9:$AM$73,MATCH(#REF!,[1]INSTRUCTIONS!$N$9:$N$73,0),MATCH(DE$2,[1]INSTRUCTIONS!$M$9:$AM$9,FALSE))*$BD29),0)),""))</f>
        <v/>
      </c>
      <c r="DF29" s="178" t="str">
        <f t="array" ref="DF29">IF(ISBLANK($CN29),"",IFERROR((ROUND((INDEX([1]INSTRUCTIONS!$M$9:$AM$73,MATCH(#REF!,[1]INSTRUCTIONS!$N$9:$N$73,0),MATCH(DF$2,[1]INSTRUCTIONS!$M$9:$AM$9,FALSE))*$BD29),0)),""))</f>
        <v/>
      </c>
      <c r="DG29" s="178" t="str">
        <f t="array" ref="DG29">IF(ISBLANK($CN29),"",IFERROR((ROUND((INDEX([1]INSTRUCTIONS!$M$9:$AM$73,MATCH(#REF!,[1]INSTRUCTIONS!$N$9:$N$73,0),MATCH(DG$2,[1]INSTRUCTIONS!$M$9:$AM$9,FALSE))*$BD29),0)),""))</f>
        <v/>
      </c>
      <c r="DH29" s="178" t="str">
        <f t="array" ref="DH29">IF(ISBLANK($CN29),"",IFERROR((ROUND((INDEX([1]INSTRUCTIONS!$M$9:$AM$73,MATCH(#REF!,[1]INSTRUCTIONS!$N$9:$N$73,0),MATCH(DH$2,[1]INSTRUCTIONS!$M$9:$AM$9,FALSE))*$BD29),0)),""))</f>
        <v/>
      </c>
      <c r="DI29" s="178" t="str">
        <f t="array" ref="DI29">IF(ISBLANK($CN29),"",IFERROR((ROUND((INDEX([1]INSTRUCTIONS!$M$9:$AM$73,MATCH(#REF!,[1]INSTRUCTIONS!$N$9:$N$73,0),MATCH(DI$2,[1]INSTRUCTIONS!$M$9:$AM$9,FALSE))*$BD29),0)),""))</f>
        <v/>
      </c>
      <c r="DJ29" s="178" t="str">
        <f t="array" ref="DJ29">IF(ISBLANK($CN29),"",IFERROR((ROUND((INDEX([1]INSTRUCTIONS!$M$9:$AM$73,MATCH(#REF!,[1]INSTRUCTIONS!$N$9:$N$73,0),MATCH(DJ$2,[1]INSTRUCTIONS!$M$9:$AM$9,FALSE))*$BD29),0)),""))</f>
        <v/>
      </c>
      <c r="DK29" s="178" t="str">
        <f t="array" ref="DK29">IF(ISBLANK($CN29),"",IFERROR((ROUND((INDEX([1]INSTRUCTIONS!$M$9:$AM$73,MATCH(#REF!,[1]INSTRUCTIONS!$N$9:$N$73,0),MATCH(DK$2,[1]INSTRUCTIONS!$M$9:$AM$9,FALSE))*$BD29),0)),""))</f>
        <v/>
      </c>
      <c r="DL29" s="178" t="str">
        <f t="array" ref="DL29">IF(ISBLANK($CN29),"",IFERROR((ROUND((INDEX([1]INSTRUCTIONS!$M$9:$AM$73,MATCH(#REF!,[1]INSTRUCTIONS!$N$9:$N$73,0),MATCH(DL$2,[1]INSTRUCTIONS!$M$9:$AM$9,FALSE))*$BD29),0)),""))</f>
        <v/>
      </c>
      <c r="DM29" s="179" t="str">
        <f t="array" ref="DM29">IF(ISBLANK($CN29),"",IFERROR((ROUND((INDEX([1]INSTRUCTIONS!$M$9:$AM$73,MATCH(#REF!,[1]INSTRUCTIONS!$N$9:$N$73,0),MATCH(DM$2,[1]INSTRUCTIONS!$M$9:$AM$9,FALSE))*$BD29),0)),""))</f>
        <v/>
      </c>
      <c r="DN29" s="169">
        <f t="shared" si="25"/>
        <v>24</v>
      </c>
      <c r="DO29" s="169">
        <f t="shared" si="26"/>
        <v>0</v>
      </c>
      <c r="DP29" s="6"/>
      <c r="DQ29" s="171" t="str">
        <f t="shared" si="27"/>
        <v>NUMERIC BOTTOMS BM</v>
      </c>
      <c r="DR29" s="172">
        <f t="shared" ref="DR29:EP29" si="42">IFERROR(BL29+CO29,"")</f>
        <v>35</v>
      </c>
      <c r="DS29" s="173">
        <f t="shared" si="42"/>
        <v>143</v>
      </c>
      <c r="DT29" s="173">
        <f t="shared" si="42"/>
        <v>199</v>
      </c>
      <c r="DU29" s="173">
        <f t="shared" si="42"/>
        <v>159</v>
      </c>
      <c r="DV29" s="173">
        <f t="shared" si="42"/>
        <v>93</v>
      </c>
      <c r="DW29" s="173">
        <f t="shared" si="42"/>
        <v>43</v>
      </c>
      <c r="DX29" s="173" t="str">
        <f t="shared" si="42"/>
        <v/>
      </c>
      <c r="DY29" s="173" t="str">
        <f t="shared" si="42"/>
        <v/>
      </c>
      <c r="DZ29" s="173" t="str">
        <f t="shared" si="42"/>
        <v/>
      </c>
      <c r="EA29" s="173" t="str">
        <f t="shared" si="42"/>
        <v/>
      </c>
      <c r="EB29" s="173" t="str">
        <f t="shared" si="42"/>
        <v/>
      </c>
      <c r="EC29" s="173" t="str">
        <f t="shared" si="42"/>
        <v/>
      </c>
      <c r="ED29" s="173" t="str">
        <f t="shared" si="42"/>
        <v/>
      </c>
      <c r="EE29" s="173" t="str">
        <f t="shared" si="42"/>
        <v/>
      </c>
      <c r="EF29" s="174" t="str">
        <f t="shared" si="42"/>
        <v/>
      </c>
      <c r="EG29" s="174" t="str">
        <f t="shared" si="42"/>
        <v/>
      </c>
      <c r="EH29" s="174" t="str">
        <f t="shared" si="42"/>
        <v/>
      </c>
      <c r="EI29" s="174" t="str">
        <f t="shared" si="42"/>
        <v/>
      </c>
      <c r="EJ29" s="174" t="str">
        <f t="shared" si="42"/>
        <v/>
      </c>
      <c r="EK29" s="174" t="str">
        <f t="shared" si="42"/>
        <v/>
      </c>
      <c r="EL29" s="174" t="str">
        <f t="shared" si="42"/>
        <v/>
      </c>
      <c r="EM29" s="174" t="str">
        <f t="shared" si="42"/>
        <v/>
      </c>
      <c r="EN29" s="174" t="str">
        <f t="shared" si="42"/>
        <v/>
      </c>
      <c r="EO29" s="174" t="str">
        <f t="shared" si="42"/>
        <v/>
      </c>
      <c r="EP29" s="174" t="str">
        <f t="shared" si="42"/>
        <v/>
      </c>
      <c r="EQ29" s="171">
        <f t="shared" si="29"/>
        <v>672</v>
      </c>
      <c r="ER29" s="171">
        <f t="shared" si="30"/>
        <v>0</v>
      </c>
    </row>
    <row r="30" spans="1:148" ht="120" customHeight="1" x14ac:dyDescent="0.25">
      <c r="A30" s="132">
        <f t="shared" si="31"/>
        <v>13</v>
      </c>
      <c r="B30" s="133" t="e">
        <v>#VALUE!</v>
      </c>
      <c r="C30" s="133" t="s">
        <v>96</v>
      </c>
      <c r="D30" s="134" t="s">
        <v>276</v>
      </c>
      <c r="E30" s="134" t="str">
        <f t="shared" si="5"/>
        <v>#REF!</v>
      </c>
      <c r="F30" s="135" t="s">
        <v>114</v>
      </c>
      <c r="G30" s="134" t="s">
        <v>276</v>
      </c>
      <c r="H30" s="135" t="s">
        <v>115</v>
      </c>
      <c r="I30" s="135" t="s">
        <v>116</v>
      </c>
      <c r="J30" s="135"/>
      <c r="K30" s="135"/>
      <c r="L30" s="136"/>
      <c r="M30" s="133" t="e">
        <v>#VALUE!</v>
      </c>
      <c r="N30" s="135" t="s">
        <v>120</v>
      </c>
      <c r="O30" s="136"/>
      <c r="P30" s="136"/>
      <c r="Q30" s="136" t="s">
        <v>101</v>
      </c>
      <c r="R30" s="136" t="s">
        <v>102</v>
      </c>
      <c r="S30" s="136"/>
      <c r="T30" s="133"/>
      <c r="U30" s="133"/>
      <c r="V30" s="133"/>
      <c r="W30" s="137"/>
      <c r="X30" s="138">
        <v>12.73</v>
      </c>
      <c r="Y30" s="139">
        <v>12.73</v>
      </c>
      <c r="Z30" s="140">
        <f t="shared" si="6"/>
        <v>0</v>
      </c>
      <c r="AA30" s="139">
        <v>39.99</v>
      </c>
      <c r="AB30" s="140">
        <f t="shared" si="7"/>
        <v>0.68167041760440106</v>
      </c>
      <c r="AC30" s="141"/>
      <c r="AD30" s="142" t="str">
        <f t="shared" si="8"/>
        <v/>
      </c>
      <c r="AE30" s="140" t="str">
        <f t="shared" si="9"/>
        <v/>
      </c>
      <c r="AF30" s="139"/>
      <c r="AG30" s="140" t="str">
        <f t="shared" si="10"/>
        <v/>
      </c>
      <c r="AH30" s="143" t="str">
        <f t="shared" si="11"/>
        <v/>
      </c>
      <c r="AI30" s="144"/>
      <c r="AJ30" s="145"/>
      <c r="AK30" s="146"/>
      <c r="AL30" s="135" t="s">
        <v>103</v>
      </c>
      <c r="AM30" s="147">
        <v>4</v>
      </c>
      <c r="AN30" s="148" t="str">
        <f t="shared" si="12"/>
        <v xml:space="preserve">, , , , OFFICE DEFINE, </v>
      </c>
      <c r="AO30" s="149">
        <v>18</v>
      </c>
      <c r="AP30" s="150">
        <v>648</v>
      </c>
      <c r="AQ30" s="150"/>
      <c r="AR30" s="150"/>
      <c r="AS30" s="150"/>
      <c r="AT30" s="151"/>
      <c r="AU30" s="151"/>
      <c r="AV30" s="152">
        <f t="shared" si="13"/>
        <v>4</v>
      </c>
      <c r="AW30" s="153"/>
      <c r="AX30" s="152"/>
      <c r="AY30" s="153"/>
      <c r="AZ30" s="176"/>
      <c r="BA30" s="155">
        <f t="shared" si="14"/>
        <v>648</v>
      </c>
      <c r="BB30" s="156">
        <f t="shared" si="15"/>
        <v>8249.0400000000009</v>
      </c>
      <c r="BC30" s="157">
        <f t="shared" si="16"/>
        <v>25913.52</v>
      </c>
      <c r="BD30" s="158">
        <f t="shared" si="17"/>
        <v>18</v>
      </c>
      <c r="BE30" s="159">
        <f t="shared" si="18"/>
        <v>229.14000000000001</v>
      </c>
      <c r="BF30" s="160">
        <f t="shared" si="19"/>
        <v>719.82</v>
      </c>
      <c r="BG30" s="161">
        <f t="shared" si="20"/>
        <v>666</v>
      </c>
      <c r="BH30" s="162">
        <f t="shared" si="21"/>
        <v>8478.18</v>
      </c>
      <c r="BI30" s="163">
        <f t="shared" si="22"/>
        <v>26633.34</v>
      </c>
      <c r="BJ30" s="164"/>
      <c r="BK30" s="165" t="s">
        <v>118</v>
      </c>
      <c r="BL30" s="177">
        <v>33</v>
      </c>
      <c r="BM30" s="178">
        <v>138</v>
      </c>
      <c r="BN30" s="178">
        <v>193</v>
      </c>
      <c r="BO30" s="178">
        <v>153</v>
      </c>
      <c r="BP30" s="178">
        <v>90</v>
      </c>
      <c r="BQ30" s="178">
        <v>41</v>
      </c>
      <c r="BR30" s="178" t="str">
        <f t="array" ref="BR30">IF(ISBLANK($BK30),"",IFERROR((ROUND((INDEX([1]INSTRUCTIONS!$M$9:$AM$73,MATCH(#REF!,[1]INSTRUCTIONS!$N$9:$N$73,0),MATCH(BR$2,[1]INSTRUCTIONS!$M$9:$AM$9,FALSE))*$BA30),0)),""))</f>
        <v/>
      </c>
      <c r="BS30" s="178" t="str">
        <f t="array" ref="BS30">IF(ISBLANK($BK30),"",IFERROR((ROUND((INDEX([1]INSTRUCTIONS!$M$9:$AM$73,MATCH(#REF!,[1]INSTRUCTIONS!$N$9:$N$73,0),MATCH(BS$2,[1]INSTRUCTIONS!$M$9:$AM$9,FALSE))*$BA30),0)),""))</f>
        <v/>
      </c>
      <c r="BT30" s="178" t="str">
        <f t="array" ref="BT30">IF(ISBLANK($BK30),"",IFERROR((ROUND((INDEX([1]INSTRUCTIONS!$M$9:$AM$73,MATCH(#REF!,[1]INSTRUCTIONS!$N$9:$N$73,0),MATCH(BT$2,[1]INSTRUCTIONS!$M$9:$AM$9,FALSE))*$BA30),0)),""))</f>
        <v/>
      </c>
      <c r="BU30" s="178" t="str">
        <f t="array" ref="BU30">IF(ISBLANK($BK30),"",IFERROR((ROUND((INDEX([1]INSTRUCTIONS!$M$9:$AM$73,MATCH(#REF!,[1]INSTRUCTIONS!$N$9:$N$73,0),MATCH(BU$2,[1]INSTRUCTIONS!$M$9:$AM$9,FALSE))*$BA30),0)),""))</f>
        <v/>
      </c>
      <c r="BV30" s="178" t="str">
        <f t="array" ref="BV30">IF(ISBLANK($BK30),"",IFERROR((ROUND((INDEX([1]INSTRUCTIONS!$M$9:$AM$73,MATCH(#REF!,[1]INSTRUCTIONS!$N$9:$N$73,0),MATCH(BV$2,[1]INSTRUCTIONS!$M$9:$AM$9,FALSE))*$BA30),0)),""))</f>
        <v/>
      </c>
      <c r="BW30" s="178" t="str">
        <f t="array" ref="BW30">IF(ISBLANK($BK30),"",IFERROR((ROUND((INDEX([1]INSTRUCTIONS!$M$9:$AM$73,MATCH(#REF!,[1]INSTRUCTIONS!$N$9:$N$73,0),MATCH(BW$2,[1]INSTRUCTIONS!$M$9:$AM$9,FALSE))*$BA30),0)),""))</f>
        <v/>
      </c>
      <c r="BX30" s="178" t="str">
        <f t="array" ref="BX30">IF(ISBLANK($BK30),"",IFERROR((ROUND((INDEX([1]INSTRUCTIONS!$M$9:$AM$73,MATCH(#REF!,[1]INSTRUCTIONS!$N$9:$N$73,0),MATCH(BX$2,[1]INSTRUCTIONS!$M$9:$AM$9,FALSE))*$BA30),0)),""))</f>
        <v/>
      </c>
      <c r="BY30" s="178" t="str">
        <f t="array" ref="BY30">IF(ISBLANK($BK30),"",IFERROR((ROUND((INDEX([1]INSTRUCTIONS!$M$9:$AM$73,MATCH(#REF!,[1]INSTRUCTIONS!$N$9:$N$73,0),MATCH(BY$2,[1]INSTRUCTIONS!$M$9:$AM$9,FALSE))*$BA30),0)),""))</f>
        <v/>
      </c>
      <c r="BZ30" s="178" t="str">
        <f t="array" ref="BZ30">IF(ISBLANK($BK30),"",IFERROR((ROUND((INDEX([1]INSTRUCTIONS!$M$9:$AM$73,MATCH(#REF!,[1]INSTRUCTIONS!$N$9:$N$73,0),MATCH(BZ$2,[1]INSTRUCTIONS!$M$9:$AM$9,FALSE))*$BA30),0)),""))</f>
        <v/>
      </c>
      <c r="CA30" s="178" t="str">
        <f t="array" ref="CA30">IF(ISBLANK($BK30),"",IFERROR((ROUND((INDEX([1]INSTRUCTIONS!$M$9:$AM$73,MATCH(#REF!,[1]INSTRUCTIONS!$N$9:$N$73,0),MATCH(CA$2,[1]INSTRUCTIONS!$M$9:$AM$9,FALSE))*$BA30),0)),""))</f>
        <v/>
      </c>
      <c r="CB30" s="178" t="str">
        <f t="array" ref="CB30">IF(ISBLANK($BK30),"",IFERROR((ROUND((INDEX([1]INSTRUCTIONS!$M$9:$AM$73,MATCH(#REF!,[1]INSTRUCTIONS!$N$9:$N$73,0),MATCH(CB$2,[1]INSTRUCTIONS!$M$9:$AM$9,FALSE))*$BA30),0)),""))</f>
        <v/>
      </c>
      <c r="CC30" s="178" t="str">
        <f t="array" ref="CC30">IF(ISBLANK($BK30),"",IFERROR((ROUND((INDEX([1]INSTRUCTIONS!$M$9:$AM$73,MATCH(#REF!,[1]INSTRUCTIONS!$N$9:$N$73,0),MATCH(CC$2,[1]INSTRUCTIONS!$M$9:$AM$9,FALSE))*$BA30),0)),""))</f>
        <v/>
      </c>
      <c r="CD30" s="178" t="str">
        <f t="array" ref="CD30">IF(ISBLANK($BK30),"",IFERROR((ROUND((INDEX([1]INSTRUCTIONS!$M$9:$AM$73,MATCH(#REF!,[1]INSTRUCTIONS!$N$9:$N$73,0),MATCH(CD$2,[1]INSTRUCTIONS!$M$9:$AM$9,FALSE))*$BA30),0)),""))</f>
        <v/>
      </c>
      <c r="CE30" s="178" t="str">
        <f t="array" ref="CE30">IF(ISBLANK($BK30),"",IFERROR((ROUND((INDEX([1]INSTRUCTIONS!$M$9:$AM$73,MATCH(#REF!,[1]INSTRUCTIONS!$N$9:$N$73,0),MATCH(CE$2,[1]INSTRUCTIONS!$M$9:$AM$9,FALSE))*$BA30),0)),""))</f>
        <v/>
      </c>
      <c r="CF30" s="178" t="str">
        <f t="array" ref="CF30">IF(ISBLANK($BK30),"",IFERROR((ROUND((INDEX([1]INSTRUCTIONS!$M$9:$AM$73,MATCH(#REF!,[1]INSTRUCTIONS!$N$9:$N$73,0),MATCH(CF$2,[1]INSTRUCTIONS!$M$9:$AM$9,FALSE))*$BA30),0)),""))</f>
        <v/>
      </c>
      <c r="CG30" s="178" t="str">
        <f t="array" ref="CG30">IF(ISBLANK($BK30),"",IFERROR((ROUND((INDEX([1]INSTRUCTIONS!$M$9:$AM$73,MATCH(#REF!,[1]INSTRUCTIONS!$N$9:$N$73,0),MATCH(CG$2,[1]INSTRUCTIONS!$M$9:$AM$9,FALSE))*$BA30),0)),""))</f>
        <v/>
      </c>
      <c r="CH30" s="178" t="str">
        <f t="array" ref="CH30">IF(ISBLANK($BK30),"",IFERROR((ROUND((INDEX([1]INSTRUCTIONS!$M$9:$AM$73,MATCH(#REF!,[1]INSTRUCTIONS!$N$9:$N$73,0),MATCH(CH$2,[1]INSTRUCTIONS!$M$9:$AM$9,FALSE))*$BA30),0)),""))</f>
        <v/>
      </c>
      <c r="CI30" s="178" t="str">
        <f t="array" ref="CI30">IF(ISBLANK($BK30),"",IFERROR((ROUND((INDEX([1]INSTRUCTIONS!$M$9:$AM$73,MATCH(#REF!,[1]INSTRUCTIONS!$N$9:$N$73,0),MATCH(CI$2,[1]INSTRUCTIONS!$M$9:$AM$9,FALSE))*$BA30),0)),""))</f>
        <v/>
      </c>
      <c r="CJ30" s="179" t="str">
        <f t="array" ref="CJ30">IF(ISBLANK($BK30),"",IFERROR((ROUND((INDEX([1]INSTRUCTIONS!$M$9:$AM$73,MATCH(#REF!,[1]INSTRUCTIONS!$N$9:$N$73,0),MATCH(CJ$2,[1]INSTRUCTIONS!$M$9:$AM$9,FALSE))*$BA30),0)),""))</f>
        <v/>
      </c>
      <c r="CK30" s="169">
        <f t="shared" si="23"/>
        <v>648</v>
      </c>
      <c r="CL30" s="169">
        <f t="shared" si="24"/>
        <v>0</v>
      </c>
      <c r="CM30" s="6"/>
      <c r="CN30" s="170" t="s">
        <v>119</v>
      </c>
      <c r="CO30" s="177">
        <v>2</v>
      </c>
      <c r="CP30" s="178">
        <v>3</v>
      </c>
      <c r="CQ30" s="178">
        <v>5</v>
      </c>
      <c r="CR30" s="178">
        <v>4</v>
      </c>
      <c r="CS30" s="178">
        <v>2</v>
      </c>
      <c r="CT30" s="178">
        <v>2</v>
      </c>
      <c r="CU30" s="178" t="str">
        <f t="array" ref="CU30">IF(ISBLANK($CN30),"",IFERROR((ROUND((INDEX([1]INSTRUCTIONS!$M$9:$AM$73,MATCH(#REF!,[1]INSTRUCTIONS!$N$9:$N$73,0),MATCH(CU$2,[1]INSTRUCTIONS!$M$9:$AM$9,FALSE))*$BD30),0)),""))</f>
        <v/>
      </c>
      <c r="CV30" s="178" t="str">
        <f t="array" ref="CV30">IF(ISBLANK($CN30),"",IFERROR((ROUND((INDEX([1]INSTRUCTIONS!$M$9:$AM$73,MATCH(#REF!,[1]INSTRUCTIONS!$N$9:$N$73,0),MATCH(CV$2,[1]INSTRUCTIONS!$M$9:$AM$9,FALSE))*$BD30),0)),""))</f>
        <v/>
      </c>
      <c r="CW30" s="178" t="str">
        <f t="array" ref="CW30">IF(ISBLANK($CN30),"",IFERROR((ROUND((INDEX([1]INSTRUCTIONS!$M$9:$AM$73,MATCH(#REF!,[1]INSTRUCTIONS!$N$9:$N$73,0),MATCH(CW$2,[1]INSTRUCTIONS!$M$9:$AM$9,FALSE))*$BD30),0)),""))</f>
        <v/>
      </c>
      <c r="CX30" s="178" t="str">
        <f t="array" ref="CX30">IF(ISBLANK($CN30),"",IFERROR((ROUND((INDEX([1]INSTRUCTIONS!$M$9:$AM$73,MATCH(#REF!,[1]INSTRUCTIONS!$N$9:$N$73,0),MATCH(CX$2,[1]INSTRUCTIONS!$M$9:$AM$9,FALSE))*$BD30),0)),""))</f>
        <v/>
      </c>
      <c r="CY30" s="178" t="str">
        <f t="array" ref="CY30">IF(ISBLANK($CN30),"",IFERROR((ROUND((INDEX([1]INSTRUCTIONS!$M$9:$AM$73,MATCH(#REF!,[1]INSTRUCTIONS!$N$9:$N$73,0),MATCH(CY$2,[1]INSTRUCTIONS!$M$9:$AM$9,FALSE))*$BD30),0)),""))</f>
        <v/>
      </c>
      <c r="CZ30" s="178" t="str">
        <f t="array" ref="CZ30">IF(ISBLANK($CN30),"",IFERROR((ROUND((INDEX([1]INSTRUCTIONS!$M$9:$AM$73,MATCH(#REF!,[1]INSTRUCTIONS!$N$9:$N$73,0),MATCH(CZ$2,[1]INSTRUCTIONS!$M$9:$AM$9,FALSE))*$BD30),0)),""))</f>
        <v/>
      </c>
      <c r="DA30" s="178" t="str">
        <f t="array" ref="DA30">IF(ISBLANK($CN30),"",IFERROR((ROUND((INDEX([1]INSTRUCTIONS!$M$9:$AM$73,MATCH(#REF!,[1]INSTRUCTIONS!$N$9:$N$73,0),MATCH(DA$2,[1]INSTRUCTIONS!$M$9:$AM$9,FALSE))*$BD30),0)),""))</f>
        <v/>
      </c>
      <c r="DB30" s="178" t="str">
        <f t="array" ref="DB30">IF(ISBLANK($CN30),"",IFERROR((ROUND((INDEX([1]INSTRUCTIONS!$M$9:$AM$73,MATCH(#REF!,[1]INSTRUCTIONS!$N$9:$N$73,0),MATCH(DB$2,[1]INSTRUCTIONS!$M$9:$AM$9,FALSE))*$BD30),0)),""))</f>
        <v/>
      </c>
      <c r="DC30" s="178" t="str">
        <f t="array" ref="DC30">IF(ISBLANK($CN30),"",IFERROR((ROUND((INDEX([1]INSTRUCTIONS!$M$9:$AM$73,MATCH(#REF!,[1]INSTRUCTIONS!$N$9:$N$73,0),MATCH(DC$2,[1]INSTRUCTIONS!$M$9:$AM$9,FALSE))*$BD30),0)),""))</f>
        <v/>
      </c>
      <c r="DD30" s="178" t="str">
        <f t="array" ref="DD30">IF(ISBLANK($CN30),"",IFERROR((ROUND((INDEX([1]INSTRUCTIONS!$M$9:$AM$73,MATCH(#REF!,[1]INSTRUCTIONS!$N$9:$N$73,0),MATCH(DD$2,[1]INSTRUCTIONS!$M$9:$AM$9,FALSE))*$BD30),0)),""))</f>
        <v/>
      </c>
      <c r="DE30" s="178" t="str">
        <f t="array" ref="DE30">IF(ISBLANK($CN30),"",IFERROR((ROUND((INDEX([1]INSTRUCTIONS!$M$9:$AM$73,MATCH(#REF!,[1]INSTRUCTIONS!$N$9:$N$73,0),MATCH(DE$2,[1]INSTRUCTIONS!$M$9:$AM$9,FALSE))*$BD30),0)),""))</f>
        <v/>
      </c>
      <c r="DF30" s="178" t="str">
        <f t="array" ref="DF30">IF(ISBLANK($CN30),"",IFERROR((ROUND((INDEX([1]INSTRUCTIONS!$M$9:$AM$73,MATCH(#REF!,[1]INSTRUCTIONS!$N$9:$N$73,0),MATCH(DF$2,[1]INSTRUCTIONS!$M$9:$AM$9,FALSE))*$BD30),0)),""))</f>
        <v/>
      </c>
      <c r="DG30" s="178" t="str">
        <f t="array" ref="DG30">IF(ISBLANK($CN30),"",IFERROR((ROUND((INDEX([1]INSTRUCTIONS!$M$9:$AM$73,MATCH(#REF!,[1]INSTRUCTIONS!$N$9:$N$73,0),MATCH(DG$2,[1]INSTRUCTIONS!$M$9:$AM$9,FALSE))*$BD30),0)),""))</f>
        <v/>
      </c>
      <c r="DH30" s="178" t="str">
        <f t="array" ref="DH30">IF(ISBLANK($CN30),"",IFERROR((ROUND((INDEX([1]INSTRUCTIONS!$M$9:$AM$73,MATCH(#REF!,[1]INSTRUCTIONS!$N$9:$N$73,0),MATCH(DH$2,[1]INSTRUCTIONS!$M$9:$AM$9,FALSE))*$BD30),0)),""))</f>
        <v/>
      </c>
      <c r="DI30" s="178" t="str">
        <f t="array" ref="DI30">IF(ISBLANK($CN30),"",IFERROR((ROUND((INDEX([1]INSTRUCTIONS!$M$9:$AM$73,MATCH(#REF!,[1]INSTRUCTIONS!$N$9:$N$73,0),MATCH(DI$2,[1]INSTRUCTIONS!$M$9:$AM$9,FALSE))*$BD30),0)),""))</f>
        <v/>
      </c>
      <c r="DJ30" s="178" t="str">
        <f t="array" ref="DJ30">IF(ISBLANK($CN30),"",IFERROR((ROUND((INDEX([1]INSTRUCTIONS!$M$9:$AM$73,MATCH(#REF!,[1]INSTRUCTIONS!$N$9:$N$73,0),MATCH(DJ$2,[1]INSTRUCTIONS!$M$9:$AM$9,FALSE))*$BD30),0)),""))</f>
        <v/>
      </c>
      <c r="DK30" s="178" t="str">
        <f t="array" ref="DK30">IF(ISBLANK($CN30),"",IFERROR((ROUND((INDEX([1]INSTRUCTIONS!$M$9:$AM$73,MATCH(#REF!,[1]INSTRUCTIONS!$N$9:$N$73,0),MATCH(DK$2,[1]INSTRUCTIONS!$M$9:$AM$9,FALSE))*$BD30),0)),""))</f>
        <v/>
      </c>
      <c r="DL30" s="178" t="str">
        <f t="array" ref="DL30">IF(ISBLANK($CN30),"",IFERROR((ROUND((INDEX([1]INSTRUCTIONS!$M$9:$AM$73,MATCH(#REF!,[1]INSTRUCTIONS!$N$9:$N$73,0),MATCH(DL$2,[1]INSTRUCTIONS!$M$9:$AM$9,FALSE))*$BD30),0)),""))</f>
        <v/>
      </c>
      <c r="DM30" s="179" t="str">
        <f t="array" ref="DM30">IF(ISBLANK($CN30),"",IFERROR((ROUND((INDEX([1]INSTRUCTIONS!$M$9:$AM$73,MATCH(#REF!,[1]INSTRUCTIONS!$N$9:$N$73,0),MATCH(DM$2,[1]INSTRUCTIONS!$M$9:$AM$9,FALSE))*$BD30),0)),""))</f>
        <v/>
      </c>
      <c r="DN30" s="169">
        <f t="shared" si="25"/>
        <v>18</v>
      </c>
      <c r="DO30" s="169">
        <f t="shared" si="26"/>
        <v>0</v>
      </c>
      <c r="DP30" s="6"/>
      <c r="DQ30" s="171" t="str">
        <f t="shared" si="27"/>
        <v>NUMERIC BOTTOMS BM</v>
      </c>
      <c r="DR30" s="172">
        <f t="shared" ref="DR30:EP30" si="43">IFERROR(BL30+CO30,"")</f>
        <v>35</v>
      </c>
      <c r="DS30" s="173">
        <f t="shared" si="43"/>
        <v>141</v>
      </c>
      <c r="DT30" s="173">
        <f t="shared" si="43"/>
        <v>198</v>
      </c>
      <c r="DU30" s="173">
        <f t="shared" si="43"/>
        <v>157</v>
      </c>
      <c r="DV30" s="173">
        <f t="shared" si="43"/>
        <v>92</v>
      </c>
      <c r="DW30" s="173">
        <f t="shared" si="43"/>
        <v>43</v>
      </c>
      <c r="DX30" s="173" t="str">
        <f t="shared" si="43"/>
        <v/>
      </c>
      <c r="DY30" s="173" t="str">
        <f t="shared" si="43"/>
        <v/>
      </c>
      <c r="DZ30" s="173" t="str">
        <f t="shared" si="43"/>
        <v/>
      </c>
      <c r="EA30" s="173" t="str">
        <f t="shared" si="43"/>
        <v/>
      </c>
      <c r="EB30" s="173" t="str">
        <f t="shared" si="43"/>
        <v/>
      </c>
      <c r="EC30" s="173" t="str">
        <f t="shared" si="43"/>
        <v/>
      </c>
      <c r="ED30" s="173" t="str">
        <f t="shared" si="43"/>
        <v/>
      </c>
      <c r="EE30" s="173" t="str">
        <f t="shared" si="43"/>
        <v/>
      </c>
      <c r="EF30" s="174" t="str">
        <f t="shared" si="43"/>
        <v/>
      </c>
      <c r="EG30" s="174" t="str">
        <f t="shared" si="43"/>
        <v/>
      </c>
      <c r="EH30" s="174" t="str">
        <f t="shared" si="43"/>
        <v/>
      </c>
      <c r="EI30" s="174" t="str">
        <f t="shared" si="43"/>
        <v/>
      </c>
      <c r="EJ30" s="174" t="str">
        <f t="shared" si="43"/>
        <v/>
      </c>
      <c r="EK30" s="174" t="str">
        <f t="shared" si="43"/>
        <v/>
      </c>
      <c r="EL30" s="174" t="str">
        <f t="shared" si="43"/>
        <v/>
      </c>
      <c r="EM30" s="174" t="str">
        <f t="shared" si="43"/>
        <v/>
      </c>
      <c r="EN30" s="174" t="str">
        <f t="shared" si="43"/>
        <v/>
      </c>
      <c r="EO30" s="174" t="str">
        <f t="shared" si="43"/>
        <v/>
      </c>
      <c r="EP30" s="174" t="str">
        <f t="shared" si="43"/>
        <v/>
      </c>
      <c r="EQ30" s="171">
        <f t="shared" si="29"/>
        <v>666</v>
      </c>
      <c r="ER30" s="171">
        <f t="shared" si="30"/>
        <v>0</v>
      </c>
    </row>
    <row r="31" spans="1:148" ht="120" customHeight="1" x14ac:dyDescent="0.25">
      <c r="A31" s="132">
        <f t="shared" si="31"/>
        <v>14</v>
      </c>
      <c r="B31" s="133" t="e">
        <v>#VALUE!</v>
      </c>
      <c r="C31" s="133" t="s">
        <v>96</v>
      </c>
      <c r="D31" s="134" t="s">
        <v>276</v>
      </c>
      <c r="E31" s="134" t="str">
        <f t="shared" si="5"/>
        <v>#REF!</v>
      </c>
      <c r="F31" s="135" t="s">
        <v>114</v>
      </c>
      <c r="G31" s="134" t="s">
        <v>276</v>
      </c>
      <c r="H31" s="135" t="s">
        <v>115</v>
      </c>
      <c r="I31" s="135" t="s">
        <v>116</v>
      </c>
      <c r="J31" s="135"/>
      <c r="K31" s="135"/>
      <c r="L31" s="136"/>
      <c r="M31" s="133" t="e">
        <v>#VALUE!</v>
      </c>
      <c r="N31" s="135" t="s">
        <v>121</v>
      </c>
      <c r="O31" s="136"/>
      <c r="P31" s="136"/>
      <c r="Q31" s="136" t="s">
        <v>101</v>
      </c>
      <c r="R31" s="136" t="s">
        <v>102</v>
      </c>
      <c r="S31" s="136"/>
      <c r="T31" s="133"/>
      <c r="U31" s="133"/>
      <c r="V31" s="133"/>
      <c r="W31" s="137"/>
      <c r="X31" s="138">
        <v>12.73</v>
      </c>
      <c r="Y31" s="139">
        <v>12.73</v>
      </c>
      <c r="Z31" s="140">
        <f t="shared" si="6"/>
        <v>0</v>
      </c>
      <c r="AA31" s="139">
        <v>39.99</v>
      </c>
      <c r="AB31" s="140">
        <f t="shared" si="7"/>
        <v>0.68167041760440106</v>
      </c>
      <c r="AC31" s="141"/>
      <c r="AD31" s="142" t="str">
        <f t="shared" si="8"/>
        <v/>
      </c>
      <c r="AE31" s="140" t="str">
        <f t="shared" si="9"/>
        <v/>
      </c>
      <c r="AF31" s="139"/>
      <c r="AG31" s="140" t="str">
        <f t="shared" si="10"/>
        <v/>
      </c>
      <c r="AH31" s="143" t="str">
        <f t="shared" si="11"/>
        <v/>
      </c>
      <c r="AI31" s="144"/>
      <c r="AJ31" s="145"/>
      <c r="AK31" s="146"/>
      <c r="AL31" s="135" t="s">
        <v>103</v>
      </c>
      <c r="AM31" s="147">
        <v>4</v>
      </c>
      <c r="AN31" s="148" t="str">
        <f t="shared" si="12"/>
        <v xml:space="preserve">, , , , OFFICE DEFINE, </v>
      </c>
      <c r="AO31" s="149">
        <v>18</v>
      </c>
      <c r="AP31" s="150">
        <v>360</v>
      </c>
      <c r="AQ31" s="150"/>
      <c r="AR31" s="150"/>
      <c r="AS31" s="150"/>
      <c r="AT31" s="151"/>
      <c r="AU31" s="151"/>
      <c r="AV31" s="152">
        <f t="shared" si="13"/>
        <v>4</v>
      </c>
      <c r="AW31" s="153"/>
      <c r="AX31" s="152"/>
      <c r="AY31" s="153"/>
      <c r="AZ31" s="176"/>
      <c r="BA31" s="155">
        <f t="shared" si="14"/>
        <v>360</v>
      </c>
      <c r="BB31" s="156">
        <f t="shared" si="15"/>
        <v>4582.8</v>
      </c>
      <c r="BC31" s="157">
        <f t="shared" si="16"/>
        <v>14396.400000000001</v>
      </c>
      <c r="BD31" s="158">
        <f t="shared" si="17"/>
        <v>18</v>
      </c>
      <c r="BE31" s="159">
        <f t="shared" si="18"/>
        <v>229.14000000000001</v>
      </c>
      <c r="BF31" s="160">
        <f t="shared" si="19"/>
        <v>719.82</v>
      </c>
      <c r="BG31" s="161">
        <f t="shared" si="20"/>
        <v>378</v>
      </c>
      <c r="BH31" s="162">
        <f t="shared" si="21"/>
        <v>4811.9400000000005</v>
      </c>
      <c r="BI31" s="163">
        <f t="shared" si="22"/>
        <v>15116.220000000001</v>
      </c>
      <c r="BJ31" s="164"/>
      <c r="BK31" s="165" t="s">
        <v>118</v>
      </c>
      <c r="BL31" s="177">
        <v>18</v>
      </c>
      <c r="BM31" s="178">
        <v>77</v>
      </c>
      <c r="BN31" s="178">
        <v>107</v>
      </c>
      <c r="BO31" s="178">
        <v>85</v>
      </c>
      <c r="BP31" s="178">
        <v>50</v>
      </c>
      <c r="BQ31" s="178">
        <v>23</v>
      </c>
      <c r="BR31" s="178" t="str">
        <f t="array" ref="BR31">IF(ISBLANK($BK31),"",IFERROR((ROUND((INDEX([1]INSTRUCTIONS!$M$9:$AM$73,MATCH(#REF!,[1]INSTRUCTIONS!$N$9:$N$73,0),MATCH(BR$2,[1]INSTRUCTIONS!$M$9:$AM$9,FALSE))*$BA31),0)),""))</f>
        <v/>
      </c>
      <c r="BS31" s="178" t="str">
        <f t="array" ref="BS31">IF(ISBLANK($BK31),"",IFERROR((ROUND((INDEX([1]INSTRUCTIONS!$M$9:$AM$73,MATCH(#REF!,[1]INSTRUCTIONS!$N$9:$N$73,0),MATCH(BS$2,[1]INSTRUCTIONS!$M$9:$AM$9,FALSE))*$BA31),0)),""))</f>
        <v/>
      </c>
      <c r="BT31" s="178" t="str">
        <f t="array" ref="BT31">IF(ISBLANK($BK31),"",IFERROR((ROUND((INDEX([1]INSTRUCTIONS!$M$9:$AM$73,MATCH(#REF!,[1]INSTRUCTIONS!$N$9:$N$73,0),MATCH(BT$2,[1]INSTRUCTIONS!$M$9:$AM$9,FALSE))*$BA31),0)),""))</f>
        <v/>
      </c>
      <c r="BU31" s="178" t="str">
        <f t="array" ref="BU31">IF(ISBLANK($BK31),"",IFERROR((ROUND((INDEX([1]INSTRUCTIONS!$M$9:$AM$73,MATCH(#REF!,[1]INSTRUCTIONS!$N$9:$N$73,0),MATCH(BU$2,[1]INSTRUCTIONS!$M$9:$AM$9,FALSE))*$BA31),0)),""))</f>
        <v/>
      </c>
      <c r="BV31" s="178" t="str">
        <f t="array" ref="BV31">IF(ISBLANK($BK31),"",IFERROR((ROUND((INDEX([1]INSTRUCTIONS!$M$9:$AM$73,MATCH(#REF!,[1]INSTRUCTIONS!$N$9:$N$73,0),MATCH(BV$2,[1]INSTRUCTIONS!$M$9:$AM$9,FALSE))*$BA31),0)),""))</f>
        <v/>
      </c>
      <c r="BW31" s="178" t="str">
        <f t="array" ref="BW31">IF(ISBLANK($BK31),"",IFERROR((ROUND((INDEX([1]INSTRUCTIONS!$M$9:$AM$73,MATCH(#REF!,[1]INSTRUCTIONS!$N$9:$N$73,0),MATCH(BW$2,[1]INSTRUCTIONS!$M$9:$AM$9,FALSE))*$BA31),0)),""))</f>
        <v/>
      </c>
      <c r="BX31" s="178" t="str">
        <f t="array" ref="BX31">IF(ISBLANK($BK31),"",IFERROR((ROUND((INDEX([1]INSTRUCTIONS!$M$9:$AM$73,MATCH(#REF!,[1]INSTRUCTIONS!$N$9:$N$73,0),MATCH(BX$2,[1]INSTRUCTIONS!$M$9:$AM$9,FALSE))*$BA31),0)),""))</f>
        <v/>
      </c>
      <c r="BY31" s="178" t="str">
        <f t="array" ref="BY31">IF(ISBLANK($BK31),"",IFERROR((ROUND((INDEX([1]INSTRUCTIONS!$M$9:$AM$73,MATCH(#REF!,[1]INSTRUCTIONS!$N$9:$N$73,0),MATCH(BY$2,[1]INSTRUCTIONS!$M$9:$AM$9,FALSE))*$BA31),0)),""))</f>
        <v/>
      </c>
      <c r="BZ31" s="178" t="str">
        <f t="array" ref="BZ31">IF(ISBLANK($BK31),"",IFERROR((ROUND((INDEX([1]INSTRUCTIONS!$M$9:$AM$73,MATCH(#REF!,[1]INSTRUCTIONS!$N$9:$N$73,0),MATCH(BZ$2,[1]INSTRUCTIONS!$M$9:$AM$9,FALSE))*$BA31),0)),""))</f>
        <v/>
      </c>
      <c r="CA31" s="178" t="str">
        <f t="array" ref="CA31">IF(ISBLANK($BK31),"",IFERROR((ROUND((INDEX([1]INSTRUCTIONS!$M$9:$AM$73,MATCH(#REF!,[1]INSTRUCTIONS!$N$9:$N$73,0),MATCH(CA$2,[1]INSTRUCTIONS!$M$9:$AM$9,FALSE))*$BA31),0)),""))</f>
        <v/>
      </c>
      <c r="CB31" s="178" t="str">
        <f t="array" ref="CB31">IF(ISBLANK($BK31),"",IFERROR((ROUND((INDEX([1]INSTRUCTIONS!$M$9:$AM$73,MATCH(#REF!,[1]INSTRUCTIONS!$N$9:$N$73,0),MATCH(CB$2,[1]INSTRUCTIONS!$M$9:$AM$9,FALSE))*$BA31),0)),""))</f>
        <v/>
      </c>
      <c r="CC31" s="178" t="str">
        <f t="array" ref="CC31">IF(ISBLANK($BK31),"",IFERROR((ROUND((INDEX([1]INSTRUCTIONS!$M$9:$AM$73,MATCH(#REF!,[1]INSTRUCTIONS!$N$9:$N$73,0),MATCH(CC$2,[1]INSTRUCTIONS!$M$9:$AM$9,FALSE))*$BA31),0)),""))</f>
        <v/>
      </c>
      <c r="CD31" s="178" t="str">
        <f t="array" ref="CD31">IF(ISBLANK($BK31),"",IFERROR((ROUND((INDEX([1]INSTRUCTIONS!$M$9:$AM$73,MATCH(#REF!,[1]INSTRUCTIONS!$N$9:$N$73,0),MATCH(CD$2,[1]INSTRUCTIONS!$M$9:$AM$9,FALSE))*$BA31),0)),""))</f>
        <v/>
      </c>
      <c r="CE31" s="178" t="str">
        <f t="array" ref="CE31">IF(ISBLANK($BK31),"",IFERROR((ROUND((INDEX([1]INSTRUCTIONS!$M$9:$AM$73,MATCH(#REF!,[1]INSTRUCTIONS!$N$9:$N$73,0),MATCH(CE$2,[1]INSTRUCTIONS!$M$9:$AM$9,FALSE))*$BA31),0)),""))</f>
        <v/>
      </c>
      <c r="CF31" s="178" t="str">
        <f t="array" ref="CF31">IF(ISBLANK($BK31),"",IFERROR((ROUND((INDEX([1]INSTRUCTIONS!$M$9:$AM$73,MATCH(#REF!,[1]INSTRUCTIONS!$N$9:$N$73,0),MATCH(CF$2,[1]INSTRUCTIONS!$M$9:$AM$9,FALSE))*$BA31),0)),""))</f>
        <v/>
      </c>
      <c r="CG31" s="178" t="str">
        <f t="array" ref="CG31">IF(ISBLANK($BK31),"",IFERROR((ROUND((INDEX([1]INSTRUCTIONS!$M$9:$AM$73,MATCH(#REF!,[1]INSTRUCTIONS!$N$9:$N$73,0),MATCH(CG$2,[1]INSTRUCTIONS!$M$9:$AM$9,FALSE))*$BA31),0)),""))</f>
        <v/>
      </c>
      <c r="CH31" s="178" t="str">
        <f t="array" ref="CH31">IF(ISBLANK($BK31),"",IFERROR((ROUND((INDEX([1]INSTRUCTIONS!$M$9:$AM$73,MATCH(#REF!,[1]INSTRUCTIONS!$N$9:$N$73,0),MATCH(CH$2,[1]INSTRUCTIONS!$M$9:$AM$9,FALSE))*$BA31),0)),""))</f>
        <v/>
      </c>
      <c r="CI31" s="178" t="str">
        <f t="array" ref="CI31">IF(ISBLANK($BK31),"",IFERROR((ROUND((INDEX([1]INSTRUCTIONS!$M$9:$AM$73,MATCH(#REF!,[1]INSTRUCTIONS!$N$9:$N$73,0),MATCH(CI$2,[1]INSTRUCTIONS!$M$9:$AM$9,FALSE))*$BA31),0)),""))</f>
        <v/>
      </c>
      <c r="CJ31" s="179" t="str">
        <f t="array" ref="CJ31">IF(ISBLANK($BK31),"",IFERROR((ROUND((INDEX([1]INSTRUCTIONS!$M$9:$AM$73,MATCH(#REF!,[1]INSTRUCTIONS!$N$9:$N$73,0),MATCH(CJ$2,[1]INSTRUCTIONS!$M$9:$AM$9,FALSE))*$BA31),0)),""))</f>
        <v/>
      </c>
      <c r="CK31" s="169">
        <f t="shared" si="23"/>
        <v>360</v>
      </c>
      <c r="CL31" s="169">
        <f t="shared" si="24"/>
        <v>0</v>
      </c>
      <c r="CM31" s="6"/>
      <c r="CN31" s="170" t="s">
        <v>119</v>
      </c>
      <c r="CO31" s="177">
        <v>2</v>
      </c>
      <c r="CP31" s="178">
        <v>3</v>
      </c>
      <c r="CQ31" s="178">
        <v>5</v>
      </c>
      <c r="CR31" s="178">
        <v>4</v>
      </c>
      <c r="CS31" s="178">
        <v>2</v>
      </c>
      <c r="CT31" s="178">
        <v>2</v>
      </c>
      <c r="CU31" s="178" t="str">
        <f t="array" ref="CU31">IF(ISBLANK($CN31),"",IFERROR((ROUND((INDEX([1]INSTRUCTIONS!$M$9:$AM$73,MATCH(#REF!,[1]INSTRUCTIONS!$N$9:$N$73,0),MATCH(CU$2,[1]INSTRUCTIONS!$M$9:$AM$9,FALSE))*$BD31),0)),""))</f>
        <v/>
      </c>
      <c r="CV31" s="178" t="str">
        <f t="array" ref="CV31">IF(ISBLANK($CN31),"",IFERROR((ROUND((INDEX([1]INSTRUCTIONS!$M$9:$AM$73,MATCH(#REF!,[1]INSTRUCTIONS!$N$9:$N$73,0),MATCH(CV$2,[1]INSTRUCTIONS!$M$9:$AM$9,FALSE))*$BD31),0)),""))</f>
        <v/>
      </c>
      <c r="CW31" s="178" t="str">
        <f t="array" ref="CW31">IF(ISBLANK($CN31),"",IFERROR((ROUND((INDEX([1]INSTRUCTIONS!$M$9:$AM$73,MATCH(#REF!,[1]INSTRUCTIONS!$N$9:$N$73,0),MATCH(CW$2,[1]INSTRUCTIONS!$M$9:$AM$9,FALSE))*$BD31),0)),""))</f>
        <v/>
      </c>
      <c r="CX31" s="178" t="str">
        <f t="array" ref="CX31">IF(ISBLANK($CN31),"",IFERROR((ROUND((INDEX([1]INSTRUCTIONS!$M$9:$AM$73,MATCH(#REF!,[1]INSTRUCTIONS!$N$9:$N$73,0),MATCH(CX$2,[1]INSTRUCTIONS!$M$9:$AM$9,FALSE))*$BD31),0)),""))</f>
        <v/>
      </c>
      <c r="CY31" s="178" t="str">
        <f t="array" ref="CY31">IF(ISBLANK($CN31),"",IFERROR((ROUND((INDEX([1]INSTRUCTIONS!$M$9:$AM$73,MATCH(#REF!,[1]INSTRUCTIONS!$N$9:$N$73,0),MATCH(CY$2,[1]INSTRUCTIONS!$M$9:$AM$9,FALSE))*$BD31),0)),""))</f>
        <v/>
      </c>
      <c r="CZ31" s="178" t="str">
        <f t="array" ref="CZ31">IF(ISBLANK($CN31),"",IFERROR((ROUND((INDEX([1]INSTRUCTIONS!$M$9:$AM$73,MATCH(#REF!,[1]INSTRUCTIONS!$N$9:$N$73,0),MATCH(CZ$2,[1]INSTRUCTIONS!$M$9:$AM$9,FALSE))*$BD31),0)),""))</f>
        <v/>
      </c>
      <c r="DA31" s="178" t="str">
        <f t="array" ref="DA31">IF(ISBLANK($CN31),"",IFERROR((ROUND((INDEX([1]INSTRUCTIONS!$M$9:$AM$73,MATCH(#REF!,[1]INSTRUCTIONS!$N$9:$N$73,0),MATCH(DA$2,[1]INSTRUCTIONS!$M$9:$AM$9,FALSE))*$BD31),0)),""))</f>
        <v/>
      </c>
      <c r="DB31" s="178" t="str">
        <f t="array" ref="DB31">IF(ISBLANK($CN31),"",IFERROR((ROUND((INDEX([1]INSTRUCTIONS!$M$9:$AM$73,MATCH(#REF!,[1]INSTRUCTIONS!$N$9:$N$73,0),MATCH(DB$2,[1]INSTRUCTIONS!$M$9:$AM$9,FALSE))*$BD31),0)),""))</f>
        <v/>
      </c>
      <c r="DC31" s="178" t="str">
        <f t="array" ref="DC31">IF(ISBLANK($CN31),"",IFERROR((ROUND((INDEX([1]INSTRUCTIONS!$M$9:$AM$73,MATCH(#REF!,[1]INSTRUCTIONS!$N$9:$N$73,0),MATCH(DC$2,[1]INSTRUCTIONS!$M$9:$AM$9,FALSE))*$BD31),0)),""))</f>
        <v/>
      </c>
      <c r="DD31" s="178" t="str">
        <f t="array" ref="DD31">IF(ISBLANK($CN31),"",IFERROR((ROUND((INDEX([1]INSTRUCTIONS!$M$9:$AM$73,MATCH(#REF!,[1]INSTRUCTIONS!$N$9:$N$73,0),MATCH(DD$2,[1]INSTRUCTIONS!$M$9:$AM$9,FALSE))*$BD31),0)),""))</f>
        <v/>
      </c>
      <c r="DE31" s="178" t="str">
        <f t="array" ref="DE31">IF(ISBLANK($CN31),"",IFERROR((ROUND((INDEX([1]INSTRUCTIONS!$M$9:$AM$73,MATCH(#REF!,[1]INSTRUCTIONS!$N$9:$N$73,0),MATCH(DE$2,[1]INSTRUCTIONS!$M$9:$AM$9,FALSE))*$BD31),0)),""))</f>
        <v/>
      </c>
      <c r="DF31" s="178" t="str">
        <f t="array" ref="DF31">IF(ISBLANK($CN31),"",IFERROR((ROUND((INDEX([1]INSTRUCTIONS!$M$9:$AM$73,MATCH(#REF!,[1]INSTRUCTIONS!$N$9:$N$73,0),MATCH(DF$2,[1]INSTRUCTIONS!$M$9:$AM$9,FALSE))*$BD31),0)),""))</f>
        <v/>
      </c>
      <c r="DG31" s="178" t="str">
        <f t="array" ref="DG31">IF(ISBLANK($CN31),"",IFERROR((ROUND((INDEX([1]INSTRUCTIONS!$M$9:$AM$73,MATCH(#REF!,[1]INSTRUCTIONS!$N$9:$N$73,0),MATCH(DG$2,[1]INSTRUCTIONS!$M$9:$AM$9,FALSE))*$BD31),0)),""))</f>
        <v/>
      </c>
      <c r="DH31" s="178" t="str">
        <f t="array" ref="DH31">IF(ISBLANK($CN31),"",IFERROR((ROUND((INDEX([1]INSTRUCTIONS!$M$9:$AM$73,MATCH(#REF!,[1]INSTRUCTIONS!$N$9:$N$73,0),MATCH(DH$2,[1]INSTRUCTIONS!$M$9:$AM$9,FALSE))*$BD31),0)),""))</f>
        <v/>
      </c>
      <c r="DI31" s="178" t="str">
        <f t="array" ref="DI31">IF(ISBLANK($CN31),"",IFERROR((ROUND((INDEX([1]INSTRUCTIONS!$M$9:$AM$73,MATCH(#REF!,[1]INSTRUCTIONS!$N$9:$N$73,0),MATCH(DI$2,[1]INSTRUCTIONS!$M$9:$AM$9,FALSE))*$BD31),0)),""))</f>
        <v/>
      </c>
      <c r="DJ31" s="178" t="str">
        <f t="array" ref="DJ31">IF(ISBLANK($CN31),"",IFERROR((ROUND((INDEX([1]INSTRUCTIONS!$M$9:$AM$73,MATCH(#REF!,[1]INSTRUCTIONS!$N$9:$N$73,0),MATCH(DJ$2,[1]INSTRUCTIONS!$M$9:$AM$9,FALSE))*$BD31),0)),""))</f>
        <v/>
      </c>
      <c r="DK31" s="178" t="str">
        <f t="array" ref="DK31">IF(ISBLANK($CN31),"",IFERROR((ROUND((INDEX([1]INSTRUCTIONS!$M$9:$AM$73,MATCH(#REF!,[1]INSTRUCTIONS!$N$9:$N$73,0),MATCH(DK$2,[1]INSTRUCTIONS!$M$9:$AM$9,FALSE))*$BD31),0)),""))</f>
        <v/>
      </c>
      <c r="DL31" s="178" t="str">
        <f t="array" ref="DL31">IF(ISBLANK($CN31),"",IFERROR((ROUND((INDEX([1]INSTRUCTIONS!$M$9:$AM$73,MATCH(#REF!,[1]INSTRUCTIONS!$N$9:$N$73,0),MATCH(DL$2,[1]INSTRUCTIONS!$M$9:$AM$9,FALSE))*$BD31),0)),""))</f>
        <v/>
      </c>
      <c r="DM31" s="179" t="str">
        <f t="array" ref="DM31">IF(ISBLANK($CN31),"",IFERROR((ROUND((INDEX([1]INSTRUCTIONS!$M$9:$AM$73,MATCH(#REF!,[1]INSTRUCTIONS!$N$9:$N$73,0),MATCH(DM$2,[1]INSTRUCTIONS!$M$9:$AM$9,FALSE))*$BD31),0)),""))</f>
        <v/>
      </c>
      <c r="DN31" s="169">
        <f t="shared" si="25"/>
        <v>18</v>
      </c>
      <c r="DO31" s="169">
        <f t="shared" si="26"/>
        <v>0</v>
      </c>
      <c r="DP31" s="6"/>
      <c r="DQ31" s="171" t="str">
        <f t="shared" si="27"/>
        <v>NUMERIC BOTTOMS BM</v>
      </c>
      <c r="DR31" s="172">
        <f t="shared" ref="DR31:EP31" si="44">IFERROR(BL31+CO31,"")</f>
        <v>20</v>
      </c>
      <c r="DS31" s="173">
        <f t="shared" si="44"/>
        <v>80</v>
      </c>
      <c r="DT31" s="173">
        <f t="shared" si="44"/>
        <v>112</v>
      </c>
      <c r="DU31" s="173">
        <f t="shared" si="44"/>
        <v>89</v>
      </c>
      <c r="DV31" s="173">
        <f t="shared" si="44"/>
        <v>52</v>
      </c>
      <c r="DW31" s="173">
        <f t="shared" si="44"/>
        <v>25</v>
      </c>
      <c r="DX31" s="173" t="str">
        <f t="shared" si="44"/>
        <v/>
      </c>
      <c r="DY31" s="173" t="str">
        <f t="shared" si="44"/>
        <v/>
      </c>
      <c r="DZ31" s="173" t="str">
        <f t="shared" si="44"/>
        <v/>
      </c>
      <c r="EA31" s="173" t="str">
        <f t="shared" si="44"/>
        <v/>
      </c>
      <c r="EB31" s="173" t="str">
        <f t="shared" si="44"/>
        <v/>
      </c>
      <c r="EC31" s="173" t="str">
        <f t="shared" si="44"/>
        <v/>
      </c>
      <c r="ED31" s="173" t="str">
        <f t="shared" si="44"/>
        <v/>
      </c>
      <c r="EE31" s="173" t="str">
        <f t="shared" si="44"/>
        <v/>
      </c>
      <c r="EF31" s="174" t="str">
        <f t="shared" si="44"/>
        <v/>
      </c>
      <c r="EG31" s="174" t="str">
        <f t="shared" si="44"/>
        <v/>
      </c>
      <c r="EH31" s="174" t="str">
        <f t="shared" si="44"/>
        <v/>
      </c>
      <c r="EI31" s="174" t="str">
        <f t="shared" si="44"/>
        <v/>
      </c>
      <c r="EJ31" s="174" t="str">
        <f t="shared" si="44"/>
        <v/>
      </c>
      <c r="EK31" s="174" t="str">
        <f t="shared" si="44"/>
        <v/>
      </c>
      <c r="EL31" s="174" t="str">
        <f t="shared" si="44"/>
        <v/>
      </c>
      <c r="EM31" s="174" t="str">
        <f t="shared" si="44"/>
        <v/>
      </c>
      <c r="EN31" s="174" t="str">
        <f t="shared" si="44"/>
        <v/>
      </c>
      <c r="EO31" s="174" t="str">
        <f t="shared" si="44"/>
        <v/>
      </c>
      <c r="EP31" s="174" t="str">
        <f t="shared" si="44"/>
        <v/>
      </c>
      <c r="EQ31" s="171">
        <f t="shared" si="29"/>
        <v>378</v>
      </c>
      <c r="ER31" s="171">
        <f t="shared" si="30"/>
        <v>0</v>
      </c>
    </row>
    <row r="32" spans="1:148" ht="120" customHeight="1" x14ac:dyDescent="0.25">
      <c r="A32" s="132">
        <f t="shared" si="31"/>
        <v>15</v>
      </c>
      <c r="B32" s="133" t="e">
        <v>#VALUE!</v>
      </c>
      <c r="C32" s="133" t="s">
        <v>96</v>
      </c>
      <c r="D32" s="134" t="s">
        <v>276</v>
      </c>
      <c r="E32" s="134" t="str">
        <f t="shared" si="5"/>
        <v>#REF!</v>
      </c>
      <c r="F32" s="135" t="s">
        <v>114</v>
      </c>
      <c r="G32" s="134" t="s">
        <v>276</v>
      </c>
      <c r="H32" s="135" t="s">
        <v>115</v>
      </c>
      <c r="I32" s="135" t="s">
        <v>116</v>
      </c>
      <c r="J32" s="135"/>
      <c r="K32" s="135"/>
      <c r="L32" s="136"/>
      <c r="M32" s="133" t="e">
        <v>#VALUE!</v>
      </c>
      <c r="N32" s="135" t="s">
        <v>107</v>
      </c>
      <c r="O32" s="136"/>
      <c r="P32" s="136"/>
      <c r="Q32" s="136" t="s">
        <v>101</v>
      </c>
      <c r="R32" s="136" t="s">
        <v>102</v>
      </c>
      <c r="S32" s="136"/>
      <c r="T32" s="133"/>
      <c r="U32" s="133"/>
      <c r="V32" s="133"/>
      <c r="W32" s="137"/>
      <c r="X32" s="138">
        <v>12.73</v>
      </c>
      <c r="Y32" s="139">
        <v>12.73</v>
      </c>
      <c r="Z32" s="140">
        <f t="shared" si="6"/>
        <v>0</v>
      </c>
      <c r="AA32" s="139">
        <v>39.99</v>
      </c>
      <c r="AB32" s="140">
        <f t="shared" si="7"/>
        <v>0.68167041760440106</v>
      </c>
      <c r="AC32" s="141"/>
      <c r="AD32" s="142" t="str">
        <f t="shared" si="8"/>
        <v/>
      </c>
      <c r="AE32" s="140" t="str">
        <f t="shared" si="9"/>
        <v/>
      </c>
      <c r="AF32" s="139"/>
      <c r="AG32" s="140" t="str">
        <f t="shared" si="10"/>
        <v/>
      </c>
      <c r="AH32" s="143" t="str">
        <f t="shared" si="11"/>
        <v/>
      </c>
      <c r="AI32" s="144"/>
      <c r="AJ32" s="145"/>
      <c r="AK32" s="146"/>
      <c r="AL32" s="135" t="s">
        <v>103</v>
      </c>
      <c r="AM32" s="147">
        <v>4</v>
      </c>
      <c r="AN32" s="148" t="str">
        <f t="shared" si="12"/>
        <v xml:space="preserve">, , , , OFFICE DEFINE, </v>
      </c>
      <c r="AO32" s="149">
        <v>18</v>
      </c>
      <c r="AP32" s="150">
        <v>360</v>
      </c>
      <c r="AQ32" s="150"/>
      <c r="AR32" s="150"/>
      <c r="AS32" s="150"/>
      <c r="AT32" s="151"/>
      <c r="AU32" s="151"/>
      <c r="AV32" s="152">
        <f t="shared" si="13"/>
        <v>4</v>
      </c>
      <c r="AW32" s="153"/>
      <c r="AX32" s="152"/>
      <c r="AY32" s="153"/>
      <c r="AZ32" s="176"/>
      <c r="BA32" s="155">
        <f t="shared" si="14"/>
        <v>360</v>
      </c>
      <c r="BB32" s="156">
        <f t="shared" si="15"/>
        <v>4582.8</v>
      </c>
      <c r="BC32" s="157">
        <f t="shared" si="16"/>
        <v>14396.400000000001</v>
      </c>
      <c r="BD32" s="158">
        <f t="shared" si="17"/>
        <v>18</v>
      </c>
      <c r="BE32" s="159">
        <f t="shared" si="18"/>
        <v>229.14000000000001</v>
      </c>
      <c r="BF32" s="160">
        <f t="shared" si="19"/>
        <v>719.82</v>
      </c>
      <c r="BG32" s="161">
        <f t="shared" si="20"/>
        <v>378</v>
      </c>
      <c r="BH32" s="162">
        <f t="shared" si="21"/>
        <v>4811.9400000000005</v>
      </c>
      <c r="BI32" s="163">
        <f t="shared" si="22"/>
        <v>15116.220000000001</v>
      </c>
      <c r="BJ32" s="164"/>
      <c r="BK32" s="165" t="s">
        <v>118</v>
      </c>
      <c r="BL32" s="177">
        <v>18</v>
      </c>
      <c r="BM32" s="178">
        <v>77</v>
      </c>
      <c r="BN32" s="178">
        <v>107</v>
      </c>
      <c r="BO32" s="178">
        <v>85</v>
      </c>
      <c r="BP32" s="178">
        <v>50</v>
      </c>
      <c r="BQ32" s="178">
        <v>23</v>
      </c>
      <c r="BR32" s="178" t="str">
        <f t="array" ref="BR32">IF(ISBLANK($BK32),"",IFERROR((ROUND((INDEX([1]INSTRUCTIONS!$M$9:$AM$73,MATCH(#REF!,[1]INSTRUCTIONS!$N$9:$N$73,0),MATCH(BR$2,[1]INSTRUCTIONS!$M$9:$AM$9,FALSE))*$BA32),0)),""))</f>
        <v/>
      </c>
      <c r="BS32" s="178" t="str">
        <f t="array" ref="BS32">IF(ISBLANK($BK32),"",IFERROR((ROUND((INDEX([1]INSTRUCTIONS!$M$9:$AM$73,MATCH(#REF!,[1]INSTRUCTIONS!$N$9:$N$73,0),MATCH(BS$2,[1]INSTRUCTIONS!$M$9:$AM$9,FALSE))*$BA32),0)),""))</f>
        <v/>
      </c>
      <c r="BT32" s="178" t="str">
        <f t="array" ref="BT32">IF(ISBLANK($BK32),"",IFERROR((ROUND((INDEX([1]INSTRUCTIONS!$M$9:$AM$73,MATCH(#REF!,[1]INSTRUCTIONS!$N$9:$N$73,0),MATCH(BT$2,[1]INSTRUCTIONS!$M$9:$AM$9,FALSE))*$BA32),0)),""))</f>
        <v/>
      </c>
      <c r="BU32" s="178" t="str">
        <f t="array" ref="BU32">IF(ISBLANK($BK32),"",IFERROR((ROUND((INDEX([1]INSTRUCTIONS!$M$9:$AM$73,MATCH(#REF!,[1]INSTRUCTIONS!$N$9:$N$73,0),MATCH(BU$2,[1]INSTRUCTIONS!$M$9:$AM$9,FALSE))*$BA32),0)),""))</f>
        <v/>
      </c>
      <c r="BV32" s="178" t="str">
        <f t="array" ref="BV32">IF(ISBLANK($BK32),"",IFERROR((ROUND((INDEX([1]INSTRUCTIONS!$M$9:$AM$73,MATCH(#REF!,[1]INSTRUCTIONS!$N$9:$N$73,0),MATCH(BV$2,[1]INSTRUCTIONS!$M$9:$AM$9,FALSE))*$BA32),0)),""))</f>
        <v/>
      </c>
      <c r="BW32" s="178" t="str">
        <f t="array" ref="BW32">IF(ISBLANK($BK32),"",IFERROR((ROUND((INDEX([1]INSTRUCTIONS!$M$9:$AM$73,MATCH(#REF!,[1]INSTRUCTIONS!$N$9:$N$73,0),MATCH(BW$2,[1]INSTRUCTIONS!$M$9:$AM$9,FALSE))*$BA32),0)),""))</f>
        <v/>
      </c>
      <c r="BX32" s="178" t="str">
        <f t="array" ref="BX32">IF(ISBLANK($BK32),"",IFERROR((ROUND((INDEX([1]INSTRUCTIONS!$M$9:$AM$73,MATCH(#REF!,[1]INSTRUCTIONS!$N$9:$N$73,0),MATCH(BX$2,[1]INSTRUCTIONS!$M$9:$AM$9,FALSE))*$BA32),0)),""))</f>
        <v/>
      </c>
      <c r="BY32" s="178" t="str">
        <f t="array" ref="BY32">IF(ISBLANK($BK32),"",IFERROR((ROUND((INDEX([1]INSTRUCTIONS!$M$9:$AM$73,MATCH(#REF!,[1]INSTRUCTIONS!$N$9:$N$73,0),MATCH(BY$2,[1]INSTRUCTIONS!$M$9:$AM$9,FALSE))*$BA32),0)),""))</f>
        <v/>
      </c>
      <c r="BZ32" s="178" t="str">
        <f t="array" ref="BZ32">IF(ISBLANK($BK32),"",IFERROR((ROUND((INDEX([1]INSTRUCTIONS!$M$9:$AM$73,MATCH(#REF!,[1]INSTRUCTIONS!$N$9:$N$73,0),MATCH(BZ$2,[1]INSTRUCTIONS!$M$9:$AM$9,FALSE))*$BA32),0)),""))</f>
        <v/>
      </c>
      <c r="CA32" s="178" t="str">
        <f t="array" ref="CA32">IF(ISBLANK($BK32),"",IFERROR((ROUND((INDEX([1]INSTRUCTIONS!$M$9:$AM$73,MATCH(#REF!,[1]INSTRUCTIONS!$N$9:$N$73,0),MATCH(CA$2,[1]INSTRUCTIONS!$M$9:$AM$9,FALSE))*$BA32),0)),""))</f>
        <v/>
      </c>
      <c r="CB32" s="178" t="str">
        <f t="array" ref="CB32">IF(ISBLANK($BK32),"",IFERROR((ROUND((INDEX([1]INSTRUCTIONS!$M$9:$AM$73,MATCH(#REF!,[1]INSTRUCTIONS!$N$9:$N$73,0),MATCH(CB$2,[1]INSTRUCTIONS!$M$9:$AM$9,FALSE))*$BA32),0)),""))</f>
        <v/>
      </c>
      <c r="CC32" s="178" t="str">
        <f t="array" ref="CC32">IF(ISBLANK($BK32),"",IFERROR((ROUND((INDEX([1]INSTRUCTIONS!$M$9:$AM$73,MATCH(#REF!,[1]INSTRUCTIONS!$N$9:$N$73,0),MATCH(CC$2,[1]INSTRUCTIONS!$M$9:$AM$9,FALSE))*$BA32),0)),""))</f>
        <v/>
      </c>
      <c r="CD32" s="178" t="str">
        <f t="array" ref="CD32">IF(ISBLANK($BK32),"",IFERROR((ROUND((INDEX([1]INSTRUCTIONS!$M$9:$AM$73,MATCH(#REF!,[1]INSTRUCTIONS!$N$9:$N$73,0),MATCH(CD$2,[1]INSTRUCTIONS!$M$9:$AM$9,FALSE))*$BA32),0)),""))</f>
        <v/>
      </c>
      <c r="CE32" s="178" t="str">
        <f t="array" ref="CE32">IF(ISBLANK($BK32),"",IFERROR((ROUND((INDEX([1]INSTRUCTIONS!$M$9:$AM$73,MATCH(#REF!,[1]INSTRUCTIONS!$N$9:$N$73,0),MATCH(CE$2,[1]INSTRUCTIONS!$M$9:$AM$9,FALSE))*$BA32),0)),""))</f>
        <v/>
      </c>
      <c r="CF32" s="178" t="str">
        <f t="array" ref="CF32">IF(ISBLANK($BK32),"",IFERROR((ROUND((INDEX([1]INSTRUCTIONS!$M$9:$AM$73,MATCH(#REF!,[1]INSTRUCTIONS!$N$9:$N$73,0),MATCH(CF$2,[1]INSTRUCTIONS!$M$9:$AM$9,FALSE))*$BA32),0)),""))</f>
        <v/>
      </c>
      <c r="CG32" s="178" t="str">
        <f t="array" ref="CG32">IF(ISBLANK($BK32),"",IFERROR((ROUND((INDEX([1]INSTRUCTIONS!$M$9:$AM$73,MATCH(#REF!,[1]INSTRUCTIONS!$N$9:$N$73,0),MATCH(CG$2,[1]INSTRUCTIONS!$M$9:$AM$9,FALSE))*$BA32),0)),""))</f>
        <v/>
      </c>
      <c r="CH32" s="178" t="str">
        <f t="array" ref="CH32">IF(ISBLANK($BK32),"",IFERROR((ROUND((INDEX([1]INSTRUCTIONS!$M$9:$AM$73,MATCH(#REF!,[1]INSTRUCTIONS!$N$9:$N$73,0),MATCH(CH$2,[1]INSTRUCTIONS!$M$9:$AM$9,FALSE))*$BA32),0)),""))</f>
        <v/>
      </c>
      <c r="CI32" s="178" t="str">
        <f t="array" ref="CI32">IF(ISBLANK($BK32),"",IFERROR((ROUND((INDEX([1]INSTRUCTIONS!$M$9:$AM$73,MATCH(#REF!,[1]INSTRUCTIONS!$N$9:$N$73,0),MATCH(CI$2,[1]INSTRUCTIONS!$M$9:$AM$9,FALSE))*$BA32),0)),""))</f>
        <v/>
      </c>
      <c r="CJ32" s="179" t="str">
        <f t="array" ref="CJ32">IF(ISBLANK($BK32),"",IFERROR((ROUND((INDEX([1]INSTRUCTIONS!$M$9:$AM$73,MATCH(#REF!,[1]INSTRUCTIONS!$N$9:$N$73,0),MATCH(CJ$2,[1]INSTRUCTIONS!$M$9:$AM$9,FALSE))*$BA32),0)),""))</f>
        <v/>
      </c>
      <c r="CK32" s="169">
        <f t="shared" si="23"/>
        <v>360</v>
      </c>
      <c r="CL32" s="169">
        <f t="shared" si="24"/>
        <v>0</v>
      </c>
      <c r="CM32" s="6"/>
      <c r="CN32" s="170" t="s">
        <v>119</v>
      </c>
      <c r="CO32" s="177">
        <v>2</v>
      </c>
      <c r="CP32" s="178">
        <v>3</v>
      </c>
      <c r="CQ32" s="178">
        <v>5</v>
      </c>
      <c r="CR32" s="178">
        <v>4</v>
      </c>
      <c r="CS32" s="178">
        <v>2</v>
      </c>
      <c r="CT32" s="178">
        <v>2</v>
      </c>
      <c r="CU32" s="178" t="str">
        <f t="array" ref="CU32">IF(ISBLANK($CN32),"",IFERROR((ROUND((INDEX([1]INSTRUCTIONS!$M$9:$AM$73,MATCH(#REF!,[1]INSTRUCTIONS!$N$9:$N$73,0),MATCH(CU$2,[1]INSTRUCTIONS!$M$9:$AM$9,FALSE))*$BD32),0)),""))</f>
        <v/>
      </c>
      <c r="CV32" s="178" t="str">
        <f t="array" ref="CV32">IF(ISBLANK($CN32),"",IFERROR((ROUND((INDEX([1]INSTRUCTIONS!$M$9:$AM$73,MATCH(#REF!,[1]INSTRUCTIONS!$N$9:$N$73,0),MATCH(CV$2,[1]INSTRUCTIONS!$M$9:$AM$9,FALSE))*$BD32),0)),""))</f>
        <v/>
      </c>
      <c r="CW32" s="178" t="str">
        <f t="array" ref="CW32">IF(ISBLANK($CN32),"",IFERROR((ROUND((INDEX([1]INSTRUCTIONS!$M$9:$AM$73,MATCH(#REF!,[1]INSTRUCTIONS!$N$9:$N$73,0),MATCH(CW$2,[1]INSTRUCTIONS!$M$9:$AM$9,FALSE))*$BD32),0)),""))</f>
        <v/>
      </c>
      <c r="CX32" s="178" t="str">
        <f t="array" ref="CX32">IF(ISBLANK($CN32),"",IFERROR((ROUND((INDEX([1]INSTRUCTIONS!$M$9:$AM$73,MATCH(#REF!,[1]INSTRUCTIONS!$N$9:$N$73,0),MATCH(CX$2,[1]INSTRUCTIONS!$M$9:$AM$9,FALSE))*$BD32),0)),""))</f>
        <v/>
      </c>
      <c r="CY32" s="178" t="str">
        <f t="array" ref="CY32">IF(ISBLANK($CN32),"",IFERROR((ROUND((INDEX([1]INSTRUCTIONS!$M$9:$AM$73,MATCH(#REF!,[1]INSTRUCTIONS!$N$9:$N$73,0),MATCH(CY$2,[1]INSTRUCTIONS!$M$9:$AM$9,FALSE))*$BD32),0)),""))</f>
        <v/>
      </c>
      <c r="CZ32" s="178" t="str">
        <f t="array" ref="CZ32">IF(ISBLANK($CN32),"",IFERROR((ROUND((INDEX([1]INSTRUCTIONS!$M$9:$AM$73,MATCH(#REF!,[1]INSTRUCTIONS!$N$9:$N$73,0),MATCH(CZ$2,[1]INSTRUCTIONS!$M$9:$AM$9,FALSE))*$BD32),0)),""))</f>
        <v/>
      </c>
      <c r="DA32" s="178" t="str">
        <f t="array" ref="DA32">IF(ISBLANK($CN32),"",IFERROR((ROUND((INDEX([1]INSTRUCTIONS!$M$9:$AM$73,MATCH(#REF!,[1]INSTRUCTIONS!$N$9:$N$73,0),MATCH(DA$2,[1]INSTRUCTIONS!$M$9:$AM$9,FALSE))*$BD32),0)),""))</f>
        <v/>
      </c>
      <c r="DB32" s="178" t="str">
        <f t="array" ref="DB32">IF(ISBLANK($CN32),"",IFERROR((ROUND((INDEX([1]INSTRUCTIONS!$M$9:$AM$73,MATCH(#REF!,[1]INSTRUCTIONS!$N$9:$N$73,0),MATCH(DB$2,[1]INSTRUCTIONS!$M$9:$AM$9,FALSE))*$BD32),0)),""))</f>
        <v/>
      </c>
      <c r="DC32" s="178" t="str">
        <f t="array" ref="DC32">IF(ISBLANK($CN32),"",IFERROR((ROUND((INDEX([1]INSTRUCTIONS!$M$9:$AM$73,MATCH(#REF!,[1]INSTRUCTIONS!$N$9:$N$73,0),MATCH(DC$2,[1]INSTRUCTIONS!$M$9:$AM$9,FALSE))*$BD32),0)),""))</f>
        <v/>
      </c>
      <c r="DD32" s="178" t="str">
        <f t="array" ref="DD32">IF(ISBLANK($CN32),"",IFERROR((ROUND((INDEX([1]INSTRUCTIONS!$M$9:$AM$73,MATCH(#REF!,[1]INSTRUCTIONS!$N$9:$N$73,0),MATCH(DD$2,[1]INSTRUCTIONS!$M$9:$AM$9,FALSE))*$BD32),0)),""))</f>
        <v/>
      </c>
      <c r="DE32" s="178" t="str">
        <f t="array" ref="DE32">IF(ISBLANK($CN32),"",IFERROR((ROUND((INDEX([1]INSTRUCTIONS!$M$9:$AM$73,MATCH(#REF!,[1]INSTRUCTIONS!$N$9:$N$73,0),MATCH(DE$2,[1]INSTRUCTIONS!$M$9:$AM$9,FALSE))*$BD32),0)),""))</f>
        <v/>
      </c>
      <c r="DF32" s="178" t="str">
        <f t="array" ref="DF32">IF(ISBLANK($CN32),"",IFERROR((ROUND((INDEX([1]INSTRUCTIONS!$M$9:$AM$73,MATCH(#REF!,[1]INSTRUCTIONS!$N$9:$N$73,0),MATCH(DF$2,[1]INSTRUCTIONS!$M$9:$AM$9,FALSE))*$BD32),0)),""))</f>
        <v/>
      </c>
      <c r="DG32" s="178" t="str">
        <f t="array" ref="DG32">IF(ISBLANK($CN32),"",IFERROR((ROUND((INDEX([1]INSTRUCTIONS!$M$9:$AM$73,MATCH(#REF!,[1]INSTRUCTIONS!$N$9:$N$73,0),MATCH(DG$2,[1]INSTRUCTIONS!$M$9:$AM$9,FALSE))*$BD32),0)),""))</f>
        <v/>
      </c>
      <c r="DH32" s="178" t="str">
        <f t="array" ref="DH32">IF(ISBLANK($CN32),"",IFERROR((ROUND((INDEX([1]INSTRUCTIONS!$M$9:$AM$73,MATCH(#REF!,[1]INSTRUCTIONS!$N$9:$N$73,0),MATCH(DH$2,[1]INSTRUCTIONS!$M$9:$AM$9,FALSE))*$BD32),0)),""))</f>
        <v/>
      </c>
      <c r="DI32" s="178" t="str">
        <f t="array" ref="DI32">IF(ISBLANK($CN32),"",IFERROR((ROUND((INDEX([1]INSTRUCTIONS!$M$9:$AM$73,MATCH(#REF!,[1]INSTRUCTIONS!$N$9:$N$73,0),MATCH(DI$2,[1]INSTRUCTIONS!$M$9:$AM$9,FALSE))*$BD32),0)),""))</f>
        <v/>
      </c>
      <c r="DJ32" s="178" t="str">
        <f t="array" ref="DJ32">IF(ISBLANK($CN32),"",IFERROR((ROUND((INDEX([1]INSTRUCTIONS!$M$9:$AM$73,MATCH(#REF!,[1]INSTRUCTIONS!$N$9:$N$73,0),MATCH(DJ$2,[1]INSTRUCTIONS!$M$9:$AM$9,FALSE))*$BD32),0)),""))</f>
        <v/>
      </c>
      <c r="DK32" s="178" t="str">
        <f t="array" ref="DK32">IF(ISBLANK($CN32),"",IFERROR((ROUND((INDEX([1]INSTRUCTIONS!$M$9:$AM$73,MATCH(#REF!,[1]INSTRUCTIONS!$N$9:$N$73,0),MATCH(DK$2,[1]INSTRUCTIONS!$M$9:$AM$9,FALSE))*$BD32),0)),""))</f>
        <v/>
      </c>
      <c r="DL32" s="178" t="str">
        <f t="array" ref="DL32">IF(ISBLANK($CN32),"",IFERROR((ROUND((INDEX([1]INSTRUCTIONS!$M$9:$AM$73,MATCH(#REF!,[1]INSTRUCTIONS!$N$9:$N$73,0),MATCH(DL$2,[1]INSTRUCTIONS!$M$9:$AM$9,FALSE))*$BD32),0)),""))</f>
        <v/>
      </c>
      <c r="DM32" s="179" t="str">
        <f t="array" ref="DM32">IF(ISBLANK($CN32),"",IFERROR((ROUND((INDEX([1]INSTRUCTIONS!$M$9:$AM$73,MATCH(#REF!,[1]INSTRUCTIONS!$N$9:$N$73,0),MATCH(DM$2,[1]INSTRUCTIONS!$M$9:$AM$9,FALSE))*$BD32),0)),""))</f>
        <v/>
      </c>
      <c r="DN32" s="169">
        <f t="shared" si="25"/>
        <v>18</v>
      </c>
      <c r="DO32" s="169">
        <f t="shared" si="26"/>
        <v>0</v>
      </c>
      <c r="DP32" s="6"/>
      <c r="DQ32" s="171" t="str">
        <f t="shared" si="27"/>
        <v>NUMERIC BOTTOMS BM</v>
      </c>
      <c r="DR32" s="172">
        <f t="shared" ref="DR32:EP32" si="45">IFERROR(BL32+CO32,"")</f>
        <v>20</v>
      </c>
      <c r="DS32" s="173">
        <f t="shared" si="45"/>
        <v>80</v>
      </c>
      <c r="DT32" s="173">
        <f t="shared" si="45"/>
        <v>112</v>
      </c>
      <c r="DU32" s="173">
        <f t="shared" si="45"/>
        <v>89</v>
      </c>
      <c r="DV32" s="173">
        <f t="shared" si="45"/>
        <v>52</v>
      </c>
      <c r="DW32" s="173">
        <f t="shared" si="45"/>
        <v>25</v>
      </c>
      <c r="DX32" s="173" t="str">
        <f t="shared" si="45"/>
        <v/>
      </c>
      <c r="DY32" s="173" t="str">
        <f t="shared" si="45"/>
        <v/>
      </c>
      <c r="DZ32" s="173" t="str">
        <f t="shared" si="45"/>
        <v/>
      </c>
      <c r="EA32" s="173" t="str">
        <f t="shared" si="45"/>
        <v/>
      </c>
      <c r="EB32" s="173" t="str">
        <f t="shared" si="45"/>
        <v/>
      </c>
      <c r="EC32" s="173" t="str">
        <f t="shared" si="45"/>
        <v/>
      </c>
      <c r="ED32" s="173" t="str">
        <f t="shared" si="45"/>
        <v/>
      </c>
      <c r="EE32" s="173" t="str">
        <f t="shared" si="45"/>
        <v/>
      </c>
      <c r="EF32" s="174" t="str">
        <f t="shared" si="45"/>
        <v/>
      </c>
      <c r="EG32" s="174" t="str">
        <f t="shared" si="45"/>
        <v/>
      </c>
      <c r="EH32" s="174" t="str">
        <f t="shared" si="45"/>
        <v/>
      </c>
      <c r="EI32" s="174" t="str">
        <f t="shared" si="45"/>
        <v/>
      </c>
      <c r="EJ32" s="174" t="str">
        <f t="shared" si="45"/>
        <v/>
      </c>
      <c r="EK32" s="174" t="str">
        <f t="shared" si="45"/>
        <v/>
      </c>
      <c r="EL32" s="174" t="str">
        <f t="shared" si="45"/>
        <v/>
      </c>
      <c r="EM32" s="174" t="str">
        <f t="shared" si="45"/>
        <v/>
      </c>
      <c r="EN32" s="174" t="str">
        <f t="shared" si="45"/>
        <v/>
      </c>
      <c r="EO32" s="174" t="str">
        <f t="shared" si="45"/>
        <v/>
      </c>
      <c r="EP32" s="174" t="str">
        <f t="shared" si="45"/>
        <v/>
      </c>
      <c r="EQ32" s="171">
        <f t="shared" si="29"/>
        <v>378</v>
      </c>
      <c r="ER32" s="171">
        <f t="shared" si="30"/>
        <v>0</v>
      </c>
    </row>
    <row r="33" spans="1:148" ht="120" customHeight="1" x14ac:dyDescent="0.25">
      <c r="A33" s="132">
        <f t="shared" si="31"/>
        <v>16</v>
      </c>
      <c r="B33" s="133" t="e">
        <v>#VALUE!</v>
      </c>
      <c r="C33" s="133" t="s">
        <v>96</v>
      </c>
      <c r="D33" s="134" t="s">
        <v>276</v>
      </c>
      <c r="E33" s="134" t="str">
        <f t="shared" si="5"/>
        <v>#REF!</v>
      </c>
      <c r="F33" s="135" t="s">
        <v>114</v>
      </c>
      <c r="G33" s="134" t="s">
        <v>276</v>
      </c>
      <c r="H33" s="135" t="s">
        <v>122</v>
      </c>
      <c r="I33" s="135" t="s">
        <v>123</v>
      </c>
      <c r="J33" s="135"/>
      <c r="K33" s="135"/>
      <c r="L33" s="136"/>
      <c r="M33" s="133" t="e">
        <v>#VALUE!</v>
      </c>
      <c r="N33" s="135" t="s">
        <v>124</v>
      </c>
      <c r="O33" s="136"/>
      <c r="P33" s="136"/>
      <c r="Q33" s="136" t="s">
        <v>101</v>
      </c>
      <c r="R33" s="136" t="s">
        <v>102</v>
      </c>
      <c r="S33" s="136"/>
      <c r="T33" s="133"/>
      <c r="U33" s="133"/>
      <c r="V33" s="133"/>
      <c r="W33" s="137"/>
      <c r="X33" s="138">
        <v>10.25</v>
      </c>
      <c r="Y33" s="139">
        <v>9.74</v>
      </c>
      <c r="Z33" s="140">
        <f t="shared" si="6"/>
        <v>4.9756097560975591E-2</v>
      </c>
      <c r="AA33" s="139">
        <v>39.99</v>
      </c>
      <c r="AB33" s="140">
        <f t="shared" si="7"/>
        <v>0.75643910977744433</v>
      </c>
      <c r="AC33" s="141"/>
      <c r="AD33" s="142" t="str">
        <f t="shared" si="8"/>
        <v/>
      </c>
      <c r="AE33" s="140" t="str">
        <f t="shared" si="9"/>
        <v/>
      </c>
      <c r="AF33" s="139"/>
      <c r="AG33" s="140" t="str">
        <f t="shared" si="10"/>
        <v/>
      </c>
      <c r="AH33" s="143" t="str">
        <f t="shared" si="11"/>
        <v/>
      </c>
      <c r="AI33" s="144"/>
      <c r="AJ33" s="145"/>
      <c r="AK33" s="146"/>
      <c r="AL33" s="135" t="s">
        <v>103</v>
      </c>
      <c r="AM33" s="147">
        <v>4</v>
      </c>
      <c r="AN33" s="148" t="str">
        <f t="shared" si="12"/>
        <v xml:space="preserve">, , , , OFFICE DEFINE, </v>
      </c>
      <c r="AO33" s="149">
        <v>18</v>
      </c>
      <c r="AP33" s="150">
        <v>360</v>
      </c>
      <c r="AQ33" s="150"/>
      <c r="AR33" s="150"/>
      <c r="AS33" s="150"/>
      <c r="AT33" s="151"/>
      <c r="AU33" s="151"/>
      <c r="AV33" s="152">
        <f t="shared" si="13"/>
        <v>4</v>
      </c>
      <c r="AW33" s="153"/>
      <c r="AX33" s="152"/>
      <c r="AY33" s="153"/>
      <c r="AZ33" s="176"/>
      <c r="BA33" s="155">
        <f t="shared" si="14"/>
        <v>360</v>
      </c>
      <c r="BB33" s="156">
        <f t="shared" si="15"/>
        <v>3506.4</v>
      </c>
      <c r="BC33" s="157">
        <f t="shared" si="16"/>
        <v>14396.400000000001</v>
      </c>
      <c r="BD33" s="158">
        <f t="shared" si="17"/>
        <v>18</v>
      </c>
      <c r="BE33" s="159">
        <f t="shared" si="18"/>
        <v>175.32</v>
      </c>
      <c r="BF33" s="160">
        <f t="shared" si="19"/>
        <v>719.82</v>
      </c>
      <c r="BG33" s="161">
        <f t="shared" si="20"/>
        <v>378</v>
      </c>
      <c r="BH33" s="162">
        <f t="shared" si="21"/>
        <v>3681.7200000000003</v>
      </c>
      <c r="BI33" s="163">
        <f t="shared" si="22"/>
        <v>15116.220000000001</v>
      </c>
      <c r="BJ33" s="164"/>
      <c r="BK33" s="165" t="s">
        <v>125</v>
      </c>
      <c r="BL33" s="177">
        <v>38</v>
      </c>
      <c r="BM33" s="178">
        <v>97</v>
      </c>
      <c r="BN33" s="178">
        <v>116</v>
      </c>
      <c r="BO33" s="178">
        <v>79</v>
      </c>
      <c r="BP33" s="178">
        <v>30</v>
      </c>
      <c r="BQ33" s="178">
        <v>0</v>
      </c>
      <c r="BR33" s="178" t="str">
        <f t="array" ref="BR33">IF(ISBLANK($BK33),"",IFERROR((ROUND((INDEX([1]INSTRUCTIONS!$M$9:$AM$73,MATCH(#REF!,[1]INSTRUCTIONS!$N$9:$N$73,0),MATCH(BR$2,[1]INSTRUCTIONS!$M$9:$AM$9,FALSE))*$BA33),0)),""))</f>
        <v/>
      </c>
      <c r="BS33" s="178" t="str">
        <f t="array" ref="BS33">IF(ISBLANK($BK33),"",IFERROR((ROUND((INDEX([1]INSTRUCTIONS!$M$9:$AM$73,MATCH(#REF!,[1]INSTRUCTIONS!$N$9:$N$73,0),MATCH(BS$2,[1]INSTRUCTIONS!$M$9:$AM$9,FALSE))*$BA33),0)),""))</f>
        <v/>
      </c>
      <c r="BT33" s="178" t="str">
        <f t="array" ref="BT33">IF(ISBLANK($BK33),"",IFERROR((ROUND((INDEX([1]INSTRUCTIONS!$M$9:$AM$73,MATCH(#REF!,[1]INSTRUCTIONS!$N$9:$N$73,0),MATCH(BT$2,[1]INSTRUCTIONS!$M$9:$AM$9,FALSE))*$BA33),0)),""))</f>
        <v/>
      </c>
      <c r="BU33" s="178" t="str">
        <f t="array" ref="BU33">IF(ISBLANK($BK33),"",IFERROR((ROUND((INDEX([1]INSTRUCTIONS!$M$9:$AM$73,MATCH(#REF!,[1]INSTRUCTIONS!$N$9:$N$73,0),MATCH(BU$2,[1]INSTRUCTIONS!$M$9:$AM$9,FALSE))*$BA33),0)),""))</f>
        <v/>
      </c>
      <c r="BV33" s="178" t="str">
        <f t="array" ref="BV33">IF(ISBLANK($BK33),"",IFERROR((ROUND((INDEX([1]INSTRUCTIONS!$M$9:$AM$73,MATCH(#REF!,[1]INSTRUCTIONS!$N$9:$N$73,0),MATCH(BV$2,[1]INSTRUCTIONS!$M$9:$AM$9,FALSE))*$BA33),0)),""))</f>
        <v/>
      </c>
      <c r="BW33" s="178" t="str">
        <f t="array" ref="BW33">IF(ISBLANK($BK33),"",IFERROR((ROUND((INDEX([1]INSTRUCTIONS!$M$9:$AM$73,MATCH(#REF!,[1]INSTRUCTIONS!$N$9:$N$73,0),MATCH(BW$2,[1]INSTRUCTIONS!$M$9:$AM$9,FALSE))*$BA33),0)),""))</f>
        <v/>
      </c>
      <c r="BX33" s="178" t="str">
        <f t="array" ref="BX33">IF(ISBLANK($BK33),"",IFERROR((ROUND((INDEX([1]INSTRUCTIONS!$M$9:$AM$73,MATCH(#REF!,[1]INSTRUCTIONS!$N$9:$N$73,0),MATCH(BX$2,[1]INSTRUCTIONS!$M$9:$AM$9,FALSE))*$BA33),0)),""))</f>
        <v/>
      </c>
      <c r="BY33" s="178" t="str">
        <f t="array" ref="BY33">IF(ISBLANK($BK33),"",IFERROR((ROUND((INDEX([1]INSTRUCTIONS!$M$9:$AM$73,MATCH(#REF!,[1]INSTRUCTIONS!$N$9:$N$73,0),MATCH(BY$2,[1]INSTRUCTIONS!$M$9:$AM$9,FALSE))*$BA33),0)),""))</f>
        <v/>
      </c>
      <c r="BZ33" s="178" t="str">
        <f t="array" ref="BZ33">IF(ISBLANK($BK33),"",IFERROR((ROUND((INDEX([1]INSTRUCTIONS!$M$9:$AM$73,MATCH(#REF!,[1]INSTRUCTIONS!$N$9:$N$73,0),MATCH(BZ$2,[1]INSTRUCTIONS!$M$9:$AM$9,FALSE))*$BA33),0)),""))</f>
        <v/>
      </c>
      <c r="CA33" s="178" t="str">
        <f t="array" ref="CA33">IF(ISBLANK($BK33),"",IFERROR((ROUND((INDEX([1]INSTRUCTIONS!$M$9:$AM$73,MATCH(#REF!,[1]INSTRUCTIONS!$N$9:$N$73,0),MATCH(CA$2,[1]INSTRUCTIONS!$M$9:$AM$9,FALSE))*$BA33),0)),""))</f>
        <v/>
      </c>
      <c r="CB33" s="178" t="str">
        <f t="array" ref="CB33">IF(ISBLANK($BK33),"",IFERROR((ROUND((INDEX([1]INSTRUCTIONS!$M$9:$AM$73,MATCH(#REF!,[1]INSTRUCTIONS!$N$9:$N$73,0),MATCH(CB$2,[1]INSTRUCTIONS!$M$9:$AM$9,FALSE))*$BA33),0)),""))</f>
        <v/>
      </c>
      <c r="CC33" s="178" t="str">
        <f t="array" ref="CC33">IF(ISBLANK($BK33),"",IFERROR((ROUND((INDEX([1]INSTRUCTIONS!$M$9:$AM$73,MATCH(#REF!,[1]INSTRUCTIONS!$N$9:$N$73,0),MATCH(CC$2,[1]INSTRUCTIONS!$M$9:$AM$9,FALSE))*$BA33),0)),""))</f>
        <v/>
      </c>
      <c r="CD33" s="178" t="str">
        <f t="array" ref="CD33">IF(ISBLANK($BK33),"",IFERROR((ROUND((INDEX([1]INSTRUCTIONS!$M$9:$AM$73,MATCH(#REF!,[1]INSTRUCTIONS!$N$9:$N$73,0),MATCH(CD$2,[1]INSTRUCTIONS!$M$9:$AM$9,FALSE))*$BA33),0)),""))</f>
        <v/>
      </c>
      <c r="CE33" s="178" t="str">
        <f t="array" ref="CE33">IF(ISBLANK($BK33),"",IFERROR((ROUND((INDEX([1]INSTRUCTIONS!$M$9:$AM$73,MATCH(#REF!,[1]INSTRUCTIONS!$N$9:$N$73,0),MATCH(CE$2,[1]INSTRUCTIONS!$M$9:$AM$9,FALSE))*$BA33),0)),""))</f>
        <v/>
      </c>
      <c r="CF33" s="178" t="str">
        <f t="array" ref="CF33">IF(ISBLANK($BK33),"",IFERROR((ROUND((INDEX([1]INSTRUCTIONS!$M$9:$AM$73,MATCH(#REF!,[1]INSTRUCTIONS!$N$9:$N$73,0),MATCH(CF$2,[1]INSTRUCTIONS!$M$9:$AM$9,FALSE))*$BA33),0)),""))</f>
        <v/>
      </c>
      <c r="CG33" s="178" t="str">
        <f t="array" ref="CG33">IF(ISBLANK($BK33),"",IFERROR((ROUND((INDEX([1]INSTRUCTIONS!$M$9:$AM$73,MATCH(#REF!,[1]INSTRUCTIONS!$N$9:$N$73,0),MATCH(CG$2,[1]INSTRUCTIONS!$M$9:$AM$9,FALSE))*$BA33),0)),""))</f>
        <v/>
      </c>
      <c r="CH33" s="178" t="str">
        <f t="array" ref="CH33">IF(ISBLANK($BK33),"",IFERROR((ROUND((INDEX([1]INSTRUCTIONS!$M$9:$AM$73,MATCH(#REF!,[1]INSTRUCTIONS!$N$9:$N$73,0),MATCH(CH$2,[1]INSTRUCTIONS!$M$9:$AM$9,FALSE))*$BA33),0)),""))</f>
        <v/>
      </c>
      <c r="CI33" s="178" t="str">
        <f t="array" ref="CI33">IF(ISBLANK($BK33),"",IFERROR((ROUND((INDEX([1]INSTRUCTIONS!$M$9:$AM$73,MATCH(#REF!,[1]INSTRUCTIONS!$N$9:$N$73,0),MATCH(CI$2,[1]INSTRUCTIONS!$M$9:$AM$9,FALSE))*$BA33),0)),""))</f>
        <v/>
      </c>
      <c r="CJ33" s="179" t="str">
        <f t="array" ref="CJ33">IF(ISBLANK($BK33),"",IFERROR((ROUND((INDEX([1]INSTRUCTIONS!$M$9:$AM$73,MATCH(#REF!,[1]INSTRUCTIONS!$N$9:$N$73,0),MATCH(CJ$2,[1]INSTRUCTIONS!$M$9:$AM$9,FALSE))*$BA33),0)),""))</f>
        <v/>
      </c>
      <c r="CK33" s="169">
        <f t="shared" si="23"/>
        <v>360</v>
      </c>
      <c r="CL33" s="169">
        <f t="shared" si="24"/>
        <v>0</v>
      </c>
      <c r="CM33" s="6"/>
      <c r="CN33" s="170" t="s">
        <v>126</v>
      </c>
      <c r="CO33" s="177">
        <v>2</v>
      </c>
      <c r="CP33" s="178">
        <v>4</v>
      </c>
      <c r="CQ33" s="178">
        <v>6</v>
      </c>
      <c r="CR33" s="178">
        <v>4</v>
      </c>
      <c r="CS33" s="178">
        <v>2</v>
      </c>
      <c r="CT33" s="178">
        <v>0</v>
      </c>
      <c r="CU33" s="178" t="str">
        <f t="array" ref="CU33">IF(ISBLANK($CN33),"",IFERROR((ROUND((INDEX([1]INSTRUCTIONS!$M$9:$AM$73,MATCH(#REF!,[1]INSTRUCTIONS!$N$9:$N$73,0),MATCH(CU$2,[1]INSTRUCTIONS!$M$9:$AM$9,FALSE))*$BD33),0)),""))</f>
        <v/>
      </c>
      <c r="CV33" s="178" t="str">
        <f t="array" ref="CV33">IF(ISBLANK($CN33),"",IFERROR((ROUND((INDEX([1]INSTRUCTIONS!$M$9:$AM$73,MATCH(#REF!,[1]INSTRUCTIONS!$N$9:$N$73,0),MATCH(CV$2,[1]INSTRUCTIONS!$M$9:$AM$9,FALSE))*$BD33),0)),""))</f>
        <v/>
      </c>
      <c r="CW33" s="178" t="str">
        <f t="array" ref="CW33">IF(ISBLANK($CN33),"",IFERROR((ROUND((INDEX([1]INSTRUCTIONS!$M$9:$AM$73,MATCH(#REF!,[1]INSTRUCTIONS!$N$9:$N$73,0),MATCH(CW$2,[1]INSTRUCTIONS!$M$9:$AM$9,FALSE))*$BD33),0)),""))</f>
        <v/>
      </c>
      <c r="CX33" s="178" t="str">
        <f t="array" ref="CX33">IF(ISBLANK($CN33),"",IFERROR((ROUND((INDEX([1]INSTRUCTIONS!$M$9:$AM$73,MATCH(#REF!,[1]INSTRUCTIONS!$N$9:$N$73,0),MATCH(CX$2,[1]INSTRUCTIONS!$M$9:$AM$9,FALSE))*$BD33),0)),""))</f>
        <v/>
      </c>
      <c r="CY33" s="178" t="str">
        <f t="array" ref="CY33">IF(ISBLANK($CN33),"",IFERROR((ROUND((INDEX([1]INSTRUCTIONS!$M$9:$AM$73,MATCH(#REF!,[1]INSTRUCTIONS!$N$9:$N$73,0),MATCH(CY$2,[1]INSTRUCTIONS!$M$9:$AM$9,FALSE))*$BD33),0)),""))</f>
        <v/>
      </c>
      <c r="CZ33" s="178" t="str">
        <f t="array" ref="CZ33">IF(ISBLANK($CN33),"",IFERROR((ROUND((INDEX([1]INSTRUCTIONS!$M$9:$AM$73,MATCH(#REF!,[1]INSTRUCTIONS!$N$9:$N$73,0),MATCH(CZ$2,[1]INSTRUCTIONS!$M$9:$AM$9,FALSE))*$BD33),0)),""))</f>
        <v/>
      </c>
      <c r="DA33" s="178" t="str">
        <f t="array" ref="DA33">IF(ISBLANK($CN33),"",IFERROR((ROUND((INDEX([1]INSTRUCTIONS!$M$9:$AM$73,MATCH(#REF!,[1]INSTRUCTIONS!$N$9:$N$73,0),MATCH(DA$2,[1]INSTRUCTIONS!$M$9:$AM$9,FALSE))*$BD33),0)),""))</f>
        <v/>
      </c>
      <c r="DB33" s="178" t="str">
        <f t="array" ref="DB33">IF(ISBLANK($CN33),"",IFERROR((ROUND((INDEX([1]INSTRUCTIONS!$M$9:$AM$73,MATCH(#REF!,[1]INSTRUCTIONS!$N$9:$N$73,0),MATCH(DB$2,[1]INSTRUCTIONS!$M$9:$AM$9,FALSE))*$BD33),0)),""))</f>
        <v/>
      </c>
      <c r="DC33" s="178" t="str">
        <f t="array" ref="DC33">IF(ISBLANK($CN33),"",IFERROR((ROUND((INDEX([1]INSTRUCTIONS!$M$9:$AM$73,MATCH(#REF!,[1]INSTRUCTIONS!$N$9:$N$73,0),MATCH(DC$2,[1]INSTRUCTIONS!$M$9:$AM$9,FALSE))*$BD33),0)),""))</f>
        <v/>
      </c>
      <c r="DD33" s="178" t="str">
        <f t="array" ref="DD33">IF(ISBLANK($CN33),"",IFERROR((ROUND((INDEX([1]INSTRUCTIONS!$M$9:$AM$73,MATCH(#REF!,[1]INSTRUCTIONS!$N$9:$N$73,0),MATCH(DD$2,[1]INSTRUCTIONS!$M$9:$AM$9,FALSE))*$BD33),0)),""))</f>
        <v/>
      </c>
      <c r="DE33" s="178" t="str">
        <f t="array" ref="DE33">IF(ISBLANK($CN33),"",IFERROR((ROUND((INDEX([1]INSTRUCTIONS!$M$9:$AM$73,MATCH(#REF!,[1]INSTRUCTIONS!$N$9:$N$73,0),MATCH(DE$2,[1]INSTRUCTIONS!$M$9:$AM$9,FALSE))*$BD33),0)),""))</f>
        <v/>
      </c>
      <c r="DF33" s="178" t="str">
        <f t="array" ref="DF33">IF(ISBLANK($CN33),"",IFERROR((ROUND((INDEX([1]INSTRUCTIONS!$M$9:$AM$73,MATCH(#REF!,[1]INSTRUCTIONS!$N$9:$N$73,0),MATCH(DF$2,[1]INSTRUCTIONS!$M$9:$AM$9,FALSE))*$BD33),0)),""))</f>
        <v/>
      </c>
      <c r="DG33" s="178" t="str">
        <f t="array" ref="DG33">IF(ISBLANK($CN33),"",IFERROR((ROUND((INDEX([1]INSTRUCTIONS!$M$9:$AM$73,MATCH(#REF!,[1]INSTRUCTIONS!$N$9:$N$73,0),MATCH(DG$2,[1]INSTRUCTIONS!$M$9:$AM$9,FALSE))*$BD33),0)),""))</f>
        <v/>
      </c>
      <c r="DH33" s="178" t="str">
        <f t="array" ref="DH33">IF(ISBLANK($CN33),"",IFERROR((ROUND((INDEX([1]INSTRUCTIONS!$M$9:$AM$73,MATCH(#REF!,[1]INSTRUCTIONS!$N$9:$N$73,0),MATCH(DH$2,[1]INSTRUCTIONS!$M$9:$AM$9,FALSE))*$BD33),0)),""))</f>
        <v/>
      </c>
      <c r="DI33" s="178" t="str">
        <f t="array" ref="DI33">IF(ISBLANK($CN33),"",IFERROR((ROUND((INDEX([1]INSTRUCTIONS!$M$9:$AM$73,MATCH(#REF!,[1]INSTRUCTIONS!$N$9:$N$73,0),MATCH(DI$2,[1]INSTRUCTIONS!$M$9:$AM$9,FALSE))*$BD33),0)),""))</f>
        <v/>
      </c>
      <c r="DJ33" s="178" t="str">
        <f t="array" ref="DJ33">IF(ISBLANK($CN33),"",IFERROR((ROUND((INDEX([1]INSTRUCTIONS!$M$9:$AM$73,MATCH(#REF!,[1]INSTRUCTIONS!$N$9:$N$73,0),MATCH(DJ$2,[1]INSTRUCTIONS!$M$9:$AM$9,FALSE))*$BD33),0)),""))</f>
        <v/>
      </c>
      <c r="DK33" s="178" t="str">
        <f t="array" ref="DK33">IF(ISBLANK($CN33),"",IFERROR((ROUND((INDEX([1]INSTRUCTIONS!$M$9:$AM$73,MATCH(#REF!,[1]INSTRUCTIONS!$N$9:$N$73,0),MATCH(DK$2,[1]INSTRUCTIONS!$M$9:$AM$9,FALSE))*$BD33),0)),""))</f>
        <v/>
      </c>
      <c r="DL33" s="178" t="str">
        <f t="array" ref="DL33">IF(ISBLANK($CN33),"",IFERROR((ROUND((INDEX([1]INSTRUCTIONS!$M$9:$AM$73,MATCH(#REF!,[1]INSTRUCTIONS!$N$9:$N$73,0),MATCH(DL$2,[1]INSTRUCTIONS!$M$9:$AM$9,FALSE))*$BD33),0)),""))</f>
        <v/>
      </c>
      <c r="DM33" s="179" t="str">
        <f t="array" ref="DM33">IF(ISBLANK($CN33),"",IFERROR((ROUND((INDEX([1]INSTRUCTIONS!$M$9:$AM$73,MATCH(#REF!,[1]INSTRUCTIONS!$N$9:$N$73,0),MATCH(DM$2,[1]INSTRUCTIONS!$M$9:$AM$9,FALSE))*$BD33),0)),""))</f>
        <v/>
      </c>
      <c r="DN33" s="169">
        <f t="shared" si="25"/>
        <v>18</v>
      </c>
      <c r="DO33" s="169">
        <f t="shared" si="26"/>
        <v>0</v>
      </c>
      <c r="DP33" s="6"/>
      <c r="DQ33" s="171" t="str">
        <f t="shared" si="27"/>
        <v>ALPHA BOTTOMS BM</v>
      </c>
      <c r="DR33" s="172">
        <f t="shared" ref="DR33:EP33" si="46">IFERROR(BL33+CO33,"")</f>
        <v>40</v>
      </c>
      <c r="DS33" s="173">
        <f t="shared" si="46"/>
        <v>101</v>
      </c>
      <c r="DT33" s="173">
        <f t="shared" si="46"/>
        <v>122</v>
      </c>
      <c r="DU33" s="173">
        <f t="shared" si="46"/>
        <v>83</v>
      </c>
      <c r="DV33" s="173">
        <f t="shared" si="46"/>
        <v>32</v>
      </c>
      <c r="DW33" s="173">
        <f t="shared" si="46"/>
        <v>0</v>
      </c>
      <c r="DX33" s="173" t="str">
        <f t="shared" si="46"/>
        <v/>
      </c>
      <c r="DY33" s="173" t="str">
        <f t="shared" si="46"/>
        <v/>
      </c>
      <c r="DZ33" s="173" t="str">
        <f t="shared" si="46"/>
        <v/>
      </c>
      <c r="EA33" s="173" t="str">
        <f t="shared" si="46"/>
        <v/>
      </c>
      <c r="EB33" s="173" t="str">
        <f t="shared" si="46"/>
        <v/>
      </c>
      <c r="EC33" s="173" t="str">
        <f t="shared" si="46"/>
        <v/>
      </c>
      <c r="ED33" s="173" t="str">
        <f t="shared" si="46"/>
        <v/>
      </c>
      <c r="EE33" s="173" t="str">
        <f t="shared" si="46"/>
        <v/>
      </c>
      <c r="EF33" s="174" t="str">
        <f t="shared" si="46"/>
        <v/>
      </c>
      <c r="EG33" s="174" t="str">
        <f t="shared" si="46"/>
        <v/>
      </c>
      <c r="EH33" s="174" t="str">
        <f t="shared" si="46"/>
        <v/>
      </c>
      <c r="EI33" s="174" t="str">
        <f t="shared" si="46"/>
        <v/>
      </c>
      <c r="EJ33" s="174" t="str">
        <f t="shared" si="46"/>
        <v/>
      </c>
      <c r="EK33" s="174" t="str">
        <f t="shared" si="46"/>
        <v/>
      </c>
      <c r="EL33" s="174" t="str">
        <f t="shared" si="46"/>
        <v/>
      </c>
      <c r="EM33" s="174" t="str">
        <f t="shared" si="46"/>
        <v/>
      </c>
      <c r="EN33" s="174" t="str">
        <f t="shared" si="46"/>
        <v/>
      </c>
      <c r="EO33" s="174" t="str">
        <f t="shared" si="46"/>
        <v/>
      </c>
      <c r="EP33" s="174" t="str">
        <f t="shared" si="46"/>
        <v/>
      </c>
      <c r="EQ33" s="171">
        <f t="shared" si="29"/>
        <v>378</v>
      </c>
      <c r="ER33" s="171">
        <f t="shared" si="30"/>
        <v>0</v>
      </c>
    </row>
    <row r="34" spans="1:148" ht="120" customHeight="1" x14ac:dyDescent="0.25">
      <c r="A34" s="132">
        <f t="shared" si="31"/>
        <v>17</v>
      </c>
      <c r="B34" s="133" t="e">
        <v>#VALUE!</v>
      </c>
      <c r="C34" s="133" t="s">
        <v>96</v>
      </c>
      <c r="D34" s="134" t="s">
        <v>276</v>
      </c>
      <c r="E34" s="134" t="str">
        <f t="shared" si="5"/>
        <v>#REF!</v>
      </c>
      <c r="F34" s="135" t="s">
        <v>114</v>
      </c>
      <c r="G34" s="134" t="s">
        <v>276</v>
      </c>
      <c r="H34" s="135" t="s">
        <v>122</v>
      </c>
      <c r="I34" s="135" t="s">
        <v>123</v>
      </c>
      <c r="J34" s="135"/>
      <c r="K34" s="135"/>
      <c r="L34" s="136"/>
      <c r="M34" s="133"/>
      <c r="N34" s="135" t="s">
        <v>127</v>
      </c>
      <c r="O34" s="136"/>
      <c r="P34" s="136"/>
      <c r="Q34" s="136" t="s">
        <v>101</v>
      </c>
      <c r="R34" s="136" t="s">
        <v>102</v>
      </c>
      <c r="S34" s="136"/>
      <c r="T34" s="133"/>
      <c r="U34" s="133"/>
      <c r="V34" s="133"/>
      <c r="W34" s="137"/>
      <c r="X34" s="138">
        <v>10.25</v>
      </c>
      <c r="Y34" s="139">
        <v>9.74</v>
      </c>
      <c r="Z34" s="140">
        <f t="shared" si="6"/>
        <v>4.9756097560975591E-2</v>
      </c>
      <c r="AA34" s="139">
        <v>39.99</v>
      </c>
      <c r="AB34" s="140">
        <f t="shared" si="7"/>
        <v>0.75643910977744433</v>
      </c>
      <c r="AC34" s="141"/>
      <c r="AD34" s="142" t="str">
        <f t="shared" si="8"/>
        <v/>
      </c>
      <c r="AE34" s="140" t="str">
        <f t="shared" si="9"/>
        <v/>
      </c>
      <c r="AF34" s="139"/>
      <c r="AG34" s="140" t="str">
        <f t="shared" si="10"/>
        <v/>
      </c>
      <c r="AH34" s="143" t="str">
        <f t="shared" si="11"/>
        <v/>
      </c>
      <c r="AI34" s="144"/>
      <c r="AJ34" s="145"/>
      <c r="AK34" s="146"/>
      <c r="AL34" s="135" t="s">
        <v>103</v>
      </c>
      <c r="AM34" s="147">
        <v>4</v>
      </c>
      <c r="AN34" s="148" t="str">
        <f t="shared" si="12"/>
        <v xml:space="preserve">, , , , OFFICE DEFINE, </v>
      </c>
      <c r="AO34" s="149">
        <v>18</v>
      </c>
      <c r="AP34" s="150">
        <v>180</v>
      </c>
      <c r="AQ34" s="150"/>
      <c r="AR34" s="150"/>
      <c r="AS34" s="150"/>
      <c r="AT34" s="151"/>
      <c r="AU34" s="151"/>
      <c r="AV34" s="152">
        <f t="shared" si="13"/>
        <v>4</v>
      </c>
      <c r="AW34" s="153"/>
      <c r="AX34" s="152"/>
      <c r="AY34" s="153"/>
      <c r="AZ34" s="176"/>
      <c r="BA34" s="155">
        <f t="shared" si="14"/>
        <v>180</v>
      </c>
      <c r="BB34" s="156">
        <f t="shared" si="15"/>
        <v>1753.2</v>
      </c>
      <c r="BC34" s="157">
        <f t="shared" si="16"/>
        <v>7198.2000000000007</v>
      </c>
      <c r="BD34" s="158">
        <f t="shared" si="17"/>
        <v>18</v>
      </c>
      <c r="BE34" s="159">
        <f t="shared" si="18"/>
        <v>175.32</v>
      </c>
      <c r="BF34" s="160">
        <f t="shared" si="19"/>
        <v>719.82</v>
      </c>
      <c r="BG34" s="161">
        <f t="shared" si="20"/>
        <v>198</v>
      </c>
      <c r="BH34" s="162">
        <f t="shared" si="21"/>
        <v>1928.52</v>
      </c>
      <c r="BI34" s="163">
        <f t="shared" si="22"/>
        <v>7918.02</v>
      </c>
      <c r="BJ34" s="164"/>
      <c r="BK34" s="165" t="s">
        <v>125</v>
      </c>
      <c r="BL34" s="177">
        <v>19</v>
      </c>
      <c r="BM34" s="178">
        <v>48</v>
      </c>
      <c r="BN34" s="178">
        <v>59</v>
      </c>
      <c r="BO34" s="178">
        <v>39</v>
      </c>
      <c r="BP34" s="178">
        <v>15</v>
      </c>
      <c r="BQ34" s="178">
        <v>0</v>
      </c>
      <c r="BR34" s="178" t="str">
        <f t="array" ref="BR34">IF(ISBLANK($BK34),"",IFERROR((ROUND((INDEX([1]INSTRUCTIONS!$M$9:$AM$73,MATCH(#REF!,[1]INSTRUCTIONS!$N$9:$N$73,0),MATCH(BR$2,[1]INSTRUCTIONS!$M$9:$AM$9,FALSE))*$BA34),0)),""))</f>
        <v/>
      </c>
      <c r="BS34" s="178" t="str">
        <f t="array" ref="BS34">IF(ISBLANK($BK34),"",IFERROR((ROUND((INDEX([1]INSTRUCTIONS!$M$9:$AM$73,MATCH(#REF!,[1]INSTRUCTIONS!$N$9:$N$73,0),MATCH(BS$2,[1]INSTRUCTIONS!$M$9:$AM$9,FALSE))*$BA34),0)),""))</f>
        <v/>
      </c>
      <c r="BT34" s="178" t="str">
        <f t="array" ref="BT34">IF(ISBLANK($BK34),"",IFERROR((ROUND((INDEX([1]INSTRUCTIONS!$M$9:$AM$73,MATCH(#REF!,[1]INSTRUCTIONS!$N$9:$N$73,0),MATCH(BT$2,[1]INSTRUCTIONS!$M$9:$AM$9,FALSE))*$BA34),0)),""))</f>
        <v/>
      </c>
      <c r="BU34" s="178" t="str">
        <f t="array" ref="BU34">IF(ISBLANK($BK34),"",IFERROR((ROUND((INDEX([1]INSTRUCTIONS!$M$9:$AM$73,MATCH(#REF!,[1]INSTRUCTIONS!$N$9:$N$73,0),MATCH(BU$2,[1]INSTRUCTIONS!$M$9:$AM$9,FALSE))*$BA34),0)),""))</f>
        <v/>
      </c>
      <c r="BV34" s="178" t="str">
        <f t="array" ref="BV34">IF(ISBLANK($BK34),"",IFERROR((ROUND((INDEX([1]INSTRUCTIONS!$M$9:$AM$73,MATCH(#REF!,[1]INSTRUCTIONS!$N$9:$N$73,0),MATCH(BV$2,[1]INSTRUCTIONS!$M$9:$AM$9,FALSE))*$BA34),0)),""))</f>
        <v/>
      </c>
      <c r="BW34" s="178" t="str">
        <f t="array" ref="BW34">IF(ISBLANK($BK34),"",IFERROR((ROUND((INDEX([1]INSTRUCTIONS!$M$9:$AM$73,MATCH(#REF!,[1]INSTRUCTIONS!$N$9:$N$73,0),MATCH(BW$2,[1]INSTRUCTIONS!$M$9:$AM$9,FALSE))*$BA34),0)),""))</f>
        <v/>
      </c>
      <c r="BX34" s="178" t="str">
        <f t="array" ref="BX34">IF(ISBLANK($BK34),"",IFERROR((ROUND((INDEX([1]INSTRUCTIONS!$M$9:$AM$73,MATCH(#REF!,[1]INSTRUCTIONS!$N$9:$N$73,0),MATCH(BX$2,[1]INSTRUCTIONS!$M$9:$AM$9,FALSE))*$BA34),0)),""))</f>
        <v/>
      </c>
      <c r="BY34" s="178" t="str">
        <f t="array" ref="BY34">IF(ISBLANK($BK34),"",IFERROR((ROUND((INDEX([1]INSTRUCTIONS!$M$9:$AM$73,MATCH(#REF!,[1]INSTRUCTIONS!$N$9:$N$73,0),MATCH(BY$2,[1]INSTRUCTIONS!$M$9:$AM$9,FALSE))*$BA34),0)),""))</f>
        <v/>
      </c>
      <c r="BZ34" s="178" t="str">
        <f t="array" ref="BZ34">IF(ISBLANK($BK34),"",IFERROR((ROUND((INDEX([1]INSTRUCTIONS!$M$9:$AM$73,MATCH(#REF!,[1]INSTRUCTIONS!$N$9:$N$73,0),MATCH(BZ$2,[1]INSTRUCTIONS!$M$9:$AM$9,FALSE))*$BA34),0)),""))</f>
        <v/>
      </c>
      <c r="CA34" s="178" t="str">
        <f t="array" ref="CA34">IF(ISBLANK($BK34),"",IFERROR((ROUND((INDEX([1]INSTRUCTIONS!$M$9:$AM$73,MATCH(#REF!,[1]INSTRUCTIONS!$N$9:$N$73,0),MATCH(CA$2,[1]INSTRUCTIONS!$M$9:$AM$9,FALSE))*$BA34),0)),""))</f>
        <v/>
      </c>
      <c r="CB34" s="178" t="str">
        <f t="array" ref="CB34">IF(ISBLANK($BK34),"",IFERROR((ROUND((INDEX([1]INSTRUCTIONS!$M$9:$AM$73,MATCH(#REF!,[1]INSTRUCTIONS!$N$9:$N$73,0),MATCH(CB$2,[1]INSTRUCTIONS!$M$9:$AM$9,FALSE))*$BA34),0)),""))</f>
        <v/>
      </c>
      <c r="CC34" s="178" t="str">
        <f t="array" ref="CC34">IF(ISBLANK($BK34),"",IFERROR((ROUND((INDEX([1]INSTRUCTIONS!$M$9:$AM$73,MATCH(#REF!,[1]INSTRUCTIONS!$N$9:$N$73,0),MATCH(CC$2,[1]INSTRUCTIONS!$M$9:$AM$9,FALSE))*$BA34),0)),""))</f>
        <v/>
      </c>
      <c r="CD34" s="178" t="str">
        <f t="array" ref="CD34">IF(ISBLANK($BK34),"",IFERROR((ROUND((INDEX([1]INSTRUCTIONS!$M$9:$AM$73,MATCH(#REF!,[1]INSTRUCTIONS!$N$9:$N$73,0),MATCH(CD$2,[1]INSTRUCTIONS!$M$9:$AM$9,FALSE))*$BA34),0)),""))</f>
        <v/>
      </c>
      <c r="CE34" s="178" t="str">
        <f t="array" ref="CE34">IF(ISBLANK($BK34),"",IFERROR((ROUND((INDEX([1]INSTRUCTIONS!$M$9:$AM$73,MATCH(#REF!,[1]INSTRUCTIONS!$N$9:$N$73,0),MATCH(CE$2,[1]INSTRUCTIONS!$M$9:$AM$9,FALSE))*$BA34),0)),""))</f>
        <v/>
      </c>
      <c r="CF34" s="178" t="str">
        <f t="array" ref="CF34">IF(ISBLANK($BK34),"",IFERROR((ROUND((INDEX([1]INSTRUCTIONS!$M$9:$AM$73,MATCH(#REF!,[1]INSTRUCTIONS!$N$9:$N$73,0),MATCH(CF$2,[1]INSTRUCTIONS!$M$9:$AM$9,FALSE))*$BA34),0)),""))</f>
        <v/>
      </c>
      <c r="CG34" s="178" t="str">
        <f t="array" ref="CG34">IF(ISBLANK($BK34),"",IFERROR((ROUND((INDEX([1]INSTRUCTIONS!$M$9:$AM$73,MATCH(#REF!,[1]INSTRUCTIONS!$N$9:$N$73,0),MATCH(CG$2,[1]INSTRUCTIONS!$M$9:$AM$9,FALSE))*$BA34),0)),""))</f>
        <v/>
      </c>
      <c r="CH34" s="178" t="str">
        <f t="array" ref="CH34">IF(ISBLANK($BK34),"",IFERROR((ROUND((INDEX([1]INSTRUCTIONS!$M$9:$AM$73,MATCH(#REF!,[1]INSTRUCTIONS!$N$9:$N$73,0),MATCH(CH$2,[1]INSTRUCTIONS!$M$9:$AM$9,FALSE))*$BA34),0)),""))</f>
        <v/>
      </c>
      <c r="CI34" s="178" t="str">
        <f t="array" ref="CI34">IF(ISBLANK($BK34),"",IFERROR((ROUND((INDEX([1]INSTRUCTIONS!$M$9:$AM$73,MATCH(#REF!,[1]INSTRUCTIONS!$N$9:$N$73,0),MATCH(CI$2,[1]INSTRUCTIONS!$M$9:$AM$9,FALSE))*$BA34),0)),""))</f>
        <v/>
      </c>
      <c r="CJ34" s="179" t="str">
        <f t="array" ref="CJ34">IF(ISBLANK($BK34),"",IFERROR((ROUND((INDEX([1]INSTRUCTIONS!$M$9:$AM$73,MATCH(#REF!,[1]INSTRUCTIONS!$N$9:$N$73,0),MATCH(CJ$2,[1]INSTRUCTIONS!$M$9:$AM$9,FALSE))*$BA34),0)),""))</f>
        <v/>
      </c>
      <c r="CK34" s="169">
        <f t="shared" si="23"/>
        <v>180</v>
      </c>
      <c r="CL34" s="169">
        <f t="shared" si="24"/>
        <v>0</v>
      </c>
      <c r="CM34" s="6"/>
      <c r="CN34" s="170" t="s">
        <v>126</v>
      </c>
      <c r="CO34" s="177">
        <v>2</v>
      </c>
      <c r="CP34" s="178">
        <v>4</v>
      </c>
      <c r="CQ34" s="178">
        <v>6</v>
      </c>
      <c r="CR34" s="178">
        <v>4</v>
      </c>
      <c r="CS34" s="178">
        <v>2</v>
      </c>
      <c r="CT34" s="178">
        <v>0</v>
      </c>
      <c r="CU34" s="178" t="str">
        <f t="array" ref="CU34">IF(ISBLANK($CN34),"",IFERROR((ROUND((INDEX([1]INSTRUCTIONS!$M$9:$AM$73,MATCH(#REF!,[1]INSTRUCTIONS!$N$9:$N$73,0),MATCH(CU$2,[1]INSTRUCTIONS!$M$9:$AM$9,FALSE))*$BD34),0)),""))</f>
        <v/>
      </c>
      <c r="CV34" s="178" t="str">
        <f t="array" ref="CV34">IF(ISBLANK($CN34),"",IFERROR((ROUND((INDEX([1]INSTRUCTIONS!$M$9:$AM$73,MATCH(#REF!,[1]INSTRUCTIONS!$N$9:$N$73,0),MATCH(CV$2,[1]INSTRUCTIONS!$M$9:$AM$9,FALSE))*$BD34),0)),""))</f>
        <v/>
      </c>
      <c r="CW34" s="178" t="str">
        <f t="array" ref="CW34">IF(ISBLANK($CN34),"",IFERROR((ROUND((INDEX([1]INSTRUCTIONS!$M$9:$AM$73,MATCH(#REF!,[1]INSTRUCTIONS!$N$9:$N$73,0),MATCH(CW$2,[1]INSTRUCTIONS!$M$9:$AM$9,FALSE))*$BD34),0)),""))</f>
        <v/>
      </c>
      <c r="CX34" s="178" t="str">
        <f t="array" ref="CX34">IF(ISBLANK($CN34),"",IFERROR((ROUND((INDEX([1]INSTRUCTIONS!$M$9:$AM$73,MATCH(#REF!,[1]INSTRUCTIONS!$N$9:$N$73,0),MATCH(CX$2,[1]INSTRUCTIONS!$M$9:$AM$9,FALSE))*$BD34),0)),""))</f>
        <v/>
      </c>
      <c r="CY34" s="178" t="str">
        <f t="array" ref="CY34">IF(ISBLANK($CN34),"",IFERROR((ROUND((INDEX([1]INSTRUCTIONS!$M$9:$AM$73,MATCH(#REF!,[1]INSTRUCTIONS!$N$9:$N$73,0),MATCH(CY$2,[1]INSTRUCTIONS!$M$9:$AM$9,FALSE))*$BD34),0)),""))</f>
        <v/>
      </c>
      <c r="CZ34" s="178" t="str">
        <f t="array" ref="CZ34">IF(ISBLANK($CN34),"",IFERROR((ROUND((INDEX([1]INSTRUCTIONS!$M$9:$AM$73,MATCH(#REF!,[1]INSTRUCTIONS!$N$9:$N$73,0),MATCH(CZ$2,[1]INSTRUCTIONS!$M$9:$AM$9,FALSE))*$BD34),0)),""))</f>
        <v/>
      </c>
      <c r="DA34" s="178" t="str">
        <f t="array" ref="DA34">IF(ISBLANK($CN34),"",IFERROR((ROUND((INDEX([1]INSTRUCTIONS!$M$9:$AM$73,MATCH(#REF!,[1]INSTRUCTIONS!$N$9:$N$73,0),MATCH(DA$2,[1]INSTRUCTIONS!$M$9:$AM$9,FALSE))*$BD34),0)),""))</f>
        <v/>
      </c>
      <c r="DB34" s="178" t="str">
        <f t="array" ref="DB34">IF(ISBLANK($CN34),"",IFERROR((ROUND((INDEX([1]INSTRUCTIONS!$M$9:$AM$73,MATCH(#REF!,[1]INSTRUCTIONS!$N$9:$N$73,0),MATCH(DB$2,[1]INSTRUCTIONS!$M$9:$AM$9,FALSE))*$BD34),0)),""))</f>
        <v/>
      </c>
      <c r="DC34" s="178" t="str">
        <f t="array" ref="DC34">IF(ISBLANK($CN34),"",IFERROR((ROUND((INDEX([1]INSTRUCTIONS!$M$9:$AM$73,MATCH(#REF!,[1]INSTRUCTIONS!$N$9:$N$73,0),MATCH(DC$2,[1]INSTRUCTIONS!$M$9:$AM$9,FALSE))*$BD34),0)),""))</f>
        <v/>
      </c>
      <c r="DD34" s="178" t="str">
        <f t="array" ref="DD34">IF(ISBLANK($CN34),"",IFERROR((ROUND((INDEX([1]INSTRUCTIONS!$M$9:$AM$73,MATCH(#REF!,[1]INSTRUCTIONS!$N$9:$N$73,0),MATCH(DD$2,[1]INSTRUCTIONS!$M$9:$AM$9,FALSE))*$BD34),0)),""))</f>
        <v/>
      </c>
      <c r="DE34" s="178" t="str">
        <f t="array" ref="DE34">IF(ISBLANK($CN34),"",IFERROR((ROUND((INDEX([1]INSTRUCTIONS!$M$9:$AM$73,MATCH(#REF!,[1]INSTRUCTIONS!$N$9:$N$73,0),MATCH(DE$2,[1]INSTRUCTIONS!$M$9:$AM$9,FALSE))*$BD34),0)),""))</f>
        <v/>
      </c>
      <c r="DF34" s="178" t="str">
        <f t="array" ref="DF34">IF(ISBLANK($CN34),"",IFERROR((ROUND((INDEX([1]INSTRUCTIONS!$M$9:$AM$73,MATCH(#REF!,[1]INSTRUCTIONS!$N$9:$N$73,0),MATCH(DF$2,[1]INSTRUCTIONS!$M$9:$AM$9,FALSE))*$BD34),0)),""))</f>
        <v/>
      </c>
      <c r="DG34" s="178" t="str">
        <f t="array" ref="DG34">IF(ISBLANK($CN34),"",IFERROR((ROUND((INDEX([1]INSTRUCTIONS!$M$9:$AM$73,MATCH(#REF!,[1]INSTRUCTIONS!$N$9:$N$73,0),MATCH(DG$2,[1]INSTRUCTIONS!$M$9:$AM$9,FALSE))*$BD34),0)),""))</f>
        <v/>
      </c>
      <c r="DH34" s="178" t="str">
        <f t="array" ref="DH34">IF(ISBLANK($CN34),"",IFERROR((ROUND((INDEX([1]INSTRUCTIONS!$M$9:$AM$73,MATCH(#REF!,[1]INSTRUCTIONS!$N$9:$N$73,0),MATCH(DH$2,[1]INSTRUCTIONS!$M$9:$AM$9,FALSE))*$BD34),0)),""))</f>
        <v/>
      </c>
      <c r="DI34" s="178" t="str">
        <f t="array" ref="DI34">IF(ISBLANK($CN34),"",IFERROR((ROUND((INDEX([1]INSTRUCTIONS!$M$9:$AM$73,MATCH(#REF!,[1]INSTRUCTIONS!$N$9:$N$73,0),MATCH(DI$2,[1]INSTRUCTIONS!$M$9:$AM$9,FALSE))*$BD34),0)),""))</f>
        <v/>
      </c>
      <c r="DJ34" s="178" t="str">
        <f t="array" ref="DJ34">IF(ISBLANK($CN34),"",IFERROR((ROUND((INDEX([1]INSTRUCTIONS!$M$9:$AM$73,MATCH(#REF!,[1]INSTRUCTIONS!$N$9:$N$73,0),MATCH(DJ$2,[1]INSTRUCTIONS!$M$9:$AM$9,FALSE))*$BD34),0)),""))</f>
        <v/>
      </c>
      <c r="DK34" s="178" t="str">
        <f t="array" ref="DK34">IF(ISBLANK($CN34),"",IFERROR((ROUND((INDEX([1]INSTRUCTIONS!$M$9:$AM$73,MATCH(#REF!,[1]INSTRUCTIONS!$N$9:$N$73,0),MATCH(DK$2,[1]INSTRUCTIONS!$M$9:$AM$9,FALSE))*$BD34),0)),""))</f>
        <v/>
      </c>
      <c r="DL34" s="178" t="str">
        <f t="array" ref="DL34">IF(ISBLANK($CN34),"",IFERROR((ROUND((INDEX([1]INSTRUCTIONS!$M$9:$AM$73,MATCH(#REF!,[1]INSTRUCTIONS!$N$9:$N$73,0),MATCH(DL$2,[1]INSTRUCTIONS!$M$9:$AM$9,FALSE))*$BD34),0)),""))</f>
        <v/>
      </c>
      <c r="DM34" s="179" t="str">
        <f t="array" ref="DM34">IF(ISBLANK($CN34),"",IFERROR((ROUND((INDEX([1]INSTRUCTIONS!$M$9:$AM$73,MATCH(#REF!,[1]INSTRUCTIONS!$N$9:$N$73,0),MATCH(DM$2,[1]INSTRUCTIONS!$M$9:$AM$9,FALSE))*$BD34),0)),""))</f>
        <v/>
      </c>
      <c r="DN34" s="169">
        <f t="shared" si="25"/>
        <v>18</v>
      </c>
      <c r="DO34" s="169">
        <f t="shared" si="26"/>
        <v>0</v>
      </c>
      <c r="DP34" s="6"/>
      <c r="DQ34" s="171" t="str">
        <f t="shared" si="27"/>
        <v>ALPHA BOTTOMS BM</v>
      </c>
      <c r="DR34" s="172">
        <f t="shared" ref="DR34:EP34" si="47">IFERROR(BL34+CO34,"")</f>
        <v>21</v>
      </c>
      <c r="DS34" s="173">
        <f t="shared" si="47"/>
        <v>52</v>
      </c>
      <c r="DT34" s="173">
        <f t="shared" si="47"/>
        <v>65</v>
      </c>
      <c r="DU34" s="173">
        <f t="shared" si="47"/>
        <v>43</v>
      </c>
      <c r="DV34" s="173">
        <f t="shared" si="47"/>
        <v>17</v>
      </c>
      <c r="DW34" s="173">
        <f t="shared" si="47"/>
        <v>0</v>
      </c>
      <c r="DX34" s="173" t="str">
        <f t="shared" si="47"/>
        <v/>
      </c>
      <c r="DY34" s="173" t="str">
        <f t="shared" si="47"/>
        <v/>
      </c>
      <c r="DZ34" s="173" t="str">
        <f t="shared" si="47"/>
        <v/>
      </c>
      <c r="EA34" s="173" t="str">
        <f t="shared" si="47"/>
        <v/>
      </c>
      <c r="EB34" s="173" t="str">
        <f t="shared" si="47"/>
        <v/>
      </c>
      <c r="EC34" s="173" t="str">
        <f t="shared" si="47"/>
        <v/>
      </c>
      <c r="ED34" s="173" t="str">
        <f t="shared" si="47"/>
        <v/>
      </c>
      <c r="EE34" s="173" t="str">
        <f t="shared" si="47"/>
        <v/>
      </c>
      <c r="EF34" s="174" t="str">
        <f t="shared" si="47"/>
        <v/>
      </c>
      <c r="EG34" s="174" t="str">
        <f t="shared" si="47"/>
        <v/>
      </c>
      <c r="EH34" s="174" t="str">
        <f t="shared" si="47"/>
        <v/>
      </c>
      <c r="EI34" s="174" t="str">
        <f t="shared" si="47"/>
        <v/>
      </c>
      <c r="EJ34" s="174" t="str">
        <f t="shared" si="47"/>
        <v/>
      </c>
      <c r="EK34" s="174" t="str">
        <f t="shared" si="47"/>
        <v/>
      </c>
      <c r="EL34" s="174" t="str">
        <f t="shared" si="47"/>
        <v/>
      </c>
      <c r="EM34" s="174" t="str">
        <f t="shared" si="47"/>
        <v/>
      </c>
      <c r="EN34" s="174" t="str">
        <f t="shared" si="47"/>
        <v/>
      </c>
      <c r="EO34" s="174" t="str">
        <f t="shared" si="47"/>
        <v/>
      </c>
      <c r="EP34" s="174" t="str">
        <f t="shared" si="47"/>
        <v/>
      </c>
      <c r="EQ34" s="171">
        <f t="shared" si="29"/>
        <v>198</v>
      </c>
      <c r="ER34" s="171">
        <f t="shared" si="30"/>
        <v>0</v>
      </c>
    </row>
    <row r="35" spans="1:148" ht="120" customHeight="1" x14ac:dyDescent="0.25">
      <c r="A35" s="132">
        <f t="shared" si="31"/>
        <v>18</v>
      </c>
      <c r="B35" s="133"/>
      <c r="C35" s="133" t="s">
        <v>96</v>
      </c>
      <c r="D35" s="134" t="s">
        <v>276</v>
      </c>
      <c r="E35" s="134" t="str">
        <f t="shared" si="5"/>
        <v>#REF!</v>
      </c>
      <c r="F35" s="135" t="s">
        <v>114</v>
      </c>
      <c r="G35" s="134" t="s">
        <v>276</v>
      </c>
      <c r="H35" s="135" t="s">
        <v>122</v>
      </c>
      <c r="I35" s="135" t="s">
        <v>123</v>
      </c>
      <c r="J35" s="135"/>
      <c r="K35" s="135"/>
      <c r="L35" s="136"/>
      <c r="M35" s="133" t="e">
        <v>#VALUE!</v>
      </c>
      <c r="N35" s="135" t="s">
        <v>100</v>
      </c>
      <c r="O35" s="136"/>
      <c r="P35" s="136"/>
      <c r="Q35" s="136" t="s">
        <v>101</v>
      </c>
      <c r="R35" s="136" t="s">
        <v>102</v>
      </c>
      <c r="S35" s="136"/>
      <c r="T35" s="133"/>
      <c r="U35" s="133"/>
      <c r="V35" s="133"/>
      <c r="W35" s="137"/>
      <c r="X35" s="138">
        <v>10.25</v>
      </c>
      <c r="Y35" s="139">
        <v>9.74</v>
      </c>
      <c r="Z35" s="140">
        <f t="shared" si="6"/>
        <v>4.9756097560975591E-2</v>
      </c>
      <c r="AA35" s="139">
        <v>39.99</v>
      </c>
      <c r="AB35" s="140">
        <f t="shared" si="7"/>
        <v>0.75643910977744433</v>
      </c>
      <c r="AC35" s="141"/>
      <c r="AD35" s="142" t="str">
        <f t="shared" si="8"/>
        <v/>
      </c>
      <c r="AE35" s="140" t="str">
        <f t="shared" si="9"/>
        <v/>
      </c>
      <c r="AF35" s="139"/>
      <c r="AG35" s="140" t="str">
        <f t="shared" si="10"/>
        <v/>
      </c>
      <c r="AH35" s="143" t="str">
        <f t="shared" si="11"/>
        <v/>
      </c>
      <c r="AI35" s="144"/>
      <c r="AJ35" s="145"/>
      <c r="AK35" s="146"/>
      <c r="AL35" s="135" t="s">
        <v>103</v>
      </c>
      <c r="AM35" s="147">
        <v>4</v>
      </c>
      <c r="AN35" s="148" t="str">
        <f t="shared" si="12"/>
        <v xml:space="preserve">, , , , OFFICE DEFINE, </v>
      </c>
      <c r="AO35" s="149">
        <v>18</v>
      </c>
      <c r="AP35" s="150">
        <v>540</v>
      </c>
      <c r="AQ35" s="150"/>
      <c r="AR35" s="150"/>
      <c r="AS35" s="150"/>
      <c r="AT35" s="151"/>
      <c r="AU35" s="151"/>
      <c r="AV35" s="152">
        <f t="shared" si="13"/>
        <v>4</v>
      </c>
      <c r="AW35" s="153"/>
      <c r="AX35" s="152"/>
      <c r="AY35" s="153"/>
      <c r="AZ35" s="176"/>
      <c r="BA35" s="155">
        <f t="shared" si="14"/>
        <v>540</v>
      </c>
      <c r="BB35" s="156">
        <f t="shared" si="15"/>
        <v>5259.6</v>
      </c>
      <c r="BC35" s="157">
        <f t="shared" si="16"/>
        <v>21594.600000000002</v>
      </c>
      <c r="BD35" s="158">
        <f t="shared" si="17"/>
        <v>18</v>
      </c>
      <c r="BE35" s="159">
        <f t="shared" si="18"/>
        <v>175.32</v>
      </c>
      <c r="BF35" s="160">
        <f t="shared" si="19"/>
        <v>719.82</v>
      </c>
      <c r="BG35" s="161">
        <f t="shared" si="20"/>
        <v>558</v>
      </c>
      <c r="BH35" s="162">
        <f t="shared" si="21"/>
        <v>5434.92</v>
      </c>
      <c r="BI35" s="163">
        <f t="shared" si="22"/>
        <v>22314.420000000002</v>
      </c>
      <c r="BJ35" s="164"/>
      <c r="BK35" s="165" t="s">
        <v>125</v>
      </c>
      <c r="BL35" s="177">
        <v>57</v>
      </c>
      <c r="BM35" s="178">
        <v>145</v>
      </c>
      <c r="BN35" s="178">
        <v>175</v>
      </c>
      <c r="BO35" s="178">
        <v>118</v>
      </c>
      <c r="BP35" s="178">
        <v>45</v>
      </c>
      <c r="BQ35" s="178">
        <v>0</v>
      </c>
      <c r="BR35" s="178" t="str">
        <f t="array" ref="BR35">IF(ISBLANK($BK35),"",IFERROR((ROUND((INDEX([1]INSTRUCTIONS!$M$9:$AM$73,MATCH(#REF!,[1]INSTRUCTIONS!$N$9:$N$73,0),MATCH(BR$2,[1]INSTRUCTIONS!$M$9:$AM$9,FALSE))*$BA35),0)),""))</f>
        <v/>
      </c>
      <c r="BS35" s="178" t="str">
        <f t="array" ref="BS35">IF(ISBLANK($BK35),"",IFERROR((ROUND((INDEX([1]INSTRUCTIONS!$M$9:$AM$73,MATCH(#REF!,[1]INSTRUCTIONS!$N$9:$N$73,0),MATCH(BS$2,[1]INSTRUCTIONS!$M$9:$AM$9,FALSE))*$BA35),0)),""))</f>
        <v/>
      </c>
      <c r="BT35" s="178" t="str">
        <f t="array" ref="BT35">IF(ISBLANK($BK35),"",IFERROR((ROUND((INDEX([1]INSTRUCTIONS!$M$9:$AM$73,MATCH(#REF!,[1]INSTRUCTIONS!$N$9:$N$73,0),MATCH(BT$2,[1]INSTRUCTIONS!$M$9:$AM$9,FALSE))*$BA35),0)),""))</f>
        <v/>
      </c>
      <c r="BU35" s="178" t="str">
        <f t="array" ref="BU35">IF(ISBLANK($BK35),"",IFERROR((ROUND((INDEX([1]INSTRUCTIONS!$M$9:$AM$73,MATCH(#REF!,[1]INSTRUCTIONS!$N$9:$N$73,0),MATCH(BU$2,[1]INSTRUCTIONS!$M$9:$AM$9,FALSE))*$BA35),0)),""))</f>
        <v/>
      </c>
      <c r="BV35" s="178" t="str">
        <f t="array" ref="BV35">IF(ISBLANK($BK35),"",IFERROR((ROUND((INDEX([1]INSTRUCTIONS!$M$9:$AM$73,MATCH(#REF!,[1]INSTRUCTIONS!$N$9:$N$73,0),MATCH(BV$2,[1]INSTRUCTIONS!$M$9:$AM$9,FALSE))*$BA35),0)),""))</f>
        <v/>
      </c>
      <c r="BW35" s="178" t="str">
        <f t="array" ref="BW35">IF(ISBLANK($BK35),"",IFERROR((ROUND((INDEX([1]INSTRUCTIONS!$M$9:$AM$73,MATCH(#REF!,[1]INSTRUCTIONS!$N$9:$N$73,0),MATCH(BW$2,[1]INSTRUCTIONS!$M$9:$AM$9,FALSE))*$BA35),0)),""))</f>
        <v/>
      </c>
      <c r="BX35" s="178" t="str">
        <f t="array" ref="BX35">IF(ISBLANK($BK35),"",IFERROR((ROUND((INDEX([1]INSTRUCTIONS!$M$9:$AM$73,MATCH(#REF!,[1]INSTRUCTIONS!$N$9:$N$73,0),MATCH(BX$2,[1]INSTRUCTIONS!$M$9:$AM$9,FALSE))*$BA35),0)),""))</f>
        <v/>
      </c>
      <c r="BY35" s="178" t="str">
        <f t="array" ref="BY35">IF(ISBLANK($BK35),"",IFERROR((ROUND((INDEX([1]INSTRUCTIONS!$M$9:$AM$73,MATCH(#REF!,[1]INSTRUCTIONS!$N$9:$N$73,0),MATCH(BY$2,[1]INSTRUCTIONS!$M$9:$AM$9,FALSE))*$BA35),0)),""))</f>
        <v/>
      </c>
      <c r="BZ35" s="178" t="str">
        <f t="array" ref="BZ35">IF(ISBLANK($BK35),"",IFERROR((ROUND((INDEX([1]INSTRUCTIONS!$M$9:$AM$73,MATCH(#REF!,[1]INSTRUCTIONS!$N$9:$N$73,0),MATCH(BZ$2,[1]INSTRUCTIONS!$M$9:$AM$9,FALSE))*$BA35),0)),""))</f>
        <v/>
      </c>
      <c r="CA35" s="178" t="str">
        <f t="array" ref="CA35">IF(ISBLANK($BK35),"",IFERROR((ROUND((INDEX([1]INSTRUCTIONS!$M$9:$AM$73,MATCH(#REF!,[1]INSTRUCTIONS!$N$9:$N$73,0),MATCH(CA$2,[1]INSTRUCTIONS!$M$9:$AM$9,FALSE))*$BA35),0)),""))</f>
        <v/>
      </c>
      <c r="CB35" s="178" t="str">
        <f t="array" ref="CB35">IF(ISBLANK($BK35),"",IFERROR((ROUND((INDEX([1]INSTRUCTIONS!$M$9:$AM$73,MATCH(#REF!,[1]INSTRUCTIONS!$N$9:$N$73,0),MATCH(CB$2,[1]INSTRUCTIONS!$M$9:$AM$9,FALSE))*$BA35),0)),""))</f>
        <v/>
      </c>
      <c r="CC35" s="178" t="str">
        <f t="array" ref="CC35">IF(ISBLANK($BK35),"",IFERROR((ROUND((INDEX([1]INSTRUCTIONS!$M$9:$AM$73,MATCH(#REF!,[1]INSTRUCTIONS!$N$9:$N$73,0),MATCH(CC$2,[1]INSTRUCTIONS!$M$9:$AM$9,FALSE))*$BA35),0)),""))</f>
        <v/>
      </c>
      <c r="CD35" s="178" t="str">
        <f t="array" ref="CD35">IF(ISBLANK($BK35),"",IFERROR((ROUND((INDEX([1]INSTRUCTIONS!$M$9:$AM$73,MATCH(#REF!,[1]INSTRUCTIONS!$N$9:$N$73,0),MATCH(CD$2,[1]INSTRUCTIONS!$M$9:$AM$9,FALSE))*$BA35),0)),""))</f>
        <v/>
      </c>
      <c r="CE35" s="178" t="str">
        <f t="array" ref="CE35">IF(ISBLANK($BK35),"",IFERROR((ROUND((INDEX([1]INSTRUCTIONS!$M$9:$AM$73,MATCH(#REF!,[1]INSTRUCTIONS!$N$9:$N$73,0),MATCH(CE$2,[1]INSTRUCTIONS!$M$9:$AM$9,FALSE))*$BA35),0)),""))</f>
        <v/>
      </c>
      <c r="CF35" s="178" t="str">
        <f t="array" ref="CF35">IF(ISBLANK($BK35),"",IFERROR((ROUND((INDEX([1]INSTRUCTIONS!$M$9:$AM$73,MATCH(#REF!,[1]INSTRUCTIONS!$N$9:$N$73,0),MATCH(CF$2,[1]INSTRUCTIONS!$M$9:$AM$9,FALSE))*$BA35),0)),""))</f>
        <v/>
      </c>
      <c r="CG35" s="178" t="str">
        <f t="array" ref="CG35">IF(ISBLANK($BK35),"",IFERROR((ROUND((INDEX([1]INSTRUCTIONS!$M$9:$AM$73,MATCH(#REF!,[1]INSTRUCTIONS!$N$9:$N$73,0),MATCH(CG$2,[1]INSTRUCTIONS!$M$9:$AM$9,FALSE))*$BA35),0)),""))</f>
        <v/>
      </c>
      <c r="CH35" s="178" t="str">
        <f t="array" ref="CH35">IF(ISBLANK($BK35),"",IFERROR((ROUND((INDEX([1]INSTRUCTIONS!$M$9:$AM$73,MATCH(#REF!,[1]INSTRUCTIONS!$N$9:$N$73,0),MATCH(CH$2,[1]INSTRUCTIONS!$M$9:$AM$9,FALSE))*$BA35),0)),""))</f>
        <v/>
      </c>
      <c r="CI35" s="178" t="str">
        <f t="array" ref="CI35">IF(ISBLANK($BK35),"",IFERROR((ROUND((INDEX([1]INSTRUCTIONS!$M$9:$AM$73,MATCH(#REF!,[1]INSTRUCTIONS!$N$9:$N$73,0),MATCH(CI$2,[1]INSTRUCTIONS!$M$9:$AM$9,FALSE))*$BA35),0)),""))</f>
        <v/>
      </c>
      <c r="CJ35" s="179" t="str">
        <f t="array" ref="CJ35">IF(ISBLANK($BK35),"",IFERROR((ROUND((INDEX([1]INSTRUCTIONS!$M$9:$AM$73,MATCH(#REF!,[1]INSTRUCTIONS!$N$9:$N$73,0),MATCH(CJ$2,[1]INSTRUCTIONS!$M$9:$AM$9,FALSE))*$BA35),0)),""))</f>
        <v/>
      </c>
      <c r="CK35" s="169">
        <f t="shared" si="23"/>
        <v>540</v>
      </c>
      <c r="CL35" s="169">
        <f t="shared" si="24"/>
        <v>0</v>
      </c>
      <c r="CM35" s="6"/>
      <c r="CN35" s="170" t="s">
        <v>126</v>
      </c>
      <c r="CO35" s="177">
        <v>2</v>
      </c>
      <c r="CP35" s="178">
        <v>4</v>
      </c>
      <c r="CQ35" s="178">
        <v>6</v>
      </c>
      <c r="CR35" s="178">
        <v>4</v>
      </c>
      <c r="CS35" s="178">
        <v>2</v>
      </c>
      <c r="CT35" s="178">
        <v>0</v>
      </c>
      <c r="CU35" s="178" t="str">
        <f t="array" ref="CU35">IF(ISBLANK($CN35),"",IFERROR((ROUND((INDEX([1]INSTRUCTIONS!$M$9:$AM$73,MATCH(#REF!,[1]INSTRUCTIONS!$N$9:$N$73,0),MATCH(CU$2,[1]INSTRUCTIONS!$M$9:$AM$9,FALSE))*$BD35),0)),""))</f>
        <v/>
      </c>
      <c r="CV35" s="178" t="str">
        <f t="array" ref="CV35">IF(ISBLANK($CN35),"",IFERROR((ROUND((INDEX([1]INSTRUCTIONS!$M$9:$AM$73,MATCH(#REF!,[1]INSTRUCTIONS!$N$9:$N$73,0),MATCH(CV$2,[1]INSTRUCTIONS!$M$9:$AM$9,FALSE))*$BD35),0)),""))</f>
        <v/>
      </c>
      <c r="CW35" s="178" t="str">
        <f t="array" ref="CW35">IF(ISBLANK($CN35),"",IFERROR((ROUND((INDEX([1]INSTRUCTIONS!$M$9:$AM$73,MATCH(#REF!,[1]INSTRUCTIONS!$N$9:$N$73,0),MATCH(CW$2,[1]INSTRUCTIONS!$M$9:$AM$9,FALSE))*$BD35),0)),""))</f>
        <v/>
      </c>
      <c r="CX35" s="178" t="str">
        <f t="array" ref="CX35">IF(ISBLANK($CN35),"",IFERROR((ROUND((INDEX([1]INSTRUCTIONS!$M$9:$AM$73,MATCH(#REF!,[1]INSTRUCTIONS!$N$9:$N$73,0),MATCH(CX$2,[1]INSTRUCTIONS!$M$9:$AM$9,FALSE))*$BD35),0)),""))</f>
        <v/>
      </c>
      <c r="CY35" s="178" t="str">
        <f t="array" ref="CY35">IF(ISBLANK($CN35),"",IFERROR((ROUND((INDEX([1]INSTRUCTIONS!$M$9:$AM$73,MATCH(#REF!,[1]INSTRUCTIONS!$N$9:$N$73,0),MATCH(CY$2,[1]INSTRUCTIONS!$M$9:$AM$9,FALSE))*$BD35),0)),""))</f>
        <v/>
      </c>
      <c r="CZ35" s="178" t="str">
        <f t="array" ref="CZ35">IF(ISBLANK($CN35),"",IFERROR((ROUND((INDEX([1]INSTRUCTIONS!$M$9:$AM$73,MATCH(#REF!,[1]INSTRUCTIONS!$N$9:$N$73,0),MATCH(CZ$2,[1]INSTRUCTIONS!$M$9:$AM$9,FALSE))*$BD35),0)),""))</f>
        <v/>
      </c>
      <c r="DA35" s="178" t="str">
        <f t="array" ref="DA35">IF(ISBLANK($CN35),"",IFERROR((ROUND((INDEX([1]INSTRUCTIONS!$M$9:$AM$73,MATCH(#REF!,[1]INSTRUCTIONS!$N$9:$N$73,0),MATCH(DA$2,[1]INSTRUCTIONS!$M$9:$AM$9,FALSE))*$BD35),0)),""))</f>
        <v/>
      </c>
      <c r="DB35" s="178" t="str">
        <f t="array" ref="DB35">IF(ISBLANK($CN35),"",IFERROR((ROUND((INDEX([1]INSTRUCTIONS!$M$9:$AM$73,MATCH(#REF!,[1]INSTRUCTIONS!$N$9:$N$73,0),MATCH(DB$2,[1]INSTRUCTIONS!$M$9:$AM$9,FALSE))*$BD35),0)),""))</f>
        <v/>
      </c>
      <c r="DC35" s="178" t="str">
        <f t="array" ref="DC35">IF(ISBLANK($CN35),"",IFERROR((ROUND((INDEX([1]INSTRUCTIONS!$M$9:$AM$73,MATCH(#REF!,[1]INSTRUCTIONS!$N$9:$N$73,0),MATCH(DC$2,[1]INSTRUCTIONS!$M$9:$AM$9,FALSE))*$BD35),0)),""))</f>
        <v/>
      </c>
      <c r="DD35" s="178" t="str">
        <f t="array" ref="DD35">IF(ISBLANK($CN35),"",IFERROR((ROUND((INDEX([1]INSTRUCTIONS!$M$9:$AM$73,MATCH(#REF!,[1]INSTRUCTIONS!$N$9:$N$73,0),MATCH(DD$2,[1]INSTRUCTIONS!$M$9:$AM$9,FALSE))*$BD35),0)),""))</f>
        <v/>
      </c>
      <c r="DE35" s="178" t="str">
        <f t="array" ref="DE35">IF(ISBLANK($CN35),"",IFERROR((ROUND((INDEX([1]INSTRUCTIONS!$M$9:$AM$73,MATCH(#REF!,[1]INSTRUCTIONS!$N$9:$N$73,0),MATCH(DE$2,[1]INSTRUCTIONS!$M$9:$AM$9,FALSE))*$BD35),0)),""))</f>
        <v/>
      </c>
      <c r="DF35" s="178" t="str">
        <f t="array" ref="DF35">IF(ISBLANK($CN35),"",IFERROR((ROUND((INDEX([1]INSTRUCTIONS!$M$9:$AM$73,MATCH(#REF!,[1]INSTRUCTIONS!$N$9:$N$73,0),MATCH(DF$2,[1]INSTRUCTIONS!$M$9:$AM$9,FALSE))*$BD35),0)),""))</f>
        <v/>
      </c>
      <c r="DG35" s="178" t="str">
        <f t="array" ref="DG35">IF(ISBLANK($CN35),"",IFERROR((ROUND((INDEX([1]INSTRUCTIONS!$M$9:$AM$73,MATCH(#REF!,[1]INSTRUCTIONS!$N$9:$N$73,0),MATCH(DG$2,[1]INSTRUCTIONS!$M$9:$AM$9,FALSE))*$BD35),0)),""))</f>
        <v/>
      </c>
      <c r="DH35" s="178" t="str">
        <f t="array" ref="DH35">IF(ISBLANK($CN35),"",IFERROR((ROUND((INDEX([1]INSTRUCTIONS!$M$9:$AM$73,MATCH(#REF!,[1]INSTRUCTIONS!$N$9:$N$73,0),MATCH(DH$2,[1]INSTRUCTIONS!$M$9:$AM$9,FALSE))*$BD35),0)),""))</f>
        <v/>
      </c>
      <c r="DI35" s="178" t="str">
        <f t="array" ref="DI35">IF(ISBLANK($CN35),"",IFERROR((ROUND((INDEX([1]INSTRUCTIONS!$M$9:$AM$73,MATCH(#REF!,[1]INSTRUCTIONS!$N$9:$N$73,0),MATCH(DI$2,[1]INSTRUCTIONS!$M$9:$AM$9,FALSE))*$BD35),0)),""))</f>
        <v/>
      </c>
      <c r="DJ35" s="178" t="str">
        <f t="array" ref="DJ35">IF(ISBLANK($CN35),"",IFERROR((ROUND((INDEX([1]INSTRUCTIONS!$M$9:$AM$73,MATCH(#REF!,[1]INSTRUCTIONS!$N$9:$N$73,0),MATCH(DJ$2,[1]INSTRUCTIONS!$M$9:$AM$9,FALSE))*$BD35),0)),""))</f>
        <v/>
      </c>
      <c r="DK35" s="178" t="str">
        <f t="array" ref="DK35">IF(ISBLANK($CN35),"",IFERROR((ROUND((INDEX([1]INSTRUCTIONS!$M$9:$AM$73,MATCH(#REF!,[1]INSTRUCTIONS!$N$9:$N$73,0),MATCH(DK$2,[1]INSTRUCTIONS!$M$9:$AM$9,FALSE))*$BD35),0)),""))</f>
        <v/>
      </c>
      <c r="DL35" s="178" t="str">
        <f t="array" ref="DL35">IF(ISBLANK($CN35),"",IFERROR((ROUND((INDEX([1]INSTRUCTIONS!$M$9:$AM$73,MATCH(#REF!,[1]INSTRUCTIONS!$N$9:$N$73,0),MATCH(DL$2,[1]INSTRUCTIONS!$M$9:$AM$9,FALSE))*$BD35),0)),""))</f>
        <v/>
      </c>
      <c r="DM35" s="179" t="str">
        <f t="array" ref="DM35">IF(ISBLANK($CN35),"",IFERROR((ROUND((INDEX([1]INSTRUCTIONS!$M$9:$AM$73,MATCH(#REF!,[1]INSTRUCTIONS!$N$9:$N$73,0),MATCH(DM$2,[1]INSTRUCTIONS!$M$9:$AM$9,FALSE))*$BD35),0)),""))</f>
        <v/>
      </c>
      <c r="DN35" s="169">
        <f t="shared" si="25"/>
        <v>18</v>
      </c>
      <c r="DO35" s="169">
        <f t="shared" si="26"/>
        <v>0</v>
      </c>
      <c r="DP35" s="6"/>
      <c r="DQ35" s="171" t="str">
        <f t="shared" si="27"/>
        <v>ALPHA BOTTOMS BM</v>
      </c>
      <c r="DR35" s="172">
        <f t="shared" ref="DR35:EP35" si="48">IFERROR(BL35+CO35,"")</f>
        <v>59</v>
      </c>
      <c r="DS35" s="173">
        <f t="shared" si="48"/>
        <v>149</v>
      </c>
      <c r="DT35" s="173">
        <f t="shared" si="48"/>
        <v>181</v>
      </c>
      <c r="DU35" s="173">
        <f t="shared" si="48"/>
        <v>122</v>
      </c>
      <c r="DV35" s="173">
        <f t="shared" si="48"/>
        <v>47</v>
      </c>
      <c r="DW35" s="173">
        <f t="shared" si="48"/>
        <v>0</v>
      </c>
      <c r="DX35" s="173" t="str">
        <f t="shared" si="48"/>
        <v/>
      </c>
      <c r="DY35" s="173" t="str">
        <f t="shared" si="48"/>
        <v/>
      </c>
      <c r="DZ35" s="173" t="str">
        <f t="shared" si="48"/>
        <v/>
      </c>
      <c r="EA35" s="173" t="str">
        <f t="shared" si="48"/>
        <v/>
      </c>
      <c r="EB35" s="173" t="str">
        <f t="shared" si="48"/>
        <v/>
      </c>
      <c r="EC35" s="173" t="str">
        <f t="shared" si="48"/>
        <v/>
      </c>
      <c r="ED35" s="173" t="str">
        <f t="shared" si="48"/>
        <v/>
      </c>
      <c r="EE35" s="173" t="str">
        <f t="shared" si="48"/>
        <v/>
      </c>
      <c r="EF35" s="174" t="str">
        <f t="shared" si="48"/>
        <v/>
      </c>
      <c r="EG35" s="174" t="str">
        <f t="shared" si="48"/>
        <v/>
      </c>
      <c r="EH35" s="174" t="str">
        <f t="shared" si="48"/>
        <v/>
      </c>
      <c r="EI35" s="174" t="str">
        <f t="shared" si="48"/>
        <v/>
      </c>
      <c r="EJ35" s="174" t="str">
        <f t="shared" si="48"/>
        <v/>
      </c>
      <c r="EK35" s="174" t="str">
        <f t="shared" si="48"/>
        <v/>
      </c>
      <c r="EL35" s="174" t="str">
        <f t="shared" si="48"/>
        <v/>
      </c>
      <c r="EM35" s="174" t="str">
        <f t="shared" si="48"/>
        <v/>
      </c>
      <c r="EN35" s="174" t="str">
        <f t="shared" si="48"/>
        <v/>
      </c>
      <c r="EO35" s="174" t="str">
        <f t="shared" si="48"/>
        <v/>
      </c>
      <c r="EP35" s="174" t="str">
        <f t="shared" si="48"/>
        <v/>
      </c>
      <c r="EQ35" s="171">
        <f t="shared" si="29"/>
        <v>558</v>
      </c>
      <c r="ER35" s="171">
        <f t="shared" si="30"/>
        <v>0</v>
      </c>
    </row>
    <row r="36" spans="1:148" ht="120" customHeight="1" x14ac:dyDescent="0.25">
      <c r="A36" s="132">
        <f t="shared" si="31"/>
        <v>19</v>
      </c>
      <c r="B36" s="133" t="e">
        <v>#VALUE!</v>
      </c>
      <c r="C36" s="133" t="s">
        <v>96</v>
      </c>
      <c r="D36" s="134" t="s">
        <v>276</v>
      </c>
      <c r="E36" s="134" t="str">
        <f t="shared" si="5"/>
        <v>#REF!</v>
      </c>
      <c r="F36" s="135" t="s">
        <v>114</v>
      </c>
      <c r="G36" s="134" t="s">
        <v>276</v>
      </c>
      <c r="H36" s="135" t="s">
        <v>175</v>
      </c>
      <c r="I36" s="135" t="s">
        <v>176</v>
      </c>
      <c r="J36" s="135"/>
      <c r="K36" s="135"/>
      <c r="L36" s="136"/>
      <c r="M36" s="133" t="e">
        <v>#VALUE!</v>
      </c>
      <c r="N36" s="135" t="s">
        <v>215</v>
      </c>
      <c r="O36" s="136"/>
      <c r="P36" s="136"/>
      <c r="Q36" s="136" t="s">
        <v>101</v>
      </c>
      <c r="R36" s="136" t="s">
        <v>102</v>
      </c>
      <c r="S36" s="136"/>
      <c r="T36" s="133"/>
      <c r="U36" s="133"/>
      <c r="V36" s="133"/>
      <c r="W36" s="137"/>
      <c r="X36" s="138">
        <v>10.25</v>
      </c>
      <c r="Y36" s="139">
        <v>9.74</v>
      </c>
      <c r="Z36" s="140">
        <f t="shared" si="6"/>
        <v>4.9756097560975591E-2</v>
      </c>
      <c r="AA36" s="139">
        <v>39.99</v>
      </c>
      <c r="AB36" s="140">
        <f t="shared" si="7"/>
        <v>0.75643910977744433</v>
      </c>
      <c r="AC36" s="141"/>
      <c r="AD36" s="142" t="str">
        <f t="shared" si="8"/>
        <v/>
      </c>
      <c r="AE36" s="140" t="str">
        <f t="shared" si="9"/>
        <v/>
      </c>
      <c r="AF36" s="139"/>
      <c r="AG36" s="140" t="str">
        <f t="shared" si="10"/>
        <v/>
      </c>
      <c r="AH36" s="143" t="str">
        <f t="shared" si="11"/>
        <v/>
      </c>
      <c r="AI36" s="144"/>
      <c r="AJ36" s="145"/>
      <c r="AK36" s="146"/>
      <c r="AL36" s="135" t="s">
        <v>103</v>
      </c>
      <c r="AM36" s="147">
        <v>4</v>
      </c>
      <c r="AN36" s="148" t="str">
        <f t="shared" si="12"/>
        <v xml:space="preserve">, , , , OFFICE DEFINE, </v>
      </c>
      <c r="AO36" s="149">
        <v>24</v>
      </c>
      <c r="AP36" s="150">
        <v>360</v>
      </c>
      <c r="AQ36" s="150"/>
      <c r="AR36" s="150"/>
      <c r="AS36" s="150"/>
      <c r="AT36" s="151"/>
      <c r="AU36" s="151"/>
      <c r="AV36" s="152">
        <f t="shared" si="13"/>
        <v>4</v>
      </c>
      <c r="AW36" s="153"/>
      <c r="AX36" s="152"/>
      <c r="AY36" s="153"/>
      <c r="AZ36" s="176"/>
      <c r="BA36" s="155">
        <f t="shared" si="14"/>
        <v>360</v>
      </c>
      <c r="BB36" s="156">
        <f t="shared" si="15"/>
        <v>3506.4</v>
      </c>
      <c r="BC36" s="157">
        <f t="shared" si="16"/>
        <v>14396.400000000001</v>
      </c>
      <c r="BD36" s="158">
        <f t="shared" si="17"/>
        <v>24</v>
      </c>
      <c r="BE36" s="159">
        <f t="shared" si="18"/>
        <v>233.76</v>
      </c>
      <c r="BF36" s="160">
        <f t="shared" si="19"/>
        <v>959.76</v>
      </c>
      <c r="BG36" s="161">
        <f t="shared" si="20"/>
        <v>384</v>
      </c>
      <c r="BH36" s="162">
        <f t="shared" si="21"/>
        <v>3740.16</v>
      </c>
      <c r="BI36" s="163">
        <f t="shared" si="22"/>
        <v>15356.16</v>
      </c>
      <c r="BJ36" s="164"/>
      <c r="BK36" s="165" t="s">
        <v>125</v>
      </c>
      <c r="BL36" s="177">
        <v>38</v>
      </c>
      <c r="BM36" s="178">
        <v>97</v>
      </c>
      <c r="BN36" s="178">
        <v>116</v>
      </c>
      <c r="BO36" s="178">
        <v>79</v>
      </c>
      <c r="BP36" s="178">
        <v>30</v>
      </c>
      <c r="BQ36" s="178">
        <v>0</v>
      </c>
      <c r="BR36" s="178" t="str">
        <f t="array" ref="BR36">IF(ISBLANK($BK36),"",IFERROR((ROUND((INDEX([1]INSTRUCTIONS!$M$9:$AM$73,MATCH(#REF!,[1]INSTRUCTIONS!$N$9:$N$73,0),MATCH(BR$2,[1]INSTRUCTIONS!$M$9:$AM$9,FALSE))*$BA36),0)),""))</f>
        <v/>
      </c>
      <c r="BS36" s="178" t="str">
        <f t="array" ref="BS36">IF(ISBLANK($BK36),"",IFERROR((ROUND((INDEX([1]INSTRUCTIONS!$M$9:$AM$73,MATCH(#REF!,[1]INSTRUCTIONS!$N$9:$N$73,0),MATCH(BS$2,[1]INSTRUCTIONS!$M$9:$AM$9,FALSE))*$BA36),0)),""))</f>
        <v/>
      </c>
      <c r="BT36" s="178" t="str">
        <f t="array" ref="BT36">IF(ISBLANK($BK36),"",IFERROR((ROUND((INDEX([1]INSTRUCTIONS!$M$9:$AM$73,MATCH(#REF!,[1]INSTRUCTIONS!$N$9:$N$73,0),MATCH(BT$2,[1]INSTRUCTIONS!$M$9:$AM$9,FALSE))*$BA36),0)),""))</f>
        <v/>
      </c>
      <c r="BU36" s="178" t="str">
        <f t="array" ref="BU36">IF(ISBLANK($BK36),"",IFERROR((ROUND((INDEX([1]INSTRUCTIONS!$M$9:$AM$73,MATCH(#REF!,[1]INSTRUCTIONS!$N$9:$N$73,0),MATCH(BU$2,[1]INSTRUCTIONS!$M$9:$AM$9,FALSE))*$BA36),0)),""))</f>
        <v/>
      </c>
      <c r="BV36" s="178" t="str">
        <f t="array" ref="BV36">IF(ISBLANK($BK36),"",IFERROR((ROUND((INDEX([1]INSTRUCTIONS!$M$9:$AM$73,MATCH(#REF!,[1]INSTRUCTIONS!$N$9:$N$73,0),MATCH(BV$2,[1]INSTRUCTIONS!$M$9:$AM$9,FALSE))*$BA36),0)),""))</f>
        <v/>
      </c>
      <c r="BW36" s="178" t="str">
        <f t="array" ref="BW36">IF(ISBLANK($BK36),"",IFERROR((ROUND((INDEX([1]INSTRUCTIONS!$M$9:$AM$73,MATCH(#REF!,[1]INSTRUCTIONS!$N$9:$N$73,0),MATCH(BW$2,[1]INSTRUCTIONS!$M$9:$AM$9,FALSE))*$BA36),0)),""))</f>
        <v/>
      </c>
      <c r="BX36" s="178" t="str">
        <f t="array" ref="BX36">IF(ISBLANK($BK36),"",IFERROR((ROUND((INDEX([1]INSTRUCTIONS!$M$9:$AM$73,MATCH(#REF!,[1]INSTRUCTIONS!$N$9:$N$73,0),MATCH(BX$2,[1]INSTRUCTIONS!$M$9:$AM$9,FALSE))*$BA36),0)),""))</f>
        <v/>
      </c>
      <c r="BY36" s="178" t="str">
        <f t="array" ref="BY36">IF(ISBLANK($BK36),"",IFERROR((ROUND((INDEX([1]INSTRUCTIONS!$M$9:$AM$73,MATCH(#REF!,[1]INSTRUCTIONS!$N$9:$N$73,0),MATCH(BY$2,[1]INSTRUCTIONS!$M$9:$AM$9,FALSE))*$BA36),0)),""))</f>
        <v/>
      </c>
      <c r="BZ36" s="178" t="str">
        <f t="array" ref="BZ36">IF(ISBLANK($BK36),"",IFERROR((ROUND((INDEX([1]INSTRUCTIONS!$M$9:$AM$73,MATCH(#REF!,[1]INSTRUCTIONS!$N$9:$N$73,0),MATCH(BZ$2,[1]INSTRUCTIONS!$M$9:$AM$9,FALSE))*$BA36),0)),""))</f>
        <v/>
      </c>
      <c r="CA36" s="178" t="str">
        <f t="array" ref="CA36">IF(ISBLANK($BK36),"",IFERROR((ROUND((INDEX([1]INSTRUCTIONS!$M$9:$AM$73,MATCH(#REF!,[1]INSTRUCTIONS!$N$9:$N$73,0),MATCH(CA$2,[1]INSTRUCTIONS!$M$9:$AM$9,FALSE))*$BA36),0)),""))</f>
        <v/>
      </c>
      <c r="CB36" s="178" t="str">
        <f t="array" ref="CB36">IF(ISBLANK($BK36),"",IFERROR((ROUND((INDEX([1]INSTRUCTIONS!$M$9:$AM$73,MATCH(#REF!,[1]INSTRUCTIONS!$N$9:$N$73,0),MATCH(CB$2,[1]INSTRUCTIONS!$M$9:$AM$9,FALSE))*$BA36),0)),""))</f>
        <v/>
      </c>
      <c r="CC36" s="178" t="str">
        <f t="array" ref="CC36">IF(ISBLANK($BK36),"",IFERROR((ROUND((INDEX([1]INSTRUCTIONS!$M$9:$AM$73,MATCH(#REF!,[1]INSTRUCTIONS!$N$9:$N$73,0),MATCH(CC$2,[1]INSTRUCTIONS!$M$9:$AM$9,FALSE))*$BA36),0)),""))</f>
        <v/>
      </c>
      <c r="CD36" s="178" t="str">
        <f t="array" ref="CD36">IF(ISBLANK($BK36),"",IFERROR((ROUND((INDEX([1]INSTRUCTIONS!$M$9:$AM$73,MATCH(#REF!,[1]INSTRUCTIONS!$N$9:$N$73,0),MATCH(CD$2,[1]INSTRUCTIONS!$M$9:$AM$9,FALSE))*$BA36),0)),""))</f>
        <v/>
      </c>
      <c r="CE36" s="178" t="str">
        <f t="array" ref="CE36">IF(ISBLANK($BK36),"",IFERROR((ROUND((INDEX([1]INSTRUCTIONS!$M$9:$AM$73,MATCH(#REF!,[1]INSTRUCTIONS!$N$9:$N$73,0),MATCH(CE$2,[1]INSTRUCTIONS!$M$9:$AM$9,FALSE))*$BA36),0)),""))</f>
        <v/>
      </c>
      <c r="CF36" s="178" t="str">
        <f t="array" ref="CF36">IF(ISBLANK($BK36),"",IFERROR((ROUND((INDEX([1]INSTRUCTIONS!$M$9:$AM$73,MATCH(#REF!,[1]INSTRUCTIONS!$N$9:$N$73,0),MATCH(CF$2,[1]INSTRUCTIONS!$M$9:$AM$9,FALSE))*$BA36),0)),""))</f>
        <v/>
      </c>
      <c r="CG36" s="178" t="str">
        <f t="array" ref="CG36">IF(ISBLANK($BK36),"",IFERROR((ROUND((INDEX([1]INSTRUCTIONS!$M$9:$AM$73,MATCH(#REF!,[1]INSTRUCTIONS!$N$9:$N$73,0),MATCH(CG$2,[1]INSTRUCTIONS!$M$9:$AM$9,FALSE))*$BA36),0)),""))</f>
        <v/>
      </c>
      <c r="CH36" s="178" t="str">
        <f t="array" ref="CH36">IF(ISBLANK($BK36),"",IFERROR((ROUND((INDEX([1]INSTRUCTIONS!$M$9:$AM$73,MATCH(#REF!,[1]INSTRUCTIONS!$N$9:$N$73,0),MATCH(CH$2,[1]INSTRUCTIONS!$M$9:$AM$9,FALSE))*$BA36),0)),""))</f>
        <v/>
      </c>
      <c r="CI36" s="178" t="str">
        <f t="array" ref="CI36">IF(ISBLANK($BK36),"",IFERROR((ROUND((INDEX([1]INSTRUCTIONS!$M$9:$AM$73,MATCH(#REF!,[1]INSTRUCTIONS!$N$9:$N$73,0),MATCH(CI$2,[1]INSTRUCTIONS!$M$9:$AM$9,FALSE))*$BA36),0)),""))</f>
        <v/>
      </c>
      <c r="CJ36" s="179" t="str">
        <f t="array" ref="CJ36">IF(ISBLANK($BK36),"",IFERROR((ROUND((INDEX([1]INSTRUCTIONS!$M$9:$AM$73,MATCH(#REF!,[1]INSTRUCTIONS!$N$9:$N$73,0),MATCH(CJ$2,[1]INSTRUCTIONS!$M$9:$AM$9,FALSE))*$BA36),0)),""))</f>
        <v/>
      </c>
      <c r="CK36" s="169">
        <f t="shared" si="23"/>
        <v>360</v>
      </c>
      <c r="CL36" s="169">
        <f t="shared" si="24"/>
        <v>0</v>
      </c>
      <c r="CM36" s="6"/>
      <c r="CN36" s="170" t="s">
        <v>126</v>
      </c>
      <c r="CO36" s="177">
        <v>3</v>
      </c>
      <c r="CP36" s="178">
        <v>6</v>
      </c>
      <c r="CQ36" s="178">
        <v>7</v>
      </c>
      <c r="CR36" s="178">
        <v>5</v>
      </c>
      <c r="CS36" s="178">
        <v>3</v>
      </c>
      <c r="CT36" s="178">
        <v>0</v>
      </c>
      <c r="CU36" s="178" t="str">
        <f t="array" ref="CU36">IF(ISBLANK($CN36),"",IFERROR((ROUND((INDEX([1]INSTRUCTIONS!$M$9:$AM$73,MATCH(#REF!,[1]INSTRUCTIONS!$N$9:$N$73,0),MATCH(CU$2,[1]INSTRUCTIONS!$M$9:$AM$9,FALSE))*$BD36),0)),""))</f>
        <v/>
      </c>
      <c r="CV36" s="178" t="str">
        <f t="array" ref="CV36">IF(ISBLANK($CN36),"",IFERROR((ROUND((INDEX([1]INSTRUCTIONS!$M$9:$AM$73,MATCH(#REF!,[1]INSTRUCTIONS!$N$9:$N$73,0),MATCH(CV$2,[1]INSTRUCTIONS!$M$9:$AM$9,FALSE))*$BD36),0)),""))</f>
        <v/>
      </c>
      <c r="CW36" s="178" t="str">
        <f t="array" ref="CW36">IF(ISBLANK($CN36),"",IFERROR((ROUND((INDEX([1]INSTRUCTIONS!$M$9:$AM$73,MATCH(#REF!,[1]INSTRUCTIONS!$N$9:$N$73,0),MATCH(CW$2,[1]INSTRUCTIONS!$M$9:$AM$9,FALSE))*$BD36),0)),""))</f>
        <v/>
      </c>
      <c r="CX36" s="178" t="str">
        <f t="array" ref="CX36">IF(ISBLANK($CN36),"",IFERROR((ROUND((INDEX([1]INSTRUCTIONS!$M$9:$AM$73,MATCH(#REF!,[1]INSTRUCTIONS!$N$9:$N$73,0),MATCH(CX$2,[1]INSTRUCTIONS!$M$9:$AM$9,FALSE))*$BD36),0)),""))</f>
        <v/>
      </c>
      <c r="CY36" s="178" t="str">
        <f t="array" ref="CY36">IF(ISBLANK($CN36),"",IFERROR((ROUND((INDEX([1]INSTRUCTIONS!$M$9:$AM$73,MATCH(#REF!,[1]INSTRUCTIONS!$N$9:$N$73,0),MATCH(CY$2,[1]INSTRUCTIONS!$M$9:$AM$9,FALSE))*$BD36),0)),""))</f>
        <v/>
      </c>
      <c r="CZ36" s="178" t="str">
        <f t="array" ref="CZ36">IF(ISBLANK($CN36),"",IFERROR((ROUND((INDEX([1]INSTRUCTIONS!$M$9:$AM$73,MATCH(#REF!,[1]INSTRUCTIONS!$N$9:$N$73,0),MATCH(CZ$2,[1]INSTRUCTIONS!$M$9:$AM$9,FALSE))*$BD36),0)),""))</f>
        <v/>
      </c>
      <c r="DA36" s="178" t="str">
        <f t="array" ref="DA36">IF(ISBLANK($CN36),"",IFERROR((ROUND((INDEX([1]INSTRUCTIONS!$M$9:$AM$73,MATCH(#REF!,[1]INSTRUCTIONS!$N$9:$N$73,0),MATCH(DA$2,[1]INSTRUCTIONS!$M$9:$AM$9,FALSE))*$BD36),0)),""))</f>
        <v/>
      </c>
      <c r="DB36" s="178" t="str">
        <f t="array" ref="DB36">IF(ISBLANK($CN36),"",IFERROR((ROUND((INDEX([1]INSTRUCTIONS!$M$9:$AM$73,MATCH(#REF!,[1]INSTRUCTIONS!$N$9:$N$73,0),MATCH(DB$2,[1]INSTRUCTIONS!$M$9:$AM$9,FALSE))*$BD36),0)),""))</f>
        <v/>
      </c>
      <c r="DC36" s="178" t="str">
        <f t="array" ref="DC36">IF(ISBLANK($CN36),"",IFERROR((ROUND((INDEX([1]INSTRUCTIONS!$M$9:$AM$73,MATCH(#REF!,[1]INSTRUCTIONS!$N$9:$N$73,0),MATCH(DC$2,[1]INSTRUCTIONS!$M$9:$AM$9,FALSE))*$BD36),0)),""))</f>
        <v/>
      </c>
      <c r="DD36" s="178" t="str">
        <f t="array" ref="DD36">IF(ISBLANK($CN36),"",IFERROR((ROUND((INDEX([1]INSTRUCTIONS!$M$9:$AM$73,MATCH(#REF!,[1]INSTRUCTIONS!$N$9:$N$73,0),MATCH(DD$2,[1]INSTRUCTIONS!$M$9:$AM$9,FALSE))*$BD36),0)),""))</f>
        <v/>
      </c>
      <c r="DE36" s="178" t="str">
        <f t="array" ref="DE36">IF(ISBLANK($CN36),"",IFERROR((ROUND((INDEX([1]INSTRUCTIONS!$M$9:$AM$73,MATCH(#REF!,[1]INSTRUCTIONS!$N$9:$N$73,0),MATCH(DE$2,[1]INSTRUCTIONS!$M$9:$AM$9,FALSE))*$BD36),0)),""))</f>
        <v/>
      </c>
      <c r="DF36" s="178" t="str">
        <f t="array" ref="DF36">IF(ISBLANK($CN36),"",IFERROR((ROUND((INDEX([1]INSTRUCTIONS!$M$9:$AM$73,MATCH(#REF!,[1]INSTRUCTIONS!$N$9:$N$73,0),MATCH(DF$2,[1]INSTRUCTIONS!$M$9:$AM$9,FALSE))*$BD36),0)),""))</f>
        <v/>
      </c>
      <c r="DG36" s="178" t="str">
        <f t="array" ref="DG36">IF(ISBLANK($CN36),"",IFERROR((ROUND((INDEX([1]INSTRUCTIONS!$M$9:$AM$73,MATCH(#REF!,[1]INSTRUCTIONS!$N$9:$N$73,0),MATCH(DG$2,[1]INSTRUCTIONS!$M$9:$AM$9,FALSE))*$BD36),0)),""))</f>
        <v/>
      </c>
      <c r="DH36" s="178" t="str">
        <f t="array" ref="DH36">IF(ISBLANK($CN36),"",IFERROR((ROUND((INDEX([1]INSTRUCTIONS!$M$9:$AM$73,MATCH(#REF!,[1]INSTRUCTIONS!$N$9:$N$73,0),MATCH(DH$2,[1]INSTRUCTIONS!$M$9:$AM$9,FALSE))*$BD36),0)),""))</f>
        <v/>
      </c>
      <c r="DI36" s="178" t="str">
        <f t="array" ref="DI36">IF(ISBLANK($CN36),"",IFERROR((ROUND((INDEX([1]INSTRUCTIONS!$M$9:$AM$73,MATCH(#REF!,[1]INSTRUCTIONS!$N$9:$N$73,0),MATCH(DI$2,[1]INSTRUCTIONS!$M$9:$AM$9,FALSE))*$BD36),0)),""))</f>
        <v/>
      </c>
      <c r="DJ36" s="178" t="str">
        <f t="array" ref="DJ36">IF(ISBLANK($CN36),"",IFERROR((ROUND((INDEX([1]INSTRUCTIONS!$M$9:$AM$73,MATCH(#REF!,[1]INSTRUCTIONS!$N$9:$N$73,0),MATCH(DJ$2,[1]INSTRUCTIONS!$M$9:$AM$9,FALSE))*$BD36),0)),""))</f>
        <v/>
      </c>
      <c r="DK36" s="178" t="str">
        <f t="array" ref="DK36">IF(ISBLANK($CN36),"",IFERROR((ROUND((INDEX([1]INSTRUCTIONS!$M$9:$AM$73,MATCH(#REF!,[1]INSTRUCTIONS!$N$9:$N$73,0),MATCH(DK$2,[1]INSTRUCTIONS!$M$9:$AM$9,FALSE))*$BD36),0)),""))</f>
        <v/>
      </c>
      <c r="DL36" s="178" t="str">
        <f t="array" ref="DL36">IF(ISBLANK($CN36),"",IFERROR((ROUND((INDEX([1]INSTRUCTIONS!$M$9:$AM$73,MATCH(#REF!,[1]INSTRUCTIONS!$N$9:$N$73,0),MATCH(DL$2,[1]INSTRUCTIONS!$M$9:$AM$9,FALSE))*$BD36),0)),""))</f>
        <v/>
      </c>
      <c r="DM36" s="179" t="str">
        <f t="array" ref="DM36">IF(ISBLANK($CN36),"",IFERROR((ROUND((INDEX([1]INSTRUCTIONS!$M$9:$AM$73,MATCH(#REF!,[1]INSTRUCTIONS!$N$9:$N$73,0),MATCH(DM$2,[1]INSTRUCTIONS!$M$9:$AM$9,FALSE))*$BD36),0)),""))</f>
        <v/>
      </c>
      <c r="DN36" s="169">
        <f t="shared" si="25"/>
        <v>24</v>
      </c>
      <c r="DO36" s="169">
        <f t="shared" si="26"/>
        <v>0</v>
      </c>
      <c r="DP36" s="6"/>
      <c r="DQ36" s="171" t="str">
        <f t="shared" si="27"/>
        <v>ALPHA BOTTOMS BM</v>
      </c>
      <c r="DR36" s="172">
        <f t="shared" ref="DR36:EP36" si="49">IFERROR(BL36+CO36,"")</f>
        <v>41</v>
      </c>
      <c r="DS36" s="173">
        <f t="shared" si="49"/>
        <v>103</v>
      </c>
      <c r="DT36" s="173">
        <f t="shared" si="49"/>
        <v>123</v>
      </c>
      <c r="DU36" s="173">
        <f t="shared" si="49"/>
        <v>84</v>
      </c>
      <c r="DV36" s="173">
        <f t="shared" si="49"/>
        <v>33</v>
      </c>
      <c r="DW36" s="173">
        <f t="shared" si="49"/>
        <v>0</v>
      </c>
      <c r="DX36" s="173" t="str">
        <f t="shared" si="49"/>
        <v/>
      </c>
      <c r="DY36" s="173" t="str">
        <f t="shared" si="49"/>
        <v/>
      </c>
      <c r="DZ36" s="173" t="str">
        <f t="shared" si="49"/>
        <v/>
      </c>
      <c r="EA36" s="173" t="str">
        <f t="shared" si="49"/>
        <v/>
      </c>
      <c r="EB36" s="173" t="str">
        <f t="shared" si="49"/>
        <v/>
      </c>
      <c r="EC36" s="173" t="str">
        <f t="shared" si="49"/>
        <v/>
      </c>
      <c r="ED36" s="173" t="str">
        <f t="shared" si="49"/>
        <v/>
      </c>
      <c r="EE36" s="173" t="str">
        <f t="shared" si="49"/>
        <v/>
      </c>
      <c r="EF36" s="174" t="str">
        <f t="shared" si="49"/>
        <v/>
      </c>
      <c r="EG36" s="174" t="str">
        <f t="shared" si="49"/>
        <v/>
      </c>
      <c r="EH36" s="174" t="str">
        <f t="shared" si="49"/>
        <v/>
      </c>
      <c r="EI36" s="174" t="str">
        <f t="shared" si="49"/>
        <v/>
      </c>
      <c r="EJ36" s="174" t="str">
        <f t="shared" si="49"/>
        <v/>
      </c>
      <c r="EK36" s="174" t="str">
        <f t="shared" si="49"/>
        <v/>
      </c>
      <c r="EL36" s="174" t="str">
        <f t="shared" si="49"/>
        <v/>
      </c>
      <c r="EM36" s="174" t="str">
        <f t="shared" si="49"/>
        <v/>
      </c>
      <c r="EN36" s="174" t="str">
        <f t="shared" si="49"/>
        <v/>
      </c>
      <c r="EO36" s="174" t="str">
        <f t="shared" si="49"/>
        <v/>
      </c>
      <c r="EP36" s="174" t="str">
        <f t="shared" si="49"/>
        <v/>
      </c>
      <c r="EQ36" s="171">
        <f t="shared" si="29"/>
        <v>384</v>
      </c>
      <c r="ER36" s="171">
        <f t="shared" si="30"/>
        <v>0</v>
      </c>
    </row>
    <row r="37" spans="1:148" ht="120" customHeight="1" x14ac:dyDescent="0.25">
      <c r="A37" s="132">
        <f t="shared" si="31"/>
        <v>20</v>
      </c>
      <c r="B37" s="133" t="e">
        <v>#VALUE!</v>
      </c>
      <c r="C37" s="133" t="s">
        <v>96</v>
      </c>
      <c r="D37" s="134" t="s">
        <v>276</v>
      </c>
      <c r="E37" s="134" t="str">
        <f t="shared" si="5"/>
        <v>#REF!</v>
      </c>
      <c r="F37" s="135" t="s">
        <v>114</v>
      </c>
      <c r="G37" s="134" t="s">
        <v>276</v>
      </c>
      <c r="H37" s="135" t="s">
        <v>175</v>
      </c>
      <c r="I37" s="135" t="s">
        <v>176</v>
      </c>
      <c r="J37" s="135"/>
      <c r="K37" s="135"/>
      <c r="L37" s="136"/>
      <c r="M37" s="133" t="e">
        <v>#VALUE!</v>
      </c>
      <c r="N37" s="135" t="s">
        <v>216</v>
      </c>
      <c r="O37" s="136"/>
      <c r="P37" s="136"/>
      <c r="Q37" s="136" t="s">
        <v>101</v>
      </c>
      <c r="R37" s="136" t="s">
        <v>102</v>
      </c>
      <c r="S37" s="136"/>
      <c r="T37" s="133"/>
      <c r="U37" s="133"/>
      <c r="V37" s="133"/>
      <c r="W37" s="137"/>
      <c r="X37" s="138">
        <v>10.25</v>
      </c>
      <c r="Y37" s="139">
        <v>9.74</v>
      </c>
      <c r="Z37" s="140">
        <f t="shared" si="6"/>
        <v>4.9756097560975591E-2</v>
      </c>
      <c r="AA37" s="139">
        <v>39.99</v>
      </c>
      <c r="AB37" s="140">
        <f t="shared" si="7"/>
        <v>0.75643910977744433</v>
      </c>
      <c r="AC37" s="141"/>
      <c r="AD37" s="142" t="str">
        <f t="shared" si="8"/>
        <v/>
      </c>
      <c r="AE37" s="140" t="str">
        <f t="shared" si="9"/>
        <v/>
      </c>
      <c r="AF37" s="139"/>
      <c r="AG37" s="140" t="str">
        <f t="shared" si="10"/>
        <v/>
      </c>
      <c r="AH37" s="143" t="str">
        <f t="shared" si="11"/>
        <v/>
      </c>
      <c r="AI37" s="144"/>
      <c r="AJ37" s="145"/>
      <c r="AK37" s="146"/>
      <c r="AL37" s="135" t="s">
        <v>103</v>
      </c>
      <c r="AM37" s="147">
        <v>4</v>
      </c>
      <c r="AN37" s="148" t="str">
        <f t="shared" si="12"/>
        <v xml:space="preserve">, , , , OFFICE DEFINE, </v>
      </c>
      <c r="AO37" s="149">
        <v>24</v>
      </c>
      <c r="AP37" s="150">
        <v>144</v>
      </c>
      <c r="AQ37" s="150"/>
      <c r="AR37" s="150"/>
      <c r="AS37" s="150"/>
      <c r="AT37" s="151"/>
      <c r="AU37" s="151"/>
      <c r="AV37" s="152">
        <f t="shared" si="13"/>
        <v>4</v>
      </c>
      <c r="AW37" s="153"/>
      <c r="AX37" s="152"/>
      <c r="AY37" s="153"/>
      <c r="AZ37" s="176"/>
      <c r="BA37" s="155">
        <f t="shared" si="14"/>
        <v>144</v>
      </c>
      <c r="BB37" s="156">
        <f t="shared" si="15"/>
        <v>1402.56</v>
      </c>
      <c r="BC37" s="157">
        <f t="shared" si="16"/>
        <v>5758.56</v>
      </c>
      <c r="BD37" s="158">
        <f t="shared" si="17"/>
        <v>24</v>
      </c>
      <c r="BE37" s="159">
        <f t="shared" si="18"/>
        <v>233.76</v>
      </c>
      <c r="BF37" s="160">
        <f t="shared" si="19"/>
        <v>959.76</v>
      </c>
      <c r="BG37" s="161">
        <f t="shared" si="20"/>
        <v>168</v>
      </c>
      <c r="BH37" s="162">
        <f t="shared" si="21"/>
        <v>1636.32</v>
      </c>
      <c r="BI37" s="163">
        <f t="shared" si="22"/>
        <v>6718.3200000000006</v>
      </c>
      <c r="BJ37" s="164"/>
      <c r="BK37" s="165" t="s">
        <v>125</v>
      </c>
      <c r="BL37" s="177">
        <v>15</v>
      </c>
      <c r="BM37" s="178">
        <v>39</v>
      </c>
      <c r="BN37" s="178">
        <v>47</v>
      </c>
      <c r="BO37" s="178">
        <v>31</v>
      </c>
      <c r="BP37" s="178">
        <v>12</v>
      </c>
      <c r="BQ37" s="178">
        <v>0</v>
      </c>
      <c r="BR37" s="178" t="str">
        <f t="array" ref="BR37">IF(ISBLANK($BK37),"",IFERROR((ROUND((INDEX([1]INSTRUCTIONS!$M$9:$AM$73,MATCH(#REF!,[1]INSTRUCTIONS!$N$9:$N$73,0),MATCH(BR$2,[1]INSTRUCTIONS!$M$9:$AM$9,FALSE))*$BA37),0)),""))</f>
        <v/>
      </c>
      <c r="BS37" s="178" t="str">
        <f t="array" ref="BS37">IF(ISBLANK($BK37),"",IFERROR((ROUND((INDEX([1]INSTRUCTIONS!$M$9:$AM$73,MATCH(#REF!,[1]INSTRUCTIONS!$N$9:$N$73,0),MATCH(BS$2,[1]INSTRUCTIONS!$M$9:$AM$9,FALSE))*$BA37),0)),""))</f>
        <v/>
      </c>
      <c r="BT37" s="178" t="str">
        <f t="array" ref="BT37">IF(ISBLANK($BK37),"",IFERROR((ROUND((INDEX([1]INSTRUCTIONS!$M$9:$AM$73,MATCH(#REF!,[1]INSTRUCTIONS!$N$9:$N$73,0),MATCH(BT$2,[1]INSTRUCTIONS!$M$9:$AM$9,FALSE))*$BA37),0)),""))</f>
        <v/>
      </c>
      <c r="BU37" s="178" t="str">
        <f t="array" ref="BU37">IF(ISBLANK($BK37),"",IFERROR((ROUND((INDEX([1]INSTRUCTIONS!$M$9:$AM$73,MATCH(#REF!,[1]INSTRUCTIONS!$N$9:$N$73,0),MATCH(BU$2,[1]INSTRUCTIONS!$M$9:$AM$9,FALSE))*$BA37),0)),""))</f>
        <v/>
      </c>
      <c r="BV37" s="178" t="str">
        <f t="array" ref="BV37">IF(ISBLANK($BK37),"",IFERROR((ROUND((INDEX([1]INSTRUCTIONS!$M$9:$AM$73,MATCH(#REF!,[1]INSTRUCTIONS!$N$9:$N$73,0),MATCH(BV$2,[1]INSTRUCTIONS!$M$9:$AM$9,FALSE))*$BA37),0)),""))</f>
        <v/>
      </c>
      <c r="BW37" s="178" t="str">
        <f t="array" ref="BW37">IF(ISBLANK($BK37),"",IFERROR((ROUND((INDEX([1]INSTRUCTIONS!$M$9:$AM$73,MATCH(#REF!,[1]INSTRUCTIONS!$N$9:$N$73,0),MATCH(BW$2,[1]INSTRUCTIONS!$M$9:$AM$9,FALSE))*$BA37),0)),""))</f>
        <v/>
      </c>
      <c r="BX37" s="178" t="str">
        <f t="array" ref="BX37">IF(ISBLANK($BK37),"",IFERROR((ROUND((INDEX([1]INSTRUCTIONS!$M$9:$AM$73,MATCH(#REF!,[1]INSTRUCTIONS!$N$9:$N$73,0),MATCH(BX$2,[1]INSTRUCTIONS!$M$9:$AM$9,FALSE))*$BA37),0)),""))</f>
        <v/>
      </c>
      <c r="BY37" s="178" t="str">
        <f t="array" ref="BY37">IF(ISBLANK($BK37),"",IFERROR((ROUND((INDEX([1]INSTRUCTIONS!$M$9:$AM$73,MATCH(#REF!,[1]INSTRUCTIONS!$N$9:$N$73,0),MATCH(BY$2,[1]INSTRUCTIONS!$M$9:$AM$9,FALSE))*$BA37),0)),""))</f>
        <v/>
      </c>
      <c r="BZ37" s="178" t="str">
        <f t="array" ref="BZ37">IF(ISBLANK($BK37),"",IFERROR((ROUND((INDEX([1]INSTRUCTIONS!$M$9:$AM$73,MATCH(#REF!,[1]INSTRUCTIONS!$N$9:$N$73,0),MATCH(BZ$2,[1]INSTRUCTIONS!$M$9:$AM$9,FALSE))*$BA37),0)),""))</f>
        <v/>
      </c>
      <c r="CA37" s="178" t="str">
        <f t="array" ref="CA37">IF(ISBLANK($BK37),"",IFERROR((ROUND((INDEX([1]INSTRUCTIONS!$M$9:$AM$73,MATCH(#REF!,[1]INSTRUCTIONS!$N$9:$N$73,0),MATCH(CA$2,[1]INSTRUCTIONS!$M$9:$AM$9,FALSE))*$BA37),0)),""))</f>
        <v/>
      </c>
      <c r="CB37" s="178" t="str">
        <f t="array" ref="CB37">IF(ISBLANK($BK37),"",IFERROR((ROUND((INDEX([1]INSTRUCTIONS!$M$9:$AM$73,MATCH(#REF!,[1]INSTRUCTIONS!$N$9:$N$73,0),MATCH(CB$2,[1]INSTRUCTIONS!$M$9:$AM$9,FALSE))*$BA37),0)),""))</f>
        <v/>
      </c>
      <c r="CC37" s="178" t="str">
        <f t="array" ref="CC37">IF(ISBLANK($BK37),"",IFERROR((ROUND((INDEX([1]INSTRUCTIONS!$M$9:$AM$73,MATCH(#REF!,[1]INSTRUCTIONS!$N$9:$N$73,0),MATCH(CC$2,[1]INSTRUCTIONS!$M$9:$AM$9,FALSE))*$BA37),0)),""))</f>
        <v/>
      </c>
      <c r="CD37" s="178" t="str">
        <f t="array" ref="CD37">IF(ISBLANK($BK37),"",IFERROR((ROUND((INDEX([1]INSTRUCTIONS!$M$9:$AM$73,MATCH(#REF!,[1]INSTRUCTIONS!$N$9:$N$73,0),MATCH(CD$2,[1]INSTRUCTIONS!$M$9:$AM$9,FALSE))*$BA37),0)),""))</f>
        <v/>
      </c>
      <c r="CE37" s="178" t="str">
        <f t="array" ref="CE37">IF(ISBLANK($BK37),"",IFERROR((ROUND((INDEX([1]INSTRUCTIONS!$M$9:$AM$73,MATCH(#REF!,[1]INSTRUCTIONS!$N$9:$N$73,0),MATCH(CE$2,[1]INSTRUCTIONS!$M$9:$AM$9,FALSE))*$BA37),0)),""))</f>
        <v/>
      </c>
      <c r="CF37" s="178" t="str">
        <f t="array" ref="CF37">IF(ISBLANK($BK37),"",IFERROR((ROUND((INDEX([1]INSTRUCTIONS!$M$9:$AM$73,MATCH(#REF!,[1]INSTRUCTIONS!$N$9:$N$73,0),MATCH(CF$2,[1]INSTRUCTIONS!$M$9:$AM$9,FALSE))*$BA37),0)),""))</f>
        <v/>
      </c>
      <c r="CG37" s="178" t="str">
        <f t="array" ref="CG37">IF(ISBLANK($BK37),"",IFERROR((ROUND((INDEX([1]INSTRUCTIONS!$M$9:$AM$73,MATCH(#REF!,[1]INSTRUCTIONS!$N$9:$N$73,0),MATCH(CG$2,[1]INSTRUCTIONS!$M$9:$AM$9,FALSE))*$BA37),0)),""))</f>
        <v/>
      </c>
      <c r="CH37" s="178" t="str">
        <f t="array" ref="CH37">IF(ISBLANK($BK37),"",IFERROR((ROUND((INDEX([1]INSTRUCTIONS!$M$9:$AM$73,MATCH(#REF!,[1]INSTRUCTIONS!$N$9:$N$73,0),MATCH(CH$2,[1]INSTRUCTIONS!$M$9:$AM$9,FALSE))*$BA37),0)),""))</f>
        <v/>
      </c>
      <c r="CI37" s="178" t="str">
        <f t="array" ref="CI37">IF(ISBLANK($BK37),"",IFERROR((ROUND((INDEX([1]INSTRUCTIONS!$M$9:$AM$73,MATCH(#REF!,[1]INSTRUCTIONS!$N$9:$N$73,0),MATCH(CI$2,[1]INSTRUCTIONS!$M$9:$AM$9,FALSE))*$BA37),0)),""))</f>
        <v/>
      </c>
      <c r="CJ37" s="179" t="str">
        <f t="array" ref="CJ37">IF(ISBLANK($BK37),"",IFERROR((ROUND((INDEX([1]INSTRUCTIONS!$M$9:$AM$73,MATCH(#REF!,[1]INSTRUCTIONS!$N$9:$N$73,0),MATCH(CJ$2,[1]INSTRUCTIONS!$M$9:$AM$9,FALSE))*$BA37),0)),""))</f>
        <v/>
      </c>
      <c r="CK37" s="169">
        <f t="shared" si="23"/>
        <v>144</v>
      </c>
      <c r="CL37" s="169">
        <f t="shared" si="24"/>
        <v>0</v>
      </c>
      <c r="CM37" s="6"/>
      <c r="CN37" s="170" t="s">
        <v>126</v>
      </c>
      <c r="CO37" s="177">
        <v>3</v>
      </c>
      <c r="CP37" s="178">
        <v>6</v>
      </c>
      <c r="CQ37" s="178">
        <v>7</v>
      </c>
      <c r="CR37" s="178">
        <v>5</v>
      </c>
      <c r="CS37" s="178">
        <v>3</v>
      </c>
      <c r="CT37" s="178">
        <v>0</v>
      </c>
      <c r="CU37" s="178" t="str">
        <f t="array" ref="CU37">IF(ISBLANK($CN37),"",IFERROR((ROUND((INDEX([1]INSTRUCTIONS!$M$9:$AM$73,MATCH(#REF!,[1]INSTRUCTIONS!$N$9:$N$73,0),MATCH(CU$2,[1]INSTRUCTIONS!$M$9:$AM$9,FALSE))*$BD37),0)),""))</f>
        <v/>
      </c>
      <c r="CV37" s="178" t="str">
        <f t="array" ref="CV37">IF(ISBLANK($CN37),"",IFERROR((ROUND((INDEX([1]INSTRUCTIONS!$M$9:$AM$73,MATCH(#REF!,[1]INSTRUCTIONS!$N$9:$N$73,0),MATCH(CV$2,[1]INSTRUCTIONS!$M$9:$AM$9,FALSE))*$BD37),0)),""))</f>
        <v/>
      </c>
      <c r="CW37" s="178" t="str">
        <f t="array" ref="CW37">IF(ISBLANK($CN37),"",IFERROR((ROUND((INDEX([1]INSTRUCTIONS!$M$9:$AM$73,MATCH(#REF!,[1]INSTRUCTIONS!$N$9:$N$73,0),MATCH(CW$2,[1]INSTRUCTIONS!$M$9:$AM$9,FALSE))*$BD37),0)),""))</f>
        <v/>
      </c>
      <c r="CX37" s="178" t="str">
        <f t="array" ref="CX37">IF(ISBLANK($CN37),"",IFERROR((ROUND((INDEX([1]INSTRUCTIONS!$M$9:$AM$73,MATCH(#REF!,[1]INSTRUCTIONS!$N$9:$N$73,0),MATCH(CX$2,[1]INSTRUCTIONS!$M$9:$AM$9,FALSE))*$BD37),0)),""))</f>
        <v/>
      </c>
      <c r="CY37" s="178" t="str">
        <f t="array" ref="CY37">IF(ISBLANK($CN37),"",IFERROR((ROUND((INDEX([1]INSTRUCTIONS!$M$9:$AM$73,MATCH(#REF!,[1]INSTRUCTIONS!$N$9:$N$73,0),MATCH(CY$2,[1]INSTRUCTIONS!$M$9:$AM$9,FALSE))*$BD37),0)),""))</f>
        <v/>
      </c>
      <c r="CZ37" s="178" t="str">
        <f t="array" ref="CZ37">IF(ISBLANK($CN37),"",IFERROR((ROUND((INDEX([1]INSTRUCTIONS!$M$9:$AM$73,MATCH(#REF!,[1]INSTRUCTIONS!$N$9:$N$73,0),MATCH(CZ$2,[1]INSTRUCTIONS!$M$9:$AM$9,FALSE))*$BD37),0)),""))</f>
        <v/>
      </c>
      <c r="DA37" s="178" t="str">
        <f t="array" ref="DA37">IF(ISBLANK($CN37),"",IFERROR((ROUND((INDEX([1]INSTRUCTIONS!$M$9:$AM$73,MATCH(#REF!,[1]INSTRUCTIONS!$N$9:$N$73,0),MATCH(DA$2,[1]INSTRUCTIONS!$M$9:$AM$9,FALSE))*$BD37),0)),""))</f>
        <v/>
      </c>
      <c r="DB37" s="178" t="str">
        <f t="array" ref="DB37">IF(ISBLANK($CN37),"",IFERROR((ROUND((INDEX([1]INSTRUCTIONS!$M$9:$AM$73,MATCH(#REF!,[1]INSTRUCTIONS!$N$9:$N$73,0),MATCH(DB$2,[1]INSTRUCTIONS!$M$9:$AM$9,FALSE))*$BD37),0)),""))</f>
        <v/>
      </c>
      <c r="DC37" s="178" t="str">
        <f t="array" ref="DC37">IF(ISBLANK($CN37),"",IFERROR((ROUND((INDEX([1]INSTRUCTIONS!$M$9:$AM$73,MATCH(#REF!,[1]INSTRUCTIONS!$N$9:$N$73,0),MATCH(DC$2,[1]INSTRUCTIONS!$M$9:$AM$9,FALSE))*$BD37),0)),""))</f>
        <v/>
      </c>
      <c r="DD37" s="178" t="str">
        <f t="array" ref="DD37">IF(ISBLANK($CN37),"",IFERROR((ROUND((INDEX([1]INSTRUCTIONS!$M$9:$AM$73,MATCH(#REF!,[1]INSTRUCTIONS!$N$9:$N$73,0),MATCH(DD$2,[1]INSTRUCTIONS!$M$9:$AM$9,FALSE))*$BD37),0)),""))</f>
        <v/>
      </c>
      <c r="DE37" s="178" t="str">
        <f t="array" ref="DE37">IF(ISBLANK($CN37),"",IFERROR((ROUND((INDEX([1]INSTRUCTIONS!$M$9:$AM$73,MATCH(#REF!,[1]INSTRUCTIONS!$N$9:$N$73,0),MATCH(DE$2,[1]INSTRUCTIONS!$M$9:$AM$9,FALSE))*$BD37),0)),""))</f>
        <v/>
      </c>
      <c r="DF37" s="178" t="str">
        <f t="array" ref="DF37">IF(ISBLANK($CN37),"",IFERROR((ROUND((INDEX([1]INSTRUCTIONS!$M$9:$AM$73,MATCH(#REF!,[1]INSTRUCTIONS!$N$9:$N$73,0),MATCH(DF$2,[1]INSTRUCTIONS!$M$9:$AM$9,FALSE))*$BD37),0)),""))</f>
        <v/>
      </c>
      <c r="DG37" s="178" t="str">
        <f t="array" ref="DG37">IF(ISBLANK($CN37),"",IFERROR((ROUND((INDEX([1]INSTRUCTIONS!$M$9:$AM$73,MATCH(#REF!,[1]INSTRUCTIONS!$N$9:$N$73,0),MATCH(DG$2,[1]INSTRUCTIONS!$M$9:$AM$9,FALSE))*$BD37),0)),""))</f>
        <v/>
      </c>
      <c r="DH37" s="178" t="str">
        <f t="array" ref="DH37">IF(ISBLANK($CN37),"",IFERROR((ROUND((INDEX([1]INSTRUCTIONS!$M$9:$AM$73,MATCH(#REF!,[1]INSTRUCTIONS!$N$9:$N$73,0),MATCH(DH$2,[1]INSTRUCTIONS!$M$9:$AM$9,FALSE))*$BD37),0)),""))</f>
        <v/>
      </c>
      <c r="DI37" s="178" t="str">
        <f t="array" ref="DI37">IF(ISBLANK($CN37),"",IFERROR((ROUND((INDEX([1]INSTRUCTIONS!$M$9:$AM$73,MATCH(#REF!,[1]INSTRUCTIONS!$N$9:$N$73,0),MATCH(DI$2,[1]INSTRUCTIONS!$M$9:$AM$9,FALSE))*$BD37),0)),""))</f>
        <v/>
      </c>
      <c r="DJ37" s="178" t="str">
        <f t="array" ref="DJ37">IF(ISBLANK($CN37),"",IFERROR((ROUND((INDEX([1]INSTRUCTIONS!$M$9:$AM$73,MATCH(#REF!,[1]INSTRUCTIONS!$N$9:$N$73,0),MATCH(DJ$2,[1]INSTRUCTIONS!$M$9:$AM$9,FALSE))*$BD37),0)),""))</f>
        <v/>
      </c>
      <c r="DK37" s="178" t="str">
        <f t="array" ref="DK37">IF(ISBLANK($CN37),"",IFERROR((ROUND((INDEX([1]INSTRUCTIONS!$M$9:$AM$73,MATCH(#REF!,[1]INSTRUCTIONS!$N$9:$N$73,0),MATCH(DK$2,[1]INSTRUCTIONS!$M$9:$AM$9,FALSE))*$BD37),0)),""))</f>
        <v/>
      </c>
      <c r="DL37" s="178" t="str">
        <f t="array" ref="DL37">IF(ISBLANK($CN37),"",IFERROR((ROUND((INDEX([1]INSTRUCTIONS!$M$9:$AM$73,MATCH(#REF!,[1]INSTRUCTIONS!$N$9:$N$73,0),MATCH(DL$2,[1]INSTRUCTIONS!$M$9:$AM$9,FALSE))*$BD37),0)),""))</f>
        <v/>
      </c>
      <c r="DM37" s="179" t="str">
        <f t="array" ref="DM37">IF(ISBLANK($CN37),"",IFERROR((ROUND((INDEX([1]INSTRUCTIONS!$M$9:$AM$73,MATCH(#REF!,[1]INSTRUCTIONS!$N$9:$N$73,0),MATCH(DM$2,[1]INSTRUCTIONS!$M$9:$AM$9,FALSE))*$BD37),0)),""))</f>
        <v/>
      </c>
      <c r="DN37" s="169">
        <f t="shared" si="25"/>
        <v>24</v>
      </c>
      <c r="DO37" s="169">
        <f t="shared" si="26"/>
        <v>0</v>
      </c>
      <c r="DP37" s="6"/>
      <c r="DQ37" s="171" t="str">
        <f t="shared" si="27"/>
        <v>ALPHA BOTTOMS BM</v>
      </c>
      <c r="DR37" s="172">
        <f t="shared" ref="DR37:EP37" si="50">IFERROR(BL37+CO37,"")</f>
        <v>18</v>
      </c>
      <c r="DS37" s="173">
        <f t="shared" si="50"/>
        <v>45</v>
      </c>
      <c r="DT37" s="173">
        <f t="shared" si="50"/>
        <v>54</v>
      </c>
      <c r="DU37" s="173">
        <f t="shared" si="50"/>
        <v>36</v>
      </c>
      <c r="DV37" s="173">
        <f t="shared" si="50"/>
        <v>15</v>
      </c>
      <c r="DW37" s="173">
        <f t="shared" si="50"/>
        <v>0</v>
      </c>
      <c r="DX37" s="173" t="str">
        <f t="shared" si="50"/>
        <v/>
      </c>
      <c r="DY37" s="173" t="str">
        <f t="shared" si="50"/>
        <v/>
      </c>
      <c r="DZ37" s="173" t="str">
        <f t="shared" si="50"/>
        <v/>
      </c>
      <c r="EA37" s="173" t="str">
        <f t="shared" si="50"/>
        <v/>
      </c>
      <c r="EB37" s="173" t="str">
        <f t="shared" si="50"/>
        <v/>
      </c>
      <c r="EC37" s="173" t="str">
        <f t="shared" si="50"/>
        <v/>
      </c>
      <c r="ED37" s="173" t="str">
        <f t="shared" si="50"/>
        <v/>
      </c>
      <c r="EE37" s="173" t="str">
        <f t="shared" si="50"/>
        <v/>
      </c>
      <c r="EF37" s="174" t="str">
        <f t="shared" si="50"/>
        <v/>
      </c>
      <c r="EG37" s="174" t="str">
        <f t="shared" si="50"/>
        <v/>
      </c>
      <c r="EH37" s="174" t="str">
        <f t="shared" si="50"/>
        <v/>
      </c>
      <c r="EI37" s="174" t="str">
        <f t="shared" si="50"/>
        <v/>
      </c>
      <c r="EJ37" s="174" t="str">
        <f t="shared" si="50"/>
        <v/>
      </c>
      <c r="EK37" s="174" t="str">
        <f t="shared" si="50"/>
        <v/>
      </c>
      <c r="EL37" s="174" t="str">
        <f t="shared" si="50"/>
        <v/>
      </c>
      <c r="EM37" s="174" t="str">
        <f t="shared" si="50"/>
        <v/>
      </c>
      <c r="EN37" s="174" t="str">
        <f t="shared" si="50"/>
        <v/>
      </c>
      <c r="EO37" s="174" t="str">
        <f t="shared" si="50"/>
        <v/>
      </c>
      <c r="EP37" s="174" t="str">
        <f t="shared" si="50"/>
        <v/>
      </c>
      <c r="EQ37" s="171">
        <f t="shared" si="29"/>
        <v>168</v>
      </c>
      <c r="ER37" s="171">
        <f t="shared" si="30"/>
        <v>0</v>
      </c>
    </row>
    <row r="38" spans="1:148" ht="120" customHeight="1" x14ac:dyDescent="0.25">
      <c r="A38" s="132">
        <f t="shared" si="31"/>
        <v>21</v>
      </c>
      <c r="B38" s="133" t="e">
        <v>#VALUE!</v>
      </c>
      <c r="C38" s="133" t="s">
        <v>96</v>
      </c>
      <c r="D38" s="134" t="s">
        <v>276</v>
      </c>
      <c r="E38" s="134" t="str">
        <f t="shared" si="5"/>
        <v>#REF!</v>
      </c>
      <c r="F38" s="135" t="s">
        <v>114</v>
      </c>
      <c r="G38" s="134" t="s">
        <v>276</v>
      </c>
      <c r="H38" s="135" t="s">
        <v>175</v>
      </c>
      <c r="I38" s="135" t="s">
        <v>176</v>
      </c>
      <c r="J38" s="135"/>
      <c r="K38" s="135"/>
      <c r="L38" s="136"/>
      <c r="M38" s="133" t="e">
        <v>#VALUE!</v>
      </c>
      <c r="N38" s="135" t="s">
        <v>177</v>
      </c>
      <c r="O38" s="136"/>
      <c r="P38" s="136"/>
      <c r="Q38" s="136" t="s">
        <v>101</v>
      </c>
      <c r="R38" s="136" t="s">
        <v>102</v>
      </c>
      <c r="S38" s="136"/>
      <c r="T38" s="133"/>
      <c r="U38" s="133"/>
      <c r="V38" s="133"/>
      <c r="W38" s="137"/>
      <c r="X38" s="138">
        <v>10.25</v>
      </c>
      <c r="Y38" s="139">
        <v>9.74</v>
      </c>
      <c r="Z38" s="140">
        <f t="shared" si="6"/>
        <v>4.9756097560975591E-2</v>
      </c>
      <c r="AA38" s="139">
        <v>39.99</v>
      </c>
      <c r="AB38" s="140">
        <f t="shared" si="7"/>
        <v>0.75643910977744433</v>
      </c>
      <c r="AC38" s="141"/>
      <c r="AD38" s="142" t="str">
        <f t="shared" si="8"/>
        <v/>
      </c>
      <c r="AE38" s="140" t="str">
        <f t="shared" si="9"/>
        <v/>
      </c>
      <c r="AF38" s="139"/>
      <c r="AG38" s="140" t="str">
        <f t="shared" si="10"/>
        <v/>
      </c>
      <c r="AH38" s="143" t="str">
        <f t="shared" si="11"/>
        <v/>
      </c>
      <c r="AI38" s="144"/>
      <c r="AJ38" s="145"/>
      <c r="AK38" s="146"/>
      <c r="AL38" s="135" t="s">
        <v>103</v>
      </c>
      <c r="AM38" s="147">
        <v>4</v>
      </c>
      <c r="AN38" s="148" t="str">
        <f t="shared" si="12"/>
        <v xml:space="preserve">, , , , OFFICE DEFINE, </v>
      </c>
      <c r="AO38" s="149">
        <v>18</v>
      </c>
      <c r="AP38" s="150">
        <v>444</v>
      </c>
      <c r="AQ38" s="150"/>
      <c r="AR38" s="150"/>
      <c r="AS38" s="150"/>
      <c r="AT38" s="151"/>
      <c r="AU38" s="151"/>
      <c r="AV38" s="152">
        <f t="shared" si="13"/>
        <v>4</v>
      </c>
      <c r="AW38" s="153"/>
      <c r="AX38" s="152"/>
      <c r="AY38" s="153"/>
      <c r="AZ38" s="176"/>
      <c r="BA38" s="155">
        <f t="shared" si="14"/>
        <v>444</v>
      </c>
      <c r="BB38" s="156">
        <f t="shared" si="15"/>
        <v>4324.5600000000004</v>
      </c>
      <c r="BC38" s="157">
        <f t="shared" si="16"/>
        <v>17755.560000000001</v>
      </c>
      <c r="BD38" s="158">
        <f t="shared" si="17"/>
        <v>18</v>
      </c>
      <c r="BE38" s="159">
        <f t="shared" si="18"/>
        <v>175.32</v>
      </c>
      <c r="BF38" s="160">
        <f t="shared" si="19"/>
        <v>719.82</v>
      </c>
      <c r="BG38" s="161">
        <f t="shared" si="20"/>
        <v>462</v>
      </c>
      <c r="BH38" s="162">
        <f t="shared" si="21"/>
        <v>4499.88</v>
      </c>
      <c r="BI38" s="163">
        <f t="shared" si="22"/>
        <v>18475.38</v>
      </c>
      <c r="BJ38" s="164"/>
      <c r="BK38" s="165" t="s">
        <v>125</v>
      </c>
      <c r="BL38" s="177">
        <v>47</v>
      </c>
      <c r="BM38" s="178">
        <v>119</v>
      </c>
      <c r="BN38" s="178">
        <v>144</v>
      </c>
      <c r="BO38" s="178">
        <v>97</v>
      </c>
      <c r="BP38" s="178">
        <v>37</v>
      </c>
      <c r="BQ38" s="178">
        <v>0</v>
      </c>
      <c r="BR38" s="178" t="str">
        <f t="array" ref="BR38">IF(ISBLANK($BK38),"",IFERROR((ROUND((INDEX([1]INSTRUCTIONS!$M$9:$AM$73,MATCH(#REF!,[1]INSTRUCTIONS!$N$9:$N$73,0),MATCH(BR$2,[1]INSTRUCTIONS!$M$9:$AM$9,FALSE))*$BA38),0)),""))</f>
        <v/>
      </c>
      <c r="BS38" s="178" t="str">
        <f t="array" ref="BS38">IF(ISBLANK($BK38),"",IFERROR((ROUND((INDEX([1]INSTRUCTIONS!$M$9:$AM$73,MATCH(#REF!,[1]INSTRUCTIONS!$N$9:$N$73,0),MATCH(BS$2,[1]INSTRUCTIONS!$M$9:$AM$9,FALSE))*$BA38),0)),""))</f>
        <v/>
      </c>
      <c r="BT38" s="178" t="str">
        <f t="array" ref="BT38">IF(ISBLANK($BK38),"",IFERROR((ROUND((INDEX([1]INSTRUCTIONS!$M$9:$AM$73,MATCH(#REF!,[1]INSTRUCTIONS!$N$9:$N$73,0),MATCH(BT$2,[1]INSTRUCTIONS!$M$9:$AM$9,FALSE))*$BA38),0)),""))</f>
        <v/>
      </c>
      <c r="BU38" s="178" t="str">
        <f t="array" ref="BU38">IF(ISBLANK($BK38),"",IFERROR((ROUND((INDEX([1]INSTRUCTIONS!$M$9:$AM$73,MATCH(#REF!,[1]INSTRUCTIONS!$N$9:$N$73,0),MATCH(BU$2,[1]INSTRUCTIONS!$M$9:$AM$9,FALSE))*$BA38),0)),""))</f>
        <v/>
      </c>
      <c r="BV38" s="178" t="str">
        <f t="array" ref="BV38">IF(ISBLANK($BK38),"",IFERROR((ROUND((INDEX([1]INSTRUCTIONS!$M$9:$AM$73,MATCH(#REF!,[1]INSTRUCTIONS!$N$9:$N$73,0),MATCH(BV$2,[1]INSTRUCTIONS!$M$9:$AM$9,FALSE))*$BA38),0)),""))</f>
        <v/>
      </c>
      <c r="BW38" s="178" t="str">
        <f t="array" ref="BW38">IF(ISBLANK($BK38),"",IFERROR((ROUND((INDEX([1]INSTRUCTIONS!$M$9:$AM$73,MATCH(#REF!,[1]INSTRUCTIONS!$N$9:$N$73,0),MATCH(BW$2,[1]INSTRUCTIONS!$M$9:$AM$9,FALSE))*$BA38),0)),""))</f>
        <v/>
      </c>
      <c r="BX38" s="178" t="str">
        <f t="array" ref="BX38">IF(ISBLANK($BK38),"",IFERROR((ROUND((INDEX([1]INSTRUCTIONS!$M$9:$AM$73,MATCH(#REF!,[1]INSTRUCTIONS!$N$9:$N$73,0),MATCH(BX$2,[1]INSTRUCTIONS!$M$9:$AM$9,FALSE))*$BA38),0)),""))</f>
        <v/>
      </c>
      <c r="BY38" s="178" t="str">
        <f t="array" ref="BY38">IF(ISBLANK($BK38),"",IFERROR((ROUND((INDEX([1]INSTRUCTIONS!$M$9:$AM$73,MATCH(#REF!,[1]INSTRUCTIONS!$N$9:$N$73,0),MATCH(BY$2,[1]INSTRUCTIONS!$M$9:$AM$9,FALSE))*$BA38),0)),""))</f>
        <v/>
      </c>
      <c r="BZ38" s="178" t="str">
        <f t="array" ref="BZ38">IF(ISBLANK($BK38),"",IFERROR((ROUND((INDEX([1]INSTRUCTIONS!$M$9:$AM$73,MATCH(#REF!,[1]INSTRUCTIONS!$N$9:$N$73,0),MATCH(BZ$2,[1]INSTRUCTIONS!$M$9:$AM$9,FALSE))*$BA38),0)),""))</f>
        <v/>
      </c>
      <c r="CA38" s="178" t="str">
        <f t="array" ref="CA38">IF(ISBLANK($BK38),"",IFERROR((ROUND((INDEX([1]INSTRUCTIONS!$M$9:$AM$73,MATCH(#REF!,[1]INSTRUCTIONS!$N$9:$N$73,0),MATCH(CA$2,[1]INSTRUCTIONS!$M$9:$AM$9,FALSE))*$BA38),0)),""))</f>
        <v/>
      </c>
      <c r="CB38" s="178" t="str">
        <f t="array" ref="CB38">IF(ISBLANK($BK38),"",IFERROR((ROUND((INDEX([1]INSTRUCTIONS!$M$9:$AM$73,MATCH(#REF!,[1]INSTRUCTIONS!$N$9:$N$73,0),MATCH(CB$2,[1]INSTRUCTIONS!$M$9:$AM$9,FALSE))*$BA38),0)),""))</f>
        <v/>
      </c>
      <c r="CC38" s="178" t="str">
        <f t="array" ref="CC38">IF(ISBLANK($BK38),"",IFERROR((ROUND((INDEX([1]INSTRUCTIONS!$M$9:$AM$73,MATCH(#REF!,[1]INSTRUCTIONS!$N$9:$N$73,0),MATCH(CC$2,[1]INSTRUCTIONS!$M$9:$AM$9,FALSE))*$BA38),0)),""))</f>
        <v/>
      </c>
      <c r="CD38" s="178" t="str">
        <f t="array" ref="CD38">IF(ISBLANK($BK38),"",IFERROR((ROUND((INDEX([1]INSTRUCTIONS!$M$9:$AM$73,MATCH(#REF!,[1]INSTRUCTIONS!$N$9:$N$73,0),MATCH(CD$2,[1]INSTRUCTIONS!$M$9:$AM$9,FALSE))*$BA38),0)),""))</f>
        <v/>
      </c>
      <c r="CE38" s="178" t="str">
        <f t="array" ref="CE38">IF(ISBLANK($BK38),"",IFERROR((ROUND((INDEX([1]INSTRUCTIONS!$M$9:$AM$73,MATCH(#REF!,[1]INSTRUCTIONS!$N$9:$N$73,0),MATCH(CE$2,[1]INSTRUCTIONS!$M$9:$AM$9,FALSE))*$BA38),0)),""))</f>
        <v/>
      </c>
      <c r="CF38" s="178" t="str">
        <f t="array" ref="CF38">IF(ISBLANK($BK38),"",IFERROR((ROUND((INDEX([1]INSTRUCTIONS!$M$9:$AM$73,MATCH(#REF!,[1]INSTRUCTIONS!$N$9:$N$73,0),MATCH(CF$2,[1]INSTRUCTIONS!$M$9:$AM$9,FALSE))*$BA38),0)),""))</f>
        <v/>
      </c>
      <c r="CG38" s="178" t="str">
        <f t="array" ref="CG38">IF(ISBLANK($BK38),"",IFERROR((ROUND((INDEX([1]INSTRUCTIONS!$M$9:$AM$73,MATCH(#REF!,[1]INSTRUCTIONS!$N$9:$N$73,0),MATCH(CG$2,[1]INSTRUCTIONS!$M$9:$AM$9,FALSE))*$BA38),0)),""))</f>
        <v/>
      </c>
      <c r="CH38" s="178" t="str">
        <f t="array" ref="CH38">IF(ISBLANK($BK38),"",IFERROR((ROUND((INDEX([1]INSTRUCTIONS!$M$9:$AM$73,MATCH(#REF!,[1]INSTRUCTIONS!$N$9:$N$73,0),MATCH(CH$2,[1]INSTRUCTIONS!$M$9:$AM$9,FALSE))*$BA38),0)),""))</f>
        <v/>
      </c>
      <c r="CI38" s="178" t="str">
        <f t="array" ref="CI38">IF(ISBLANK($BK38),"",IFERROR((ROUND((INDEX([1]INSTRUCTIONS!$M$9:$AM$73,MATCH(#REF!,[1]INSTRUCTIONS!$N$9:$N$73,0),MATCH(CI$2,[1]INSTRUCTIONS!$M$9:$AM$9,FALSE))*$BA38),0)),""))</f>
        <v/>
      </c>
      <c r="CJ38" s="179" t="str">
        <f t="array" ref="CJ38">IF(ISBLANK($BK38),"",IFERROR((ROUND((INDEX([1]INSTRUCTIONS!$M$9:$AM$73,MATCH(#REF!,[1]INSTRUCTIONS!$N$9:$N$73,0),MATCH(CJ$2,[1]INSTRUCTIONS!$M$9:$AM$9,FALSE))*$BA38),0)),""))</f>
        <v/>
      </c>
      <c r="CK38" s="169">
        <f t="shared" si="23"/>
        <v>444</v>
      </c>
      <c r="CL38" s="169">
        <f t="shared" si="24"/>
        <v>0</v>
      </c>
      <c r="CM38" s="6"/>
      <c r="CN38" s="170" t="s">
        <v>126</v>
      </c>
      <c r="CO38" s="177">
        <v>2</v>
      </c>
      <c r="CP38" s="178">
        <v>4</v>
      </c>
      <c r="CQ38" s="178">
        <v>6</v>
      </c>
      <c r="CR38" s="178">
        <v>4</v>
      </c>
      <c r="CS38" s="178">
        <v>2</v>
      </c>
      <c r="CT38" s="178">
        <v>0</v>
      </c>
      <c r="CU38" s="178" t="str">
        <f t="array" ref="CU38">IF(ISBLANK($CN38),"",IFERROR((ROUND((INDEX([1]INSTRUCTIONS!$M$9:$AM$73,MATCH(#REF!,[1]INSTRUCTIONS!$N$9:$N$73,0),MATCH(CU$2,[1]INSTRUCTIONS!$M$9:$AM$9,FALSE))*$BD38),0)),""))</f>
        <v/>
      </c>
      <c r="CV38" s="178" t="str">
        <f t="array" ref="CV38">IF(ISBLANK($CN38),"",IFERROR((ROUND((INDEX([1]INSTRUCTIONS!$M$9:$AM$73,MATCH(#REF!,[1]INSTRUCTIONS!$N$9:$N$73,0),MATCH(CV$2,[1]INSTRUCTIONS!$M$9:$AM$9,FALSE))*$BD38),0)),""))</f>
        <v/>
      </c>
      <c r="CW38" s="178" t="str">
        <f t="array" ref="CW38">IF(ISBLANK($CN38),"",IFERROR((ROUND((INDEX([1]INSTRUCTIONS!$M$9:$AM$73,MATCH(#REF!,[1]INSTRUCTIONS!$N$9:$N$73,0),MATCH(CW$2,[1]INSTRUCTIONS!$M$9:$AM$9,FALSE))*$BD38),0)),""))</f>
        <v/>
      </c>
      <c r="CX38" s="178" t="str">
        <f t="array" ref="CX38">IF(ISBLANK($CN38),"",IFERROR((ROUND((INDEX([1]INSTRUCTIONS!$M$9:$AM$73,MATCH(#REF!,[1]INSTRUCTIONS!$N$9:$N$73,0),MATCH(CX$2,[1]INSTRUCTIONS!$M$9:$AM$9,FALSE))*$BD38),0)),""))</f>
        <v/>
      </c>
      <c r="CY38" s="178" t="str">
        <f t="array" ref="CY38">IF(ISBLANK($CN38),"",IFERROR((ROUND((INDEX([1]INSTRUCTIONS!$M$9:$AM$73,MATCH(#REF!,[1]INSTRUCTIONS!$N$9:$N$73,0),MATCH(CY$2,[1]INSTRUCTIONS!$M$9:$AM$9,FALSE))*$BD38),0)),""))</f>
        <v/>
      </c>
      <c r="CZ38" s="178" t="str">
        <f t="array" ref="CZ38">IF(ISBLANK($CN38),"",IFERROR((ROUND((INDEX([1]INSTRUCTIONS!$M$9:$AM$73,MATCH(#REF!,[1]INSTRUCTIONS!$N$9:$N$73,0),MATCH(CZ$2,[1]INSTRUCTIONS!$M$9:$AM$9,FALSE))*$BD38),0)),""))</f>
        <v/>
      </c>
      <c r="DA38" s="178" t="str">
        <f t="array" ref="DA38">IF(ISBLANK($CN38),"",IFERROR((ROUND((INDEX([1]INSTRUCTIONS!$M$9:$AM$73,MATCH(#REF!,[1]INSTRUCTIONS!$N$9:$N$73,0),MATCH(DA$2,[1]INSTRUCTIONS!$M$9:$AM$9,FALSE))*$BD38),0)),""))</f>
        <v/>
      </c>
      <c r="DB38" s="178" t="str">
        <f t="array" ref="DB38">IF(ISBLANK($CN38),"",IFERROR((ROUND((INDEX([1]INSTRUCTIONS!$M$9:$AM$73,MATCH(#REF!,[1]INSTRUCTIONS!$N$9:$N$73,0),MATCH(DB$2,[1]INSTRUCTIONS!$M$9:$AM$9,FALSE))*$BD38),0)),""))</f>
        <v/>
      </c>
      <c r="DC38" s="178" t="str">
        <f t="array" ref="DC38">IF(ISBLANK($CN38),"",IFERROR((ROUND((INDEX([1]INSTRUCTIONS!$M$9:$AM$73,MATCH(#REF!,[1]INSTRUCTIONS!$N$9:$N$73,0),MATCH(DC$2,[1]INSTRUCTIONS!$M$9:$AM$9,FALSE))*$BD38),0)),""))</f>
        <v/>
      </c>
      <c r="DD38" s="178" t="str">
        <f t="array" ref="DD38">IF(ISBLANK($CN38),"",IFERROR((ROUND((INDEX([1]INSTRUCTIONS!$M$9:$AM$73,MATCH(#REF!,[1]INSTRUCTIONS!$N$9:$N$73,0),MATCH(DD$2,[1]INSTRUCTIONS!$M$9:$AM$9,FALSE))*$BD38),0)),""))</f>
        <v/>
      </c>
      <c r="DE38" s="178" t="str">
        <f t="array" ref="DE38">IF(ISBLANK($CN38),"",IFERROR((ROUND((INDEX([1]INSTRUCTIONS!$M$9:$AM$73,MATCH(#REF!,[1]INSTRUCTIONS!$N$9:$N$73,0),MATCH(DE$2,[1]INSTRUCTIONS!$M$9:$AM$9,FALSE))*$BD38),0)),""))</f>
        <v/>
      </c>
      <c r="DF38" s="178" t="str">
        <f t="array" ref="DF38">IF(ISBLANK($CN38),"",IFERROR((ROUND((INDEX([1]INSTRUCTIONS!$M$9:$AM$73,MATCH(#REF!,[1]INSTRUCTIONS!$N$9:$N$73,0),MATCH(DF$2,[1]INSTRUCTIONS!$M$9:$AM$9,FALSE))*$BD38),0)),""))</f>
        <v/>
      </c>
      <c r="DG38" s="178" t="str">
        <f t="array" ref="DG38">IF(ISBLANK($CN38),"",IFERROR((ROUND((INDEX([1]INSTRUCTIONS!$M$9:$AM$73,MATCH(#REF!,[1]INSTRUCTIONS!$N$9:$N$73,0),MATCH(DG$2,[1]INSTRUCTIONS!$M$9:$AM$9,FALSE))*$BD38),0)),""))</f>
        <v/>
      </c>
      <c r="DH38" s="178" t="str">
        <f t="array" ref="DH38">IF(ISBLANK($CN38),"",IFERROR((ROUND((INDEX([1]INSTRUCTIONS!$M$9:$AM$73,MATCH(#REF!,[1]INSTRUCTIONS!$N$9:$N$73,0),MATCH(DH$2,[1]INSTRUCTIONS!$M$9:$AM$9,FALSE))*$BD38),0)),""))</f>
        <v/>
      </c>
      <c r="DI38" s="178" t="str">
        <f t="array" ref="DI38">IF(ISBLANK($CN38),"",IFERROR((ROUND((INDEX([1]INSTRUCTIONS!$M$9:$AM$73,MATCH(#REF!,[1]INSTRUCTIONS!$N$9:$N$73,0),MATCH(DI$2,[1]INSTRUCTIONS!$M$9:$AM$9,FALSE))*$BD38),0)),""))</f>
        <v/>
      </c>
      <c r="DJ38" s="178" t="str">
        <f t="array" ref="DJ38">IF(ISBLANK($CN38),"",IFERROR((ROUND((INDEX([1]INSTRUCTIONS!$M$9:$AM$73,MATCH(#REF!,[1]INSTRUCTIONS!$N$9:$N$73,0),MATCH(DJ$2,[1]INSTRUCTIONS!$M$9:$AM$9,FALSE))*$BD38),0)),""))</f>
        <v/>
      </c>
      <c r="DK38" s="178" t="str">
        <f t="array" ref="DK38">IF(ISBLANK($CN38),"",IFERROR((ROUND((INDEX([1]INSTRUCTIONS!$M$9:$AM$73,MATCH(#REF!,[1]INSTRUCTIONS!$N$9:$N$73,0),MATCH(DK$2,[1]INSTRUCTIONS!$M$9:$AM$9,FALSE))*$BD38),0)),""))</f>
        <v/>
      </c>
      <c r="DL38" s="178" t="str">
        <f t="array" ref="DL38">IF(ISBLANK($CN38),"",IFERROR((ROUND((INDEX([1]INSTRUCTIONS!$M$9:$AM$73,MATCH(#REF!,[1]INSTRUCTIONS!$N$9:$N$73,0),MATCH(DL$2,[1]INSTRUCTIONS!$M$9:$AM$9,FALSE))*$BD38),0)),""))</f>
        <v/>
      </c>
      <c r="DM38" s="179" t="str">
        <f t="array" ref="DM38">IF(ISBLANK($CN38),"",IFERROR((ROUND((INDEX([1]INSTRUCTIONS!$M$9:$AM$73,MATCH(#REF!,[1]INSTRUCTIONS!$N$9:$N$73,0),MATCH(DM$2,[1]INSTRUCTIONS!$M$9:$AM$9,FALSE))*$BD38),0)),""))</f>
        <v/>
      </c>
      <c r="DN38" s="169">
        <f t="shared" si="25"/>
        <v>18</v>
      </c>
      <c r="DO38" s="169">
        <f t="shared" si="26"/>
        <v>0</v>
      </c>
      <c r="DP38" s="6"/>
      <c r="DQ38" s="171" t="str">
        <f t="shared" si="27"/>
        <v>ALPHA BOTTOMS BM</v>
      </c>
      <c r="DR38" s="172">
        <f t="shared" ref="DR38:EP38" si="51">IFERROR(BL38+CO38,"")</f>
        <v>49</v>
      </c>
      <c r="DS38" s="173">
        <f t="shared" si="51"/>
        <v>123</v>
      </c>
      <c r="DT38" s="173">
        <f t="shared" si="51"/>
        <v>150</v>
      </c>
      <c r="DU38" s="173">
        <f t="shared" si="51"/>
        <v>101</v>
      </c>
      <c r="DV38" s="173">
        <f t="shared" si="51"/>
        <v>39</v>
      </c>
      <c r="DW38" s="173">
        <f t="shared" si="51"/>
        <v>0</v>
      </c>
      <c r="DX38" s="173" t="str">
        <f t="shared" si="51"/>
        <v/>
      </c>
      <c r="DY38" s="173" t="str">
        <f t="shared" si="51"/>
        <v/>
      </c>
      <c r="DZ38" s="173" t="str">
        <f t="shared" si="51"/>
        <v/>
      </c>
      <c r="EA38" s="173" t="str">
        <f t="shared" si="51"/>
        <v/>
      </c>
      <c r="EB38" s="173" t="str">
        <f t="shared" si="51"/>
        <v/>
      </c>
      <c r="EC38" s="173" t="str">
        <f t="shared" si="51"/>
        <v/>
      </c>
      <c r="ED38" s="173" t="str">
        <f t="shared" si="51"/>
        <v/>
      </c>
      <c r="EE38" s="173" t="str">
        <f t="shared" si="51"/>
        <v/>
      </c>
      <c r="EF38" s="174" t="str">
        <f t="shared" si="51"/>
        <v/>
      </c>
      <c r="EG38" s="174" t="str">
        <f t="shared" si="51"/>
        <v/>
      </c>
      <c r="EH38" s="174" t="str">
        <f t="shared" si="51"/>
        <v/>
      </c>
      <c r="EI38" s="174" t="str">
        <f t="shared" si="51"/>
        <v/>
      </c>
      <c r="EJ38" s="174" t="str">
        <f t="shared" si="51"/>
        <v/>
      </c>
      <c r="EK38" s="174" t="str">
        <f t="shared" si="51"/>
        <v/>
      </c>
      <c r="EL38" s="174" t="str">
        <f t="shared" si="51"/>
        <v/>
      </c>
      <c r="EM38" s="174" t="str">
        <f t="shared" si="51"/>
        <v/>
      </c>
      <c r="EN38" s="174" t="str">
        <f t="shared" si="51"/>
        <v/>
      </c>
      <c r="EO38" s="174" t="str">
        <f t="shared" si="51"/>
        <v/>
      </c>
      <c r="EP38" s="174" t="str">
        <f t="shared" si="51"/>
        <v/>
      </c>
      <c r="EQ38" s="171">
        <f t="shared" si="29"/>
        <v>462</v>
      </c>
      <c r="ER38" s="171">
        <f t="shared" si="30"/>
        <v>0</v>
      </c>
    </row>
    <row r="39" spans="1:148" ht="120" customHeight="1" x14ac:dyDescent="0.25">
      <c r="A39" s="132">
        <f t="shared" si="31"/>
        <v>22</v>
      </c>
      <c r="B39" s="133" t="e">
        <v>#VALUE!</v>
      </c>
      <c r="C39" s="133" t="s">
        <v>96</v>
      </c>
      <c r="D39" s="134" t="s">
        <v>276</v>
      </c>
      <c r="E39" s="134" t="str">
        <f t="shared" si="5"/>
        <v>#REF!</v>
      </c>
      <c r="F39" s="135" t="s">
        <v>114</v>
      </c>
      <c r="G39" s="134" t="s">
        <v>276</v>
      </c>
      <c r="H39" s="135" t="s">
        <v>175</v>
      </c>
      <c r="I39" s="135" t="s">
        <v>176</v>
      </c>
      <c r="J39" s="135"/>
      <c r="K39" s="135"/>
      <c r="L39" s="136"/>
      <c r="M39" s="133" t="e">
        <v>#VALUE!</v>
      </c>
      <c r="N39" s="135" t="s">
        <v>178</v>
      </c>
      <c r="O39" s="136"/>
      <c r="P39" s="136"/>
      <c r="Q39" s="136" t="s">
        <v>101</v>
      </c>
      <c r="R39" s="136" t="s">
        <v>102</v>
      </c>
      <c r="S39" s="136"/>
      <c r="T39" s="133"/>
      <c r="U39" s="133"/>
      <c r="V39" s="133"/>
      <c r="W39" s="137"/>
      <c r="X39" s="138">
        <v>10.25</v>
      </c>
      <c r="Y39" s="139">
        <v>9.74</v>
      </c>
      <c r="Z39" s="140">
        <f t="shared" si="6"/>
        <v>4.9756097560975591E-2</v>
      </c>
      <c r="AA39" s="139">
        <v>39.99</v>
      </c>
      <c r="AB39" s="140">
        <f t="shared" si="7"/>
        <v>0.75643910977744433</v>
      </c>
      <c r="AC39" s="141"/>
      <c r="AD39" s="142" t="str">
        <f t="shared" si="8"/>
        <v/>
      </c>
      <c r="AE39" s="140" t="str">
        <f t="shared" si="9"/>
        <v/>
      </c>
      <c r="AF39" s="139"/>
      <c r="AG39" s="140" t="str">
        <f t="shared" si="10"/>
        <v/>
      </c>
      <c r="AH39" s="143" t="str">
        <f t="shared" si="11"/>
        <v/>
      </c>
      <c r="AI39" s="144"/>
      <c r="AJ39" s="145"/>
      <c r="AK39" s="146"/>
      <c r="AL39" s="135" t="s">
        <v>103</v>
      </c>
      <c r="AM39" s="147">
        <v>4</v>
      </c>
      <c r="AN39" s="148" t="str">
        <f t="shared" si="12"/>
        <v xml:space="preserve">, , , , OFFICE DEFINE, </v>
      </c>
      <c r="AO39" s="149">
        <v>18</v>
      </c>
      <c r="AP39" s="150">
        <v>228</v>
      </c>
      <c r="AQ39" s="150"/>
      <c r="AR39" s="150"/>
      <c r="AS39" s="150"/>
      <c r="AT39" s="151"/>
      <c r="AU39" s="151"/>
      <c r="AV39" s="152">
        <f t="shared" si="13"/>
        <v>4</v>
      </c>
      <c r="AW39" s="153"/>
      <c r="AX39" s="152"/>
      <c r="AY39" s="153"/>
      <c r="AZ39" s="176"/>
      <c r="BA39" s="155">
        <f t="shared" si="14"/>
        <v>228</v>
      </c>
      <c r="BB39" s="156">
        <f t="shared" si="15"/>
        <v>2220.7200000000003</v>
      </c>
      <c r="BC39" s="157">
        <f t="shared" si="16"/>
        <v>9117.7200000000012</v>
      </c>
      <c r="BD39" s="158">
        <f t="shared" si="17"/>
        <v>18</v>
      </c>
      <c r="BE39" s="159">
        <f t="shared" si="18"/>
        <v>175.32</v>
      </c>
      <c r="BF39" s="160">
        <f t="shared" si="19"/>
        <v>719.82</v>
      </c>
      <c r="BG39" s="161">
        <f t="shared" si="20"/>
        <v>246</v>
      </c>
      <c r="BH39" s="162">
        <f t="shared" si="21"/>
        <v>2396.04</v>
      </c>
      <c r="BI39" s="163">
        <f t="shared" si="22"/>
        <v>9837.5400000000009</v>
      </c>
      <c r="BJ39" s="164"/>
      <c r="BK39" s="165" t="s">
        <v>125</v>
      </c>
      <c r="BL39" s="177">
        <v>24</v>
      </c>
      <c r="BM39" s="178">
        <v>61</v>
      </c>
      <c r="BN39" s="178">
        <v>74</v>
      </c>
      <c r="BO39" s="178">
        <v>50</v>
      </c>
      <c r="BP39" s="178">
        <v>19</v>
      </c>
      <c r="BQ39" s="178">
        <v>0</v>
      </c>
      <c r="BR39" s="178" t="str">
        <f t="array" ref="BR39">IF(ISBLANK($BK39),"",IFERROR((ROUND((INDEX([1]INSTRUCTIONS!$M$9:$AM$73,MATCH(#REF!,[1]INSTRUCTIONS!$N$9:$N$73,0),MATCH(BR$2,[1]INSTRUCTIONS!$M$9:$AM$9,FALSE))*$BA39),0)),""))</f>
        <v/>
      </c>
      <c r="BS39" s="178" t="str">
        <f t="array" ref="BS39">IF(ISBLANK($BK39),"",IFERROR((ROUND((INDEX([1]INSTRUCTIONS!$M$9:$AM$73,MATCH(#REF!,[1]INSTRUCTIONS!$N$9:$N$73,0),MATCH(BS$2,[1]INSTRUCTIONS!$M$9:$AM$9,FALSE))*$BA39),0)),""))</f>
        <v/>
      </c>
      <c r="BT39" s="178" t="str">
        <f t="array" ref="BT39">IF(ISBLANK($BK39),"",IFERROR((ROUND((INDEX([1]INSTRUCTIONS!$M$9:$AM$73,MATCH(#REF!,[1]INSTRUCTIONS!$N$9:$N$73,0),MATCH(BT$2,[1]INSTRUCTIONS!$M$9:$AM$9,FALSE))*$BA39),0)),""))</f>
        <v/>
      </c>
      <c r="BU39" s="178" t="str">
        <f t="array" ref="BU39">IF(ISBLANK($BK39),"",IFERROR((ROUND((INDEX([1]INSTRUCTIONS!$M$9:$AM$73,MATCH(#REF!,[1]INSTRUCTIONS!$N$9:$N$73,0),MATCH(BU$2,[1]INSTRUCTIONS!$M$9:$AM$9,FALSE))*$BA39),0)),""))</f>
        <v/>
      </c>
      <c r="BV39" s="178" t="str">
        <f t="array" ref="BV39">IF(ISBLANK($BK39),"",IFERROR((ROUND((INDEX([1]INSTRUCTIONS!$M$9:$AM$73,MATCH(#REF!,[1]INSTRUCTIONS!$N$9:$N$73,0),MATCH(BV$2,[1]INSTRUCTIONS!$M$9:$AM$9,FALSE))*$BA39),0)),""))</f>
        <v/>
      </c>
      <c r="BW39" s="178" t="str">
        <f t="array" ref="BW39">IF(ISBLANK($BK39),"",IFERROR((ROUND((INDEX([1]INSTRUCTIONS!$M$9:$AM$73,MATCH(#REF!,[1]INSTRUCTIONS!$N$9:$N$73,0),MATCH(BW$2,[1]INSTRUCTIONS!$M$9:$AM$9,FALSE))*$BA39),0)),""))</f>
        <v/>
      </c>
      <c r="BX39" s="178" t="str">
        <f t="array" ref="BX39">IF(ISBLANK($BK39),"",IFERROR((ROUND((INDEX([1]INSTRUCTIONS!$M$9:$AM$73,MATCH(#REF!,[1]INSTRUCTIONS!$N$9:$N$73,0),MATCH(BX$2,[1]INSTRUCTIONS!$M$9:$AM$9,FALSE))*$BA39),0)),""))</f>
        <v/>
      </c>
      <c r="BY39" s="178" t="str">
        <f t="array" ref="BY39">IF(ISBLANK($BK39),"",IFERROR((ROUND((INDEX([1]INSTRUCTIONS!$M$9:$AM$73,MATCH(#REF!,[1]INSTRUCTIONS!$N$9:$N$73,0),MATCH(BY$2,[1]INSTRUCTIONS!$M$9:$AM$9,FALSE))*$BA39),0)),""))</f>
        <v/>
      </c>
      <c r="BZ39" s="178" t="str">
        <f t="array" ref="BZ39">IF(ISBLANK($BK39),"",IFERROR((ROUND((INDEX([1]INSTRUCTIONS!$M$9:$AM$73,MATCH(#REF!,[1]INSTRUCTIONS!$N$9:$N$73,0),MATCH(BZ$2,[1]INSTRUCTIONS!$M$9:$AM$9,FALSE))*$BA39),0)),""))</f>
        <v/>
      </c>
      <c r="CA39" s="178" t="str">
        <f t="array" ref="CA39">IF(ISBLANK($BK39),"",IFERROR((ROUND((INDEX([1]INSTRUCTIONS!$M$9:$AM$73,MATCH(#REF!,[1]INSTRUCTIONS!$N$9:$N$73,0),MATCH(CA$2,[1]INSTRUCTIONS!$M$9:$AM$9,FALSE))*$BA39),0)),""))</f>
        <v/>
      </c>
      <c r="CB39" s="178" t="str">
        <f t="array" ref="CB39">IF(ISBLANK($BK39),"",IFERROR((ROUND((INDEX([1]INSTRUCTIONS!$M$9:$AM$73,MATCH(#REF!,[1]INSTRUCTIONS!$N$9:$N$73,0),MATCH(CB$2,[1]INSTRUCTIONS!$M$9:$AM$9,FALSE))*$BA39),0)),""))</f>
        <v/>
      </c>
      <c r="CC39" s="178" t="str">
        <f t="array" ref="CC39">IF(ISBLANK($BK39),"",IFERROR((ROUND((INDEX([1]INSTRUCTIONS!$M$9:$AM$73,MATCH(#REF!,[1]INSTRUCTIONS!$N$9:$N$73,0),MATCH(CC$2,[1]INSTRUCTIONS!$M$9:$AM$9,FALSE))*$BA39),0)),""))</f>
        <v/>
      </c>
      <c r="CD39" s="178" t="str">
        <f t="array" ref="CD39">IF(ISBLANK($BK39),"",IFERROR((ROUND((INDEX([1]INSTRUCTIONS!$M$9:$AM$73,MATCH(#REF!,[1]INSTRUCTIONS!$N$9:$N$73,0),MATCH(CD$2,[1]INSTRUCTIONS!$M$9:$AM$9,FALSE))*$BA39),0)),""))</f>
        <v/>
      </c>
      <c r="CE39" s="178" t="str">
        <f t="array" ref="CE39">IF(ISBLANK($BK39),"",IFERROR((ROUND((INDEX([1]INSTRUCTIONS!$M$9:$AM$73,MATCH(#REF!,[1]INSTRUCTIONS!$N$9:$N$73,0),MATCH(CE$2,[1]INSTRUCTIONS!$M$9:$AM$9,FALSE))*$BA39),0)),""))</f>
        <v/>
      </c>
      <c r="CF39" s="178" t="str">
        <f t="array" ref="CF39">IF(ISBLANK($BK39),"",IFERROR((ROUND((INDEX([1]INSTRUCTIONS!$M$9:$AM$73,MATCH(#REF!,[1]INSTRUCTIONS!$N$9:$N$73,0),MATCH(CF$2,[1]INSTRUCTIONS!$M$9:$AM$9,FALSE))*$BA39),0)),""))</f>
        <v/>
      </c>
      <c r="CG39" s="178" t="str">
        <f t="array" ref="CG39">IF(ISBLANK($BK39),"",IFERROR((ROUND((INDEX([1]INSTRUCTIONS!$M$9:$AM$73,MATCH(#REF!,[1]INSTRUCTIONS!$N$9:$N$73,0),MATCH(CG$2,[1]INSTRUCTIONS!$M$9:$AM$9,FALSE))*$BA39),0)),""))</f>
        <v/>
      </c>
      <c r="CH39" s="178" t="str">
        <f t="array" ref="CH39">IF(ISBLANK($BK39),"",IFERROR((ROUND((INDEX([1]INSTRUCTIONS!$M$9:$AM$73,MATCH(#REF!,[1]INSTRUCTIONS!$N$9:$N$73,0),MATCH(CH$2,[1]INSTRUCTIONS!$M$9:$AM$9,FALSE))*$BA39),0)),""))</f>
        <v/>
      </c>
      <c r="CI39" s="178" t="str">
        <f t="array" ref="CI39">IF(ISBLANK($BK39),"",IFERROR((ROUND((INDEX([1]INSTRUCTIONS!$M$9:$AM$73,MATCH(#REF!,[1]INSTRUCTIONS!$N$9:$N$73,0),MATCH(CI$2,[1]INSTRUCTIONS!$M$9:$AM$9,FALSE))*$BA39),0)),""))</f>
        <v/>
      </c>
      <c r="CJ39" s="179" t="str">
        <f t="array" ref="CJ39">IF(ISBLANK($BK39),"",IFERROR((ROUND((INDEX([1]INSTRUCTIONS!$M$9:$AM$73,MATCH(#REF!,[1]INSTRUCTIONS!$N$9:$N$73,0),MATCH(CJ$2,[1]INSTRUCTIONS!$M$9:$AM$9,FALSE))*$BA39),0)),""))</f>
        <v/>
      </c>
      <c r="CK39" s="169">
        <f t="shared" si="23"/>
        <v>228</v>
      </c>
      <c r="CL39" s="169">
        <f t="shared" si="24"/>
        <v>0</v>
      </c>
      <c r="CM39" s="6"/>
      <c r="CN39" s="170" t="s">
        <v>126</v>
      </c>
      <c r="CO39" s="177">
        <v>2</v>
      </c>
      <c r="CP39" s="178">
        <v>4</v>
      </c>
      <c r="CQ39" s="178">
        <v>6</v>
      </c>
      <c r="CR39" s="178">
        <v>4</v>
      </c>
      <c r="CS39" s="178">
        <v>2</v>
      </c>
      <c r="CT39" s="178">
        <v>0</v>
      </c>
      <c r="CU39" s="178" t="str">
        <f t="array" ref="CU39">IF(ISBLANK($CN39),"",IFERROR((ROUND((INDEX([1]INSTRUCTIONS!$M$9:$AM$73,MATCH(#REF!,[1]INSTRUCTIONS!$N$9:$N$73,0),MATCH(CU$2,[1]INSTRUCTIONS!$M$9:$AM$9,FALSE))*$BD39),0)),""))</f>
        <v/>
      </c>
      <c r="CV39" s="178" t="str">
        <f t="array" ref="CV39">IF(ISBLANK($CN39),"",IFERROR((ROUND((INDEX([1]INSTRUCTIONS!$M$9:$AM$73,MATCH(#REF!,[1]INSTRUCTIONS!$N$9:$N$73,0),MATCH(CV$2,[1]INSTRUCTIONS!$M$9:$AM$9,FALSE))*$BD39),0)),""))</f>
        <v/>
      </c>
      <c r="CW39" s="178" t="str">
        <f t="array" ref="CW39">IF(ISBLANK($CN39),"",IFERROR((ROUND((INDEX([1]INSTRUCTIONS!$M$9:$AM$73,MATCH(#REF!,[1]INSTRUCTIONS!$N$9:$N$73,0),MATCH(CW$2,[1]INSTRUCTIONS!$M$9:$AM$9,FALSE))*$BD39),0)),""))</f>
        <v/>
      </c>
      <c r="CX39" s="178" t="str">
        <f t="array" ref="CX39">IF(ISBLANK($CN39),"",IFERROR((ROUND((INDEX([1]INSTRUCTIONS!$M$9:$AM$73,MATCH(#REF!,[1]INSTRUCTIONS!$N$9:$N$73,0),MATCH(CX$2,[1]INSTRUCTIONS!$M$9:$AM$9,FALSE))*$BD39),0)),""))</f>
        <v/>
      </c>
      <c r="CY39" s="178" t="str">
        <f t="array" ref="CY39">IF(ISBLANK($CN39),"",IFERROR((ROUND((INDEX([1]INSTRUCTIONS!$M$9:$AM$73,MATCH(#REF!,[1]INSTRUCTIONS!$N$9:$N$73,0),MATCH(CY$2,[1]INSTRUCTIONS!$M$9:$AM$9,FALSE))*$BD39),0)),""))</f>
        <v/>
      </c>
      <c r="CZ39" s="178" t="str">
        <f t="array" ref="CZ39">IF(ISBLANK($CN39),"",IFERROR((ROUND((INDEX([1]INSTRUCTIONS!$M$9:$AM$73,MATCH(#REF!,[1]INSTRUCTIONS!$N$9:$N$73,0),MATCH(CZ$2,[1]INSTRUCTIONS!$M$9:$AM$9,FALSE))*$BD39),0)),""))</f>
        <v/>
      </c>
      <c r="DA39" s="178" t="str">
        <f t="array" ref="DA39">IF(ISBLANK($CN39),"",IFERROR((ROUND((INDEX([1]INSTRUCTIONS!$M$9:$AM$73,MATCH(#REF!,[1]INSTRUCTIONS!$N$9:$N$73,0),MATCH(DA$2,[1]INSTRUCTIONS!$M$9:$AM$9,FALSE))*$BD39),0)),""))</f>
        <v/>
      </c>
      <c r="DB39" s="178" t="str">
        <f t="array" ref="DB39">IF(ISBLANK($CN39),"",IFERROR((ROUND((INDEX([1]INSTRUCTIONS!$M$9:$AM$73,MATCH(#REF!,[1]INSTRUCTIONS!$N$9:$N$73,0),MATCH(DB$2,[1]INSTRUCTIONS!$M$9:$AM$9,FALSE))*$BD39),0)),""))</f>
        <v/>
      </c>
      <c r="DC39" s="178" t="str">
        <f t="array" ref="DC39">IF(ISBLANK($CN39),"",IFERROR((ROUND((INDEX([1]INSTRUCTIONS!$M$9:$AM$73,MATCH(#REF!,[1]INSTRUCTIONS!$N$9:$N$73,0),MATCH(DC$2,[1]INSTRUCTIONS!$M$9:$AM$9,FALSE))*$BD39),0)),""))</f>
        <v/>
      </c>
      <c r="DD39" s="178" t="str">
        <f t="array" ref="DD39">IF(ISBLANK($CN39),"",IFERROR((ROUND((INDEX([1]INSTRUCTIONS!$M$9:$AM$73,MATCH(#REF!,[1]INSTRUCTIONS!$N$9:$N$73,0),MATCH(DD$2,[1]INSTRUCTIONS!$M$9:$AM$9,FALSE))*$BD39),0)),""))</f>
        <v/>
      </c>
      <c r="DE39" s="178" t="str">
        <f t="array" ref="DE39">IF(ISBLANK($CN39),"",IFERROR((ROUND((INDEX([1]INSTRUCTIONS!$M$9:$AM$73,MATCH(#REF!,[1]INSTRUCTIONS!$N$9:$N$73,0),MATCH(DE$2,[1]INSTRUCTIONS!$M$9:$AM$9,FALSE))*$BD39),0)),""))</f>
        <v/>
      </c>
      <c r="DF39" s="178" t="str">
        <f t="array" ref="DF39">IF(ISBLANK($CN39),"",IFERROR((ROUND((INDEX([1]INSTRUCTIONS!$M$9:$AM$73,MATCH(#REF!,[1]INSTRUCTIONS!$N$9:$N$73,0),MATCH(DF$2,[1]INSTRUCTIONS!$M$9:$AM$9,FALSE))*$BD39),0)),""))</f>
        <v/>
      </c>
      <c r="DG39" s="178" t="str">
        <f t="array" ref="DG39">IF(ISBLANK($CN39),"",IFERROR((ROUND((INDEX([1]INSTRUCTIONS!$M$9:$AM$73,MATCH(#REF!,[1]INSTRUCTIONS!$N$9:$N$73,0),MATCH(DG$2,[1]INSTRUCTIONS!$M$9:$AM$9,FALSE))*$BD39),0)),""))</f>
        <v/>
      </c>
      <c r="DH39" s="178" t="str">
        <f t="array" ref="DH39">IF(ISBLANK($CN39),"",IFERROR((ROUND((INDEX([1]INSTRUCTIONS!$M$9:$AM$73,MATCH(#REF!,[1]INSTRUCTIONS!$N$9:$N$73,0),MATCH(DH$2,[1]INSTRUCTIONS!$M$9:$AM$9,FALSE))*$BD39),0)),""))</f>
        <v/>
      </c>
      <c r="DI39" s="178" t="str">
        <f t="array" ref="DI39">IF(ISBLANK($CN39),"",IFERROR((ROUND((INDEX([1]INSTRUCTIONS!$M$9:$AM$73,MATCH(#REF!,[1]INSTRUCTIONS!$N$9:$N$73,0),MATCH(DI$2,[1]INSTRUCTIONS!$M$9:$AM$9,FALSE))*$BD39),0)),""))</f>
        <v/>
      </c>
      <c r="DJ39" s="178" t="str">
        <f t="array" ref="DJ39">IF(ISBLANK($CN39),"",IFERROR((ROUND((INDEX([1]INSTRUCTIONS!$M$9:$AM$73,MATCH(#REF!,[1]INSTRUCTIONS!$N$9:$N$73,0),MATCH(DJ$2,[1]INSTRUCTIONS!$M$9:$AM$9,FALSE))*$BD39),0)),""))</f>
        <v/>
      </c>
      <c r="DK39" s="178" t="str">
        <f t="array" ref="DK39">IF(ISBLANK($CN39),"",IFERROR((ROUND((INDEX([1]INSTRUCTIONS!$M$9:$AM$73,MATCH(#REF!,[1]INSTRUCTIONS!$N$9:$N$73,0),MATCH(DK$2,[1]INSTRUCTIONS!$M$9:$AM$9,FALSE))*$BD39),0)),""))</f>
        <v/>
      </c>
      <c r="DL39" s="178" t="str">
        <f t="array" ref="DL39">IF(ISBLANK($CN39),"",IFERROR((ROUND((INDEX([1]INSTRUCTIONS!$M$9:$AM$73,MATCH(#REF!,[1]INSTRUCTIONS!$N$9:$N$73,0),MATCH(DL$2,[1]INSTRUCTIONS!$M$9:$AM$9,FALSE))*$BD39),0)),""))</f>
        <v/>
      </c>
      <c r="DM39" s="179" t="str">
        <f t="array" ref="DM39">IF(ISBLANK($CN39),"",IFERROR((ROUND((INDEX([1]INSTRUCTIONS!$M$9:$AM$73,MATCH(#REF!,[1]INSTRUCTIONS!$N$9:$N$73,0),MATCH(DM$2,[1]INSTRUCTIONS!$M$9:$AM$9,FALSE))*$BD39),0)),""))</f>
        <v/>
      </c>
      <c r="DN39" s="169">
        <f t="shared" si="25"/>
        <v>18</v>
      </c>
      <c r="DO39" s="169">
        <f t="shared" si="26"/>
        <v>0</v>
      </c>
      <c r="DP39" s="6"/>
      <c r="DQ39" s="171" t="str">
        <f t="shared" si="27"/>
        <v>ALPHA BOTTOMS BM</v>
      </c>
      <c r="DR39" s="172">
        <f t="shared" ref="DR39:EP39" si="52">IFERROR(BL39+CO39,"")</f>
        <v>26</v>
      </c>
      <c r="DS39" s="173">
        <f t="shared" si="52"/>
        <v>65</v>
      </c>
      <c r="DT39" s="173">
        <f t="shared" si="52"/>
        <v>80</v>
      </c>
      <c r="DU39" s="173">
        <f t="shared" si="52"/>
        <v>54</v>
      </c>
      <c r="DV39" s="173">
        <f t="shared" si="52"/>
        <v>21</v>
      </c>
      <c r="DW39" s="173">
        <f t="shared" si="52"/>
        <v>0</v>
      </c>
      <c r="DX39" s="173" t="str">
        <f t="shared" si="52"/>
        <v/>
      </c>
      <c r="DY39" s="173" t="str">
        <f t="shared" si="52"/>
        <v/>
      </c>
      <c r="DZ39" s="173" t="str">
        <f t="shared" si="52"/>
        <v/>
      </c>
      <c r="EA39" s="173" t="str">
        <f t="shared" si="52"/>
        <v/>
      </c>
      <c r="EB39" s="173" t="str">
        <f t="shared" si="52"/>
        <v/>
      </c>
      <c r="EC39" s="173" t="str">
        <f t="shared" si="52"/>
        <v/>
      </c>
      <c r="ED39" s="173" t="str">
        <f t="shared" si="52"/>
        <v/>
      </c>
      <c r="EE39" s="173" t="str">
        <f t="shared" si="52"/>
        <v/>
      </c>
      <c r="EF39" s="174" t="str">
        <f t="shared" si="52"/>
        <v/>
      </c>
      <c r="EG39" s="174" t="str">
        <f t="shared" si="52"/>
        <v/>
      </c>
      <c r="EH39" s="174" t="str">
        <f t="shared" si="52"/>
        <v/>
      </c>
      <c r="EI39" s="174" t="str">
        <f t="shared" si="52"/>
        <v/>
      </c>
      <c r="EJ39" s="174" t="str">
        <f t="shared" si="52"/>
        <v/>
      </c>
      <c r="EK39" s="174" t="str">
        <f t="shared" si="52"/>
        <v/>
      </c>
      <c r="EL39" s="174" t="str">
        <f t="shared" si="52"/>
        <v/>
      </c>
      <c r="EM39" s="174" t="str">
        <f t="shared" si="52"/>
        <v/>
      </c>
      <c r="EN39" s="174" t="str">
        <f t="shared" si="52"/>
        <v/>
      </c>
      <c r="EO39" s="174" t="str">
        <f t="shared" si="52"/>
        <v/>
      </c>
      <c r="EP39" s="174" t="str">
        <f t="shared" si="52"/>
        <v/>
      </c>
      <c r="EQ39" s="171">
        <f t="shared" si="29"/>
        <v>246</v>
      </c>
      <c r="ER39" s="171">
        <f t="shared" si="30"/>
        <v>0</v>
      </c>
    </row>
    <row r="40" spans="1:148" ht="120" customHeight="1" x14ac:dyDescent="0.25">
      <c r="A40" s="132">
        <f t="shared" si="31"/>
        <v>23</v>
      </c>
      <c r="B40" s="133" t="e">
        <v>#VALUE!</v>
      </c>
      <c r="C40" s="133" t="s">
        <v>96</v>
      </c>
      <c r="D40" s="134" t="s">
        <v>276</v>
      </c>
      <c r="E40" s="134" t="str">
        <f t="shared" si="5"/>
        <v>#REF!</v>
      </c>
      <c r="F40" s="135" t="s">
        <v>114</v>
      </c>
      <c r="G40" s="134" t="s">
        <v>276</v>
      </c>
      <c r="H40" s="135" t="s">
        <v>217</v>
      </c>
      <c r="I40" s="135" t="s">
        <v>218</v>
      </c>
      <c r="J40" s="135"/>
      <c r="K40" s="135"/>
      <c r="L40" s="136"/>
      <c r="M40" s="133" t="e">
        <v>#VALUE!</v>
      </c>
      <c r="N40" s="135" t="s">
        <v>106</v>
      </c>
      <c r="O40" s="136"/>
      <c r="P40" s="136"/>
      <c r="Q40" s="136" t="s">
        <v>101</v>
      </c>
      <c r="R40" s="136" t="s">
        <v>102</v>
      </c>
      <c r="S40" s="136"/>
      <c r="T40" s="133"/>
      <c r="U40" s="133"/>
      <c r="V40" s="133"/>
      <c r="W40" s="137"/>
      <c r="X40" s="138">
        <v>11.5</v>
      </c>
      <c r="Y40" s="139">
        <v>10.93</v>
      </c>
      <c r="Z40" s="140">
        <f t="shared" si="6"/>
        <v>4.9565217391304373E-2</v>
      </c>
      <c r="AA40" s="139">
        <v>39.99</v>
      </c>
      <c r="AB40" s="140">
        <f t="shared" si="7"/>
        <v>0.72668167041760445</v>
      </c>
      <c r="AC40" s="141"/>
      <c r="AD40" s="142" t="str">
        <f t="shared" si="8"/>
        <v/>
      </c>
      <c r="AE40" s="140" t="str">
        <f t="shared" si="9"/>
        <v/>
      </c>
      <c r="AF40" s="139"/>
      <c r="AG40" s="140" t="str">
        <f t="shared" si="10"/>
        <v/>
      </c>
      <c r="AH40" s="143" t="str">
        <f t="shared" si="11"/>
        <v/>
      </c>
      <c r="AI40" s="144"/>
      <c r="AJ40" s="145"/>
      <c r="AK40" s="146"/>
      <c r="AL40" s="135" t="s">
        <v>103</v>
      </c>
      <c r="AM40" s="147">
        <v>4</v>
      </c>
      <c r="AN40" s="148" t="str">
        <f t="shared" si="12"/>
        <v xml:space="preserve">, , , , OFFICE DEFINE, </v>
      </c>
      <c r="AO40" s="149">
        <v>24</v>
      </c>
      <c r="AP40" s="150">
        <v>360</v>
      </c>
      <c r="AQ40" s="150"/>
      <c r="AR40" s="150"/>
      <c r="AS40" s="150"/>
      <c r="AT40" s="151"/>
      <c r="AU40" s="151"/>
      <c r="AV40" s="152">
        <f t="shared" si="13"/>
        <v>4</v>
      </c>
      <c r="AW40" s="153"/>
      <c r="AX40" s="152"/>
      <c r="AY40" s="153"/>
      <c r="AZ40" s="176"/>
      <c r="BA40" s="155">
        <f t="shared" si="14"/>
        <v>360</v>
      </c>
      <c r="BB40" s="156">
        <f t="shared" si="15"/>
        <v>3934.7999999999997</v>
      </c>
      <c r="BC40" s="157">
        <f t="shared" si="16"/>
        <v>14396.400000000001</v>
      </c>
      <c r="BD40" s="158">
        <f t="shared" si="17"/>
        <v>24</v>
      </c>
      <c r="BE40" s="159">
        <f t="shared" si="18"/>
        <v>262.32</v>
      </c>
      <c r="BF40" s="160">
        <f t="shared" si="19"/>
        <v>959.76</v>
      </c>
      <c r="BG40" s="161">
        <f t="shared" si="20"/>
        <v>384</v>
      </c>
      <c r="BH40" s="162">
        <f t="shared" si="21"/>
        <v>4197.12</v>
      </c>
      <c r="BI40" s="163">
        <f t="shared" si="22"/>
        <v>15356.16</v>
      </c>
      <c r="BJ40" s="164"/>
      <c r="BK40" s="165" t="s">
        <v>125</v>
      </c>
      <c r="BL40" s="177">
        <v>38</v>
      </c>
      <c r="BM40" s="178">
        <v>97</v>
      </c>
      <c r="BN40" s="178">
        <v>116</v>
      </c>
      <c r="BO40" s="178">
        <v>79</v>
      </c>
      <c r="BP40" s="178">
        <v>30</v>
      </c>
      <c r="BQ40" s="178">
        <v>0</v>
      </c>
      <c r="BR40" s="178" t="str">
        <f t="array" ref="BR40">IF(ISBLANK($BK40),"",IFERROR((ROUND((INDEX([1]INSTRUCTIONS!$M$9:$AM$73,MATCH(#REF!,[1]INSTRUCTIONS!$N$9:$N$73,0),MATCH(BR$2,[1]INSTRUCTIONS!$M$9:$AM$9,FALSE))*$BA40),0)),""))</f>
        <v/>
      </c>
      <c r="BS40" s="178" t="str">
        <f t="array" ref="BS40">IF(ISBLANK($BK40),"",IFERROR((ROUND((INDEX([1]INSTRUCTIONS!$M$9:$AM$73,MATCH(#REF!,[1]INSTRUCTIONS!$N$9:$N$73,0),MATCH(BS$2,[1]INSTRUCTIONS!$M$9:$AM$9,FALSE))*$BA40),0)),""))</f>
        <v/>
      </c>
      <c r="BT40" s="178" t="str">
        <f t="array" ref="BT40">IF(ISBLANK($BK40),"",IFERROR((ROUND((INDEX([1]INSTRUCTIONS!$M$9:$AM$73,MATCH(#REF!,[1]INSTRUCTIONS!$N$9:$N$73,0),MATCH(BT$2,[1]INSTRUCTIONS!$M$9:$AM$9,FALSE))*$BA40),0)),""))</f>
        <v/>
      </c>
      <c r="BU40" s="178" t="str">
        <f t="array" ref="BU40">IF(ISBLANK($BK40),"",IFERROR((ROUND((INDEX([1]INSTRUCTIONS!$M$9:$AM$73,MATCH(#REF!,[1]INSTRUCTIONS!$N$9:$N$73,0),MATCH(BU$2,[1]INSTRUCTIONS!$M$9:$AM$9,FALSE))*$BA40),0)),""))</f>
        <v/>
      </c>
      <c r="BV40" s="178" t="str">
        <f t="array" ref="BV40">IF(ISBLANK($BK40),"",IFERROR((ROUND((INDEX([1]INSTRUCTIONS!$M$9:$AM$73,MATCH(#REF!,[1]INSTRUCTIONS!$N$9:$N$73,0),MATCH(BV$2,[1]INSTRUCTIONS!$M$9:$AM$9,FALSE))*$BA40),0)),""))</f>
        <v/>
      </c>
      <c r="BW40" s="178" t="str">
        <f t="array" ref="BW40">IF(ISBLANK($BK40),"",IFERROR((ROUND((INDEX([1]INSTRUCTIONS!$M$9:$AM$73,MATCH(#REF!,[1]INSTRUCTIONS!$N$9:$N$73,0),MATCH(BW$2,[1]INSTRUCTIONS!$M$9:$AM$9,FALSE))*$BA40),0)),""))</f>
        <v/>
      </c>
      <c r="BX40" s="178" t="str">
        <f t="array" ref="BX40">IF(ISBLANK($BK40),"",IFERROR((ROUND((INDEX([1]INSTRUCTIONS!$M$9:$AM$73,MATCH(#REF!,[1]INSTRUCTIONS!$N$9:$N$73,0),MATCH(BX$2,[1]INSTRUCTIONS!$M$9:$AM$9,FALSE))*$BA40),0)),""))</f>
        <v/>
      </c>
      <c r="BY40" s="178" t="str">
        <f t="array" ref="BY40">IF(ISBLANK($BK40),"",IFERROR((ROUND((INDEX([1]INSTRUCTIONS!$M$9:$AM$73,MATCH(#REF!,[1]INSTRUCTIONS!$N$9:$N$73,0),MATCH(BY$2,[1]INSTRUCTIONS!$M$9:$AM$9,FALSE))*$BA40),0)),""))</f>
        <v/>
      </c>
      <c r="BZ40" s="178" t="str">
        <f t="array" ref="BZ40">IF(ISBLANK($BK40),"",IFERROR((ROUND((INDEX([1]INSTRUCTIONS!$M$9:$AM$73,MATCH(#REF!,[1]INSTRUCTIONS!$N$9:$N$73,0),MATCH(BZ$2,[1]INSTRUCTIONS!$M$9:$AM$9,FALSE))*$BA40),0)),""))</f>
        <v/>
      </c>
      <c r="CA40" s="178" t="str">
        <f t="array" ref="CA40">IF(ISBLANK($BK40),"",IFERROR((ROUND((INDEX([1]INSTRUCTIONS!$M$9:$AM$73,MATCH(#REF!,[1]INSTRUCTIONS!$N$9:$N$73,0),MATCH(CA$2,[1]INSTRUCTIONS!$M$9:$AM$9,FALSE))*$BA40),0)),""))</f>
        <v/>
      </c>
      <c r="CB40" s="178" t="str">
        <f t="array" ref="CB40">IF(ISBLANK($BK40),"",IFERROR((ROUND((INDEX([1]INSTRUCTIONS!$M$9:$AM$73,MATCH(#REF!,[1]INSTRUCTIONS!$N$9:$N$73,0),MATCH(CB$2,[1]INSTRUCTIONS!$M$9:$AM$9,FALSE))*$BA40),0)),""))</f>
        <v/>
      </c>
      <c r="CC40" s="178" t="str">
        <f t="array" ref="CC40">IF(ISBLANK($BK40),"",IFERROR((ROUND((INDEX([1]INSTRUCTIONS!$M$9:$AM$73,MATCH(#REF!,[1]INSTRUCTIONS!$N$9:$N$73,0),MATCH(CC$2,[1]INSTRUCTIONS!$M$9:$AM$9,FALSE))*$BA40),0)),""))</f>
        <v/>
      </c>
      <c r="CD40" s="178" t="str">
        <f t="array" ref="CD40">IF(ISBLANK($BK40),"",IFERROR((ROUND((INDEX([1]INSTRUCTIONS!$M$9:$AM$73,MATCH(#REF!,[1]INSTRUCTIONS!$N$9:$N$73,0),MATCH(CD$2,[1]INSTRUCTIONS!$M$9:$AM$9,FALSE))*$BA40),0)),""))</f>
        <v/>
      </c>
      <c r="CE40" s="178" t="str">
        <f t="array" ref="CE40">IF(ISBLANK($BK40),"",IFERROR((ROUND((INDEX([1]INSTRUCTIONS!$M$9:$AM$73,MATCH(#REF!,[1]INSTRUCTIONS!$N$9:$N$73,0),MATCH(CE$2,[1]INSTRUCTIONS!$M$9:$AM$9,FALSE))*$BA40),0)),""))</f>
        <v/>
      </c>
      <c r="CF40" s="178" t="str">
        <f t="array" ref="CF40">IF(ISBLANK($BK40),"",IFERROR((ROUND((INDEX([1]INSTRUCTIONS!$M$9:$AM$73,MATCH(#REF!,[1]INSTRUCTIONS!$N$9:$N$73,0),MATCH(CF$2,[1]INSTRUCTIONS!$M$9:$AM$9,FALSE))*$BA40),0)),""))</f>
        <v/>
      </c>
      <c r="CG40" s="178" t="str">
        <f t="array" ref="CG40">IF(ISBLANK($BK40),"",IFERROR((ROUND((INDEX([1]INSTRUCTIONS!$M$9:$AM$73,MATCH(#REF!,[1]INSTRUCTIONS!$N$9:$N$73,0),MATCH(CG$2,[1]INSTRUCTIONS!$M$9:$AM$9,FALSE))*$BA40),0)),""))</f>
        <v/>
      </c>
      <c r="CH40" s="178" t="str">
        <f t="array" ref="CH40">IF(ISBLANK($BK40),"",IFERROR((ROUND((INDEX([1]INSTRUCTIONS!$M$9:$AM$73,MATCH(#REF!,[1]INSTRUCTIONS!$N$9:$N$73,0),MATCH(CH$2,[1]INSTRUCTIONS!$M$9:$AM$9,FALSE))*$BA40),0)),""))</f>
        <v/>
      </c>
      <c r="CI40" s="178" t="str">
        <f t="array" ref="CI40">IF(ISBLANK($BK40),"",IFERROR((ROUND((INDEX([1]INSTRUCTIONS!$M$9:$AM$73,MATCH(#REF!,[1]INSTRUCTIONS!$N$9:$N$73,0),MATCH(CI$2,[1]INSTRUCTIONS!$M$9:$AM$9,FALSE))*$BA40),0)),""))</f>
        <v/>
      </c>
      <c r="CJ40" s="179" t="str">
        <f t="array" ref="CJ40">IF(ISBLANK($BK40),"",IFERROR((ROUND((INDEX([1]INSTRUCTIONS!$M$9:$AM$73,MATCH(#REF!,[1]INSTRUCTIONS!$N$9:$N$73,0),MATCH(CJ$2,[1]INSTRUCTIONS!$M$9:$AM$9,FALSE))*$BA40),0)),""))</f>
        <v/>
      </c>
      <c r="CK40" s="169">
        <f t="shared" si="23"/>
        <v>360</v>
      </c>
      <c r="CL40" s="169">
        <f t="shared" si="24"/>
        <v>0</v>
      </c>
      <c r="CM40" s="6"/>
      <c r="CN40" s="170" t="s">
        <v>126</v>
      </c>
      <c r="CO40" s="177">
        <v>3</v>
      </c>
      <c r="CP40" s="178">
        <v>6</v>
      </c>
      <c r="CQ40" s="178">
        <v>7</v>
      </c>
      <c r="CR40" s="178">
        <v>5</v>
      </c>
      <c r="CS40" s="178">
        <v>3</v>
      </c>
      <c r="CT40" s="178">
        <v>0</v>
      </c>
      <c r="CU40" s="178" t="str">
        <f t="array" ref="CU40">IF(ISBLANK($CN40),"",IFERROR((ROUND((INDEX([1]INSTRUCTIONS!$M$9:$AM$73,MATCH(#REF!,[1]INSTRUCTIONS!$N$9:$N$73,0),MATCH(CU$2,[1]INSTRUCTIONS!$M$9:$AM$9,FALSE))*$BD40),0)),""))</f>
        <v/>
      </c>
      <c r="CV40" s="178" t="str">
        <f t="array" ref="CV40">IF(ISBLANK($CN40),"",IFERROR((ROUND((INDEX([1]INSTRUCTIONS!$M$9:$AM$73,MATCH(#REF!,[1]INSTRUCTIONS!$N$9:$N$73,0),MATCH(CV$2,[1]INSTRUCTIONS!$M$9:$AM$9,FALSE))*$BD40),0)),""))</f>
        <v/>
      </c>
      <c r="CW40" s="178" t="str">
        <f t="array" ref="CW40">IF(ISBLANK($CN40),"",IFERROR((ROUND((INDEX([1]INSTRUCTIONS!$M$9:$AM$73,MATCH(#REF!,[1]INSTRUCTIONS!$N$9:$N$73,0),MATCH(CW$2,[1]INSTRUCTIONS!$M$9:$AM$9,FALSE))*$BD40),0)),""))</f>
        <v/>
      </c>
      <c r="CX40" s="178" t="str">
        <f t="array" ref="CX40">IF(ISBLANK($CN40),"",IFERROR((ROUND((INDEX([1]INSTRUCTIONS!$M$9:$AM$73,MATCH(#REF!,[1]INSTRUCTIONS!$N$9:$N$73,0),MATCH(CX$2,[1]INSTRUCTIONS!$M$9:$AM$9,FALSE))*$BD40),0)),""))</f>
        <v/>
      </c>
      <c r="CY40" s="178" t="str">
        <f t="array" ref="CY40">IF(ISBLANK($CN40),"",IFERROR((ROUND((INDEX([1]INSTRUCTIONS!$M$9:$AM$73,MATCH(#REF!,[1]INSTRUCTIONS!$N$9:$N$73,0),MATCH(CY$2,[1]INSTRUCTIONS!$M$9:$AM$9,FALSE))*$BD40),0)),""))</f>
        <v/>
      </c>
      <c r="CZ40" s="178" t="str">
        <f t="array" ref="CZ40">IF(ISBLANK($CN40),"",IFERROR((ROUND((INDEX([1]INSTRUCTIONS!$M$9:$AM$73,MATCH(#REF!,[1]INSTRUCTIONS!$N$9:$N$73,0),MATCH(CZ$2,[1]INSTRUCTIONS!$M$9:$AM$9,FALSE))*$BD40),0)),""))</f>
        <v/>
      </c>
      <c r="DA40" s="178" t="str">
        <f t="array" ref="DA40">IF(ISBLANK($CN40),"",IFERROR((ROUND((INDEX([1]INSTRUCTIONS!$M$9:$AM$73,MATCH(#REF!,[1]INSTRUCTIONS!$N$9:$N$73,0),MATCH(DA$2,[1]INSTRUCTIONS!$M$9:$AM$9,FALSE))*$BD40),0)),""))</f>
        <v/>
      </c>
      <c r="DB40" s="178" t="str">
        <f t="array" ref="DB40">IF(ISBLANK($CN40),"",IFERROR((ROUND((INDEX([1]INSTRUCTIONS!$M$9:$AM$73,MATCH(#REF!,[1]INSTRUCTIONS!$N$9:$N$73,0),MATCH(DB$2,[1]INSTRUCTIONS!$M$9:$AM$9,FALSE))*$BD40),0)),""))</f>
        <v/>
      </c>
      <c r="DC40" s="178" t="str">
        <f t="array" ref="DC40">IF(ISBLANK($CN40),"",IFERROR((ROUND((INDEX([1]INSTRUCTIONS!$M$9:$AM$73,MATCH(#REF!,[1]INSTRUCTIONS!$N$9:$N$73,0),MATCH(DC$2,[1]INSTRUCTIONS!$M$9:$AM$9,FALSE))*$BD40),0)),""))</f>
        <v/>
      </c>
      <c r="DD40" s="178" t="str">
        <f t="array" ref="DD40">IF(ISBLANK($CN40),"",IFERROR((ROUND((INDEX([1]INSTRUCTIONS!$M$9:$AM$73,MATCH(#REF!,[1]INSTRUCTIONS!$N$9:$N$73,0),MATCH(DD$2,[1]INSTRUCTIONS!$M$9:$AM$9,FALSE))*$BD40),0)),""))</f>
        <v/>
      </c>
      <c r="DE40" s="178" t="str">
        <f t="array" ref="DE40">IF(ISBLANK($CN40),"",IFERROR((ROUND((INDEX([1]INSTRUCTIONS!$M$9:$AM$73,MATCH(#REF!,[1]INSTRUCTIONS!$N$9:$N$73,0),MATCH(DE$2,[1]INSTRUCTIONS!$M$9:$AM$9,FALSE))*$BD40),0)),""))</f>
        <v/>
      </c>
      <c r="DF40" s="178" t="str">
        <f t="array" ref="DF40">IF(ISBLANK($CN40),"",IFERROR((ROUND((INDEX([1]INSTRUCTIONS!$M$9:$AM$73,MATCH(#REF!,[1]INSTRUCTIONS!$N$9:$N$73,0),MATCH(DF$2,[1]INSTRUCTIONS!$M$9:$AM$9,FALSE))*$BD40),0)),""))</f>
        <v/>
      </c>
      <c r="DG40" s="178" t="str">
        <f t="array" ref="DG40">IF(ISBLANK($CN40),"",IFERROR((ROUND((INDEX([1]INSTRUCTIONS!$M$9:$AM$73,MATCH(#REF!,[1]INSTRUCTIONS!$N$9:$N$73,0),MATCH(DG$2,[1]INSTRUCTIONS!$M$9:$AM$9,FALSE))*$BD40),0)),""))</f>
        <v/>
      </c>
      <c r="DH40" s="178" t="str">
        <f t="array" ref="DH40">IF(ISBLANK($CN40),"",IFERROR((ROUND((INDEX([1]INSTRUCTIONS!$M$9:$AM$73,MATCH(#REF!,[1]INSTRUCTIONS!$N$9:$N$73,0),MATCH(DH$2,[1]INSTRUCTIONS!$M$9:$AM$9,FALSE))*$BD40),0)),""))</f>
        <v/>
      </c>
      <c r="DI40" s="178" t="str">
        <f t="array" ref="DI40">IF(ISBLANK($CN40),"",IFERROR((ROUND((INDEX([1]INSTRUCTIONS!$M$9:$AM$73,MATCH(#REF!,[1]INSTRUCTIONS!$N$9:$N$73,0),MATCH(DI$2,[1]INSTRUCTIONS!$M$9:$AM$9,FALSE))*$BD40),0)),""))</f>
        <v/>
      </c>
      <c r="DJ40" s="178" t="str">
        <f t="array" ref="DJ40">IF(ISBLANK($CN40),"",IFERROR((ROUND((INDEX([1]INSTRUCTIONS!$M$9:$AM$73,MATCH(#REF!,[1]INSTRUCTIONS!$N$9:$N$73,0),MATCH(DJ$2,[1]INSTRUCTIONS!$M$9:$AM$9,FALSE))*$BD40),0)),""))</f>
        <v/>
      </c>
      <c r="DK40" s="178" t="str">
        <f t="array" ref="DK40">IF(ISBLANK($CN40),"",IFERROR((ROUND((INDEX([1]INSTRUCTIONS!$M$9:$AM$73,MATCH(#REF!,[1]INSTRUCTIONS!$N$9:$N$73,0),MATCH(DK$2,[1]INSTRUCTIONS!$M$9:$AM$9,FALSE))*$BD40),0)),""))</f>
        <v/>
      </c>
      <c r="DL40" s="178" t="str">
        <f t="array" ref="DL40">IF(ISBLANK($CN40),"",IFERROR((ROUND((INDEX([1]INSTRUCTIONS!$M$9:$AM$73,MATCH(#REF!,[1]INSTRUCTIONS!$N$9:$N$73,0),MATCH(DL$2,[1]INSTRUCTIONS!$M$9:$AM$9,FALSE))*$BD40),0)),""))</f>
        <v/>
      </c>
      <c r="DM40" s="179" t="str">
        <f t="array" ref="DM40">IF(ISBLANK($CN40),"",IFERROR((ROUND((INDEX([1]INSTRUCTIONS!$M$9:$AM$73,MATCH(#REF!,[1]INSTRUCTIONS!$N$9:$N$73,0),MATCH(DM$2,[1]INSTRUCTIONS!$M$9:$AM$9,FALSE))*$BD40),0)),""))</f>
        <v/>
      </c>
      <c r="DN40" s="169">
        <f t="shared" si="25"/>
        <v>24</v>
      </c>
      <c r="DO40" s="169">
        <f t="shared" si="26"/>
        <v>0</v>
      </c>
      <c r="DP40" s="6"/>
      <c r="DQ40" s="171" t="str">
        <f t="shared" si="27"/>
        <v>ALPHA BOTTOMS BM</v>
      </c>
      <c r="DR40" s="172">
        <f t="shared" ref="DR40:EP40" si="53">IFERROR(BL40+CO40,"")</f>
        <v>41</v>
      </c>
      <c r="DS40" s="173">
        <f t="shared" si="53"/>
        <v>103</v>
      </c>
      <c r="DT40" s="173">
        <f t="shared" si="53"/>
        <v>123</v>
      </c>
      <c r="DU40" s="173">
        <f t="shared" si="53"/>
        <v>84</v>
      </c>
      <c r="DV40" s="173">
        <f t="shared" si="53"/>
        <v>33</v>
      </c>
      <c r="DW40" s="173">
        <f t="shared" si="53"/>
        <v>0</v>
      </c>
      <c r="DX40" s="173" t="str">
        <f t="shared" si="53"/>
        <v/>
      </c>
      <c r="DY40" s="173" t="str">
        <f t="shared" si="53"/>
        <v/>
      </c>
      <c r="DZ40" s="173" t="str">
        <f t="shared" si="53"/>
        <v/>
      </c>
      <c r="EA40" s="173" t="str">
        <f t="shared" si="53"/>
        <v/>
      </c>
      <c r="EB40" s="173" t="str">
        <f t="shared" si="53"/>
        <v/>
      </c>
      <c r="EC40" s="173" t="str">
        <f t="shared" si="53"/>
        <v/>
      </c>
      <c r="ED40" s="173" t="str">
        <f t="shared" si="53"/>
        <v/>
      </c>
      <c r="EE40" s="173" t="str">
        <f t="shared" si="53"/>
        <v/>
      </c>
      <c r="EF40" s="174" t="str">
        <f t="shared" si="53"/>
        <v/>
      </c>
      <c r="EG40" s="174" t="str">
        <f t="shared" si="53"/>
        <v/>
      </c>
      <c r="EH40" s="174" t="str">
        <f t="shared" si="53"/>
        <v/>
      </c>
      <c r="EI40" s="174" t="str">
        <f t="shared" si="53"/>
        <v/>
      </c>
      <c r="EJ40" s="174" t="str">
        <f t="shared" si="53"/>
        <v/>
      </c>
      <c r="EK40" s="174" t="str">
        <f t="shared" si="53"/>
        <v/>
      </c>
      <c r="EL40" s="174" t="str">
        <f t="shared" si="53"/>
        <v/>
      </c>
      <c r="EM40" s="174" t="str">
        <f t="shared" si="53"/>
        <v/>
      </c>
      <c r="EN40" s="174" t="str">
        <f t="shared" si="53"/>
        <v/>
      </c>
      <c r="EO40" s="174" t="str">
        <f t="shared" si="53"/>
        <v/>
      </c>
      <c r="EP40" s="174" t="str">
        <f t="shared" si="53"/>
        <v/>
      </c>
      <c r="EQ40" s="171">
        <f t="shared" si="29"/>
        <v>384</v>
      </c>
      <c r="ER40" s="171">
        <f t="shared" si="30"/>
        <v>0</v>
      </c>
    </row>
    <row r="41" spans="1:148" ht="120" customHeight="1" x14ac:dyDescent="0.25">
      <c r="A41" s="132">
        <f t="shared" si="31"/>
        <v>24</v>
      </c>
      <c r="B41" s="133"/>
      <c r="C41" s="133" t="s">
        <v>96</v>
      </c>
      <c r="D41" s="134" t="s">
        <v>276</v>
      </c>
      <c r="E41" s="134" t="str">
        <f t="shared" si="5"/>
        <v>#REF!</v>
      </c>
      <c r="F41" s="135" t="s">
        <v>114</v>
      </c>
      <c r="G41" s="134" t="s">
        <v>276</v>
      </c>
      <c r="H41" s="135" t="s">
        <v>217</v>
      </c>
      <c r="I41" s="135" t="s">
        <v>218</v>
      </c>
      <c r="J41" s="135"/>
      <c r="K41" s="135"/>
      <c r="L41" s="136"/>
      <c r="M41" s="133" t="e">
        <v>#VALUE!</v>
      </c>
      <c r="N41" s="135" t="s">
        <v>160</v>
      </c>
      <c r="O41" s="136"/>
      <c r="P41" s="136"/>
      <c r="Q41" s="136" t="s">
        <v>101</v>
      </c>
      <c r="R41" s="136" t="s">
        <v>102</v>
      </c>
      <c r="S41" s="136"/>
      <c r="T41" s="133"/>
      <c r="U41" s="133"/>
      <c r="V41" s="133"/>
      <c r="W41" s="137"/>
      <c r="X41" s="138">
        <v>11.5</v>
      </c>
      <c r="Y41" s="139">
        <v>10.93</v>
      </c>
      <c r="Z41" s="140">
        <f t="shared" si="6"/>
        <v>4.9565217391304373E-2</v>
      </c>
      <c r="AA41" s="139">
        <v>39.99</v>
      </c>
      <c r="AB41" s="140">
        <f t="shared" si="7"/>
        <v>0.72668167041760445</v>
      </c>
      <c r="AC41" s="141"/>
      <c r="AD41" s="142" t="str">
        <f t="shared" si="8"/>
        <v/>
      </c>
      <c r="AE41" s="140" t="str">
        <f t="shared" si="9"/>
        <v/>
      </c>
      <c r="AF41" s="139"/>
      <c r="AG41" s="140" t="str">
        <f t="shared" si="10"/>
        <v/>
      </c>
      <c r="AH41" s="143" t="str">
        <f t="shared" si="11"/>
        <v/>
      </c>
      <c r="AI41" s="144"/>
      <c r="AJ41" s="145"/>
      <c r="AK41" s="146"/>
      <c r="AL41" s="135" t="s">
        <v>103</v>
      </c>
      <c r="AM41" s="147">
        <v>4</v>
      </c>
      <c r="AN41" s="148" t="str">
        <f t="shared" si="12"/>
        <v xml:space="preserve">, , , , OFFICE DEFINE, </v>
      </c>
      <c r="AO41" s="149">
        <v>24</v>
      </c>
      <c r="AP41" s="150">
        <v>216</v>
      </c>
      <c r="AQ41" s="150"/>
      <c r="AR41" s="150"/>
      <c r="AS41" s="150"/>
      <c r="AT41" s="151"/>
      <c r="AU41" s="151"/>
      <c r="AV41" s="152">
        <f t="shared" si="13"/>
        <v>4</v>
      </c>
      <c r="AW41" s="153"/>
      <c r="AX41" s="152"/>
      <c r="AY41" s="153"/>
      <c r="AZ41" s="176"/>
      <c r="BA41" s="155">
        <f t="shared" si="14"/>
        <v>216</v>
      </c>
      <c r="BB41" s="156">
        <f t="shared" si="15"/>
        <v>2360.88</v>
      </c>
      <c r="BC41" s="157">
        <f t="shared" si="16"/>
        <v>8637.84</v>
      </c>
      <c r="BD41" s="158">
        <f t="shared" si="17"/>
        <v>24</v>
      </c>
      <c r="BE41" s="159">
        <f t="shared" si="18"/>
        <v>262.32</v>
      </c>
      <c r="BF41" s="160">
        <f t="shared" si="19"/>
        <v>959.76</v>
      </c>
      <c r="BG41" s="161">
        <f t="shared" si="20"/>
        <v>240</v>
      </c>
      <c r="BH41" s="162">
        <f t="shared" si="21"/>
        <v>2623.2</v>
      </c>
      <c r="BI41" s="163">
        <f t="shared" si="22"/>
        <v>9597.6</v>
      </c>
      <c r="BJ41" s="164"/>
      <c r="BK41" s="165" t="s">
        <v>125</v>
      </c>
      <c r="BL41" s="177">
        <v>23</v>
      </c>
      <c r="BM41" s="178">
        <v>58</v>
      </c>
      <c r="BN41" s="178">
        <v>70</v>
      </c>
      <c r="BO41" s="178">
        <v>47</v>
      </c>
      <c r="BP41" s="178">
        <v>18</v>
      </c>
      <c r="BQ41" s="178">
        <v>0</v>
      </c>
      <c r="BR41" s="178" t="str">
        <f>IF(ISBLANK($BK41),"",IFERROR((ROUND((INDEX([1]INSTRUCTIONS!$M$9:$AM$73,MATCH(#REF!,[1]INSTRUCTIONS!$N$9:$N$73,0),MATCH(BR$2,[1]INSTRUCTIONS!$M$9:$AM$9,FALSE))*$BA41),0)),""))</f>
        <v/>
      </c>
      <c r="BS41" s="178" t="str">
        <f>IF(ISBLANK($BK41),"",IFERROR((ROUND((INDEX([1]INSTRUCTIONS!$M$9:$AM$73,MATCH(#REF!,[1]INSTRUCTIONS!$N$9:$N$73,0),MATCH(BS$2,[1]INSTRUCTIONS!$M$9:$AM$9,FALSE))*$BA41),0)),""))</f>
        <v/>
      </c>
      <c r="BT41" s="178" t="str">
        <f>IF(ISBLANK($BK41),"",IFERROR((ROUND((INDEX([1]INSTRUCTIONS!$M$9:$AM$73,MATCH(#REF!,[1]INSTRUCTIONS!$N$9:$N$73,0),MATCH(BT$2,[1]INSTRUCTIONS!$M$9:$AM$9,FALSE))*$BA41),0)),""))</f>
        <v/>
      </c>
      <c r="BU41" s="178" t="str">
        <f>IF(ISBLANK($BK41),"",IFERROR((ROUND((INDEX([1]INSTRUCTIONS!$M$9:$AM$73,MATCH(#REF!,[1]INSTRUCTIONS!$N$9:$N$73,0),MATCH(BU$2,[1]INSTRUCTIONS!$M$9:$AM$9,FALSE))*$BA41),0)),""))</f>
        <v/>
      </c>
      <c r="BV41" s="178" t="str">
        <f>IF(ISBLANK($BK41),"",IFERROR((ROUND((INDEX([1]INSTRUCTIONS!$M$9:$AM$73,MATCH(#REF!,[1]INSTRUCTIONS!$N$9:$N$73,0),MATCH(BV$2,[1]INSTRUCTIONS!$M$9:$AM$9,FALSE))*$BA41),0)),""))</f>
        <v/>
      </c>
      <c r="BW41" s="178" t="str">
        <f>IF(ISBLANK($BK41),"",IFERROR((ROUND((INDEX([1]INSTRUCTIONS!$M$9:$AM$73,MATCH(#REF!,[1]INSTRUCTIONS!$N$9:$N$73,0),MATCH(BW$2,[1]INSTRUCTIONS!$M$9:$AM$9,FALSE))*$BA41),0)),""))</f>
        <v/>
      </c>
      <c r="BX41" s="178" t="str">
        <f>IF(ISBLANK($BK41),"",IFERROR((ROUND((INDEX([1]INSTRUCTIONS!$M$9:$AM$73,MATCH(#REF!,[1]INSTRUCTIONS!$N$9:$N$73,0),MATCH(BX$2,[1]INSTRUCTIONS!$M$9:$AM$9,FALSE))*$BA41),0)),""))</f>
        <v/>
      </c>
      <c r="BY41" s="178" t="str">
        <f>IF(ISBLANK($BK41),"",IFERROR((ROUND((INDEX([1]INSTRUCTIONS!$M$9:$AM$73,MATCH(#REF!,[1]INSTRUCTIONS!$N$9:$N$73,0),MATCH(BY$2,[1]INSTRUCTIONS!$M$9:$AM$9,FALSE))*$BA41),0)),""))</f>
        <v/>
      </c>
      <c r="BZ41" s="178" t="str">
        <f>IF(ISBLANK($BK41),"",IFERROR((ROUND((INDEX([1]INSTRUCTIONS!$M$9:$AM$73,MATCH(#REF!,[1]INSTRUCTIONS!$N$9:$N$73,0),MATCH(BZ$2,[1]INSTRUCTIONS!$M$9:$AM$9,FALSE))*$BA41),0)),""))</f>
        <v/>
      </c>
      <c r="CA41" s="178" t="str">
        <f>IF(ISBLANK($BK41),"",IFERROR((ROUND((INDEX([1]INSTRUCTIONS!$M$9:$AM$73,MATCH(#REF!,[1]INSTRUCTIONS!$N$9:$N$73,0),MATCH(CA$2,[1]INSTRUCTIONS!$M$9:$AM$9,FALSE))*$BA41),0)),""))</f>
        <v/>
      </c>
      <c r="CB41" s="178" t="str">
        <f>IF(ISBLANK($BK41),"",IFERROR((ROUND((INDEX([1]INSTRUCTIONS!$M$9:$AM$73,MATCH(#REF!,[1]INSTRUCTIONS!$N$9:$N$73,0),MATCH(CB$2,[1]INSTRUCTIONS!$M$9:$AM$9,FALSE))*$BA41),0)),""))</f>
        <v/>
      </c>
      <c r="CC41" s="178" t="str">
        <f>IF(ISBLANK($BK41),"",IFERROR((ROUND((INDEX([1]INSTRUCTIONS!$M$9:$AM$73,MATCH(#REF!,[1]INSTRUCTIONS!$N$9:$N$73,0),MATCH(CC$2,[1]INSTRUCTIONS!$M$9:$AM$9,FALSE))*$BA41),0)),""))</f>
        <v/>
      </c>
      <c r="CD41" s="178" t="str">
        <f>IF(ISBLANK($BK41),"",IFERROR((ROUND((INDEX([1]INSTRUCTIONS!$M$9:$AM$73,MATCH(#REF!,[1]INSTRUCTIONS!$N$9:$N$73,0),MATCH(CD$2,[1]INSTRUCTIONS!$M$9:$AM$9,FALSE))*$BA41),0)),""))</f>
        <v/>
      </c>
      <c r="CE41" s="178" t="str">
        <f>IF(ISBLANK($BK41),"",IFERROR((ROUND((INDEX([1]INSTRUCTIONS!$M$9:$AM$73,MATCH(#REF!,[1]INSTRUCTIONS!$N$9:$N$73,0),MATCH(CE$2,[1]INSTRUCTIONS!$M$9:$AM$9,FALSE))*$BA41),0)),""))</f>
        <v/>
      </c>
      <c r="CF41" s="178" t="str">
        <f>IF(ISBLANK($BK41),"",IFERROR((ROUND((INDEX([1]INSTRUCTIONS!$M$9:$AM$73,MATCH(#REF!,[1]INSTRUCTIONS!$N$9:$N$73,0),MATCH(CF$2,[1]INSTRUCTIONS!$M$9:$AM$9,FALSE))*$BA41),0)),""))</f>
        <v/>
      </c>
      <c r="CG41" s="178" t="str">
        <f>IF(ISBLANK($BK41),"",IFERROR((ROUND((INDEX([1]INSTRUCTIONS!$M$9:$AM$73,MATCH(#REF!,[1]INSTRUCTIONS!$N$9:$N$73,0),MATCH(CG$2,[1]INSTRUCTIONS!$M$9:$AM$9,FALSE))*$BA41),0)),""))</f>
        <v/>
      </c>
      <c r="CH41" s="178" t="str">
        <f>IF(ISBLANK($BK41),"",IFERROR((ROUND((INDEX([1]INSTRUCTIONS!$M$9:$AM$73,MATCH(#REF!,[1]INSTRUCTIONS!$N$9:$N$73,0),MATCH(CH$2,[1]INSTRUCTIONS!$M$9:$AM$9,FALSE))*$BA41),0)),""))</f>
        <v/>
      </c>
      <c r="CI41" s="178" t="str">
        <f>IF(ISBLANK($BK41),"",IFERROR((ROUND((INDEX([1]INSTRUCTIONS!$M$9:$AM$73,MATCH(#REF!,[1]INSTRUCTIONS!$N$9:$N$73,0),MATCH(CI$2,[1]INSTRUCTIONS!$M$9:$AM$9,FALSE))*$BA41),0)),""))</f>
        <v/>
      </c>
      <c r="CJ41" s="179" t="str">
        <f>IF(ISBLANK($BK41),"",IFERROR((ROUND((INDEX([1]INSTRUCTIONS!$M$9:$AM$73,MATCH(#REF!,[1]INSTRUCTIONS!$N$9:$N$73,0),MATCH(CJ$2,[1]INSTRUCTIONS!$M$9:$AM$9,FALSE))*$BA41),0)),""))</f>
        <v/>
      </c>
      <c r="CK41" s="169">
        <f t="shared" si="23"/>
        <v>216</v>
      </c>
      <c r="CL41" s="169">
        <f t="shared" si="24"/>
        <v>0</v>
      </c>
      <c r="CM41" s="6"/>
      <c r="CN41" s="170" t="s">
        <v>126</v>
      </c>
      <c r="CO41" s="177">
        <v>3</v>
      </c>
      <c r="CP41" s="178">
        <v>6</v>
      </c>
      <c r="CQ41" s="178">
        <v>7</v>
      </c>
      <c r="CR41" s="178">
        <v>5</v>
      </c>
      <c r="CS41" s="178">
        <v>3</v>
      </c>
      <c r="CT41" s="178">
        <v>0</v>
      </c>
      <c r="CU41" s="178" t="str">
        <f>IF(ISBLANK($CN41),"",IFERROR((ROUND((INDEX([1]INSTRUCTIONS!$M$9:$AM$73,MATCH(#REF!,[1]INSTRUCTIONS!$N$9:$N$73,0),MATCH(CU$2,[1]INSTRUCTIONS!$M$9:$AM$9,FALSE))*$BD41),0)),""))</f>
        <v/>
      </c>
      <c r="CV41" s="178" t="str">
        <f>IF(ISBLANK($CN41),"",IFERROR((ROUND((INDEX([1]INSTRUCTIONS!$M$9:$AM$73,MATCH(#REF!,[1]INSTRUCTIONS!$N$9:$N$73,0),MATCH(CV$2,[1]INSTRUCTIONS!$M$9:$AM$9,FALSE))*$BD41),0)),""))</f>
        <v/>
      </c>
      <c r="CW41" s="178" t="str">
        <f>IF(ISBLANK($CN41),"",IFERROR((ROUND((INDEX([1]INSTRUCTIONS!$M$9:$AM$73,MATCH(#REF!,[1]INSTRUCTIONS!$N$9:$N$73,0),MATCH(CW$2,[1]INSTRUCTIONS!$M$9:$AM$9,FALSE))*$BD41),0)),""))</f>
        <v/>
      </c>
      <c r="CX41" s="178" t="str">
        <f>IF(ISBLANK($CN41),"",IFERROR((ROUND((INDEX([1]INSTRUCTIONS!$M$9:$AM$73,MATCH(#REF!,[1]INSTRUCTIONS!$N$9:$N$73,0),MATCH(CX$2,[1]INSTRUCTIONS!$M$9:$AM$9,FALSE))*$BD41),0)),""))</f>
        <v/>
      </c>
      <c r="CY41" s="178" t="str">
        <f>IF(ISBLANK($CN41),"",IFERROR((ROUND((INDEX([1]INSTRUCTIONS!$M$9:$AM$73,MATCH(#REF!,[1]INSTRUCTIONS!$N$9:$N$73,0),MATCH(CY$2,[1]INSTRUCTIONS!$M$9:$AM$9,FALSE))*$BD41),0)),""))</f>
        <v/>
      </c>
      <c r="CZ41" s="178" t="str">
        <f>IF(ISBLANK($CN41),"",IFERROR((ROUND((INDEX([1]INSTRUCTIONS!$M$9:$AM$73,MATCH(#REF!,[1]INSTRUCTIONS!$N$9:$N$73,0),MATCH(CZ$2,[1]INSTRUCTIONS!$M$9:$AM$9,FALSE))*$BD41),0)),""))</f>
        <v/>
      </c>
      <c r="DA41" s="178" t="str">
        <f>IF(ISBLANK($CN41),"",IFERROR((ROUND((INDEX([1]INSTRUCTIONS!$M$9:$AM$73,MATCH(#REF!,[1]INSTRUCTIONS!$N$9:$N$73,0),MATCH(DA$2,[1]INSTRUCTIONS!$M$9:$AM$9,FALSE))*$BD41),0)),""))</f>
        <v/>
      </c>
      <c r="DB41" s="178" t="str">
        <f>IF(ISBLANK($CN41),"",IFERROR((ROUND((INDEX([1]INSTRUCTIONS!$M$9:$AM$73,MATCH(#REF!,[1]INSTRUCTIONS!$N$9:$N$73,0),MATCH(DB$2,[1]INSTRUCTIONS!$M$9:$AM$9,FALSE))*$BD41),0)),""))</f>
        <v/>
      </c>
      <c r="DC41" s="178" t="str">
        <f>IF(ISBLANK($CN41),"",IFERROR((ROUND((INDEX([1]INSTRUCTIONS!$M$9:$AM$73,MATCH(#REF!,[1]INSTRUCTIONS!$N$9:$N$73,0),MATCH(DC$2,[1]INSTRUCTIONS!$M$9:$AM$9,FALSE))*$BD41),0)),""))</f>
        <v/>
      </c>
      <c r="DD41" s="178" t="str">
        <f>IF(ISBLANK($CN41),"",IFERROR((ROUND((INDEX([1]INSTRUCTIONS!$M$9:$AM$73,MATCH(#REF!,[1]INSTRUCTIONS!$N$9:$N$73,0),MATCH(DD$2,[1]INSTRUCTIONS!$M$9:$AM$9,FALSE))*$BD41),0)),""))</f>
        <v/>
      </c>
      <c r="DE41" s="178" t="str">
        <f>IF(ISBLANK($CN41),"",IFERROR((ROUND((INDEX([1]INSTRUCTIONS!$M$9:$AM$73,MATCH(#REF!,[1]INSTRUCTIONS!$N$9:$N$73,0),MATCH(DE$2,[1]INSTRUCTIONS!$M$9:$AM$9,FALSE))*$BD41),0)),""))</f>
        <v/>
      </c>
      <c r="DF41" s="178" t="str">
        <f>IF(ISBLANK($CN41),"",IFERROR((ROUND((INDEX([1]INSTRUCTIONS!$M$9:$AM$73,MATCH(#REF!,[1]INSTRUCTIONS!$N$9:$N$73,0),MATCH(DF$2,[1]INSTRUCTIONS!$M$9:$AM$9,FALSE))*$BD41),0)),""))</f>
        <v/>
      </c>
      <c r="DG41" s="178" t="str">
        <f>IF(ISBLANK($CN41),"",IFERROR((ROUND((INDEX([1]INSTRUCTIONS!$M$9:$AM$73,MATCH(#REF!,[1]INSTRUCTIONS!$N$9:$N$73,0),MATCH(DG$2,[1]INSTRUCTIONS!$M$9:$AM$9,FALSE))*$BD41),0)),""))</f>
        <v/>
      </c>
      <c r="DH41" s="178" t="str">
        <f>IF(ISBLANK($CN41),"",IFERROR((ROUND((INDEX([1]INSTRUCTIONS!$M$9:$AM$73,MATCH(#REF!,[1]INSTRUCTIONS!$N$9:$N$73,0),MATCH(DH$2,[1]INSTRUCTIONS!$M$9:$AM$9,FALSE))*$BD41),0)),""))</f>
        <v/>
      </c>
      <c r="DI41" s="178" t="str">
        <f>IF(ISBLANK($CN41),"",IFERROR((ROUND((INDEX([1]INSTRUCTIONS!$M$9:$AM$73,MATCH(#REF!,[1]INSTRUCTIONS!$N$9:$N$73,0),MATCH(DI$2,[1]INSTRUCTIONS!$M$9:$AM$9,FALSE))*$BD41),0)),""))</f>
        <v/>
      </c>
      <c r="DJ41" s="178" t="str">
        <f>IF(ISBLANK($CN41),"",IFERROR((ROUND((INDEX([1]INSTRUCTIONS!$M$9:$AM$73,MATCH(#REF!,[1]INSTRUCTIONS!$N$9:$N$73,0),MATCH(DJ$2,[1]INSTRUCTIONS!$M$9:$AM$9,FALSE))*$BD41),0)),""))</f>
        <v/>
      </c>
      <c r="DK41" s="178" t="str">
        <f>IF(ISBLANK($CN41),"",IFERROR((ROUND((INDEX([1]INSTRUCTIONS!$M$9:$AM$73,MATCH(#REF!,[1]INSTRUCTIONS!$N$9:$N$73,0),MATCH(DK$2,[1]INSTRUCTIONS!$M$9:$AM$9,FALSE))*$BD41),0)),""))</f>
        <v/>
      </c>
      <c r="DL41" s="178" t="str">
        <f>IF(ISBLANK($CN41),"",IFERROR((ROUND((INDEX([1]INSTRUCTIONS!$M$9:$AM$73,MATCH(#REF!,[1]INSTRUCTIONS!$N$9:$N$73,0),MATCH(DL$2,[1]INSTRUCTIONS!$M$9:$AM$9,FALSE))*$BD41),0)),""))</f>
        <v/>
      </c>
      <c r="DM41" s="179" t="str">
        <f>IF(ISBLANK($CN41),"",IFERROR((ROUND((INDEX([1]INSTRUCTIONS!$M$9:$AM$73,MATCH(#REF!,[1]INSTRUCTIONS!$N$9:$N$73,0),MATCH(DM$2,[1]INSTRUCTIONS!$M$9:$AM$9,FALSE))*$BD41),0)),""))</f>
        <v/>
      </c>
      <c r="DN41" s="169">
        <f t="shared" si="25"/>
        <v>24</v>
      </c>
      <c r="DO41" s="169">
        <f t="shared" si="26"/>
        <v>0</v>
      </c>
      <c r="DP41" s="6"/>
      <c r="DQ41" s="171" t="str">
        <f t="shared" si="27"/>
        <v>ALPHA BOTTOMS BM</v>
      </c>
      <c r="DR41" s="172">
        <f t="shared" ref="DR41:EP41" si="54">IFERROR(BL41+CO41,"")</f>
        <v>26</v>
      </c>
      <c r="DS41" s="173">
        <f t="shared" si="54"/>
        <v>64</v>
      </c>
      <c r="DT41" s="173">
        <f t="shared" si="54"/>
        <v>77</v>
      </c>
      <c r="DU41" s="173">
        <f t="shared" si="54"/>
        <v>52</v>
      </c>
      <c r="DV41" s="173">
        <f t="shared" si="54"/>
        <v>21</v>
      </c>
      <c r="DW41" s="173">
        <f t="shared" si="54"/>
        <v>0</v>
      </c>
      <c r="DX41" s="173" t="str">
        <f t="shared" si="54"/>
        <v/>
      </c>
      <c r="DY41" s="173" t="str">
        <f t="shared" si="54"/>
        <v/>
      </c>
      <c r="DZ41" s="173" t="str">
        <f t="shared" si="54"/>
        <v/>
      </c>
      <c r="EA41" s="173" t="str">
        <f t="shared" si="54"/>
        <v/>
      </c>
      <c r="EB41" s="173" t="str">
        <f t="shared" si="54"/>
        <v/>
      </c>
      <c r="EC41" s="173" t="str">
        <f t="shared" si="54"/>
        <v/>
      </c>
      <c r="ED41" s="173" t="str">
        <f t="shared" si="54"/>
        <v/>
      </c>
      <c r="EE41" s="173" t="str">
        <f t="shared" si="54"/>
        <v/>
      </c>
      <c r="EF41" s="174" t="str">
        <f t="shared" si="54"/>
        <v/>
      </c>
      <c r="EG41" s="174" t="str">
        <f t="shared" si="54"/>
        <v/>
      </c>
      <c r="EH41" s="174" t="str">
        <f t="shared" si="54"/>
        <v/>
      </c>
      <c r="EI41" s="174" t="str">
        <f t="shared" si="54"/>
        <v/>
      </c>
      <c r="EJ41" s="174" t="str">
        <f t="shared" si="54"/>
        <v/>
      </c>
      <c r="EK41" s="174" t="str">
        <f t="shared" si="54"/>
        <v/>
      </c>
      <c r="EL41" s="174" t="str">
        <f t="shared" si="54"/>
        <v/>
      </c>
      <c r="EM41" s="174" t="str">
        <f t="shared" si="54"/>
        <v/>
      </c>
      <c r="EN41" s="174" t="str">
        <f t="shared" si="54"/>
        <v/>
      </c>
      <c r="EO41" s="174" t="str">
        <f t="shared" si="54"/>
        <v/>
      </c>
      <c r="EP41" s="174" t="str">
        <f t="shared" si="54"/>
        <v/>
      </c>
      <c r="EQ41" s="171">
        <f t="shared" si="29"/>
        <v>240</v>
      </c>
      <c r="ER41" s="171">
        <f t="shared" si="30"/>
        <v>0</v>
      </c>
    </row>
    <row r="42" spans="1:148" ht="120" customHeight="1" x14ac:dyDescent="0.25">
      <c r="A42" s="132">
        <f t="shared" si="31"/>
        <v>25</v>
      </c>
      <c r="B42" s="133"/>
      <c r="C42" s="133" t="s">
        <v>96</v>
      </c>
      <c r="D42" s="134" t="s">
        <v>276</v>
      </c>
      <c r="E42" s="134" t="str">
        <f t="shared" si="5"/>
        <v>#REF!</v>
      </c>
      <c r="F42" s="135" t="s">
        <v>114</v>
      </c>
      <c r="G42" s="134" t="s">
        <v>276</v>
      </c>
      <c r="H42" s="135" t="s">
        <v>179</v>
      </c>
      <c r="I42" s="135" t="s">
        <v>180</v>
      </c>
      <c r="J42" s="135"/>
      <c r="K42" s="135"/>
      <c r="L42" s="136"/>
      <c r="M42" s="133" t="e">
        <v>#VALUE!</v>
      </c>
      <c r="N42" s="135" t="s">
        <v>117</v>
      </c>
      <c r="O42" s="136"/>
      <c r="P42" s="136"/>
      <c r="Q42" s="136" t="s">
        <v>101</v>
      </c>
      <c r="R42" s="136" t="s">
        <v>102</v>
      </c>
      <c r="S42" s="136"/>
      <c r="T42" s="133"/>
      <c r="U42" s="133"/>
      <c r="V42" s="133"/>
      <c r="W42" s="137"/>
      <c r="X42" s="138">
        <v>10.75</v>
      </c>
      <c r="Y42" s="139">
        <v>10.210000000000001</v>
      </c>
      <c r="Z42" s="140">
        <f t="shared" si="6"/>
        <v>5.0232558139534804E-2</v>
      </c>
      <c r="AA42" s="139">
        <v>39.99</v>
      </c>
      <c r="AB42" s="140">
        <f t="shared" si="7"/>
        <v>0.74468617154288574</v>
      </c>
      <c r="AC42" s="141"/>
      <c r="AD42" s="142" t="str">
        <f t="shared" si="8"/>
        <v/>
      </c>
      <c r="AE42" s="140" t="str">
        <f t="shared" si="9"/>
        <v/>
      </c>
      <c r="AF42" s="139"/>
      <c r="AG42" s="140" t="str">
        <f t="shared" si="10"/>
        <v/>
      </c>
      <c r="AH42" s="143" t="str">
        <f t="shared" si="11"/>
        <v/>
      </c>
      <c r="AI42" s="144"/>
      <c r="AJ42" s="145"/>
      <c r="AK42" s="146"/>
      <c r="AL42" s="135" t="s">
        <v>103</v>
      </c>
      <c r="AM42" s="147">
        <v>4</v>
      </c>
      <c r="AN42" s="148" t="str">
        <f t="shared" si="12"/>
        <v xml:space="preserve">, , , , OFFICE DEFINE, </v>
      </c>
      <c r="AO42" s="149">
        <v>24</v>
      </c>
      <c r="AP42" s="150">
        <v>144</v>
      </c>
      <c r="AQ42" s="150"/>
      <c r="AR42" s="150"/>
      <c r="AS42" s="150"/>
      <c r="AT42" s="151"/>
      <c r="AU42" s="151"/>
      <c r="AV42" s="152">
        <f t="shared" si="13"/>
        <v>4</v>
      </c>
      <c r="AW42" s="153"/>
      <c r="AX42" s="152"/>
      <c r="AY42" s="153"/>
      <c r="AZ42" s="176"/>
      <c r="BA42" s="155">
        <f t="shared" si="14"/>
        <v>144</v>
      </c>
      <c r="BB42" s="156">
        <f t="shared" si="15"/>
        <v>1470.2400000000002</v>
      </c>
      <c r="BC42" s="157">
        <f t="shared" si="16"/>
        <v>5758.56</v>
      </c>
      <c r="BD42" s="158">
        <f t="shared" si="17"/>
        <v>24</v>
      </c>
      <c r="BE42" s="159">
        <f t="shared" si="18"/>
        <v>245.04000000000002</v>
      </c>
      <c r="BF42" s="160">
        <f t="shared" si="19"/>
        <v>959.76</v>
      </c>
      <c r="BG42" s="161">
        <f t="shared" si="20"/>
        <v>168</v>
      </c>
      <c r="BH42" s="162">
        <f t="shared" si="21"/>
        <v>1715.2800000000002</v>
      </c>
      <c r="BI42" s="163">
        <f t="shared" si="22"/>
        <v>6718.3200000000006</v>
      </c>
      <c r="BJ42" s="164"/>
      <c r="BK42" s="165" t="s">
        <v>125</v>
      </c>
      <c r="BL42" s="177">
        <v>15</v>
      </c>
      <c r="BM42" s="178">
        <v>39</v>
      </c>
      <c r="BN42" s="178">
        <v>47</v>
      </c>
      <c r="BO42" s="178">
        <v>31</v>
      </c>
      <c r="BP42" s="178">
        <v>12</v>
      </c>
      <c r="BQ42" s="178">
        <v>0</v>
      </c>
      <c r="BR42" s="178" t="str">
        <f t="array" ref="BR42">IF(ISBLANK($BK42),"",IFERROR((ROUND((INDEX([1]INSTRUCTIONS!$M$9:$AM$73,MATCH(#REF!,[1]INSTRUCTIONS!$N$9:$N$73,0),MATCH(BR$2,[1]INSTRUCTIONS!$M$9:$AM$9,FALSE))*$BA42),0)),""))</f>
        <v/>
      </c>
      <c r="BS42" s="178" t="str">
        <f t="array" ref="BS42">IF(ISBLANK($BK42),"",IFERROR((ROUND((INDEX([1]INSTRUCTIONS!$M$9:$AM$73,MATCH(#REF!,[1]INSTRUCTIONS!$N$9:$N$73,0),MATCH(BS$2,[1]INSTRUCTIONS!$M$9:$AM$9,FALSE))*$BA42),0)),""))</f>
        <v/>
      </c>
      <c r="BT42" s="178" t="str">
        <f t="array" ref="BT42">IF(ISBLANK($BK42),"",IFERROR((ROUND((INDEX([1]INSTRUCTIONS!$M$9:$AM$73,MATCH(#REF!,[1]INSTRUCTIONS!$N$9:$N$73,0),MATCH(BT$2,[1]INSTRUCTIONS!$M$9:$AM$9,FALSE))*$BA42),0)),""))</f>
        <v/>
      </c>
      <c r="BU42" s="178" t="str">
        <f t="array" ref="BU42">IF(ISBLANK($BK42),"",IFERROR((ROUND((INDEX([1]INSTRUCTIONS!$M$9:$AM$73,MATCH(#REF!,[1]INSTRUCTIONS!$N$9:$N$73,0),MATCH(BU$2,[1]INSTRUCTIONS!$M$9:$AM$9,FALSE))*$BA42),0)),""))</f>
        <v/>
      </c>
      <c r="BV42" s="178" t="str">
        <f t="array" ref="BV42">IF(ISBLANK($BK42),"",IFERROR((ROUND((INDEX([1]INSTRUCTIONS!$M$9:$AM$73,MATCH(#REF!,[1]INSTRUCTIONS!$N$9:$N$73,0),MATCH(BV$2,[1]INSTRUCTIONS!$M$9:$AM$9,FALSE))*$BA42),0)),""))</f>
        <v/>
      </c>
      <c r="BW42" s="178" t="str">
        <f t="array" ref="BW42">IF(ISBLANK($BK42),"",IFERROR((ROUND((INDEX([1]INSTRUCTIONS!$M$9:$AM$73,MATCH(#REF!,[1]INSTRUCTIONS!$N$9:$N$73,0),MATCH(BW$2,[1]INSTRUCTIONS!$M$9:$AM$9,FALSE))*$BA42),0)),""))</f>
        <v/>
      </c>
      <c r="BX42" s="178" t="str">
        <f t="array" ref="BX42">IF(ISBLANK($BK42),"",IFERROR((ROUND((INDEX([1]INSTRUCTIONS!$M$9:$AM$73,MATCH(#REF!,[1]INSTRUCTIONS!$N$9:$N$73,0),MATCH(BX$2,[1]INSTRUCTIONS!$M$9:$AM$9,FALSE))*$BA42),0)),""))</f>
        <v/>
      </c>
      <c r="BY42" s="178" t="str">
        <f t="array" ref="BY42">IF(ISBLANK($BK42),"",IFERROR((ROUND((INDEX([1]INSTRUCTIONS!$M$9:$AM$73,MATCH(#REF!,[1]INSTRUCTIONS!$N$9:$N$73,0),MATCH(BY$2,[1]INSTRUCTIONS!$M$9:$AM$9,FALSE))*$BA42),0)),""))</f>
        <v/>
      </c>
      <c r="BZ42" s="178" t="str">
        <f t="array" ref="BZ42">IF(ISBLANK($BK42),"",IFERROR((ROUND((INDEX([1]INSTRUCTIONS!$M$9:$AM$73,MATCH(#REF!,[1]INSTRUCTIONS!$N$9:$N$73,0),MATCH(BZ$2,[1]INSTRUCTIONS!$M$9:$AM$9,FALSE))*$BA42),0)),""))</f>
        <v/>
      </c>
      <c r="CA42" s="178" t="str">
        <f t="array" ref="CA42">IF(ISBLANK($BK42),"",IFERROR((ROUND((INDEX([1]INSTRUCTIONS!$M$9:$AM$73,MATCH(#REF!,[1]INSTRUCTIONS!$N$9:$N$73,0),MATCH(CA$2,[1]INSTRUCTIONS!$M$9:$AM$9,FALSE))*$BA42),0)),""))</f>
        <v/>
      </c>
      <c r="CB42" s="178" t="str">
        <f t="array" ref="CB42">IF(ISBLANK($BK42),"",IFERROR((ROUND((INDEX([1]INSTRUCTIONS!$M$9:$AM$73,MATCH(#REF!,[1]INSTRUCTIONS!$N$9:$N$73,0),MATCH(CB$2,[1]INSTRUCTIONS!$M$9:$AM$9,FALSE))*$BA42),0)),""))</f>
        <v/>
      </c>
      <c r="CC42" s="178" t="str">
        <f t="array" ref="CC42">IF(ISBLANK($BK42),"",IFERROR((ROUND((INDEX([1]INSTRUCTIONS!$M$9:$AM$73,MATCH(#REF!,[1]INSTRUCTIONS!$N$9:$N$73,0),MATCH(CC$2,[1]INSTRUCTIONS!$M$9:$AM$9,FALSE))*$BA42),0)),""))</f>
        <v/>
      </c>
      <c r="CD42" s="178" t="str">
        <f t="array" ref="CD42">IF(ISBLANK($BK42),"",IFERROR((ROUND((INDEX([1]INSTRUCTIONS!$M$9:$AM$73,MATCH(#REF!,[1]INSTRUCTIONS!$N$9:$N$73,0),MATCH(CD$2,[1]INSTRUCTIONS!$M$9:$AM$9,FALSE))*$BA42),0)),""))</f>
        <v/>
      </c>
      <c r="CE42" s="178" t="str">
        <f t="array" ref="CE42">IF(ISBLANK($BK42),"",IFERROR((ROUND((INDEX([1]INSTRUCTIONS!$M$9:$AM$73,MATCH(#REF!,[1]INSTRUCTIONS!$N$9:$N$73,0),MATCH(CE$2,[1]INSTRUCTIONS!$M$9:$AM$9,FALSE))*$BA42),0)),""))</f>
        <v/>
      </c>
      <c r="CF42" s="178" t="str">
        <f t="array" ref="CF42">IF(ISBLANK($BK42),"",IFERROR((ROUND((INDEX([1]INSTRUCTIONS!$M$9:$AM$73,MATCH(#REF!,[1]INSTRUCTIONS!$N$9:$N$73,0),MATCH(CF$2,[1]INSTRUCTIONS!$M$9:$AM$9,FALSE))*$BA42),0)),""))</f>
        <v/>
      </c>
      <c r="CG42" s="178" t="str">
        <f t="array" ref="CG42">IF(ISBLANK($BK42),"",IFERROR((ROUND((INDEX([1]INSTRUCTIONS!$M$9:$AM$73,MATCH(#REF!,[1]INSTRUCTIONS!$N$9:$N$73,0),MATCH(CG$2,[1]INSTRUCTIONS!$M$9:$AM$9,FALSE))*$BA42),0)),""))</f>
        <v/>
      </c>
      <c r="CH42" s="178" t="str">
        <f t="array" ref="CH42">IF(ISBLANK($BK42),"",IFERROR((ROUND((INDEX([1]INSTRUCTIONS!$M$9:$AM$73,MATCH(#REF!,[1]INSTRUCTIONS!$N$9:$N$73,0),MATCH(CH$2,[1]INSTRUCTIONS!$M$9:$AM$9,FALSE))*$BA42),0)),""))</f>
        <v/>
      </c>
      <c r="CI42" s="178" t="str">
        <f t="array" ref="CI42">IF(ISBLANK($BK42),"",IFERROR((ROUND((INDEX([1]INSTRUCTIONS!$M$9:$AM$73,MATCH(#REF!,[1]INSTRUCTIONS!$N$9:$N$73,0),MATCH(CI$2,[1]INSTRUCTIONS!$M$9:$AM$9,FALSE))*$BA42),0)),""))</f>
        <v/>
      </c>
      <c r="CJ42" s="179" t="str">
        <f t="array" ref="CJ42">IF(ISBLANK($BK42),"",IFERROR((ROUND((INDEX([1]INSTRUCTIONS!$M$9:$AM$73,MATCH(#REF!,[1]INSTRUCTIONS!$N$9:$N$73,0),MATCH(CJ$2,[1]INSTRUCTIONS!$M$9:$AM$9,FALSE))*$BA42),0)),""))</f>
        <v/>
      </c>
      <c r="CK42" s="169">
        <f t="shared" si="23"/>
        <v>144</v>
      </c>
      <c r="CL42" s="169">
        <f t="shared" si="24"/>
        <v>0</v>
      </c>
      <c r="CM42" s="6"/>
      <c r="CN42" s="170" t="s">
        <v>126</v>
      </c>
      <c r="CO42" s="177">
        <v>3</v>
      </c>
      <c r="CP42" s="178">
        <v>6</v>
      </c>
      <c r="CQ42" s="178">
        <v>7</v>
      </c>
      <c r="CR42" s="178">
        <v>5</v>
      </c>
      <c r="CS42" s="178">
        <v>3</v>
      </c>
      <c r="CT42" s="178">
        <v>0</v>
      </c>
      <c r="CU42" s="178" t="str">
        <f t="array" ref="CU42">IF(ISBLANK($CN42),"",IFERROR((ROUND((INDEX([1]INSTRUCTIONS!$M$9:$AM$73,MATCH(#REF!,[1]INSTRUCTIONS!$N$9:$N$73,0),MATCH(CU$2,[1]INSTRUCTIONS!$M$9:$AM$9,FALSE))*$BD42),0)),""))</f>
        <v/>
      </c>
      <c r="CV42" s="178" t="str">
        <f t="array" ref="CV42">IF(ISBLANK($CN42),"",IFERROR((ROUND((INDEX([1]INSTRUCTIONS!$M$9:$AM$73,MATCH(#REF!,[1]INSTRUCTIONS!$N$9:$N$73,0),MATCH(CV$2,[1]INSTRUCTIONS!$M$9:$AM$9,FALSE))*$BD42),0)),""))</f>
        <v/>
      </c>
      <c r="CW42" s="178" t="str">
        <f t="array" ref="CW42">IF(ISBLANK($CN42),"",IFERROR((ROUND((INDEX([1]INSTRUCTIONS!$M$9:$AM$73,MATCH(#REF!,[1]INSTRUCTIONS!$N$9:$N$73,0),MATCH(CW$2,[1]INSTRUCTIONS!$M$9:$AM$9,FALSE))*$BD42),0)),""))</f>
        <v/>
      </c>
      <c r="CX42" s="178" t="str">
        <f t="array" ref="CX42">IF(ISBLANK($CN42),"",IFERROR((ROUND((INDEX([1]INSTRUCTIONS!$M$9:$AM$73,MATCH(#REF!,[1]INSTRUCTIONS!$N$9:$N$73,0),MATCH(CX$2,[1]INSTRUCTIONS!$M$9:$AM$9,FALSE))*$BD42),0)),""))</f>
        <v/>
      </c>
      <c r="CY42" s="178" t="str">
        <f t="array" ref="CY42">IF(ISBLANK($CN42),"",IFERROR((ROUND((INDEX([1]INSTRUCTIONS!$M$9:$AM$73,MATCH(#REF!,[1]INSTRUCTIONS!$N$9:$N$73,0),MATCH(CY$2,[1]INSTRUCTIONS!$M$9:$AM$9,FALSE))*$BD42),0)),""))</f>
        <v/>
      </c>
      <c r="CZ42" s="178" t="str">
        <f t="array" ref="CZ42">IF(ISBLANK($CN42),"",IFERROR((ROUND((INDEX([1]INSTRUCTIONS!$M$9:$AM$73,MATCH(#REF!,[1]INSTRUCTIONS!$N$9:$N$73,0),MATCH(CZ$2,[1]INSTRUCTIONS!$M$9:$AM$9,FALSE))*$BD42),0)),""))</f>
        <v/>
      </c>
      <c r="DA42" s="178" t="str">
        <f t="array" ref="DA42">IF(ISBLANK($CN42),"",IFERROR((ROUND((INDEX([1]INSTRUCTIONS!$M$9:$AM$73,MATCH(#REF!,[1]INSTRUCTIONS!$N$9:$N$73,0),MATCH(DA$2,[1]INSTRUCTIONS!$M$9:$AM$9,FALSE))*$BD42),0)),""))</f>
        <v/>
      </c>
      <c r="DB42" s="178" t="str">
        <f t="array" ref="DB42">IF(ISBLANK($CN42),"",IFERROR((ROUND((INDEX([1]INSTRUCTIONS!$M$9:$AM$73,MATCH(#REF!,[1]INSTRUCTIONS!$N$9:$N$73,0),MATCH(DB$2,[1]INSTRUCTIONS!$M$9:$AM$9,FALSE))*$BD42),0)),""))</f>
        <v/>
      </c>
      <c r="DC42" s="178" t="str">
        <f t="array" ref="DC42">IF(ISBLANK($CN42),"",IFERROR((ROUND((INDEX([1]INSTRUCTIONS!$M$9:$AM$73,MATCH(#REF!,[1]INSTRUCTIONS!$N$9:$N$73,0),MATCH(DC$2,[1]INSTRUCTIONS!$M$9:$AM$9,FALSE))*$BD42),0)),""))</f>
        <v/>
      </c>
      <c r="DD42" s="178" t="str">
        <f t="array" ref="DD42">IF(ISBLANK($CN42),"",IFERROR((ROUND((INDEX([1]INSTRUCTIONS!$M$9:$AM$73,MATCH(#REF!,[1]INSTRUCTIONS!$N$9:$N$73,0),MATCH(DD$2,[1]INSTRUCTIONS!$M$9:$AM$9,FALSE))*$BD42),0)),""))</f>
        <v/>
      </c>
      <c r="DE42" s="178" t="str">
        <f t="array" ref="DE42">IF(ISBLANK($CN42),"",IFERROR((ROUND((INDEX([1]INSTRUCTIONS!$M$9:$AM$73,MATCH(#REF!,[1]INSTRUCTIONS!$N$9:$N$73,0),MATCH(DE$2,[1]INSTRUCTIONS!$M$9:$AM$9,FALSE))*$BD42),0)),""))</f>
        <v/>
      </c>
      <c r="DF42" s="178" t="str">
        <f t="array" ref="DF42">IF(ISBLANK($CN42),"",IFERROR((ROUND((INDEX([1]INSTRUCTIONS!$M$9:$AM$73,MATCH(#REF!,[1]INSTRUCTIONS!$N$9:$N$73,0),MATCH(DF$2,[1]INSTRUCTIONS!$M$9:$AM$9,FALSE))*$BD42),0)),""))</f>
        <v/>
      </c>
      <c r="DG42" s="178" t="str">
        <f t="array" ref="DG42">IF(ISBLANK($CN42),"",IFERROR((ROUND((INDEX([1]INSTRUCTIONS!$M$9:$AM$73,MATCH(#REF!,[1]INSTRUCTIONS!$N$9:$N$73,0),MATCH(DG$2,[1]INSTRUCTIONS!$M$9:$AM$9,FALSE))*$BD42),0)),""))</f>
        <v/>
      </c>
      <c r="DH42" s="178" t="str">
        <f t="array" ref="DH42">IF(ISBLANK($CN42),"",IFERROR((ROUND((INDEX([1]INSTRUCTIONS!$M$9:$AM$73,MATCH(#REF!,[1]INSTRUCTIONS!$N$9:$N$73,0),MATCH(DH$2,[1]INSTRUCTIONS!$M$9:$AM$9,FALSE))*$BD42),0)),""))</f>
        <v/>
      </c>
      <c r="DI42" s="178" t="str">
        <f t="array" ref="DI42">IF(ISBLANK($CN42),"",IFERROR((ROUND((INDEX([1]INSTRUCTIONS!$M$9:$AM$73,MATCH(#REF!,[1]INSTRUCTIONS!$N$9:$N$73,0),MATCH(DI$2,[1]INSTRUCTIONS!$M$9:$AM$9,FALSE))*$BD42),0)),""))</f>
        <v/>
      </c>
      <c r="DJ42" s="178" t="str">
        <f t="array" ref="DJ42">IF(ISBLANK($CN42),"",IFERROR((ROUND((INDEX([1]INSTRUCTIONS!$M$9:$AM$73,MATCH(#REF!,[1]INSTRUCTIONS!$N$9:$N$73,0),MATCH(DJ$2,[1]INSTRUCTIONS!$M$9:$AM$9,FALSE))*$BD42),0)),""))</f>
        <v/>
      </c>
      <c r="DK42" s="178" t="str">
        <f t="array" ref="DK42">IF(ISBLANK($CN42),"",IFERROR((ROUND((INDEX([1]INSTRUCTIONS!$M$9:$AM$73,MATCH(#REF!,[1]INSTRUCTIONS!$N$9:$N$73,0),MATCH(DK$2,[1]INSTRUCTIONS!$M$9:$AM$9,FALSE))*$BD42),0)),""))</f>
        <v/>
      </c>
      <c r="DL42" s="178" t="str">
        <f t="array" ref="DL42">IF(ISBLANK($CN42),"",IFERROR((ROUND((INDEX([1]INSTRUCTIONS!$M$9:$AM$73,MATCH(#REF!,[1]INSTRUCTIONS!$N$9:$N$73,0),MATCH(DL$2,[1]INSTRUCTIONS!$M$9:$AM$9,FALSE))*$BD42),0)),""))</f>
        <v/>
      </c>
      <c r="DM42" s="179" t="str">
        <f t="array" ref="DM42">IF(ISBLANK($CN42),"",IFERROR((ROUND((INDEX([1]INSTRUCTIONS!$M$9:$AM$73,MATCH(#REF!,[1]INSTRUCTIONS!$N$9:$N$73,0),MATCH(DM$2,[1]INSTRUCTIONS!$M$9:$AM$9,FALSE))*$BD42),0)),""))</f>
        <v/>
      </c>
      <c r="DN42" s="169">
        <f t="shared" si="25"/>
        <v>24</v>
      </c>
      <c r="DO42" s="169">
        <f t="shared" si="26"/>
        <v>0</v>
      </c>
      <c r="DP42" s="6"/>
      <c r="DQ42" s="171" t="str">
        <f t="shared" si="27"/>
        <v>ALPHA BOTTOMS BM</v>
      </c>
      <c r="DR42" s="172">
        <f t="shared" ref="DR42:EP42" si="55">IFERROR(BL42+CO42,"")</f>
        <v>18</v>
      </c>
      <c r="DS42" s="173">
        <f t="shared" si="55"/>
        <v>45</v>
      </c>
      <c r="DT42" s="173">
        <f t="shared" si="55"/>
        <v>54</v>
      </c>
      <c r="DU42" s="173">
        <f t="shared" si="55"/>
        <v>36</v>
      </c>
      <c r="DV42" s="173">
        <f t="shared" si="55"/>
        <v>15</v>
      </c>
      <c r="DW42" s="173">
        <f t="shared" si="55"/>
        <v>0</v>
      </c>
      <c r="DX42" s="173" t="str">
        <f t="shared" si="55"/>
        <v/>
      </c>
      <c r="DY42" s="173" t="str">
        <f t="shared" si="55"/>
        <v/>
      </c>
      <c r="DZ42" s="173" t="str">
        <f t="shared" si="55"/>
        <v/>
      </c>
      <c r="EA42" s="173" t="str">
        <f t="shared" si="55"/>
        <v/>
      </c>
      <c r="EB42" s="173" t="str">
        <f t="shared" si="55"/>
        <v/>
      </c>
      <c r="EC42" s="173" t="str">
        <f t="shared" si="55"/>
        <v/>
      </c>
      <c r="ED42" s="173" t="str">
        <f t="shared" si="55"/>
        <v/>
      </c>
      <c r="EE42" s="173" t="str">
        <f t="shared" si="55"/>
        <v/>
      </c>
      <c r="EF42" s="174" t="str">
        <f t="shared" si="55"/>
        <v/>
      </c>
      <c r="EG42" s="174" t="str">
        <f t="shared" si="55"/>
        <v/>
      </c>
      <c r="EH42" s="174" t="str">
        <f t="shared" si="55"/>
        <v/>
      </c>
      <c r="EI42" s="174" t="str">
        <f t="shared" si="55"/>
        <v/>
      </c>
      <c r="EJ42" s="174" t="str">
        <f t="shared" si="55"/>
        <v/>
      </c>
      <c r="EK42" s="174" t="str">
        <f t="shared" si="55"/>
        <v/>
      </c>
      <c r="EL42" s="174" t="str">
        <f t="shared" si="55"/>
        <v/>
      </c>
      <c r="EM42" s="174" t="str">
        <f t="shared" si="55"/>
        <v/>
      </c>
      <c r="EN42" s="174" t="str">
        <f t="shared" si="55"/>
        <v/>
      </c>
      <c r="EO42" s="174" t="str">
        <f t="shared" si="55"/>
        <v/>
      </c>
      <c r="EP42" s="174" t="str">
        <f t="shared" si="55"/>
        <v/>
      </c>
      <c r="EQ42" s="171">
        <f t="shared" si="29"/>
        <v>168</v>
      </c>
      <c r="ER42" s="171">
        <f t="shared" si="30"/>
        <v>0</v>
      </c>
    </row>
    <row r="43" spans="1:148" ht="120" customHeight="1" x14ac:dyDescent="0.25">
      <c r="A43" s="132">
        <f t="shared" si="31"/>
        <v>26</v>
      </c>
      <c r="B43" s="133" t="e">
        <v>#VALUE!</v>
      </c>
      <c r="C43" s="133" t="s">
        <v>96</v>
      </c>
      <c r="D43" s="134" t="s">
        <v>276</v>
      </c>
      <c r="E43" s="134" t="str">
        <f t="shared" si="5"/>
        <v>#REF!</v>
      </c>
      <c r="F43" s="135" t="s">
        <v>114</v>
      </c>
      <c r="G43" s="134" t="s">
        <v>276</v>
      </c>
      <c r="H43" s="135" t="s">
        <v>179</v>
      </c>
      <c r="I43" s="135" t="s">
        <v>180</v>
      </c>
      <c r="J43" s="135"/>
      <c r="K43" s="135"/>
      <c r="L43" s="136"/>
      <c r="M43" s="133" t="e">
        <v>#VALUE!</v>
      </c>
      <c r="N43" s="135" t="s">
        <v>120</v>
      </c>
      <c r="O43" s="136"/>
      <c r="P43" s="136"/>
      <c r="Q43" s="136" t="s">
        <v>101</v>
      </c>
      <c r="R43" s="136" t="s">
        <v>102</v>
      </c>
      <c r="S43" s="136"/>
      <c r="T43" s="133"/>
      <c r="U43" s="133"/>
      <c r="V43" s="133"/>
      <c r="W43" s="137"/>
      <c r="X43" s="138">
        <v>10.75</v>
      </c>
      <c r="Y43" s="139">
        <v>10.210000000000001</v>
      </c>
      <c r="Z43" s="140">
        <f t="shared" si="6"/>
        <v>5.0232558139534804E-2</v>
      </c>
      <c r="AA43" s="139">
        <v>39.99</v>
      </c>
      <c r="AB43" s="140">
        <f t="shared" si="7"/>
        <v>0.74468617154288574</v>
      </c>
      <c r="AC43" s="141"/>
      <c r="AD43" s="142" t="str">
        <f t="shared" si="8"/>
        <v/>
      </c>
      <c r="AE43" s="140" t="str">
        <f t="shared" si="9"/>
        <v/>
      </c>
      <c r="AF43" s="139"/>
      <c r="AG43" s="140" t="str">
        <f t="shared" si="10"/>
        <v/>
      </c>
      <c r="AH43" s="143" t="str">
        <f t="shared" si="11"/>
        <v/>
      </c>
      <c r="AI43" s="144"/>
      <c r="AJ43" s="145"/>
      <c r="AK43" s="146"/>
      <c r="AL43" s="135" t="s">
        <v>103</v>
      </c>
      <c r="AM43" s="147">
        <v>4</v>
      </c>
      <c r="AN43" s="148" t="str">
        <f t="shared" si="12"/>
        <v xml:space="preserve">, , , , OFFICE DEFINE, </v>
      </c>
      <c r="AO43" s="149">
        <v>0</v>
      </c>
      <c r="AP43" s="150">
        <v>144</v>
      </c>
      <c r="AQ43" s="150"/>
      <c r="AR43" s="150"/>
      <c r="AS43" s="150"/>
      <c r="AT43" s="151"/>
      <c r="AU43" s="151"/>
      <c r="AV43" s="152">
        <f t="shared" si="13"/>
        <v>4</v>
      </c>
      <c r="AW43" s="153"/>
      <c r="AX43" s="152"/>
      <c r="AY43" s="153"/>
      <c r="AZ43" s="176"/>
      <c r="BA43" s="155">
        <f t="shared" si="14"/>
        <v>144</v>
      </c>
      <c r="BB43" s="156">
        <f t="shared" si="15"/>
        <v>1470.2400000000002</v>
      </c>
      <c r="BC43" s="157">
        <f t="shared" si="16"/>
        <v>5758.56</v>
      </c>
      <c r="BD43" s="158">
        <f t="shared" si="17"/>
        <v>0</v>
      </c>
      <c r="BE43" s="159">
        <f t="shared" si="18"/>
        <v>0</v>
      </c>
      <c r="BF43" s="160">
        <f t="shared" si="19"/>
        <v>0</v>
      </c>
      <c r="BG43" s="161">
        <f t="shared" si="20"/>
        <v>144</v>
      </c>
      <c r="BH43" s="162">
        <f t="shared" si="21"/>
        <v>1470.2400000000002</v>
      </c>
      <c r="BI43" s="163">
        <f t="shared" si="22"/>
        <v>5758.56</v>
      </c>
      <c r="BJ43" s="164"/>
      <c r="BK43" s="165" t="s">
        <v>125</v>
      </c>
      <c r="BL43" s="177">
        <v>15</v>
      </c>
      <c r="BM43" s="178">
        <v>39</v>
      </c>
      <c r="BN43" s="178">
        <v>47</v>
      </c>
      <c r="BO43" s="178">
        <v>31</v>
      </c>
      <c r="BP43" s="178">
        <v>12</v>
      </c>
      <c r="BQ43" s="178">
        <v>0</v>
      </c>
      <c r="BR43" s="178" t="str">
        <f t="array" ref="BR43">IF(ISBLANK($BK43),"",IFERROR((ROUND((INDEX([1]INSTRUCTIONS!$M$9:$AM$73,MATCH(#REF!,[1]INSTRUCTIONS!$N$9:$N$73,0),MATCH(BR$2,[1]INSTRUCTIONS!$M$9:$AM$9,FALSE))*$BA43),0)),""))</f>
        <v/>
      </c>
      <c r="BS43" s="178" t="str">
        <f t="array" ref="BS43">IF(ISBLANK($BK43),"",IFERROR((ROUND((INDEX([1]INSTRUCTIONS!$M$9:$AM$73,MATCH(#REF!,[1]INSTRUCTIONS!$N$9:$N$73,0),MATCH(BS$2,[1]INSTRUCTIONS!$M$9:$AM$9,FALSE))*$BA43),0)),""))</f>
        <v/>
      </c>
      <c r="BT43" s="178" t="str">
        <f t="array" ref="BT43">IF(ISBLANK($BK43),"",IFERROR((ROUND((INDEX([1]INSTRUCTIONS!$M$9:$AM$73,MATCH(#REF!,[1]INSTRUCTIONS!$N$9:$N$73,0),MATCH(BT$2,[1]INSTRUCTIONS!$M$9:$AM$9,FALSE))*$BA43),0)),""))</f>
        <v/>
      </c>
      <c r="BU43" s="178" t="str">
        <f t="array" ref="BU43">IF(ISBLANK($BK43),"",IFERROR((ROUND((INDEX([1]INSTRUCTIONS!$M$9:$AM$73,MATCH(#REF!,[1]INSTRUCTIONS!$N$9:$N$73,0),MATCH(BU$2,[1]INSTRUCTIONS!$M$9:$AM$9,FALSE))*$BA43),0)),""))</f>
        <v/>
      </c>
      <c r="BV43" s="178" t="str">
        <f t="array" ref="BV43">IF(ISBLANK($BK43),"",IFERROR((ROUND((INDEX([1]INSTRUCTIONS!$M$9:$AM$73,MATCH(#REF!,[1]INSTRUCTIONS!$N$9:$N$73,0),MATCH(BV$2,[1]INSTRUCTIONS!$M$9:$AM$9,FALSE))*$BA43),0)),""))</f>
        <v/>
      </c>
      <c r="BW43" s="178" t="str">
        <f t="array" ref="BW43">IF(ISBLANK($BK43),"",IFERROR((ROUND((INDEX([1]INSTRUCTIONS!$M$9:$AM$73,MATCH(#REF!,[1]INSTRUCTIONS!$N$9:$N$73,0),MATCH(BW$2,[1]INSTRUCTIONS!$M$9:$AM$9,FALSE))*$BA43),0)),""))</f>
        <v/>
      </c>
      <c r="BX43" s="178" t="str">
        <f t="array" ref="BX43">IF(ISBLANK($BK43),"",IFERROR((ROUND((INDEX([1]INSTRUCTIONS!$M$9:$AM$73,MATCH(#REF!,[1]INSTRUCTIONS!$N$9:$N$73,0),MATCH(BX$2,[1]INSTRUCTIONS!$M$9:$AM$9,FALSE))*$BA43),0)),""))</f>
        <v/>
      </c>
      <c r="BY43" s="178" t="str">
        <f t="array" ref="BY43">IF(ISBLANK($BK43),"",IFERROR((ROUND((INDEX([1]INSTRUCTIONS!$M$9:$AM$73,MATCH(#REF!,[1]INSTRUCTIONS!$N$9:$N$73,0),MATCH(BY$2,[1]INSTRUCTIONS!$M$9:$AM$9,FALSE))*$BA43),0)),""))</f>
        <v/>
      </c>
      <c r="BZ43" s="178" t="str">
        <f t="array" ref="BZ43">IF(ISBLANK($BK43),"",IFERROR((ROUND((INDEX([1]INSTRUCTIONS!$M$9:$AM$73,MATCH(#REF!,[1]INSTRUCTIONS!$N$9:$N$73,0),MATCH(BZ$2,[1]INSTRUCTIONS!$M$9:$AM$9,FALSE))*$BA43),0)),""))</f>
        <v/>
      </c>
      <c r="CA43" s="178" t="str">
        <f t="array" ref="CA43">IF(ISBLANK($BK43),"",IFERROR((ROUND((INDEX([1]INSTRUCTIONS!$M$9:$AM$73,MATCH(#REF!,[1]INSTRUCTIONS!$N$9:$N$73,0),MATCH(CA$2,[1]INSTRUCTIONS!$M$9:$AM$9,FALSE))*$BA43),0)),""))</f>
        <v/>
      </c>
      <c r="CB43" s="178" t="str">
        <f t="array" ref="CB43">IF(ISBLANK($BK43),"",IFERROR((ROUND((INDEX([1]INSTRUCTIONS!$M$9:$AM$73,MATCH(#REF!,[1]INSTRUCTIONS!$N$9:$N$73,0),MATCH(CB$2,[1]INSTRUCTIONS!$M$9:$AM$9,FALSE))*$BA43),0)),""))</f>
        <v/>
      </c>
      <c r="CC43" s="178" t="str">
        <f t="array" ref="CC43">IF(ISBLANK($BK43),"",IFERROR((ROUND((INDEX([1]INSTRUCTIONS!$M$9:$AM$73,MATCH(#REF!,[1]INSTRUCTIONS!$N$9:$N$73,0),MATCH(CC$2,[1]INSTRUCTIONS!$M$9:$AM$9,FALSE))*$BA43),0)),""))</f>
        <v/>
      </c>
      <c r="CD43" s="178" t="str">
        <f t="array" ref="CD43">IF(ISBLANK($BK43),"",IFERROR((ROUND((INDEX([1]INSTRUCTIONS!$M$9:$AM$73,MATCH(#REF!,[1]INSTRUCTIONS!$N$9:$N$73,0),MATCH(CD$2,[1]INSTRUCTIONS!$M$9:$AM$9,FALSE))*$BA43),0)),""))</f>
        <v/>
      </c>
      <c r="CE43" s="178" t="str">
        <f t="array" ref="CE43">IF(ISBLANK($BK43),"",IFERROR((ROUND((INDEX([1]INSTRUCTIONS!$M$9:$AM$73,MATCH(#REF!,[1]INSTRUCTIONS!$N$9:$N$73,0),MATCH(CE$2,[1]INSTRUCTIONS!$M$9:$AM$9,FALSE))*$BA43),0)),""))</f>
        <v/>
      </c>
      <c r="CF43" s="178" t="str">
        <f t="array" ref="CF43">IF(ISBLANK($BK43),"",IFERROR((ROUND((INDEX([1]INSTRUCTIONS!$M$9:$AM$73,MATCH(#REF!,[1]INSTRUCTIONS!$N$9:$N$73,0),MATCH(CF$2,[1]INSTRUCTIONS!$M$9:$AM$9,FALSE))*$BA43),0)),""))</f>
        <v/>
      </c>
      <c r="CG43" s="178" t="str">
        <f t="array" ref="CG43">IF(ISBLANK($BK43),"",IFERROR((ROUND((INDEX([1]INSTRUCTIONS!$M$9:$AM$73,MATCH(#REF!,[1]INSTRUCTIONS!$N$9:$N$73,0),MATCH(CG$2,[1]INSTRUCTIONS!$M$9:$AM$9,FALSE))*$BA43),0)),""))</f>
        <v/>
      </c>
      <c r="CH43" s="178" t="str">
        <f t="array" ref="CH43">IF(ISBLANK($BK43),"",IFERROR((ROUND((INDEX([1]INSTRUCTIONS!$M$9:$AM$73,MATCH(#REF!,[1]INSTRUCTIONS!$N$9:$N$73,0),MATCH(CH$2,[1]INSTRUCTIONS!$M$9:$AM$9,FALSE))*$BA43),0)),""))</f>
        <v/>
      </c>
      <c r="CI43" s="178" t="str">
        <f t="array" ref="CI43">IF(ISBLANK($BK43),"",IFERROR((ROUND((INDEX([1]INSTRUCTIONS!$M$9:$AM$73,MATCH(#REF!,[1]INSTRUCTIONS!$N$9:$N$73,0),MATCH(CI$2,[1]INSTRUCTIONS!$M$9:$AM$9,FALSE))*$BA43),0)),""))</f>
        <v/>
      </c>
      <c r="CJ43" s="179" t="str">
        <f t="array" ref="CJ43">IF(ISBLANK($BK43),"",IFERROR((ROUND((INDEX([1]INSTRUCTIONS!$M$9:$AM$73,MATCH(#REF!,[1]INSTRUCTIONS!$N$9:$N$73,0),MATCH(CJ$2,[1]INSTRUCTIONS!$M$9:$AM$9,FALSE))*$BA43),0)),""))</f>
        <v/>
      </c>
      <c r="CK43" s="169">
        <f t="shared" si="23"/>
        <v>144</v>
      </c>
      <c r="CL43" s="169">
        <f t="shared" si="24"/>
        <v>0</v>
      </c>
      <c r="CM43" s="6"/>
      <c r="CN43" s="170" t="s">
        <v>126</v>
      </c>
      <c r="CO43" s="177">
        <v>0</v>
      </c>
      <c r="CP43" s="178">
        <v>0</v>
      </c>
      <c r="CQ43" s="178">
        <v>0</v>
      </c>
      <c r="CR43" s="178">
        <v>0</v>
      </c>
      <c r="CS43" s="178">
        <v>0</v>
      </c>
      <c r="CT43" s="178">
        <v>0</v>
      </c>
      <c r="CU43" s="178" t="str">
        <f t="array" ref="CU43">IF(ISBLANK($CN43),"",IFERROR((ROUND((INDEX([1]INSTRUCTIONS!$M$9:$AM$73,MATCH(#REF!,[1]INSTRUCTIONS!$N$9:$N$73,0),MATCH(CU$2,[1]INSTRUCTIONS!$M$9:$AM$9,FALSE))*$BD43),0)),""))</f>
        <v/>
      </c>
      <c r="CV43" s="178" t="str">
        <f t="array" ref="CV43">IF(ISBLANK($CN43),"",IFERROR((ROUND((INDEX([1]INSTRUCTIONS!$M$9:$AM$73,MATCH(#REF!,[1]INSTRUCTIONS!$N$9:$N$73,0),MATCH(CV$2,[1]INSTRUCTIONS!$M$9:$AM$9,FALSE))*$BD43),0)),""))</f>
        <v/>
      </c>
      <c r="CW43" s="178" t="str">
        <f t="array" ref="CW43">IF(ISBLANK($CN43),"",IFERROR((ROUND((INDEX([1]INSTRUCTIONS!$M$9:$AM$73,MATCH(#REF!,[1]INSTRUCTIONS!$N$9:$N$73,0),MATCH(CW$2,[1]INSTRUCTIONS!$M$9:$AM$9,FALSE))*$BD43),0)),""))</f>
        <v/>
      </c>
      <c r="CX43" s="178" t="str">
        <f t="array" ref="CX43">IF(ISBLANK($CN43),"",IFERROR((ROUND((INDEX([1]INSTRUCTIONS!$M$9:$AM$73,MATCH(#REF!,[1]INSTRUCTIONS!$N$9:$N$73,0),MATCH(CX$2,[1]INSTRUCTIONS!$M$9:$AM$9,FALSE))*$BD43),0)),""))</f>
        <v/>
      </c>
      <c r="CY43" s="178" t="str">
        <f t="array" ref="CY43">IF(ISBLANK($CN43),"",IFERROR((ROUND((INDEX([1]INSTRUCTIONS!$M$9:$AM$73,MATCH(#REF!,[1]INSTRUCTIONS!$N$9:$N$73,0),MATCH(CY$2,[1]INSTRUCTIONS!$M$9:$AM$9,FALSE))*$BD43),0)),""))</f>
        <v/>
      </c>
      <c r="CZ43" s="178" t="str">
        <f t="array" ref="CZ43">IF(ISBLANK($CN43),"",IFERROR((ROUND((INDEX([1]INSTRUCTIONS!$M$9:$AM$73,MATCH(#REF!,[1]INSTRUCTIONS!$N$9:$N$73,0),MATCH(CZ$2,[1]INSTRUCTIONS!$M$9:$AM$9,FALSE))*$BD43),0)),""))</f>
        <v/>
      </c>
      <c r="DA43" s="178" t="str">
        <f t="array" ref="DA43">IF(ISBLANK($CN43),"",IFERROR((ROUND((INDEX([1]INSTRUCTIONS!$M$9:$AM$73,MATCH(#REF!,[1]INSTRUCTIONS!$N$9:$N$73,0),MATCH(DA$2,[1]INSTRUCTIONS!$M$9:$AM$9,FALSE))*$BD43),0)),""))</f>
        <v/>
      </c>
      <c r="DB43" s="178" t="str">
        <f t="array" ref="DB43">IF(ISBLANK($CN43),"",IFERROR((ROUND((INDEX([1]INSTRUCTIONS!$M$9:$AM$73,MATCH(#REF!,[1]INSTRUCTIONS!$N$9:$N$73,0),MATCH(DB$2,[1]INSTRUCTIONS!$M$9:$AM$9,FALSE))*$BD43),0)),""))</f>
        <v/>
      </c>
      <c r="DC43" s="178" t="str">
        <f t="array" ref="DC43">IF(ISBLANK($CN43),"",IFERROR((ROUND((INDEX([1]INSTRUCTIONS!$M$9:$AM$73,MATCH(#REF!,[1]INSTRUCTIONS!$N$9:$N$73,0),MATCH(DC$2,[1]INSTRUCTIONS!$M$9:$AM$9,FALSE))*$BD43),0)),""))</f>
        <v/>
      </c>
      <c r="DD43" s="178" t="str">
        <f t="array" ref="DD43">IF(ISBLANK($CN43),"",IFERROR((ROUND((INDEX([1]INSTRUCTIONS!$M$9:$AM$73,MATCH(#REF!,[1]INSTRUCTIONS!$N$9:$N$73,0),MATCH(DD$2,[1]INSTRUCTIONS!$M$9:$AM$9,FALSE))*$BD43),0)),""))</f>
        <v/>
      </c>
      <c r="DE43" s="178" t="str">
        <f t="array" ref="DE43">IF(ISBLANK($CN43),"",IFERROR((ROUND((INDEX([1]INSTRUCTIONS!$M$9:$AM$73,MATCH(#REF!,[1]INSTRUCTIONS!$N$9:$N$73,0),MATCH(DE$2,[1]INSTRUCTIONS!$M$9:$AM$9,FALSE))*$BD43),0)),""))</f>
        <v/>
      </c>
      <c r="DF43" s="178" t="str">
        <f t="array" ref="DF43">IF(ISBLANK($CN43),"",IFERROR((ROUND((INDEX([1]INSTRUCTIONS!$M$9:$AM$73,MATCH(#REF!,[1]INSTRUCTIONS!$N$9:$N$73,0),MATCH(DF$2,[1]INSTRUCTIONS!$M$9:$AM$9,FALSE))*$BD43),0)),""))</f>
        <v/>
      </c>
      <c r="DG43" s="178" t="str">
        <f t="array" ref="DG43">IF(ISBLANK($CN43),"",IFERROR((ROUND((INDEX([1]INSTRUCTIONS!$M$9:$AM$73,MATCH(#REF!,[1]INSTRUCTIONS!$N$9:$N$73,0),MATCH(DG$2,[1]INSTRUCTIONS!$M$9:$AM$9,FALSE))*$BD43),0)),""))</f>
        <v/>
      </c>
      <c r="DH43" s="178" t="str">
        <f t="array" ref="DH43">IF(ISBLANK($CN43),"",IFERROR((ROUND((INDEX([1]INSTRUCTIONS!$M$9:$AM$73,MATCH(#REF!,[1]INSTRUCTIONS!$N$9:$N$73,0),MATCH(DH$2,[1]INSTRUCTIONS!$M$9:$AM$9,FALSE))*$BD43),0)),""))</f>
        <v/>
      </c>
      <c r="DI43" s="178" t="str">
        <f t="array" ref="DI43">IF(ISBLANK($CN43),"",IFERROR((ROUND((INDEX([1]INSTRUCTIONS!$M$9:$AM$73,MATCH(#REF!,[1]INSTRUCTIONS!$N$9:$N$73,0),MATCH(DI$2,[1]INSTRUCTIONS!$M$9:$AM$9,FALSE))*$BD43),0)),""))</f>
        <v/>
      </c>
      <c r="DJ43" s="178" t="str">
        <f t="array" ref="DJ43">IF(ISBLANK($CN43),"",IFERROR((ROUND((INDEX([1]INSTRUCTIONS!$M$9:$AM$73,MATCH(#REF!,[1]INSTRUCTIONS!$N$9:$N$73,0),MATCH(DJ$2,[1]INSTRUCTIONS!$M$9:$AM$9,FALSE))*$BD43),0)),""))</f>
        <v/>
      </c>
      <c r="DK43" s="178" t="str">
        <f t="array" ref="DK43">IF(ISBLANK($CN43),"",IFERROR((ROUND((INDEX([1]INSTRUCTIONS!$M$9:$AM$73,MATCH(#REF!,[1]INSTRUCTIONS!$N$9:$N$73,0),MATCH(DK$2,[1]INSTRUCTIONS!$M$9:$AM$9,FALSE))*$BD43),0)),""))</f>
        <v/>
      </c>
      <c r="DL43" s="178" t="str">
        <f t="array" ref="DL43">IF(ISBLANK($CN43),"",IFERROR((ROUND((INDEX([1]INSTRUCTIONS!$M$9:$AM$73,MATCH(#REF!,[1]INSTRUCTIONS!$N$9:$N$73,0),MATCH(DL$2,[1]INSTRUCTIONS!$M$9:$AM$9,FALSE))*$BD43),0)),""))</f>
        <v/>
      </c>
      <c r="DM43" s="179" t="str">
        <f t="array" ref="DM43">IF(ISBLANK($CN43),"",IFERROR((ROUND((INDEX([1]INSTRUCTIONS!$M$9:$AM$73,MATCH(#REF!,[1]INSTRUCTIONS!$N$9:$N$73,0),MATCH(DM$2,[1]INSTRUCTIONS!$M$9:$AM$9,FALSE))*$BD43),0)),""))</f>
        <v/>
      </c>
      <c r="DN43" s="169">
        <f t="shared" si="25"/>
        <v>0</v>
      </c>
      <c r="DO43" s="169">
        <f t="shared" si="26"/>
        <v>0</v>
      </c>
      <c r="DP43" s="6"/>
      <c r="DQ43" s="171" t="str">
        <f t="shared" si="27"/>
        <v>ALPHA BOTTOMS BM</v>
      </c>
      <c r="DR43" s="172">
        <f t="shared" ref="DR43:EP43" si="56">IFERROR(BL43+CO43,"")</f>
        <v>15</v>
      </c>
      <c r="DS43" s="173">
        <f t="shared" si="56"/>
        <v>39</v>
      </c>
      <c r="DT43" s="173">
        <f t="shared" si="56"/>
        <v>47</v>
      </c>
      <c r="DU43" s="173">
        <f t="shared" si="56"/>
        <v>31</v>
      </c>
      <c r="DV43" s="173">
        <f t="shared" si="56"/>
        <v>12</v>
      </c>
      <c r="DW43" s="173">
        <f t="shared" si="56"/>
        <v>0</v>
      </c>
      <c r="DX43" s="173" t="str">
        <f t="shared" si="56"/>
        <v/>
      </c>
      <c r="DY43" s="173" t="str">
        <f t="shared" si="56"/>
        <v/>
      </c>
      <c r="DZ43" s="173" t="str">
        <f t="shared" si="56"/>
        <v/>
      </c>
      <c r="EA43" s="173" t="str">
        <f t="shared" si="56"/>
        <v/>
      </c>
      <c r="EB43" s="173" t="str">
        <f t="shared" si="56"/>
        <v/>
      </c>
      <c r="EC43" s="173" t="str">
        <f t="shared" si="56"/>
        <v/>
      </c>
      <c r="ED43" s="173" t="str">
        <f t="shared" si="56"/>
        <v/>
      </c>
      <c r="EE43" s="173" t="str">
        <f t="shared" si="56"/>
        <v/>
      </c>
      <c r="EF43" s="174" t="str">
        <f t="shared" si="56"/>
        <v/>
      </c>
      <c r="EG43" s="174" t="str">
        <f t="shared" si="56"/>
        <v/>
      </c>
      <c r="EH43" s="174" t="str">
        <f t="shared" si="56"/>
        <v/>
      </c>
      <c r="EI43" s="174" t="str">
        <f t="shared" si="56"/>
        <v/>
      </c>
      <c r="EJ43" s="174" t="str">
        <f t="shared" si="56"/>
        <v/>
      </c>
      <c r="EK43" s="174" t="str">
        <f t="shared" si="56"/>
        <v/>
      </c>
      <c r="EL43" s="174" t="str">
        <f t="shared" si="56"/>
        <v/>
      </c>
      <c r="EM43" s="174" t="str">
        <f t="shared" si="56"/>
        <v/>
      </c>
      <c r="EN43" s="174" t="str">
        <f t="shared" si="56"/>
        <v/>
      </c>
      <c r="EO43" s="174" t="str">
        <f t="shared" si="56"/>
        <v/>
      </c>
      <c r="EP43" s="174" t="str">
        <f t="shared" si="56"/>
        <v/>
      </c>
      <c r="EQ43" s="171">
        <f t="shared" si="29"/>
        <v>144</v>
      </c>
      <c r="ER43" s="171">
        <f t="shared" si="30"/>
        <v>0</v>
      </c>
    </row>
    <row r="44" spans="1:148" ht="120" customHeight="1" x14ac:dyDescent="0.25">
      <c r="A44" s="132">
        <f t="shared" si="31"/>
        <v>27</v>
      </c>
      <c r="B44" s="133" t="e">
        <v>#VALUE!</v>
      </c>
      <c r="C44" s="133" t="s">
        <v>96</v>
      </c>
      <c r="D44" s="134" t="s">
        <v>276</v>
      </c>
      <c r="E44" s="134" t="str">
        <f t="shared" si="5"/>
        <v>#REF!</v>
      </c>
      <c r="F44" s="135" t="s">
        <v>114</v>
      </c>
      <c r="G44" s="134" t="s">
        <v>276</v>
      </c>
      <c r="H44" s="135" t="s">
        <v>179</v>
      </c>
      <c r="I44" s="135" t="s">
        <v>180</v>
      </c>
      <c r="J44" s="135"/>
      <c r="K44" s="135"/>
      <c r="L44" s="136"/>
      <c r="M44" s="133" t="e">
        <v>#VALUE!</v>
      </c>
      <c r="N44" s="135" t="s">
        <v>121</v>
      </c>
      <c r="O44" s="136"/>
      <c r="P44" s="136"/>
      <c r="Q44" s="136" t="s">
        <v>101</v>
      </c>
      <c r="R44" s="136" t="s">
        <v>102</v>
      </c>
      <c r="S44" s="136"/>
      <c r="T44" s="133"/>
      <c r="U44" s="133"/>
      <c r="V44" s="133"/>
      <c r="W44" s="137"/>
      <c r="X44" s="138">
        <v>10.75</v>
      </c>
      <c r="Y44" s="139">
        <v>10.210000000000001</v>
      </c>
      <c r="Z44" s="140">
        <f t="shared" si="6"/>
        <v>5.0232558139534804E-2</v>
      </c>
      <c r="AA44" s="139">
        <v>39.99</v>
      </c>
      <c r="AB44" s="140">
        <f t="shared" si="7"/>
        <v>0.74468617154288574</v>
      </c>
      <c r="AC44" s="141"/>
      <c r="AD44" s="142" t="str">
        <f t="shared" si="8"/>
        <v/>
      </c>
      <c r="AE44" s="140" t="str">
        <f t="shared" si="9"/>
        <v/>
      </c>
      <c r="AF44" s="139"/>
      <c r="AG44" s="140" t="str">
        <f t="shared" si="10"/>
        <v/>
      </c>
      <c r="AH44" s="143" t="str">
        <f t="shared" si="11"/>
        <v/>
      </c>
      <c r="AI44" s="144"/>
      <c r="AJ44" s="145"/>
      <c r="AK44" s="146"/>
      <c r="AL44" s="135" t="s">
        <v>103</v>
      </c>
      <c r="AM44" s="147">
        <v>4</v>
      </c>
      <c r="AN44" s="148" t="str">
        <f t="shared" si="12"/>
        <v xml:space="preserve">, , , , OFFICE DEFINE, </v>
      </c>
      <c r="AO44" s="149">
        <v>0</v>
      </c>
      <c r="AP44" s="150">
        <v>216</v>
      </c>
      <c r="AQ44" s="150"/>
      <c r="AR44" s="150"/>
      <c r="AS44" s="150"/>
      <c r="AT44" s="151"/>
      <c r="AU44" s="151"/>
      <c r="AV44" s="152">
        <f t="shared" si="13"/>
        <v>4</v>
      </c>
      <c r="AW44" s="153"/>
      <c r="AX44" s="152"/>
      <c r="AY44" s="153"/>
      <c r="AZ44" s="176"/>
      <c r="BA44" s="155">
        <f t="shared" si="14"/>
        <v>216</v>
      </c>
      <c r="BB44" s="156">
        <f t="shared" si="15"/>
        <v>2205.36</v>
      </c>
      <c r="BC44" s="157">
        <f t="shared" si="16"/>
        <v>8637.84</v>
      </c>
      <c r="BD44" s="158">
        <f t="shared" si="17"/>
        <v>0</v>
      </c>
      <c r="BE44" s="159">
        <f t="shared" si="18"/>
        <v>0</v>
      </c>
      <c r="BF44" s="160">
        <f t="shared" si="19"/>
        <v>0</v>
      </c>
      <c r="BG44" s="161">
        <f t="shared" si="20"/>
        <v>216</v>
      </c>
      <c r="BH44" s="162">
        <f t="shared" si="21"/>
        <v>2205.36</v>
      </c>
      <c r="BI44" s="163">
        <f t="shared" si="22"/>
        <v>8637.84</v>
      </c>
      <c r="BJ44" s="164"/>
      <c r="BK44" s="165" t="s">
        <v>125</v>
      </c>
      <c r="BL44" s="177">
        <v>23</v>
      </c>
      <c r="BM44" s="178">
        <v>58</v>
      </c>
      <c r="BN44" s="178">
        <v>70</v>
      </c>
      <c r="BO44" s="178">
        <v>47</v>
      </c>
      <c r="BP44" s="178">
        <v>18</v>
      </c>
      <c r="BQ44" s="178">
        <v>0</v>
      </c>
      <c r="BR44" s="178" t="str">
        <f>IF(ISBLANK($BK44),"",IFERROR((ROUND((INDEX([1]INSTRUCTIONS!$M$9:$AM$73,MATCH(#REF!,[1]INSTRUCTIONS!$N$9:$N$73,0),MATCH(BR$2,[1]INSTRUCTIONS!$M$9:$AM$9,FALSE))*$BA44),0)),""))</f>
        <v/>
      </c>
      <c r="BS44" s="178" t="str">
        <f>IF(ISBLANK($BK44),"",IFERROR((ROUND((INDEX([1]INSTRUCTIONS!$M$9:$AM$73,MATCH(#REF!,[1]INSTRUCTIONS!$N$9:$N$73,0),MATCH(BS$2,[1]INSTRUCTIONS!$M$9:$AM$9,FALSE))*$BA44),0)),""))</f>
        <v/>
      </c>
      <c r="BT44" s="178" t="str">
        <f>IF(ISBLANK($BK44),"",IFERROR((ROUND((INDEX([1]INSTRUCTIONS!$M$9:$AM$73,MATCH(#REF!,[1]INSTRUCTIONS!$N$9:$N$73,0),MATCH(BT$2,[1]INSTRUCTIONS!$M$9:$AM$9,FALSE))*$BA44),0)),""))</f>
        <v/>
      </c>
      <c r="BU44" s="178" t="str">
        <f>IF(ISBLANK($BK44),"",IFERROR((ROUND((INDEX([1]INSTRUCTIONS!$M$9:$AM$73,MATCH(#REF!,[1]INSTRUCTIONS!$N$9:$N$73,0),MATCH(BU$2,[1]INSTRUCTIONS!$M$9:$AM$9,FALSE))*$BA44),0)),""))</f>
        <v/>
      </c>
      <c r="BV44" s="178" t="str">
        <f>IF(ISBLANK($BK44),"",IFERROR((ROUND((INDEX([1]INSTRUCTIONS!$M$9:$AM$73,MATCH(#REF!,[1]INSTRUCTIONS!$N$9:$N$73,0),MATCH(BV$2,[1]INSTRUCTIONS!$M$9:$AM$9,FALSE))*$BA44),0)),""))</f>
        <v/>
      </c>
      <c r="BW44" s="178" t="str">
        <f>IF(ISBLANK($BK44),"",IFERROR((ROUND((INDEX([1]INSTRUCTIONS!$M$9:$AM$73,MATCH(#REF!,[1]INSTRUCTIONS!$N$9:$N$73,0),MATCH(BW$2,[1]INSTRUCTIONS!$M$9:$AM$9,FALSE))*$BA44),0)),""))</f>
        <v/>
      </c>
      <c r="BX44" s="178" t="str">
        <f>IF(ISBLANK($BK44),"",IFERROR((ROUND((INDEX([1]INSTRUCTIONS!$M$9:$AM$73,MATCH(#REF!,[1]INSTRUCTIONS!$N$9:$N$73,0),MATCH(BX$2,[1]INSTRUCTIONS!$M$9:$AM$9,FALSE))*$BA44),0)),""))</f>
        <v/>
      </c>
      <c r="BY44" s="178" t="str">
        <f>IF(ISBLANK($BK44),"",IFERROR((ROUND((INDEX([1]INSTRUCTIONS!$M$9:$AM$73,MATCH(#REF!,[1]INSTRUCTIONS!$N$9:$N$73,0),MATCH(BY$2,[1]INSTRUCTIONS!$M$9:$AM$9,FALSE))*$BA44),0)),""))</f>
        <v/>
      </c>
      <c r="BZ44" s="178" t="str">
        <f>IF(ISBLANK($BK44),"",IFERROR((ROUND((INDEX([1]INSTRUCTIONS!$M$9:$AM$73,MATCH(#REF!,[1]INSTRUCTIONS!$N$9:$N$73,0),MATCH(BZ$2,[1]INSTRUCTIONS!$M$9:$AM$9,FALSE))*$BA44),0)),""))</f>
        <v/>
      </c>
      <c r="CA44" s="178" t="str">
        <f>IF(ISBLANK($BK44),"",IFERROR((ROUND((INDEX([1]INSTRUCTIONS!$M$9:$AM$73,MATCH(#REF!,[1]INSTRUCTIONS!$N$9:$N$73,0),MATCH(CA$2,[1]INSTRUCTIONS!$M$9:$AM$9,FALSE))*$BA44),0)),""))</f>
        <v/>
      </c>
      <c r="CB44" s="178" t="str">
        <f>IF(ISBLANK($BK44),"",IFERROR((ROUND((INDEX([1]INSTRUCTIONS!$M$9:$AM$73,MATCH(#REF!,[1]INSTRUCTIONS!$N$9:$N$73,0),MATCH(CB$2,[1]INSTRUCTIONS!$M$9:$AM$9,FALSE))*$BA44),0)),""))</f>
        <v/>
      </c>
      <c r="CC44" s="178" t="str">
        <f>IF(ISBLANK($BK44),"",IFERROR((ROUND((INDEX([1]INSTRUCTIONS!$M$9:$AM$73,MATCH(#REF!,[1]INSTRUCTIONS!$N$9:$N$73,0),MATCH(CC$2,[1]INSTRUCTIONS!$M$9:$AM$9,FALSE))*$BA44),0)),""))</f>
        <v/>
      </c>
      <c r="CD44" s="178" t="str">
        <f>IF(ISBLANK($BK44),"",IFERROR((ROUND((INDEX([1]INSTRUCTIONS!$M$9:$AM$73,MATCH(#REF!,[1]INSTRUCTIONS!$N$9:$N$73,0),MATCH(CD$2,[1]INSTRUCTIONS!$M$9:$AM$9,FALSE))*$BA44),0)),""))</f>
        <v/>
      </c>
      <c r="CE44" s="178" t="str">
        <f>IF(ISBLANK($BK44),"",IFERROR((ROUND((INDEX([1]INSTRUCTIONS!$M$9:$AM$73,MATCH(#REF!,[1]INSTRUCTIONS!$N$9:$N$73,0),MATCH(CE$2,[1]INSTRUCTIONS!$M$9:$AM$9,FALSE))*$BA44),0)),""))</f>
        <v/>
      </c>
      <c r="CF44" s="178" t="str">
        <f>IF(ISBLANK($BK44),"",IFERROR((ROUND((INDEX([1]INSTRUCTIONS!$M$9:$AM$73,MATCH(#REF!,[1]INSTRUCTIONS!$N$9:$N$73,0),MATCH(CF$2,[1]INSTRUCTIONS!$M$9:$AM$9,FALSE))*$BA44),0)),""))</f>
        <v/>
      </c>
      <c r="CG44" s="178" t="str">
        <f>IF(ISBLANK($BK44),"",IFERROR((ROUND((INDEX([1]INSTRUCTIONS!$M$9:$AM$73,MATCH(#REF!,[1]INSTRUCTIONS!$N$9:$N$73,0),MATCH(CG$2,[1]INSTRUCTIONS!$M$9:$AM$9,FALSE))*$BA44),0)),""))</f>
        <v/>
      </c>
      <c r="CH44" s="178" t="str">
        <f>IF(ISBLANK($BK44),"",IFERROR((ROUND((INDEX([1]INSTRUCTIONS!$M$9:$AM$73,MATCH(#REF!,[1]INSTRUCTIONS!$N$9:$N$73,0),MATCH(CH$2,[1]INSTRUCTIONS!$M$9:$AM$9,FALSE))*$BA44),0)),""))</f>
        <v/>
      </c>
      <c r="CI44" s="178" t="str">
        <f>IF(ISBLANK($BK44),"",IFERROR((ROUND((INDEX([1]INSTRUCTIONS!$M$9:$AM$73,MATCH(#REF!,[1]INSTRUCTIONS!$N$9:$N$73,0),MATCH(CI$2,[1]INSTRUCTIONS!$M$9:$AM$9,FALSE))*$BA44),0)),""))</f>
        <v/>
      </c>
      <c r="CJ44" s="179" t="str">
        <f>IF(ISBLANK($BK44),"",IFERROR((ROUND((INDEX([1]INSTRUCTIONS!$M$9:$AM$73,MATCH(#REF!,[1]INSTRUCTIONS!$N$9:$N$73,0),MATCH(CJ$2,[1]INSTRUCTIONS!$M$9:$AM$9,FALSE))*$BA44),0)),""))</f>
        <v/>
      </c>
      <c r="CK44" s="169">
        <f t="shared" si="23"/>
        <v>216</v>
      </c>
      <c r="CL44" s="169">
        <f t="shared" si="24"/>
        <v>0</v>
      </c>
      <c r="CM44" s="6"/>
      <c r="CN44" s="170" t="s">
        <v>126</v>
      </c>
      <c r="CO44" s="177">
        <v>0</v>
      </c>
      <c r="CP44" s="178">
        <v>0</v>
      </c>
      <c r="CQ44" s="178">
        <v>0</v>
      </c>
      <c r="CR44" s="178">
        <v>0</v>
      </c>
      <c r="CS44" s="178">
        <v>0</v>
      </c>
      <c r="CT44" s="178">
        <v>0</v>
      </c>
      <c r="CU44" s="178" t="str">
        <f>IF(ISBLANK($CN44),"",IFERROR((ROUND((INDEX([1]INSTRUCTIONS!$M$9:$AM$73,MATCH(#REF!,[1]INSTRUCTIONS!$N$9:$N$73,0),MATCH(CU$2,[1]INSTRUCTIONS!$M$9:$AM$9,FALSE))*$BD44),0)),""))</f>
        <v/>
      </c>
      <c r="CV44" s="178" t="str">
        <f>IF(ISBLANK($CN44),"",IFERROR((ROUND((INDEX([1]INSTRUCTIONS!$M$9:$AM$73,MATCH(#REF!,[1]INSTRUCTIONS!$N$9:$N$73,0),MATCH(CV$2,[1]INSTRUCTIONS!$M$9:$AM$9,FALSE))*$BD44),0)),""))</f>
        <v/>
      </c>
      <c r="CW44" s="178" t="str">
        <f>IF(ISBLANK($CN44),"",IFERROR((ROUND((INDEX([1]INSTRUCTIONS!$M$9:$AM$73,MATCH(#REF!,[1]INSTRUCTIONS!$N$9:$N$73,0),MATCH(CW$2,[1]INSTRUCTIONS!$M$9:$AM$9,FALSE))*$BD44),0)),""))</f>
        <v/>
      </c>
      <c r="CX44" s="178" t="str">
        <f>IF(ISBLANK($CN44),"",IFERROR((ROUND((INDEX([1]INSTRUCTIONS!$M$9:$AM$73,MATCH(#REF!,[1]INSTRUCTIONS!$N$9:$N$73,0),MATCH(CX$2,[1]INSTRUCTIONS!$M$9:$AM$9,FALSE))*$BD44),0)),""))</f>
        <v/>
      </c>
      <c r="CY44" s="178" t="str">
        <f>IF(ISBLANK($CN44),"",IFERROR((ROUND((INDEX([1]INSTRUCTIONS!$M$9:$AM$73,MATCH(#REF!,[1]INSTRUCTIONS!$N$9:$N$73,0),MATCH(CY$2,[1]INSTRUCTIONS!$M$9:$AM$9,FALSE))*$BD44),0)),""))</f>
        <v/>
      </c>
      <c r="CZ44" s="178" t="str">
        <f>IF(ISBLANK($CN44),"",IFERROR((ROUND((INDEX([1]INSTRUCTIONS!$M$9:$AM$73,MATCH(#REF!,[1]INSTRUCTIONS!$N$9:$N$73,0),MATCH(CZ$2,[1]INSTRUCTIONS!$M$9:$AM$9,FALSE))*$BD44),0)),""))</f>
        <v/>
      </c>
      <c r="DA44" s="178" t="str">
        <f>IF(ISBLANK($CN44),"",IFERROR((ROUND((INDEX([1]INSTRUCTIONS!$M$9:$AM$73,MATCH(#REF!,[1]INSTRUCTIONS!$N$9:$N$73,0),MATCH(DA$2,[1]INSTRUCTIONS!$M$9:$AM$9,FALSE))*$BD44),0)),""))</f>
        <v/>
      </c>
      <c r="DB44" s="178" t="str">
        <f>IF(ISBLANK($CN44),"",IFERROR((ROUND((INDEX([1]INSTRUCTIONS!$M$9:$AM$73,MATCH(#REF!,[1]INSTRUCTIONS!$N$9:$N$73,0),MATCH(DB$2,[1]INSTRUCTIONS!$M$9:$AM$9,FALSE))*$BD44),0)),""))</f>
        <v/>
      </c>
      <c r="DC44" s="178" t="str">
        <f>IF(ISBLANK($CN44),"",IFERROR((ROUND((INDEX([1]INSTRUCTIONS!$M$9:$AM$73,MATCH(#REF!,[1]INSTRUCTIONS!$N$9:$N$73,0),MATCH(DC$2,[1]INSTRUCTIONS!$M$9:$AM$9,FALSE))*$BD44),0)),""))</f>
        <v/>
      </c>
      <c r="DD44" s="178" t="str">
        <f>IF(ISBLANK($CN44),"",IFERROR((ROUND((INDEX([1]INSTRUCTIONS!$M$9:$AM$73,MATCH(#REF!,[1]INSTRUCTIONS!$N$9:$N$73,0),MATCH(DD$2,[1]INSTRUCTIONS!$M$9:$AM$9,FALSE))*$BD44),0)),""))</f>
        <v/>
      </c>
      <c r="DE44" s="178" t="str">
        <f>IF(ISBLANK($CN44),"",IFERROR((ROUND((INDEX([1]INSTRUCTIONS!$M$9:$AM$73,MATCH(#REF!,[1]INSTRUCTIONS!$N$9:$N$73,0),MATCH(DE$2,[1]INSTRUCTIONS!$M$9:$AM$9,FALSE))*$BD44),0)),""))</f>
        <v/>
      </c>
      <c r="DF44" s="178" t="str">
        <f>IF(ISBLANK($CN44),"",IFERROR((ROUND((INDEX([1]INSTRUCTIONS!$M$9:$AM$73,MATCH(#REF!,[1]INSTRUCTIONS!$N$9:$N$73,0),MATCH(DF$2,[1]INSTRUCTIONS!$M$9:$AM$9,FALSE))*$BD44),0)),""))</f>
        <v/>
      </c>
      <c r="DG44" s="178" t="str">
        <f>IF(ISBLANK($CN44),"",IFERROR((ROUND((INDEX([1]INSTRUCTIONS!$M$9:$AM$73,MATCH(#REF!,[1]INSTRUCTIONS!$N$9:$N$73,0),MATCH(DG$2,[1]INSTRUCTIONS!$M$9:$AM$9,FALSE))*$BD44),0)),""))</f>
        <v/>
      </c>
      <c r="DH44" s="178" t="str">
        <f>IF(ISBLANK($CN44),"",IFERROR((ROUND((INDEX([1]INSTRUCTIONS!$M$9:$AM$73,MATCH(#REF!,[1]INSTRUCTIONS!$N$9:$N$73,0),MATCH(DH$2,[1]INSTRUCTIONS!$M$9:$AM$9,FALSE))*$BD44),0)),""))</f>
        <v/>
      </c>
      <c r="DI44" s="178" t="str">
        <f>IF(ISBLANK($CN44),"",IFERROR((ROUND((INDEX([1]INSTRUCTIONS!$M$9:$AM$73,MATCH(#REF!,[1]INSTRUCTIONS!$N$9:$N$73,0),MATCH(DI$2,[1]INSTRUCTIONS!$M$9:$AM$9,FALSE))*$BD44),0)),""))</f>
        <v/>
      </c>
      <c r="DJ44" s="178" t="str">
        <f>IF(ISBLANK($CN44),"",IFERROR((ROUND((INDEX([1]INSTRUCTIONS!$M$9:$AM$73,MATCH(#REF!,[1]INSTRUCTIONS!$N$9:$N$73,0),MATCH(DJ$2,[1]INSTRUCTIONS!$M$9:$AM$9,FALSE))*$BD44),0)),""))</f>
        <v/>
      </c>
      <c r="DK44" s="178" t="str">
        <f>IF(ISBLANK($CN44),"",IFERROR((ROUND((INDEX([1]INSTRUCTIONS!$M$9:$AM$73,MATCH(#REF!,[1]INSTRUCTIONS!$N$9:$N$73,0),MATCH(DK$2,[1]INSTRUCTIONS!$M$9:$AM$9,FALSE))*$BD44),0)),""))</f>
        <v/>
      </c>
      <c r="DL44" s="178" t="str">
        <f>IF(ISBLANK($CN44),"",IFERROR((ROUND((INDEX([1]INSTRUCTIONS!$M$9:$AM$73,MATCH(#REF!,[1]INSTRUCTIONS!$N$9:$N$73,0),MATCH(DL$2,[1]INSTRUCTIONS!$M$9:$AM$9,FALSE))*$BD44),0)),""))</f>
        <v/>
      </c>
      <c r="DM44" s="179" t="str">
        <f>IF(ISBLANK($CN44),"",IFERROR((ROUND((INDEX([1]INSTRUCTIONS!$M$9:$AM$73,MATCH(#REF!,[1]INSTRUCTIONS!$N$9:$N$73,0),MATCH(DM$2,[1]INSTRUCTIONS!$M$9:$AM$9,FALSE))*$BD44),0)),""))</f>
        <v/>
      </c>
      <c r="DN44" s="169">
        <f t="shared" si="25"/>
        <v>0</v>
      </c>
      <c r="DO44" s="169">
        <f t="shared" si="26"/>
        <v>0</v>
      </c>
      <c r="DP44" s="6"/>
      <c r="DQ44" s="171" t="str">
        <f t="shared" si="27"/>
        <v>ALPHA BOTTOMS BM</v>
      </c>
      <c r="DR44" s="172">
        <f t="shared" ref="DR44:EP44" si="57">IFERROR(BL44+CO44,"")</f>
        <v>23</v>
      </c>
      <c r="DS44" s="173">
        <f t="shared" si="57"/>
        <v>58</v>
      </c>
      <c r="DT44" s="173">
        <f t="shared" si="57"/>
        <v>70</v>
      </c>
      <c r="DU44" s="173">
        <f t="shared" si="57"/>
        <v>47</v>
      </c>
      <c r="DV44" s="173">
        <f t="shared" si="57"/>
        <v>18</v>
      </c>
      <c r="DW44" s="173">
        <f t="shared" si="57"/>
        <v>0</v>
      </c>
      <c r="DX44" s="173" t="str">
        <f t="shared" si="57"/>
        <v/>
      </c>
      <c r="DY44" s="173" t="str">
        <f t="shared" si="57"/>
        <v/>
      </c>
      <c r="DZ44" s="173" t="str">
        <f t="shared" si="57"/>
        <v/>
      </c>
      <c r="EA44" s="173" t="str">
        <f t="shared" si="57"/>
        <v/>
      </c>
      <c r="EB44" s="173" t="str">
        <f t="shared" si="57"/>
        <v/>
      </c>
      <c r="EC44" s="173" t="str">
        <f t="shared" si="57"/>
        <v/>
      </c>
      <c r="ED44" s="173" t="str">
        <f t="shared" si="57"/>
        <v/>
      </c>
      <c r="EE44" s="173" t="str">
        <f t="shared" si="57"/>
        <v/>
      </c>
      <c r="EF44" s="174" t="str">
        <f t="shared" si="57"/>
        <v/>
      </c>
      <c r="EG44" s="174" t="str">
        <f t="shared" si="57"/>
        <v/>
      </c>
      <c r="EH44" s="174" t="str">
        <f t="shared" si="57"/>
        <v/>
      </c>
      <c r="EI44" s="174" t="str">
        <f t="shared" si="57"/>
        <v/>
      </c>
      <c r="EJ44" s="174" t="str">
        <f t="shared" si="57"/>
        <v/>
      </c>
      <c r="EK44" s="174" t="str">
        <f t="shared" si="57"/>
        <v/>
      </c>
      <c r="EL44" s="174" t="str">
        <f t="shared" si="57"/>
        <v/>
      </c>
      <c r="EM44" s="174" t="str">
        <f t="shared" si="57"/>
        <v/>
      </c>
      <c r="EN44" s="174" t="str">
        <f t="shared" si="57"/>
        <v/>
      </c>
      <c r="EO44" s="174" t="str">
        <f t="shared" si="57"/>
        <v/>
      </c>
      <c r="EP44" s="174" t="str">
        <f t="shared" si="57"/>
        <v/>
      </c>
      <c r="EQ44" s="171">
        <f t="shared" si="29"/>
        <v>216</v>
      </c>
      <c r="ER44" s="171">
        <f t="shared" si="30"/>
        <v>0</v>
      </c>
    </row>
    <row r="45" spans="1:148" ht="120" customHeight="1" x14ac:dyDescent="0.25">
      <c r="A45" s="132">
        <f t="shared" si="31"/>
        <v>28</v>
      </c>
      <c r="B45" s="133" t="e">
        <v>#VALUE!</v>
      </c>
      <c r="C45" s="133" t="s">
        <v>96</v>
      </c>
      <c r="D45" s="134" t="s">
        <v>276</v>
      </c>
      <c r="E45" s="134" t="str">
        <f t="shared" si="5"/>
        <v>#REF!</v>
      </c>
      <c r="F45" s="135" t="s">
        <v>114</v>
      </c>
      <c r="G45" s="134" t="s">
        <v>276</v>
      </c>
      <c r="H45" s="135" t="s">
        <v>181</v>
      </c>
      <c r="I45" s="135" t="s">
        <v>182</v>
      </c>
      <c r="J45" s="135"/>
      <c r="K45" s="135"/>
      <c r="L45" s="136"/>
      <c r="M45" s="133" t="e">
        <v>#VALUE!</v>
      </c>
      <c r="N45" s="135" t="s">
        <v>183</v>
      </c>
      <c r="O45" s="136"/>
      <c r="P45" s="136"/>
      <c r="Q45" s="136" t="s">
        <v>101</v>
      </c>
      <c r="R45" s="136" t="s">
        <v>102</v>
      </c>
      <c r="S45" s="136"/>
      <c r="T45" s="133"/>
      <c r="U45" s="133"/>
      <c r="V45" s="133"/>
      <c r="W45" s="137"/>
      <c r="X45" s="138">
        <v>11.2</v>
      </c>
      <c r="Y45" s="139">
        <v>11.2</v>
      </c>
      <c r="Z45" s="140">
        <f t="shared" si="6"/>
        <v>0</v>
      </c>
      <c r="AA45" s="139">
        <v>39.99</v>
      </c>
      <c r="AB45" s="140">
        <f t="shared" si="7"/>
        <v>0.7199299824956239</v>
      </c>
      <c r="AC45" s="141"/>
      <c r="AD45" s="142" t="str">
        <f t="shared" si="8"/>
        <v/>
      </c>
      <c r="AE45" s="140" t="str">
        <f t="shared" si="9"/>
        <v/>
      </c>
      <c r="AF45" s="139"/>
      <c r="AG45" s="140" t="str">
        <f t="shared" si="10"/>
        <v/>
      </c>
      <c r="AH45" s="143" t="str">
        <f t="shared" si="11"/>
        <v/>
      </c>
      <c r="AI45" s="144"/>
      <c r="AJ45" s="145"/>
      <c r="AK45" s="146"/>
      <c r="AL45" s="135" t="s">
        <v>103</v>
      </c>
      <c r="AM45" s="147">
        <v>4</v>
      </c>
      <c r="AN45" s="148" t="str">
        <f t="shared" si="12"/>
        <v xml:space="preserve">, , , , OFFICE DEFINE, </v>
      </c>
      <c r="AO45" s="149">
        <v>0</v>
      </c>
      <c r="AP45" s="150">
        <v>360</v>
      </c>
      <c r="AQ45" s="150"/>
      <c r="AR45" s="150"/>
      <c r="AS45" s="150"/>
      <c r="AT45" s="151"/>
      <c r="AU45" s="151"/>
      <c r="AV45" s="152">
        <f t="shared" si="13"/>
        <v>4</v>
      </c>
      <c r="AW45" s="153"/>
      <c r="AX45" s="152"/>
      <c r="AY45" s="153"/>
      <c r="AZ45" s="176"/>
      <c r="BA45" s="155">
        <f t="shared" si="14"/>
        <v>360</v>
      </c>
      <c r="BB45" s="156">
        <f t="shared" si="15"/>
        <v>4031.9999999999995</v>
      </c>
      <c r="BC45" s="157">
        <f t="shared" si="16"/>
        <v>14396.400000000001</v>
      </c>
      <c r="BD45" s="158">
        <f t="shared" si="17"/>
        <v>0</v>
      </c>
      <c r="BE45" s="159">
        <f t="shared" si="18"/>
        <v>0</v>
      </c>
      <c r="BF45" s="160">
        <f t="shared" si="19"/>
        <v>0</v>
      </c>
      <c r="BG45" s="161">
        <f t="shared" si="20"/>
        <v>360</v>
      </c>
      <c r="BH45" s="162">
        <f t="shared" si="21"/>
        <v>4031.9999999999995</v>
      </c>
      <c r="BI45" s="163">
        <f t="shared" si="22"/>
        <v>14396.400000000001</v>
      </c>
      <c r="BJ45" s="164"/>
      <c r="BK45" s="165" t="s">
        <v>125</v>
      </c>
      <c r="BL45" s="177">
        <v>38</v>
      </c>
      <c r="BM45" s="178">
        <v>97</v>
      </c>
      <c r="BN45" s="178">
        <v>116</v>
      </c>
      <c r="BO45" s="178">
        <v>79</v>
      </c>
      <c r="BP45" s="178">
        <v>30</v>
      </c>
      <c r="BQ45" s="178">
        <v>0</v>
      </c>
      <c r="BR45" s="178" t="str">
        <f t="array" ref="BR45">IF(ISBLANK($BK45),"",IFERROR((ROUND((INDEX([1]INSTRUCTIONS!$M$9:$AM$73,MATCH(#REF!,[1]INSTRUCTIONS!$N$9:$N$73,0),MATCH(BR$2,[1]INSTRUCTIONS!$M$9:$AM$9,FALSE))*$BA45),0)),""))</f>
        <v/>
      </c>
      <c r="BS45" s="178" t="str">
        <f t="array" ref="BS45">IF(ISBLANK($BK45),"",IFERROR((ROUND((INDEX([1]INSTRUCTIONS!$M$9:$AM$73,MATCH(#REF!,[1]INSTRUCTIONS!$N$9:$N$73,0),MATCH(BS$2,[1]INSTRUCTIONS!$M$9:$AM$9,FALSE))*$BA45),0)),""))</f>
        <v/>
      </c>
      <c r="BT45" s="178" t="str">
        <f t="array" ref="BT45">IF(ISBLANK($BK45),"",IFERROR((ROUND((INDEX([1]INSTRUCTIONS!$M$9:$AM$73,MATCH(#REF!,[1]INSTRUCTIONS!$N$9:$N$73,0),MATCH(BT$2,[1]INSTRUCTIONS!$M$9:$AM$9,FALSE))*$BA45),0)),""))</f>
        <v/>
      </c>
      <c r="BU45" s="178" t="str">
        <f t="array" ref="BU45">IF(ISBLANK($BK45),"",IFERROR((ROUND((INDEX([1]INSTRUCTIONS!$M$9:$AM$73,MATCH(#REF!,[1]INSTRUCTIONS!$N$9:$N$73,0),MATCH(BU$2,[1]INSTRUCTIONS!$M$9:$AM$9,FALSE))*$BA45),0)),""))</f>
        <v/>
      </c>
      <c r="BV45" s="178" t="str">
        <f t="array" ref="BV45">IF(ISBLANK($BK45),"",IFERROR((ROUND((INDEX([1]INSTRUCTIONS!$M$9:$AM$73,MATCH(#REF!,[1]INSTRUCTIONS!$N$9:$N$73,0),MATCH(BV$2,[1]INSTRUCTIONS!$M$9:$AM$9,FALSE))*$BA45),0)),""))</f>
        <v/>
      </c>
      <c r="BW45" s="178" t="str">
        <f t="array" ref="BW45">IF(ISBLANK($BK45),"",IFERROR((ROUND((INDEX([1]INSTRUCTIONS!$M$9:$AM$73,MATCH(#REF!,[1]INSTRUCTIONS!$N$9:$N$73,0),MATCH(BW$2,[1]INSTRUCTIONS!$M$9:$AM$9,FALSE))*$BA45),0)),""))</f>
        <v/>
      </c>
      <c r="BX45" s="178" t="str">
        <f t="array" ref="BX45">IF(ISBLANK($BK45),"",IFERROR((ROUND((INDEX([1]INSTRUCTIONS!$M$9:$AM$73,MATCH(#REF!,[1]INSTRUCTIONS!$N$9:$N$73,0),MATCH(BX$2,[1]INSTRUCTIONS!$M$9:$AM$9,FALSE))*$BA45),0)),""))</f>
        <v/>
      </c>
      <c r="BY45" s="178" t="str">
        <f t="array" ref="BY45">IF(ISBLANK($BK45),"",IFERROR((ROUND((INDEX([1]INSTRUCTIONS!$M$9:$AM$73,MATCH(#REF!,[1]INSTRUCTIONS!$N$9:$N$73,0),MATCH(BY$2,[1]INSTRUCTIONS!$M$9:$AM$9,FALSE))*$BA45),0)),""))</f>
        <v/>
      </c>
      <c r="BZ45" s="178" t="str">
        <f t="array" ref="BZ45">IF(ISBLANK($BK45),"",IFERROR((ROUND((INDEX([1]INSTRUCTIONS!$M$9:$AM$73,MATCH(#REF!,[1]INSTRUCTIONS!$N$9:$N$73,0),MATCH(BZ$2,[1]INSTRUCTIONS!$M$9:$AM$9,FALSE))*$BA45),0)),""))</f>
        <v/>
      </c>
      <c r="CA45" s="178" t="str">
        <f t="array" ref="CA45">IF(ISBLANK($BK45),"",IFERROR((ROUND((INDEX([1]INSTRUCTIONS!$M$9:$AM$73,MATCH(#REF!,[1]INSTRUCTIONS!$N$9:$N$73,0),MATCH(CA$2,[1]INSTRUCTIONS!$M$9:$AM$9,FALSE))*$BA45),0)),""))</f>
        <v/>
      </c>
      <c r="CB45" s="178" t="str">
        <f t="array" ref="CB45">IF(ISBLANK($BK45),"",IFERROR((ROUND((INDEX([1]INSTRUCTIONS!$M$9:$AM$73,MATCH(#REF!,[1]INSTRUCTIONS!$N$9:$N$73,0),MATCH(CB$2,[1]INSTRUCTIONS!$M$9:$AM$9,FALSE))*$BA45),0)),""))</f>
        <v/>
      </c>
      <c r="CC45" s="178" t="str">
        <f t="array" ref="CC45">IF(ISBLANK($BK45),"",IFERROR((ROUND((INDEX([1]INSTRUCTIONS!$M$9:$AM$73,MATCH(#REF!,[1]INSTRUCTIONS!$N$9:$N$73,0),MATCH(CC$2,[1]INSTRUCTIONS!$M$9:$AM$9,FALSE))*$BA45),0)),""))</f>
        <v/>
      </c>
      <c r="CD45" s="178" t="str">
        <f t="array" ref="CD45">IF(ISBLANK($BK45),"",IFERROR((ROUND((INDEX([1]INSTRUCTIONS!$M$9:$AM$73,MATCH(#REF!,[1]INSTRUCTIONS!$N$9:$N$73,0),MATCH(CD$2,[1]INSTRUCTIONS!$M$9:$AM$9,FALSE))*$BA45),0)),""))</f>
        <v/>
      </c>
      <c r="CE45" s="178" t="str">
        <f t="array" ref="CE45">IF(ISBLANK($BK45),"",IFERROR((ROUND((INDEX([1]INSTRUCTIONS!$M$9:$AM$73,MATCH(#REF!,[1]INSTRUCTIONS!$N$9:$N$73,0),MATCH(CE$2,[1]INSTRUCTIONS!$M$9:$AM$9,FALSE))*$BA45),0)),""))</f>
        <v/>
      </c>
      <c r="CF45" s="178" t="str">
        <f t="array" ref="CF45">IF(ISBLANK($BK45),"",IFERROR((ROUND((INDEX([1]INSTRUCTIONS!$M$9:$AM$73,MATCH(#REF!,[1]INSTRUCTIONS!$N$9:$N$73,0),MATCH(CF$2,[1]INSTRUCTIONS!$M$9:$AM$9,FALSE))*$BA45),0)),""))</f>
        <v/>
      </c>
      <c r="CG45" s="178" t="str">
        <f t="array" ref="CG45">IF(ISBLANK($BK45),"",IFERROR((ROUND((INDEX([1]INSTRUCTIONS!$M$9:$AM$73,MATCH(#REF!,[1]INSTRUCTIONS!$N$9:$N$73,0),MATCH(CG$2,[1]INSTRUCTIONS!$M$9:$AM$9,FALSE))*$BA45),0)),""))</f>
        <v/>
      </c>
      <c r="CH45" s="178" t="str">
        <f t="array" ref="CH45">IF(ISBLANK($BK45),"",IFERROR((ROUND((INDEX([1]INSTRUCTIONS!$M$9:$AM$73,MATCH(#REF!,[1]INSTRUCTIONS!$N$9:$N$73,0),MATCH(CH$2,[1]INSTRUCTIONS!$M$9:$AM$9,FALSE))*$BA45),0)),""))</f>
        <v/>
      </c>
      <c r="CI45" s="178" t="str">
        <f t="array" ref="CI45">IF(ISBLANK($BK45),"",IFERROR((ROUND((INDEX([1]INSTRUCTIONS!$M$9:$AM$73,MATCH(#REF!,[1]INSTRUCTIONS!$N$9:$N$73,0),MATCH(CI$2,[1]INSTRUCTIONS!$M$9:$AM$9,FALSE))*$BA45),0)),""))</f>
        <v/>
      </c>
      <c r="CJ45" s="179" t="str">
        <f t="array" ref="CJ45">IF(ISBLANK($BK45),"",IFERROR((ROUND((INDEX([1]INSTRUCTIONS!$M$9:$AM$73,MATCH(#REF!,[1]INSTRUCTIONS!$N$9:$N$73,0),MATCH(CJ$2,[1]INSTRUCTIONS!$M$9:$AM$9,FALSE))*$BA45),0)),""))</f>
        <v/>
      </c>
      <c r="CK45" s="169">
        <f t="shared" si="23"/>
        <v>360</v>
      </c>
      <c r="CL45" s="169">
        <f t="shared" si="24"/>
        <v>0</v>
      </c>
      <c r="CM45" s="6"/>
      <c r="CN45" s="170" t="s">
        <v>126</v>
      </c>
      <c r="CO45" s="177">
        <v>0</v>
      </c>
      <c r="CP45" s="178">
        <v>0</v>
      </c>
      <c r="CQ45" s="178">
        <v>0</v>
      </c>
      <c r="CR45" s="178">
        <v>0</v>
      </c>
      <c r="CS45" s="178">
        <v>0</v>
      </c>
      <c r="CT45" s="178">
        <v>0</v>
      </c>
      <c r="CU45" s="178" t="str">
        <f t="array" ref="CU45">IF(ISBLANK($CN45),"",IFERROR((ROUND((INDEX([1]INSTRUCTIONS!$M$9:$AM$73,MATCH(#REF!,[1]INSTRUCTIONS!$N$9:$N$73,0),MATCH(CU$2,[1]INSTRUCTIONS!$M$9:$AM$9,FALSE))*$BD45),0)),""))</f>
        <v/>
      </c>
      <c r="CV45" s="178" t="str">
        <f t="array" ref="CV45">IF(ISBLANK($CN45),"",IFERROR((ROUND((INDEX([1]INSTRUCTIONS!$M$9:$AM$73,MATCH(#REF!,[1]INSTRUCTIONS!$N$9:$N$73,0),MATCH(CV$2,[1]INSTRUCTIONS!$M$9:$AM$9,FALSE))*$BD45),0)),""))</f>
        <v/>
      </c>
      <c r="CW45" s="178" t="str">
        <f t="array" ref="CW45">IF(ISBLANK($CN45),"",IFERROR((ROUND((INDEX([1]INSTRUCTIONS!$M$9:$AM$73,MATCH(#REF!,[1]INSTRUCTIONS!$N$9:$N$73,0),MATCH(CW$2,[1]INSTRUCTIONS!$M$9:$AM$9,FALSE))*$BD45),0)),""))</f>
        <v/>
      </c>
      <c r="CX45" s="178" t="str">
        <f t="array" ref="CX45">IF(ISBLANK($CN45),"",IFERROR((ROUND((INDEX([1]INSTRUCTIONS!$M$9:$AM$73,MATCH(#REF!,[1]INSTRUCTIONS!$N$9:$N$73,0),MATCH(CX$2,[1]INSTRUCTIONS!$M$9:$AM$9,FALSE))*$BD45),0)),""))</f>
        <v/>
      </c>
      <c r="CY45" s="178" t="str">
        <f t="array" ref="CY45">IF(ISBLANK($CN45),"",IFERROR((ROUND((INDEX([1]INSTRUCTIONS!$M$9:$AM$73,MATCH(#REF!,[1]INSTRUCTIONS!$N$9:$N$73,0),MATCH(CY$2,[1]INSTRUCTIONS!$M$9:$AM$9,FALSE))*$BD45),0)),""))</f>
        <v/>
      </c>
      <c r="CZ45" s="178" t="str">
        <f t="array" ref="CZ45">IF(ISBLANK($CN45),"",IFERROR((ROUND((INDEX([1]INSTRUCTIONS!$M$9:$AM$73,MATCH(#REF!,[1]INSTRUCTIONS!$N$9:$N$73,0),MATCH(CZ$2,[1]INSTRUCTIONS!$M$9:$AM$9,FALSE))*$BD45),0)),""))</f>
        <v/>
      </c>
      <c r="DA45" s="178" t="str">
        <f t="array" ref="DA45">IF(ISBLANK($CN45),"",IFERROR((ROUND((INDEX([1]INSTRUCTIONS!$M$9:$AM$73,MATCH(#REF!,[1]INSTRUCTIONS!$N$9:$N$73,0),MATCH(DA$2,[1]INSTRUCTIONS!$M$9:$AM$9,FALSE))*$BD45),0)),""))</f>
        <v/>
      </c>
      <c r="DB45" s="178" t="str">
        <f t="array" ref="DB45">IF(ISBLANK($CN45),"",IFERROR((ROUND((INDEX([1]INSTRUCTIONS!$M$9:$AM$73,MATCH(#REF!,[1]INSTRUCTIONS!$N$9:$N$73,0),MATCH(DB$2,[1]INSTRUCTIONS!$M$9:$AM$9,FALSE))*$BD45),0)),""))</f>
        <v/>
      </c>
      <c r="DC45" s="178" t="str">
        <f t="array" ref="DC45">IF(ISBLANK($CN45),"",IFERROR((ROUND((INDEX([1]INSTRUCTIONS!$M$9:$AM$73,MATCH(#REF!,[1]INSTRUCTIONS!$N$9:$N$73,0),MATCH(DC$2,[1]INSTRUCTIONS!$M$9:$AM$9,FALSE))*$BD45),0)),""))</f>
        <v/>
      </c>
      <c r="DD45" s="178" t="str">
        <f t="array" ref="DD45">IF(ISBLANK($CN45),"",IFERROR((ROUND((INDEX([1]INSTRUCTIONS!$M$9:$AM$73,MATCH(#REF!,[1]INSTRUCTIONS!$N$9:$N$73,0),MATCH(DD$2,[1]INSTRUCTIONS!$M$9:$AM$9,FALSE))*$BD45),0)),""))</f>
        <v/>
      </c>
      <c r="DE45" s="178" t="str">
        <f t="array" ref="DE45">IF(ISBLANK($CN45),"",IFERROR((ROUND((INDEX([1]INSTRUCTIONS!$M$9:$AM$73,MATCH(#REF!,[1]INSTRUCTIONS!$N$9:$N$73,0),MATCH(DE$2,[1]INSTRUCTIONS!$M$9:$AM$9,FALSE))*$BD45),0)),""))</f>
        <v/>
      </c>
      <c r="DF45" s="178" t="str">
        <f t="array" ref="DF45">IF(ISBLANK($CN45),"",IFERROR((ROUND((INDEX([1]INSTRUCTIONS!$M$9:$AM$73,MATCH(#REF!,[1]INSTRUCTIONS!$N$9:$N$73,0),MATCH(DF$2,[1]INSTRUCTIONS!$M$9:$AM$9,FALSE))*$BD45),0)),""))</f>
        <v/>
      </c>
      <c r="DG45" s="178" t="str">
        <f t="array" ref="DG45">IF(ISBLANK($CN45),"",IFERROR((ROUND((INDEX([1]INSTRUCTIONS!$M$9:$AM$73,MATCH(#REF!,[1]INSTRUCTIONS!$N$9:$N$73,0),MATCH(DG$2,[1]INSTRUCTIONS!$M$9:$AM$9,FALSE))*$BD45),0)),""))</f>
        <v/>
      </c>
      <c r="DH45" s="178" t="str">
        <f t="array" ref="DH45">IF(ISBLANK($CN45),"",IFERROR((ROUND((INDEX([1]INSTRUCTIONS!$M$9:$AM$73,MATCH(#REF!,[1]INSTRUCTIONS!$N$9:$N$73,0),MATCH(DH$2,[1]INSTRUCTIONS!$M$9:$AM$9,FALSE))*$BD45),0)),""))</f>
        <v/>
      </c>
      <c r="DI45" s="178" t="str">
        <f t="array" ref="DI45">IF(ISBLANK($CN45),"",IFERROR((ROUND((INDEX([1]INSTRUCTIONS!$M$9:$AM$73,MATCH(#REF!,[1]INSTRUCTIONS!$N$9:$N$73,0),MATCH(DI$2,[1]INSTRUCTIONS!$M$9:$AM$9,FALSE))*$BD45),0)),""))</f>
        <v/>
      </c>
      <c r="DJ45" s="178" t="str">
        <f t="array" ref="DJ45">IF(ISBLANK($CN45),"",IFERROR((ROUND((INDEX([1]INSTRUCTIONS!$M$9:$AM$73,MATCH(#REF!,[1]INSTRUCTIONS!$N$9:$N$73,0),MATCH(DJ$2,[1]INSTRUCTIONS!$M$9:$AM$9,FALSE))*$BD45),0)),""))</f>
        <v/>
      </c>
      <c r="DK45" s="178" t="str">
        <f t="array" ref="DK45">IF(ISBLANK($CN45),"",IFERROR((ROUND((INDEX([1]INSTRUCTIONS!$M$9:$AM$73,MATCH(#REF!,[1]INSTRUCTIONS!$N$9:$N$73,0),MATCH(DK$2,[1]INSTRUCTIONS!$M$9:$AM$9,FALSE))*$BD45),0)),""))</f>
        <v/>
      </c>
      <c r="DL45" s="178" t="str">
        <f t="array" ref="DL45">IF(ISBLANK($CN45),"",IFERROR((ROUND((INDEX([1]INSTRUCTIONS!$M$9:$AM$73,MATCH(#REF!,[1]INSTRUCTIONS!$N$9:$N$73,0),MATCH(DL$2,[1]INSTRUCTIONS!$M$9:$AM$9,FALSE))*$BD45),0)),""))</f>
        <v/>
      </c>
      <c r="DM45" s="179" t="str">
        <f t="array" ref="DM45">IF(ISBLANK($CN45),"",IFERROR((ROUND((INDEX([1]INSTRUCTIONS!$M$9:$AM$73,MATCH(#REF!,[1]INSTRUCTIONS!$N$9:$N$73,0),MATCH(DM$2,[1]INSTRUCTIONS!$M$9:$AM$9,FALSE))*$BD45),0)),""))</f>
        <v/>
      </c>
      <c r="DN45" s="169">
        <f t="shared" si="25"/>
        <v>0</v>
      </c>
      <c r="DO45" s="169">
        <f t="shared" si="26"/>
        <v>0</v>
      </c>
      <c r="DP45" s="6"/>
      <c r="DQ45" s="171" t="str">
        <f t="shared" si="27"/>
        <v>ALPHA BOTTOMS BM</v>
      </c>
      <c r="DR45" s="172">
        <f t="shared" ref="DR45:EP45" si="58">IFERROR(BL45+CO45,"")</f>
        <v>38</v>
      </c>
      <c r="DS45" s="173">
        <f t="shared" si="58"/>
        <v>97</v>
      </c>
      <c r="DT45" s="173">
        <f t="shared" si="58"/>
        <v>116</v>
      </c>
      <c r="DU45" s="173">
        <f t="shared" si="58"/>
        <v>79</v>
      </c>
      <c r="DV45" s="173">
        <f t="shared" si="58"/>
        <v>30</v>
      </c>
      <c r="DW45" s="173">
        <f t="shared" si="58"/>
        <v>0</v>
      </c>
      <c r="DX45" s="173" t="str">
        <f t="shared" si="58"/>
        <v/>
      </c>
      <c r="DY45" s="173" t="str">
        <f t="shared" si="58"/>
        <v/>
      </c>
      <c r="DZ45" s="173" t="str">
        <f t="shared" si="58"/>
        <v/>
      </c>
      <c r="EA45" s="173" t="str">
        <f t="shared" si="58"/>
        <v/>
      </c>
      <c r="EB45" s="173" t="str">
        <f t="shared" si="58"/>
        <v/>
      </c>
      <c r="EC45" s="173" t="str">
        <f t="shared" si="58"/>
        <v/>
      </c>
      <c r="ED45" s="173" t="str">
        <f t="shared" si="58"/>
        <v/>
      </c>
      <c r="EE45" s="173" t="str">
        <f t="shared" si="58"/>
        <v/>
      </c>
      <c r="EF45" s="174" t="str">
        <f t="shared" si="58"/>
        <v/>
      </c>
      <c r="EG45" s="174" t="str">
        <f t="shared" si="58"/>
        <v/>
      </c>
      <c r="EH45" s="174" t="str">
        <f t="shared" si="58"/>
        <v/>
      </c>
      <c r="EI45" s="174" t="str">
        <f t="shared" si="58"/>
        <v/>
      </c>
      <c r="EJ45" s="174" t="str">
        <f t="shared" si="58"/>
        <v/>
      </c>
      <c r="EK45" s="174" t="str">
        <f t="shared" si="58"/>
        <v/>
      </c>
      <c r="EL45" s="174" t="str">
        <f t="shared" si="58"/>
        <v/>
      </c>
      <c r="EM45" s="174" t="str">
        <f t="shared" si="58"/>
        <v/>
      </c>
      <c r="EN45" s="174" t="str">
        <f t="shared" si="58"/>
        <v/>
      </c>
      <c r="EO45" s="174" t="str">
        <f t="shared" si="58"/>
        <v/>
      </c>
      <c r="EP45" s="174" t="str">
        <f t="shared" si="58"/>
        <v/>
      </c>
      <c r="EQ45" s="171">
        <f t="shared" si="29"/>
        <v>360</v>
      </c>
      <c r="ER45" s="171">
        <f t="shared" si="30"/>
        <v>0</v>
      </c>
    </row>
    <row r="46" spans="1:148" ht="120" customHeight="1" x14ac:dyDescent="0.25">
      <c r="A46" s="132">
        <f t="shared" si="31"/>
        <v>29</v>
      </c>
      <c r="B46" s="133" t="e">
        <v>#VALUE!</v>
      </c>
      <c r="C46" s="133" t="s">
        <v>96</v>
      </c>
      <c r="D46" s="134" t="s">
        <v>276</v>
      </c>
      <c r="E46" s="134" t="str">
        <f t="shared" si="5"/>
        <v>#REF!</v>
      </c>
      <c r="F46" s="135" t="s">
        <v>114</v>
      </c>
      <c r="G46" s="134" t="s">
        <v>276</v>
      </c>
      <c r="H46" s="135" t="s">
        <v>181</v>
      </c>
      <c r="I46" s="135" t="s">
        <v>182</v>
      </c>
      <c r="J46" s="135"/>
      <c r="K46" s="135"/>
      <c r="L46" s="136"/>
      <c r="M46" s="133" t="e">
        <v>#VALUE!</v>
      </c>
      <c r="N46" s="135" t="s">
        <v>184</v>
      </c>
      <c r="O46" s="136"/>
      <c r="P46" s="136"/>
      <c r="Q46" s="136" t="s">
        <v>101</v>
      </c>
      <c r="R46" s="136" t="s">
        <v>102</v>
      </c>
      <c r="S46" s="136"/>
      <c r="T46" s="133"/>
      <c r="U46" s="133"/>
      <c r="V46" s="133"/>
      <c r="W46" s="137"/>
      <c r="X46" s="138">
        <v>11.2</v>
      </c>
      <c r="Y46" s="139">
        <v>11.2</v>
      </c>
      <c r="Z46" s="140">
        <f t="shared" si="6"/>
        <v>0</v>
      </c>
      <c r="AA46" s="139">
        <v>39.99</v>
      </c>
      <c r="AB46" s="140">
        <f t="shared" si="7"/>
        <v>0.7199299824956239</v>
      </c>
      <c r="AC46" s="141"/>
      <c r="AD46" s="142" t="str">
        <f t="shared" si="8"/>
        <v/>
      </c>
      <c r="AE46" s="140" t="str">
        <f t="shared" si="9"/>
        <v/>
      </c>
      <c r="AF46" s="139"/>
      <c r="AG46" s="140" t="str">
        <f t="shared" si="10"/>
        <v/>
      </c>
      <c r="AH46" s="143" t="str">
        <f t="shared" si="11"/>
        <v/>
      </c>
      <c r="AI46" s="144"/>
      <c r="AJ46" s="145"/>
      <c r="AK46" s="146"/>
      <c r="AL46" s="135" t="s">
        <v>103</v>
      </c>
      <c r="AM46" s="147">
        <v>4</v>
      </c>
      <c r="AN46" s="148" t="str">
        <f t="shared" si="12"/>
        <v xml:space="preserve">, , , , OFFICE DEFINE, </v>
      </c>
      <c r="AO46" s="149">
        <v>0</v>
      </c>
      <c r="AP46" s="150">
        <v>360</v>
      </c>
      <c r="AQ46" s="150"/>
      <c r="AR46" s="150"/>
      <c r="AS46" s="150"/>
      <c r="AT46" s="151"/>
      <c r="AU46" s="151"/>
      <c r="AV46" s="152">
        <f t="shared" si="13"/>
        <v>4</v>
      </c>
      <c r="AW46" s="153"/>
      <c r="AX46" s="152"/>
      <c r="AY46" s="153"/>
      <c r="AZ46" s="176"/>
      <c r="BA46" s="155">
        <f t="shared" si="14"/>
        <v>360</v>
      </c>
      <c r="BB46" s="156">
        <f t="shared" si="15"/>
        <v>4031.9999999999995</v>
      </c>
      <c r="BC46" s="157">
        <f t="shared" si="16"/>
        <v>14396.400000000001</v>
      </c>
      <c r="BD46" s="158">
        <f t="shared" si="17"/>
        <v>0</v>
      </c>
      <c r="BE46" s="159">
        <f t="shared" si="18"/>
        <v>0</v>
      </c>
      <c r="BF46" s="160">
        <f t="shared" si="19"/>
        <v>0</v>
      </c>
      <c r="BG46" s="161">
        <f t="shared" si="20"/>
        <v>360</v>
      </c>
      <c r="BH46" s="162">
        <f t="shared" si="21"/>
        <v>4031.9999999999995</v>
      </c>
      <c r="BI46" s="163">
        <f t="shared" si="22"/>
        <v>14396.400000000001</v>
      </c>
      <c r="BJ46" s="164"/>
      <c r="BK46" s="165" t="s">
        <v>125</v>
      </c>
      <c r="BL46" s="177">
        <v>38</v>
      </c>
      <c r="BM46" s="178">
        <v>97</v>
      </c>
      <c r="BN46" s="178">
        <v>116</v>
      </c>
      <c r="BO46" s="178">
        <v>79</v>
      </c>
      <c r="BP46" s="178">
        <v>30</v>
      </c>
      <c r="BQ46" s="178">
        <v>0</v>
      </c>
      <c r="BR46" s="178" t="str">
        <f t="array" ref="BR46">IF(ISBLANK($BK46),"",IFERROR((ROUND((INDEX([1]INSTRUCTIONS!$M$9:$AM$73,MATCH(#REF!,[1]INSTRUCTIONS!$N$9:$N$73,0),MATCH(BR$2,[1]INSTRUCTIONS!$M$9:$AM$9,FALSE))*$BA46),0)),""))</f>
        <v/>
      </c>
      <c r="BS46" s="178" t="str">
        <f t="array" ref="BS46">IF(ISBLANK($BK46),"",IFERROR((ROUND((INDEX([1]INSTRUCTIONS!$M$9:$AM$73,MATCH(#REF!,[1]INSTRUCTIONS!$N$9:$N$73,0),MATCH(BS$2,[1]INSTRUCTIONS!$M$9:$AM$9,FALSE))*$BA46),0)),""))</f>
        <v/>
      </c>
      <c r="BT46" s="178" t="str">
        <f t="array" ref="BT46">IF(ISBLANK($BK46),"",IFERROR((ROUND((INDEX([1]INSTRUCTIONS!$M$9:$AM$73,MATCH(#REF!,[1]INSTRUCTIONS!$N$9:$N$73,0),MATCH(BT$2,[1]INSTRUCTIONS!$M$9:$AM$9,FALSE))*$BA46),0)),""))</f>
        <v/>
      </c>
      <c r="BU46" s="178" t="str">
        <f t="array" ref="BU46">IF(ISBLANK($BK46),"",IFERROR((ROUND((INDEX([1]INSTRUCTIONS!$M$9:$AM$73,MATCH(#REF!,[1]INSTRUCTIONS!$N$9:$N$73,0),MATCH(BU$2,[1]INSTRUCTIONS!$M$9:$AM$9,FALSE))*$BA46),0)),""))</f>
        <v/>
      </c>
      <c r="BV46" s="178" t="str">
        <f t="array" ref="BV46">IF(ISBLANK($BK46),"",IFERROR((ROUND((INDEX([1]INSTRUCTIONS!$M$9:$AM$73,MATCH(#REF!,[1]INSTRUCTIONS!$N$9:$N$73,0),MATCH(BV$2,[1]INSTRUCTIONS!$M$9:$AM$9,FALSE))*$BA46),0)),""))</f>
        <v/>
      </c>
      <c r="BW46" s="178" t="str">
        <f t="array" ref="BW46">IF(ISBLANK($BK46),"",IFERROR((ROUND((INDEX([1]INSTRUCTIONS!$M$9:$AM$73,MATCH(#REF!,[1]INSTRUCTIONS!$N$9:$N$73,0),MATCH(BW$2,[1]INSTRUCTIONS!$M$9:$AM$9,FALSE))*$BA46),0)),""))</f>
        <v/>
      </c>
      <c r="BX46" s="178" t="str">
        <f t="array" ref="BX46">IF(ISBLANK($BK46),"",IFERROR((ROUND((INDEX([1]INSTRUCTIONS!$M$9:$AM$73,MATCH(#REF!,[1]INSTRUCTIONS!$N$9:$N$73,0),MATCH(BX$2,[1]INSTRUCTIONS!$M$9:$AM$9,FALSE))*$BA46),0)),""))</f>
        <v/>
      </c>
      <c r="BY46" s="178" t="str">
        <f t="array" ref="BY46">IF(ISBLANK($BK46),"",IFERROR((ROUND((INDEX([1]INSTRUCTIONS!$M$9:$AM$73,MATCH(#REF!,[1]INSTRUCTIONS!$N$9:$N$73,0),MATCH(BY$2,[1]INSTRUCTIONS!$M$9:$AM$9,FALSE))*$BA46),0)),""))</f>
        <v/>
      </c>
      <c r="BZ46" s="178" t="str">
        <f t="array" ref="BZ46">IF(ISBLANK($BK46),"",IFERROR((ROUND((INDEX([1]INSTRUCTIONS!$M$9:$AM$73,MATCH(#REF!,[1]INSTRUCTIONS!$N$9:$N$73,0),MATCH(BZ$2,[1]INSTRUCTIONS!$M$9:$AM$9,FALSE))*$BA46),0)),""))</f>
        <v/>
      </c>
      <c r="CA46" s="178" t="str">
        <f t="array" ref="CA46">IF(ISBLANK($BK46),"",IFERROR((ROUND((INDEX([1]INSTRUCTIONS!$M$9:$AM$73,MATCH(#REF!,[1]INSTRUCTIONS!$N$9:$N$73,0),MATCH(CA$2,[1]INSTRUCTIONS!$M$9:$AM$9,FALSE))*$BA46),0)),""))</f>
        <v/>
      </c>
      <c r="CB46" s="178" t="str">
        <f t="array" ref="CB46">IF(ISBLANK($BK46),"",IFERROR((ROUND((INDEX([1]INSTRUCTIONS!$M$9:$AM$73,MATCH(#REF!,[1]INSTRUCTIONS!$N$9:$N$73,0),MATCH(CB$2,[1]INSTRUCTIONS!$M$9:$AM$9,FALSE))*$BA46),0)),""))</f>
        <v/>
      </c>
      <c r="CC46" s="178" t="str">
        <f t="array" ref="CC46">IF(ISBLANK($BK46),"",IFERROR((ROUND((INDEX([1]INSTRUCTIONS!$M$9:$AM$73,MATCH(#REF!,[1]INSTRUCTIONS!$N$9:$N$73,0),MATCH(CC$2,[1]INSTRUCTIONS!$M$9:$AM$9,FALSE))*$BA46),0)),""))</f>
        <v/>
      </c>
      <c r="CD46" s="178" t="str">
        <f t="array" ref="CD46">IF(ISBLANK($BK46),"",IFERROR((ROUND((INDEX([1]INSTRUCTIONS!$M$9:$AM$73,MATCH(#REF!,[1]INSTRUCTIONS!$N$9:$N$73,0),MATCH(CD$2,[1]INSTRUCTIONS!$M$9:$AM$9,FALSE))*$BA46),0)),""))</f>
        <v/>
      </c>
      <c r="CE46" s="178" t="str">
        <f t="array" ref="CE46">IF(ISBLANK($BK46),"",IFERROR((ROUND((INDEX([1]INSTRUCTIONS!$M$9:$AM$73,MATCH(#REF!,[1]INSTRUCTIONS!$N$9:$N$73,0),MATCH(CE$2,[1]INSTRUCTIONS!$M$9:$AM$9,FALSE))*$BA46),0)),""))</f>
        <v/>
      </c>
      <c r="CF46" s="178" t="str">
        <f t="array" ref="CF46">IF(ISBLANK($BK46),"",IFERROR((ROUND((INDEX([1]INSTRUCTIONS!$M$9:$AM$73,MATCH(#REF!,[1]INSTRUCTIONS!$N$9:$N$73,0),MATCH(CF$2,[1]INSTRUCTIONS!$M$9:$AM$9,FALSE))*$BA46),0)),""))</f>
        <v/>
      </c>
      <c r="CG46" s="178" t="str">
        <f t="array" ref="CG46">IF(ISBLANK($BK46),"",IFERROR((ROUND((INDEX([1]INSTRUCTIONS!$M$9:$AM$73,MATCH(#REF!,[1]INSTRUCTIONS!$N$9:$N$73,0),MATCH(CG$2,[1]INSTRUCTIONS!$M$9:$AM$9,FALSE))*$BA46),0)),""))</f>
        <v/>
      </c>
      <c r="CH46" s="178" t="str">
        <f t="array" ref="CH46">IF(ISBLANK($BK46),"",IFERROR((ROUND((INDEX([1]INSTRUCTIONS!$M$9:$AM$73,MATCH(#REF!,[1]INSTRUCTIONS!$N$9:$N$73,0),MATCH(CH$2,[1]INSTRUCTIONS!$M$9:$AM$9,FALSE))*$BA46),0)),""))</f>
        <v/>
      </c>
      <c r="CI46" s="178" t="str">
        <f t="array" ref="CI46">IF(ISBLANK($BK46),"",IFERROR((ROUND((INDEX([1]INSTRUCTIONS!$M$9:$AM$73,MATCH(#REF!,[1]INSTRUCTIONS!$N$9:$N$73,0),MATCH(CI$2,[1]INSTRUCTIONS!$M$9:$AM$9,FALSE))*$BA46),0)),""))</f>
        <v/>
      </c>
      <c r="CJ46" s="179" t="str">
        <f t="array" ref="CJ46">IF(ISBLANK($BK46),"",IFERROR((ROUND((INDEX([1]INSTRUCTIONS!$M$9:$AM$73,MATCH(#REF!,[1]INSTRUCTIONS!$N$9:$N$73,0),MATCH(CJ$2,[1]INSTRUCTIONS!$M$9:$AM$9,FALSE))*$BA46),0)),""))</f>
        <v/>
      </c>
      <c r="CK46" s="169">
        <f t="shared" si="23"/>
        <v>360</v>
      </c>
      <c r="CL46" s="169">
        <f t="shared" si="24"/>
        <v>0</v>
      </c>
      <c r="CM46" s="6"/>
      <c r="CN46" s="170" t="s">
        <v>126</v>
      </c>
      <c r="CO46" s="177">
        <v>0</v>
      </c>
      <c r="CP46" s="178">
        <v>0</v>
      </c>
      <c r="CQ46" s="178">
        <v>0</v>
      </c>
      <c r="CR46" s="178">
        <v>0</v>
      </c>
      <c r="CS46" s="178">
        <v>0</v>
      </c>
      <c r="CT46" s="178">
        <v>0</v>
      </c>
      <c r="CU46" s="178" t="str">
        <f t="array" ref="CU46">IF(ISBLANK($CN46),"",IFERROR((ROUND((INDEX([1]INSTRUCTIONS!$M$9:$AM$73,MATCH(#REF!,[1]INSTRUCTIONS!$N$9:$N$73,0),MATCH(CU$2,[1]INSTRUCTIONS!$M$9:$AM$9,FALSE))*$BD46),0)),""))</f>
        <v/>
      </c>
      <c r="CV46" s="178" t="str">
        <f t="array" ref="CV46">IF(ISBLANK($CN46),"",IFERROR((ROUND((INDEX([1]INSTRUCTIONS!$M$9:$AM$73,MATCH(#REF!,[1]INSTRUCTIONS!$N$9:$N$73,0),MATCH(CV$2,[1]INSTRUCTIONS!$M$9:$AM$9,FALSE))*$BD46),0)),""))</f>
        <v/>
      </c>
      <c r="CW46" s="178" t="str">
        <f t="array" ref="CW46">IF(ISBLANK($CN46),"",IFERROR((ROUND((INDEX([1]INSTRUCTIONS!$M$9:$AM$73,MATCH(#REF!,[1]INSTRUCTIONS!$N$9:$N$73,0),MATCH(CW$2,[1]INSTRUCTIONS!$M$9:$AM$9,FALSE))*$BD46),0)),""))</f>
        <v/>
      </c>
      <c r="CX46" s="178" t="str">
        <f t="array" ref="CX46">IF(ISBLANK($CN46),"",IFERROR((ROUND((INDEX([1]INSTRUCTIONS!$M$9:$AM$73,MATCH(#REF!,[1]INSTRUCTIONS!$N$9:$N$73,0),MATCH(CX$2,[1]INSTRUCTIONS!$M$9:$AM$9,FALSE))*$BD46),0)),""))</f>
        <v/>
      </c>
      <c r="CY46" s="178" t="str">
        <f t="array" ref="CY46">IF(ISBLANK($CN46),"",IFERROR((ROUND((INDEX([1]INSTRUCTIONS!$M$9:$AM$73,MATCH(#REF!,[1]INSTRUCTIONS!$N$9:$N$73,0),MATCH(CY$2,[1]INSTRUCTIONS!$M$9:$AM$9,FALSE))*$BD46),0)),""))</f>
        <v/>
      </c>
      <c r="CZ46" s="178" t="str">
        <f t="array" ref="CZ46">IF(ISBLANK($CN46),"",IFERROR((ROUND((INDEX([1]INSTRUCTIONS!$M$9:$AM$73,MATCH(#REF!,[1]INSTRUCTIONS!$N$9:$N$73,0),MATCH(CZ$2,[1]INSTRUCTIONS!$M$9:$AM$9,FALSE))*$BD46),0)),""))</f>
        <v/>
      </c>
      <c r="DA46" s="178" t="str">
        <f t="array" ref="DA46">IF(ISBLANK($CN46),"",IFERROR((ROUND((INDEX([1]INSTRUCTIONS!$M$9:$AM$73,MATCH(#REF!,[1]INSTRUCTIONS!$N$9:$N$73,0),MATCH(DA$2,[1]INSTRUCTIONS!$M$9:$AM$9,FALSE))*$BD46),0)),""))</f>
        <v/>
      </c>
      <c r="DB46" s="178" t="str">
        <f t="array" ref="DB46">IF(ISBLANK($CN46),"",IFERROR((ROUND((INDEX([1]INSTRUCTIONS!$M$9:$AM$73,MATCH(#REF!,[1]INSTRUCTIONS!$N$9:$N$73,0),MATCH(DB$2,[1]INSTRUCTIONS!$M$9:$AM$9,FALSE))*$BD46),0)),""))</f>
        <v/>
      </c>
      <c r="DC46" s="178" t="str">
        <f t="array" ref="DC46">IF(ISBLANK($CN46),"",IFERROR((ROUND((INDEX([1]INSTRUCTIONS!$M$9:$AM$73,MATCH(#REF!,[1]INSTRUCTIONS!$N$9:$N$73,0),MATCH(DC$2,[1]INSTRUCTIONS!$M$9:$AM$9,FALSE))*$BD46),0)),""))</f>
        <v/>
      </c>
      <c r="DD46" s="178" t="str">
        <f t="array" ref="DD46">IF(ISBLANK($CN46),"",IFERROR((ROUND((INDEX([1]INSTRUCTIONS!$M$9:$AM$73,MATCH(#REF!,[1]INSTRUCTIONS!$N$9:$N$73,0),MATCH(DD$2,[1]INSTRUCTIONS!$M$9:$AM$9,FALSE))*$BD46),0)),""))</f>
        <v/>
      </c>
      <c r="DE46" s="178" t="str">
        <f t="array" ref="DE46">IF(ISBLANK($CN46),"",IFERROR((ROUND((INDEX([1]INSTRUCTIONS!$M$9:$AM$73,MATCH(#REF!,[1]INSTRUCTIONS!$N$9:$N$73,0),MATCH(DE$2,[1]INSTRUCTIONS!$M$9:$AM$9,FALSE))*$BD46),0)),""))</f>
        <v/>
      </c>
      <c r="DF46" s="178" t="str">
        <f t="array" ref="DF46">IF(ISBLANK($CN46),"",IFERROR((ROUND((INDEX([1]INSTRUCTIONS!$M$9:$AM$73,MATCH(#REF!,[1]INSTRUCTIONS!$N$9:$N$73,0),MATCH(DF$2,[1]INSTRUCTIONS!$M$9:$AM$9,FALSE))*$BD46),0)),""))</f>
        <v/>
      </c>
      <c r="DG46" s="178" t="str">
        <f t="array" ref="DG46">IF(ISBLANK($CN46),"",IFERROR((ROUND((INDEX([1]INSTRUCTIONS!$M$9:$AM$73,MATCH(#REF!,[1]INSTRUCTIONS!$N$9:$N$73,0),MATCH(DG$2,[1]INSTRUCTIONS!$M$9:$AM$9,FALSE))*$BD46),0)),""))</f>
        <v/>
      </c>
      <c r="DH46" s="178" t="str">
        <f t="array" ref="DH46">IF(ISBLANK($CN46),"",IFERROR((ROUND((INDEX([1]INSTRUCTIONS!$M$9:$AM$73,MATCH(#REF!,[1]INSTRUCTIONS!$N$9:$N$73,0),MATCH(DH$2,[1]INSTRUCTIONS!$M$9:$AM$9,FALSE))*$BD46),0)),""))</f>
        <v/>
      </c>
      <c r="DI46" s="178" t="str">
        <f t="array" ref="DI46">IF(ISBLANK($CN46),"",IFERROR((ROUND((INDEX([1]INSTRUCTIONS!$M$9:$AM$73,MATCH(#REF!,[1]INSTRUCTIONS!$N$9:$N$73,0),MATCH(DI$2,[1]INSTRUCTIONS!$M$9:$AM$9,FALSE))*$BD46),0)),""))</f>
        <v/>
      </c>
      <c r="DJ46" s="178" t="str">
        <f t="array" ref="DJ46">IF(ISBLANK($CN46),"",IFERROR((ROUND((INDEX([1]INSTRUCTIONS!$M$9:$AM$73,MATCH(#REF!,[1]INSTRUCTIONS!$N$9:$N$73,0),MATCH(DJ$2,[1]INSTRUCTIONS!$M$9:$AM$9,FALSE))*$BD46),0)),""))</f>
        <v/>
      </c>
      <c r="DK46" s="178" t="str">
        <f t="array" ref="DK46">IF(ISBLANK($CN46),"",IFERROR((ROUND((INDEX([1]INSTRUCTIONS!$M$9:$AM$73,MATCH(#REF!,[1]INSTRUCTIONS!$N$9:$N$73,0),MATCH(DK$2,[1]INSTRUCTIONS!$M$9:$AM$9,FALSE))*$BD46),0)),""))</f>
        <v/>
      </c>
      <c r="DL46" s="178" t="str">
        <f t="array" ref="DL46">IF(ISBLANK($CN46),"",IFERROR((ROUND((INDEX([1]INSTRUCTIONS!$M$9:$AM$73,MATCH(#REF!,[1]INSTRUCTIONS!$N$9:$N$73,0),MATCH(DL$2,[1]INSTRUCTIONS!$M$9:$AM$9,FALSE))*$BD46),0)),""))</f>
        <v/>
      </c>
      <c r="DM46" s="179" t="str">
        <f t="array" ref="DM46">IF(ISBLANK($CN46),"",IFERROR((ROUND((INDEX([1]INSTRUCTIONS!$M$9:$AM$73,MATCH(#REF!,[1]INSTRUCTIONS!$N$9:$N$73,0),MATCH(DM$2,[1]INSTRUCTIONS!$M$9:$AM$9,FALSE))*$BD46),0)),""))</f>
        <v/>
      </c>
      <c r="DN46" s="169">
        <f t="shared" si="25"/>
        <v>0</v>
      </c>
      <c r="DO46" s="169">
        <f t="shared" si="26"/>
        <v>0</v>
      </c>
      <c r="DP46" s="6"/>
      <c r="DQ46" s="171" t="str">
        <f t="shared" si="27"/>
        <v>ALPHA BOTTOMS BM</v>
      </c>
      <c r="DR46" s="172">
        <f t="shared" ref="DR46:EP46" si="59">IFERROR(BL46+CO46,"")</f>
        <v>38</v>
      </c>
      <c r="DS46" s="173">
        <f t="shared" si="59"/>
        <v>97</v>
      </c>
      <c r="DT46" s="173">
        <f t="shared" si="59"/>
        <v>116</v>
      </c>
      <c r="DU46" s="173">
        <f t="shared" si="59"/>
        <v>79</v>
      </c>
      <c r="DV46" s="173">
        <f t="shared" si="59"/>
        <v>30</v>
      </c>
      <c r="DW46" s="173">
        <f t="shared" si="59"/>
        <v>0</v>
      </c>
      <c r="DX46" s="173" t="str">
        <f t="shared" si="59"/>
        <v/>
      </c>
      <c r="DY46" s="173" t="str">
        <f t="shared" si="59"/>
        <v/>
      </c>
      <c r="DZ46" s="173" t="str">
        <f t="shared" si="59"/>
        <v/>
      </c>
      <c r="EA46" s="173" t="str">
        <f t="shared" si="59"/>
        <v/>
      </c>
      <c r="EB46" s="173" t="str">
        <f t="shared" si="59"/>
        <v/>
      </c>
      <c r="EC46" s="173" t="str">
        <f t="shared" si="59"/>
        <v/>
      </c>
      <c r="ED46" s="173" t="str">
        <f t="shared" si="59"/>
        <v/>
      </c>
      <c r="EE46" s="173" t="str">
        <f t="shared" si="59"/>
        <v/>
      </c>
      <c r="EF46" s="174" t="str">
        <f t="shared" si="59"/>
        <v/>
      </c>
      <c r="EG46" s="174" t="str">
        <f t="shared" si="59"/>
        <v/>
      </c>
      <c r="EH46" s="174" t="str">
        <f t="shared" si="59"/>
        <v/>
      </c>
      <c r="EI46" s="174" t="str">
        <f t="shared" si="59"/>
        <v/>
      </c>
      <c r="EJ46" s="174" t="str">
        <f t="shared" si="59"/>
        <v/>
      </c>
      <c r="EK46" s="174" t="str">
        <f t="shared" si="59"/>
        <v/>
      </c>
      <c r="EL46" s="174" t="str">
        <f t="shared" si="59"/>
        <v/>
      </c>
      <c r="EM46" s="174" t="str">
        <f t="shared" si="59"/>
        <v/>
      </c>
      <c r="EN46" s="174" t="str">
        <f t="shared" si="59"/>
        <v/>
      </c>
      <c r="EO46" s="174" t="str">
        <f t="shared" si="59"/>
        <v/>
      </c>
      <c r="EP46" s="174" t="str">
        <f t="shared" si="59"/>
        <v/>
      </c>
      <c r="EQ46" s="171">
        <f t="shared" si="29"/>
        <v>360</v>
      </c>
      <c r="ER46" s="171">
        <f t="shared" si="30"/>
        <v>0</v>
      </c>
    </row>
    <row r="47" spans="1:148" ht="120" customHeight="1" x14ac:dyDescent="0.25">
      <c r="A47" s="132">
        <f t="shared" si="31"/>
        <v>30</v>
      </c>
      <c r="B47" s="133" t="e">
        <v>#VALUE!</v>
      </c>
      <c r="C47" s="133" t="s">
        <v>96</v>
      </c>
      <c r="D47" s="134" t="s">
        <v>276</v>
      </c>
      <c r="E47" s="134" t="str">
        <f t="shared" si="5"/>
        <v>#REF!</v>
      </c>
      <c r="F47" s="135" t="s">
        <v>114</v>
      </c>
      <c r="G47" s="134" t="s">
        <v>276</v>
      </c>
      <c r="H47" s="135" t="s">
        <v>181</v>
      </c>
      <c r="I47" s="135" t="s">
        <v>182</v>
      </c>
      <c r="J47" s="135"/>
      <c r="K47" s="135"/>
      <c r="L47" s="136"/>
      <c r="M47" s="133" t="e">
        <v>#VALUE!</v>
      </c>
      <c r="N47" s="135" t="s">
        <v>113</v>
      </c>
      <c r="O47" s="136"/>
      <c r="P47" s="136"/>
      <c r="Q47" s="136" t="s">
        <v>101</v>
      </c>
      <c r="R47" s="136" t="s">
        <v>102</v>
      </c>
      <c r="S47" s="136"/>
      <c r="T47" s="133"/>
      <c r="U47" s="133"/>
      <c r="V47" s="133"/>
      <c r="W47" s="137"/>
      <c r="X47" s="138">
        <v>11.2</v>
      </c>
      <c r="Y47" s="139">
        <v>11.2</v>
      </c>
      <c r="Z47" s="140">
        <f t="shared" si="6"/>
        <v>0</v>
      </c>
      <c r="AA47" s="139">
        <v>39.99</v>
      </c>
      <c r="AB47" s="140">
        <f t="shared" si="7"/>
        <v>0.7199299824956239</v>
      </c>
      <c r="AC47" s="141"/>
      <c r="AD47" s="142" t="str">
        <f t="shared" si="8"/>
        <v/>
      </c>
      <c r="AE47" s="140" t="str">
        <f t="shared" si="9"/>
        <v/>
      </c>
      <c r="AF47" s="139"/>
      <c r="AG47" s="140" t="str">
        <f t="shared" si="10"/>
        <v/>
      </c>
      <c r="AH47" s="143" t="str">
        <f t="shared" si="11"/>
        <v/>
      </c>
      <c r="AI47" s="144"/>
      <c r="AJ47" s="145"/>
      <c r="AK47" s="146"/>
      <c r="AL47" s="135" t="s">
        <v>103</v>
      </c>
      <c r="AM47" s="147">
        <v>4</v>
      </c>
      <c r="AN47" s="148" t="str">
        <f t="shared" si="12"/>
        <v xml:space="preserve">, , , , OFFICE DEFINE, </v>
      </c>
      <c r="AO47" s="149">
        <v>0</v>
      </c>
      <c r="AP47" s="150">
        <v>360</v>
      </c>
      <c r="AQ47" s="150"/>
      <c r="AR47" s="150"/>
      <c r="AS47" s="150"/>
      <c r="AT47" s="151"/>
      <c r="AU47" s="151"/>
      <c r="AV47" s="152">
        <f t="shared" si="13"/>
        <v>4</v>
      </c>
      <c r="AW47" s="153"/>
      <c r="AX47" s="152"/>
      <c r="AY47" s="153"/>
      <c r="AZ47" s="176"/>
      <c r="BA47" s="155">
        <f t="shared" si="14"/>
        <v>360</v>
      </c>
      <c r="BB47" s="156">
        <f t="shared" si="15"/>
        <v>4031.9999999999995</v>
      </c>
      <c r="BC47" s="157">
        <f t="shared" si="16"/>
        <v>14396.400000000001</v>
      </c>
      <c r="BD47" s="158">
        <f t="shared" si="17"/>
        <v>0</v>
      </c>
      <c r="BE47" s="159">
        <f t="shared" si="18"/>
        <v>0</v>
      </c>
      <c r="BF47" s="160">
        <f t="shared" si="19"/>
        <v>0</v>
      </c>
      <c r="BG47" s="161">
        <f t="shared" si="20"/>
        <v>360</v>
      </c>
      <c r="BH47" s="162">
        <f t="shared" si="21"/>
        <v>4031.9999999999995</v>
      </c>
      <c r="BI47" s="163">
        <f t="shared" si="22"/>
        <v>14396.400000000001</v>
      </c>
      <c r="BJ47" s="164"/>
      <c r="BK47" s="165" t="s">
        <v>125</v>
      </c>
      <c r="BL47" s="177">
        <v>38</v>
      </c>
      <c r="BM47" s="178">
        <v>97</v>
      </c>
      <c r="BN47" s="178">
        <v>116</v>
      </c>
      <c r="BO47" s="178">
        <v>79</v>
      </c>
      <c r="BP47" s="178">
        <v>30</v>
      </c>
      <c r="BQ47" s="178">
        <v>0</v>
      </c>
      <c r="BR47" s="178" t="str">
        <f t="array" ref="BR47">IF(ISBLANK($BK47),"",IFERROR((ROUND((INDEX([1]INSTRUCTIONS!$M$9:$AM$73,MATCH(#REF!,[1]INSTRUCTIONS!$N$9:$N$73,0),MATCH(BR$2,[1]INSTRUCTIONS!$M$9:$AM$9,FALSE))*$BA47),0)),""))</f>
        <v/>
      </c>
      <c r="BS47" s="178" t="str">
        <f t="array" ref="BS47">IF(ISBLANK($BK47),"",IFERROR((ROUND((INDEX([1]INSTRUCTIONS!$M$9:$AM$73,MATCH(#REF!,[1]INSTRUCTIONS!$N$9:$N$73,0),MATCH(BS$2,[1]INSTRUCTIONS!$M$9:$AM$9,FALSE))*$BA47),0)),""))</f>
        <v/>
      </c>
      <c r="BT47" s="178" t="str">
        <f t="array" ref="BT47">IF(ISBLANK($BK47),"",IFERROR((ROUND((INDEX([1]INSTRUCTIONS!$M$9:$AM$73,MATCH(#REF!,[1]INSTRUCTIONS!$N$9:$N$73,0),MATCH(BT$2,[1]INSTRUCTIONS!$M$9:$AM$9,FALSE))*$BA47),0)),""))</f>
        <v/>
      </c>
      <c r="BU47" s="178" t="str">
        <f t="array" ref="BU47">IF(ISBLANK($BK47),"",IFERROR((ROUND((INDEX([1]INSTRUCTIONS!$M$9:$AM$73,MATCH(#REF!,[1]INSTRUCTIONS!$N$9:$N$73,0),MATCH(BU$2,[1]INSTRUCTIONS!$M$9:$AM$9,FALSE))*$BA47),0)),""))</f>
        <v/>
      </c>
      <c r="BV47" s="178" t="str">
        <f t="array" ref="BV47">IF(ISBLANK($BK47),"",IFERROR((ROUND((INDEX([1]INSTRUCTIONS!$M$9:$AM$73,MATCH(#REF!,[1]INSTRUCTIONS!$N$9:$N$73,0),MATCH(BV$2,[1]INSTRUCTIONS!$M$9:$AM$9,FALSE))*$BA47),0)),""))</f>
        <v/>
      </c>
      <c r="BW47" s="178" t="str">
        <f t="array" ref="BW47">IF(ISBLANK($BK47),"",IFERROR((ROUND((INDEX([1]INSTRUCTIONS!$M$9:$AM$73,MATCH(#REF!,[1]INSTRUCTIONS!$N$9:$N$73,0),MATCH(BW$2,[1]INSTRUCTIONS!$M$9:$AM$9,FALSE))*$BA47),0)),""))</f>
        <v/>
      </c>
      <c r="BX47" s="178" t="str">
        <f t="array" ref="BX47">IF(ISBLANK($BK47),"",IFERROR((ROUND((INDEX([1]INSTRUCTIONS!$M$9:$AM$73,MATCH(#REF!,[1]INSTRUCTIONS!$N$9:$N$73,0),MATCH(BX$2,[1]INSTRUCTIONS!$M$9:$AM$9,FALSE))*$BA47),0)),""))</f>
        <v/>
      </c>
      <c r="BY47" s="178" t="str">
        <f t="array" ref="BY47">IF(ISBLANK($BK47),"",IFERROR((ROUND((INDEX([1]INSTRUCTIONS!$M$9:$AM$73,MATCH(#REF!,[1]INSTRUCTIONS!$N$9:$N$73,0),MATCH(BY$2,[1]INSTRUCTIONS!$M$9:$AM$9,FALSE))*$BA47),0)),""))</f>
        <v/>
      </c>
      <c r="BZ47" s="178" t="str">
        <f t="array" ref="BZ47">IF(ISBLANK($BK47),"",IFERROR((ROUND((INDEX([1]INSTRUCTIONS!$M$9:$AM$73,MATCH(#REF!,[1]INSTRUCTIONS!$N$9:$N$73,0),MATCH(BZ$2,[1]INSTRUCTIONS!$M$9:$AM$9,FALSE))*$BA47),0)),""))</f>
        <v/>
      </c>
      <c r="CA47" s="178" t="str">
        <f t="array" ref="CA47">IF(ISBLANK($BK47),"",IFERROR((ROUND((INDEX([1]INSTRUCTIONS!$M$9:$AM$73,MATCH(#REF!,[1]INSTRUCTIONS!$N$9:$N$73,0),MATCH(CA$2,[1]INSTRUCTIONS!$M$9:$AM$9,FALSE))*$BA47),0)),""))</f>
        <v/>
      </c>
      <c r="CB47" s="178" t="str">
        <f t="array" ref="CB47">IF(ISBLANK($BK47),"",IFERROR((ROUND((INDEX([1]INSTRUCTIONS!$M$9:$AM$73,MATCH(#REF!,[1]INSTRUCTIONS!$N$9:$N$73,0),MATCH(CB$2,[1]INSTRUCTIONS!$M$9:$AM$9,FALSE))*$BA47),0)),""))</f>
        <v/>
      </c>
      <c r="CC47" s="178" t="str">
        <f t="array" ref="CC47">IF(ISBLANK($BK47),"",IFERROR((ROUND((INDEX([1]INSTRUCTIONS!$M$9:$AM$73,MATCH(#REF!,[1]INSTRUCTIONS!$N$9:$N$73,0),MATCH(CC$2,[1]INSTRUCTIONS!$M$9:$AM$9,FALSE))*$BA47),0)),""))</f>
        <v/>
      </c>
      <c r="CD47" s="178" t="str">
        <f t="array" ref="CD47">IF(ISBLANK($BK47),"",IFERROR((ROUND((INDEX([1]INSTRUCTIONS!$M$9:$AM$73,MATCH(#REF!,[1]INSTRUCTIONS!$N$9:$N$73,0),MATCH(CD$2,[1]INSTRUCTIONS!$M$9:$AM$9,FALSE))*$BA47),0)),""))</f>
        <v/>
      </c>
      <c r="CE47" s="178" t="str">
        <f t="array" ref="CE47">IF(ISBLANK($BK47),"",IFERROR((ROUND((INDEX([1]INSTRUCTIONS!$M$9:$AM$73,MATCH(#REF!,[1]INSTRUCTIONS!$N$9:$N$73,0),MATCH(CE$2,[1]INSTRUCTIONS!$M$9:$AM$9,FALSE))*$BA47),0)),""))</f>
        <v/>
      </c>
      <c r="CF47" s="178" t="str">
        <f t="array" ref="CF47">IF(ISBLANK($BK47),"",IFERROR((ROUND((INDEX([1]INSTRUCTIONS!$M$9:$AM$73,MATCH(#REF!,[1]INSTRUCTIONS!$N$9:$N$73,0),MATCH(CF$2,[1]INSTRUCTIONS!$M$9:$AM$9,FALSE))*$BA47),0)),""))</f>
        <v/>
      </c>
      <c r="CG47" s="178" t="str">
        <f t="array" ref="CG47">IF(ISBLANK($BK47),"",IFERROR((ROUND((INDEX([1]INSTRUCTIONS!$M$9:$AM$73,MATCH(#REF!,[1]INSTRUCTIONS!$N$9:$N$73,0),MATCH(CG$2,[1]INSTRUCTIONS!$M$9:$AM$9,FALSE))*$BA47),0)),""))</f>
        <v/>
      </c>
      <c r="CH47" s="178" t="str">
        <f t="array" ref="CH47">IF(ISBLANK($BK47),"",IFERROR((ROUND((INDEX([1]INSTRUCTIONS!$M$9:$AM$73,MATCH(#REF!,[1]INSTRUCTIONS!$N$9:$N$73,0),MATCH(CH$2,[1]INSTRUCTIONS!$M$9:$AM$9,FALSE))*$BA47),0)),""))</f>
        <v/>
      </c>
      <c r="CI47" s="178" t="str">
        <f t="array" ref="CI47">IF(ISBLANK($BK47),"",IFERROR((ROUND((INDEX([1]INSTRUCTIONS!$M$9:$AM$73,MATCH(#REF!,[1]INSTRUCTIONS!$N$9:$N$73,0),MATCH(CI$2,[1]INSTRUCTIONS!$M$9:$AM$9,FALSE))*$BA47),0)),""))</f>
        <v/>
      </c>
      <c r="CJ47" s="179" t="str">
        <f t="array" ref="CJ47">IF(ISBLANK($BK47),"",IFERROR((ROUND((INDEX([1]INSTRUCTIONS!$M$9:$AM$73,MATCH(#REF!,[1]INSTRUCTIONS!$N$9:$N$73,0),MATCH(CJ$2,[1]INSTRUCTIONS!$M$9:$AM$9,FALSE))*$BA47),0)),""))</f>
        <v/>
      </c>
      <c r="CK47" s="169">
        <f t="shared" si="23"/>
        <v>360</v>
      </c>
      <c r="CL47" s="169">
        <f t="shared" si="24"/>
        <v>0</v>
      </c>
      <c r="CM47" s="6"/>
      <c r="CN47" s="170" t="s">
        <v>126</v>
      </c>
      <c r="CO47" s="177">
        <v>0</v>
      </c>
      <c r="CP47" s="178">
        <v>0</v>
      </c>
      <c r="CQ47" s="178">
        <v>0</v>
      </c>
      <c r="CR47" s="178">
        <v>0</v>
      </c>
      <c r="CS47" s="178">
        <v>0</v>
      </c>
      <c r="CT47" s="178">
        <v>0</v>
      </c>
      <c r="CU47" s="178" t="str">
        <f t="array" ref="CU47">IF(ISBLANK($CN47),"",IFERROR((ROUND((INDEX([1]INSTRUCTIONS!$M$9:$AM$73,MATCH(#REF!,[1]INSTRUCTIONS!$N$9:$N$73,0),MATCH(CU$2,[1]INSTRUCTIONS!$M$9:$AM$9,FALSE))*$BD47),0)),""))</f>
        <v/>
      </c>
      <c r="CV47" s="178" t="str">
        <f t="array" ref="CV47">IF(ISBLANK($CN47),"",IFERROR((ROUND((INDEX([1]INSTRUCTIONS!$M$9:$AM$73,MATCH(#REF!,[1]INSTRUCTIONS!$N$9:$N$73,0),MATCH(CV$2,[1]INSTRUCTIONS!$M$9:$AM$9,FALSE))*$BD47),0)),""))</f>
        <v/>
      </c>
      <c r="CW47" s="178" t="str">
        <f t="array" ref="CW47">IF(ISBLANK($CN47),"",IFERROR((ROUND((INDEX([1]INSTRUCTIONS!$M$9:$AM$73,MATCH(#REF!,[1]INSTRUCTIONS!$N$9:$N$73,0),MATCH(CW$2,[1]INSTRUCTIONS!$M$9:$AM$9,FALSE))*$BD47),0)),""))</f>
        <v/>
      </c>
      <c r="CX47" s="178" t="str">
        <f t="array" ref="CX47">IF(ISBLANK($CN47),"",IFERROR((ROUND((INDEX([1]INSTRUCTIONS!$M$9:$AM$73,MATCH(#REF!,[1]INSTRUCTIONS!$N$9:$N$73,0),MATCH(CX$2,[1]INSTRUCTIONS!$M$9:$AM$9,FALSE))*$BD47),0)),""))</f>
        <v/>
      </c>
      <c r="CY47" s="178" t="str">
        <f t="array" ref="CY47">IF(ISBLANK($CN47),"",IFERROR((ROUND((INDEX([1]INSTRUCTIONS!$M$9:$AM$73,MATCH(#REF!,[1]INSTRUCTIONS!$N$9:$N$73,0),MATCH(CY$2,[1]INSTRUCTIONS!$M$9:$AM$9,FALSE))*$BD47),0)),""))</f>
        <v/>
      </c>
      <c r="CZ47" s="178" t="str">
        <f t="array" ref="CZ47">IF(ISBLANK($CN47),"",IFERROR((ROUND((INDEX([1]INSTRUCTIONS!$M$9:$AM$73,MATCH(#REF!,[1]INSTRUCTIONS!$N$9:$N$73,0),MATCH(CZ$2,[1]INSTRUCTIONS!$M$9:$AM$9,FALSE))*$BD47),0)),""))</f>
        <v/>
      </c>
      <c r="DA47" s="178" t="str">
        <f t="array" ref="DA47">IF(ISBLANK($CN47),"",IFERROR((ROUND((INDEX([1]INSTRUCTIONS!$M$9:$AM$73,MATCH(#REF!,[1]INSTRUCTIONS!$N$9:$N$73,0),MATCH(DA$2,[1]INSTRUCTIONS!$M$9:$AM$9,FALSE))*$BD47),0)),""))</f>
        <v/>
      </c>
      <c r="DB47" s="178" t="str">
        <f t="array" ref="DB47">IF(ISBLANK($CN47),"",IFERROR((ROUND((INDEX([1]INSTRUCTIONS!$M$9:$AM$73,MATCH(#REF!,[1]INSTRUCTIONS!$N$9:$N$73,0),MATCH(DB$2,[1]INSTRUCTIONS!$M$9:$AM$9,FALSE))*$BD47),0)),""))</f>
        <v/>
      </c>
      <c r="DC47" s="178" t="str">
        <f t="array" ref="DC47">IF(ISBLANK($CN47),"",IFERROR((ROUND((INDEX([1]INSTRUCTIONS!$M$9:$AM$73,MATCH(#REF!,[1]INSTRUCTIONS!$N$9:$N$73,0),MATCH(DC$2,[1]INSTRUCTIONS!$M$9:$AM$9,FALSE))*$BD47),0)),""))</f>
        <v/>
      </c>
      <c r="DD47" s="178" t="str">
        <f t="array" ref="DD47">IF(ISBLANK($CN47),"",IFERROR((ROUND((INDEX([1]INSTRUCTIONS!$M$9:$AM$73,MATCH(#REF!,[1]INSTRUCTIONS!$N$9:$N$73,0),MATCH(DD$2,[1]INSTRUCTIONS!$M$9:$AM$9,FALSE))*$BD47),0)),""))</f>
        <v/>
      </c>
      <c r="DE47" s="178" t="str">
        <f t="array" ref="DE47">IF(ISBLANK($CN47),"",IFERROR((ROUND((INDEX([1]INSTRUCTIONS!$M$9:$AM$73,MATCH(#REF!,[1]INSTRUCTIONS!$N$9:$N$73,0),MATCH(DE$2,[1]INSTRUCTIONS!$M$9:$AM$9,FALSE))*$BD47),0)),""))</f>
        <v/>
      </c>
      <c r="DF47" s="178" t="str">
        <f t="array" ref="DF47">IF(ISBLANK($CN47),"",IFERROR((ROUND((INDEX([1]INSTRUCTIONS!$M$9:$AM$73,MATCH(#REF!,[1]INSTRUCTIONS!$N$9:$N$73,0),MATCH(DF$2,[1]INSTRUCTIONS!$M$9:$AM$9,FALSE))*$BD47),0)),""))</f>
        <v/>
      </c>
      <c r="DG47" s="178" t="str">
        <f t="array" ref="DG47">IF(ISBLANK($CN47),"",IFERROR((ROUND((INDEX([1]INSTRUCTIONS!$M$9:$AM$73,MATCH(#REF!,[1]INSTRUCTIONS!$N$9:$N$73,0),MATCH(DG$2,[1]INSTRUCTIONS!$M$9:$AM$9,FALSE))*$BD47),0)),""))</f>
        <v/>
      </c>
      <c r="DH47" s="178" t="str">
        <f t="array" ref="DH47">IF(ISBLANK($CN47),"",IFERROR((ROUND((INDEX([1]INSTRUCTIONS!$M$9:$AM$73,MATCH(#REF!,[1]INSTRUCTIONS!$N$9:$N$73,0),MATCH(DH$2,[1]INSTRUCTIONS!$M$9:$AM$9,FALSE))*$BD47),0)),""))</f>
        <v/>
      </c>
      <c r="DI47" s="178" t="str">
        <f t="array" ref="DI47">IF(ISBLANK($CN47),"",IFERROR((ROUND((INDEX([1]INSTRUCTIONS!$M$9:$AM$73,MATCH(#REF!,[1]INSTRUCTIONS!$N$9:$N$73,0),MATCH(DI$2,[1]INSTRUCTIONS!$M$9:$AM$9,FALSE))*$BD47),0)),""))</f>
        <v/>
      </c>
      <c r="DJ47" s="178" t="str">
        <f t="array" ref="DJ47">IF(ISBLANK($CN47),"",IFERROR((ROUND((INDEX([1]INSTRUCTIONS!$M$9:$AM$73,MATCH(#REF!,[1]INSTRUCTIONS!$N$9:$N$73,0),MATCH(DJ$2,[1]INSTRUCTIONS!$M$9:$AM$9,FALSE))*$BD47),0)),""))</f>
        <v/>
      </c>
      <c r="DK47" s="178" t="str">
        <f t="array" ref="DK47">IF(ISBLANK($CN47),"",IFERROR((ROUND((INDEX([1]INSTRUCTIONS!$M$9:$AM$73,MATCH(#REF!,[1]INSTRUCTIONS!$N$9:$N$73,0),MATCH(DK$2,[1]INSTRUCTIONS!$M$9:$AM$9,FALSE))*$BD47),0)),""))</f>
        <v/>
      </c>
      <c r="DL47" s="178" t="str">
        <f t="array" ref="DL47">IF(ISBLANK($CN47),"",IFERROR((ROUND((INDEX([1]INSTRUCTIONS!$M$9:$AM$73,MATCH(#REF!,[1]INSTRUCTIONS!$N$9:$N$73,0),MATCH(DL$2,[1]INSTRUCTIONS!$M$9:$AM$9,FALSE))*$BD47),0)),""))</f>
        <v/>
      </c>
      <c r="DM47" s="179" t="str">
        <f t="array" ref="DM47">IF(ISBLANK($CN47),"",IFERROR((ROUND((INDEX([1]INSTRUCTIONS!$M$9:$AM$73,MATCH(#REF!,[1]INSTRUCTIONS!$N$9:$N$73,0),MATCH(DM$2,[1]INSTRUCTIONS!$M$9:$AM$9,FALSE))*$BD47),0)),""))</f>
        <v/>
      </c>
      <c r="DN47" s="169">
        <f t="shared" si="25"/>
        <v>0</v>
      </c>
      <c r="DO47" s="169">
        <f t="shared" si="26"/>
        <v>0</v>
      </c>
      <c r="DP47" s="6"/>
      <c r="DQ47" s="171" t="str">
        <f t="shared" si="27"/>
        <v>ALPHA BOTTOMS BM</v>
      </c>
      <c r="DR47" s="172">
        <f t="shared" ref="DR47:EP47" si="60">IFERROR(BL47+CO47,"")</f>
        <v>38</v>
      </c>
      <c r="DS47" s="173">
        <f t="shared" si="60"/>
        <v>97</v>
      </c>
      <c r="DT47" s="173">
        <f t="shared" si="60"/>
        <v>116</v>
      </c>
      <c r="DU47" s="173">
        <f t="shared" si="60"/>
        <v>79</v>
      </c>
      <c r="DV47" s="173">
        <f t="shared" si="60"/>
        <v>30</v>
      </c>
      <c r="DW47" s="173">
        <f t="shared" si="60"/>
        <v>0</v>
      </c>
      <c r="DX47" s="173" t="str">
        <f t="shared" si="60"/>
        <v/>
      </c>
      <c r="DY47" s="173" t="str">
        <f t="shared" si="60"/>
        <v/>
      </c>
      <c r="DZ47" s="173" t="str">
        <f t="shared" si="60"/>
        <v/>
      </c>
      <c r="EA47" s="173" t="str">
        <f t="shared" si="60"/>
        <v/>
      </c>
      <c r="EB47" s="173" t="str">
        <f t="shared" si="60"/>
        <v/>
      </c>
      <c r="EC47" s="173" t="str">
        <f t="shared" si="60"/>
        <v/>
      </c>
      <c r="ED47" s="173" t="str">
        <f t="shared" si="60"/>
        <v/>
      </c>
      <c r="EE47" s="173" t="str">
        <f t="shared" si="60"/>
        <v/>
      </c>
      <c r="EF47" s="174" t="str">
        <f t="shared" si="60"/>
        <v/>
      </c>
      <c r="EG47" s="174" t="str">
        <f t="shared" si="60"/>
        <v/>
      </c>
      <c r="EH47" s="174" t="str">
        <f t="shared" si="60"/>
        <v/>
      </c>
      <c r="EI47" s="174" t="str">
        <f t="shared" si="60"/>
        <v/>
      </c>
      <c r="EJ47" s="174" t="str">
        <f t="shared" si="60"/>
        <v/>
      </c>
      <c r="EK47" s="174" t="str">
        <f t="shared" si="60"/>
        <v/>
      </c>
      <c r="EL47" s="174" t="str">
        <f t="shared" si="60"/>
        <v/>
      </c>
      <c r="EM47" s="174" t="str">
        <f t="shared" si="60"/>
        <v/>
      </c>
      <c r="EN47" s="174" t="str">
        <f t="shared" si="60"/>
        <v/>
      </c>
      <c r="EO47" s="174" t="str">
        <f t="shared" si="60"/>
        <v/>
      </c>
      <c r="EP47" s="174" t="str">
        <f t="shared" si="60"/>
        <v/>
      </c>
      <c r="EQ47" s="171">
        <f t="shared" si="29"/>
        <v>360</v>
      </c>
      <c r="ER47" s="171">
        <f t="shared" si="30"/>
        <v>0</v>
      </c>
    </row>
    <row r="48" spans="1:148" ht="120" customHeight="1" x14ac:dyDescent="0.25">
      <c r="A48" s="132">
        <f t="shared" si="31"/>
        <v>31</v>
      </c>
      <c r="B48" s="133" t="e">
        <v>#VALUE!</v>
      </c>
      <c r="C48" s="133" t="s">
        <v>96</v>
      </c>
      <c r="D48" s="134" t="s">
        <v>276</v>
      </c>
      <c r="E48" s="134" t="str">
        <f t="shared" si="5"/>
        <v>#REF!</v>
      </c>
      <c r="F48" s="135" t="s">
        <v>114</v>
      </c>
      <c r="G48" s="134" t="s">
        <v>276</v>
      </c>
      <c r="H48" s="135" t="s">
        <v>181</v>
      </c>
      <c r="I48" s="135" t="s">
        <v>182</v>
      </c>
      <c r="J48" s="135"/>
      <c r="K48" s="135"/>
      <c r="L48" s="136"/>
      <c r="M48" s="133" t="e">
        <v>#VALUE!</v>
      </c>
      <c r="N48" s="135" t="s">
        <v>111</v>
      </c>
      <c r="O48" s="136"/>
      <c r="P48" s="136"/>
      <c r="Q48" s="136" t="s">
        <v>101</v>
      </c>
      <c r="R48" s="136" t="s">
        <v>102</v>
      </c>
      <c r="S48" s="136"/>
      <c r="T48" s="133"/>
      <c r="U48" s="133"/>
      <c r="V48" s="133"/>
      <c r="W48" s="137"/>
      <c r="X48" s="138">
        <v>11.2</v>
      </c>
      <c r="Y48" s="139">
        <v>11.2</v>
      </c>
      <c r="Z48" s="140">
        <f t="shared" si="6"/>
        <v>0</v>
      </c>
      <c r="AA48" s="139">
        <v>39.99</v>
      </c>
      <c r="AB48" s="140">
        <f t="shared" si="7"/>
        <v>0.7199299824956239</v>
      </c>
      <c r="AC48" s="141"/>
      <c r="AD48" s="142" t="str">
        <f t="shared" si="8"/>
        <v/>
      </c>
      <c r="AE48" s="140" t="str">
        <f t="shared" si="9"/>
        <v/>
      </c>
      <c r="AF48" s="139"/>
      <c r="AG48" s="140" t="str">
        <f t="shared" si="10"/>
        <v/>
      </c>
      <c r="AH48" s="143" t="str">
        <f t="shared" si="11"/>
        <v/>
      </c>
      <c r="AI48" s="144"/>
      <c r="AJ48" s="145"/>
      <c r="AK48" s="146"/>
      <c r="AL48" s="135" t="s">
        <v>103</v>
      </c>
      <c r="AM48" s="147">
        <v>4</v>
      </c>
      <c r="AN48" s="148" t="str">
        <f t="shared" si="12"/>
        <v xml:space="preserve">, , , , OFFICE DEFINE, </v>
      </c>
      <c r="AO48" s="149">
        <v>24</v>
      </c>
      <c r="AP48" s="150">
        <v>264</v>
      </c>
      <c r="AQ48" s="150"/>
      <c r="AR48" s="150"/>
      <c r="AS48" s="150"/>
      <c r="AT48" s="151"/>
      <c r="AU48" s="151"/>
      <c r="AV48" s="152">
        <f t="shared" si="13"/>
        <v>4</v>
      </c>
      <c r="AW48" s="153"/>
      <c r="AX48" s="152"/>
      <c r="AY48" s="153"/>
      <c r="AZ48" s="176"/>
      <c r="BA48" s="155">
        <f t="shared" si="14"/>
        <v>264</v>
      </c>
      <c r="BB48" s="156">
        <f t="shared" si="15"/>
        <v>2956.7999999999997</v>
      </c>
      <c r="BC48" s="157">
        <f t="shared" si="16"/>
        <v>10557.36</v>
      </c>
      <c r="BD48" s="158">
        <f t="shared" si="17"/>
        <v>24</v>
      </c>
      <c r="BE48" s="159">
        <f t="shared" si="18"/>
        <v>268.79999999999995</v>
      </c>
      <c r="BF48" s="160">
        <f t="shared" si="19"/>
        <v>959.76</v>
      </c>
      <c r="BG48" s="161">
        <f t="shared" si="20"/>
        <v>288</v>
      </c>
      <c r="BH48" s="162">
        <f t="shared" si="21"/>
        <v>3225.6</v>
      </c>
      <c r="BI48" s="163">
        <f t="shared" si="22"/>
        <v>11517.12</v>
      </c>
      <c r="BJ48" s="164"/>
      <c r="BK48" s="165" t="s">
        <v>125</v>
      </c>
      <c r="BL48" s="177">
        <v>28</v>
      </c>
      <c r="BM48" s="178">
        <v>71</v>
      </c>
      <c r="BN48" s="178">
        <v>85</v>
      </c>
      <c r="BO48" s="178">
        <v>58</v>
      </c>
      <c r="BP48" s="178">
        <v>22</v>
      </c>
      <c r="BQ48" s="178">
        <v>0</v>
      </c>
      <c r="BR48" s="178" t="str">
        <f t="array" ref="BR48">IF(ISBLANK($BK48),"",IFERROR((ROUND((INDEX([1]INSTRUCTIONS!$M$9:$AM$73,MATCH(#REF!,[1]INSTRUCTIONS!$N$9:$N$73,0),MATCH(BR$2,[1]INSTRUCTIONS!$M$9:$AM$9,FALSE))*$BA48),0)),""))</f>
        <v/>
      </c>
      <c r="BS48" s="178" t="str">
        <f t="array" ref="BS48">IF(ISBLANK($BK48),"",IFERROR((ROUND((INDEX([1]INSTRUCTIONS!$M$9:$AM$73,MATCH(#REF!,[1]INSTRUCTIONS!$N$9:$N$73,0),MATCH(BS$2,[1]INSTRUCTIONS!$M$9:$AM$9,FALSE))*$BA48),0)),""))</f>
        <v/>
      </c>
      <c r="BT48" s="178" t="str">
        <f t="array" ref="BT48">IF(ISBLANK($BK48),"",IFERROR((ROUND((INDEX([1]INSTRUCTIONS!$M$9:$AM$73,MATCH(#REF!,[1]INSTRUCTIONS!$N$9:$N$73,0),MATCH(BT$2,[1]INSTRUCTIONS!$M$9:$AM$9,FALSE))*$BA48),0)),""))</f>
        <v/>
      </c>
      <c r="BU48" s="178" t="str">
        <f t="array" ref="BU48">IF(ISBLANK($BK48),"",IFERROR((ROUND((INDEX([1]INSTRUCTIONS!$M$9:$AM$73,MATCH(#REF!,[1]INSTRUCTIONS!$N$9:$N$73,0),MATCH(BU$2,[1]INSTRUCTIONS!$M$9:$AM$9,FALSE))*$BA48),0)),""))</f>
        <v/>
      </c>
      <c r="BV48" s="178" t="str">
        <f t="array" ref="BV48">IF(ISBLANK($BK48),"",IFERROR((ROUND((INDEX([1]INSTRUCTIONS!$M$9:$AM$73,MATCH(#REF!,[1]INSTRUCTIONS!$N$9:$N$73,0),MATCH(BV$2,[1]INSTRUCTIONS!$M$9:$AM$9,FALSE))*$BA48),0)),""))</f>
        <v/>
      </c>
      <c r="BW48" s="178" t="str">
        <f t="array" ref="BW48">IF(ISBLANK($BK48),"",IFERROR((ROUND((INDEX([1]INSTRUCTIONS!$M$9:$AM$73,MATCH(#REF!,[1]INSTRUCTIONS!$N$9:$N$73,0),MATCH(BW$2,[1]INSTRUCTIONS!$M$9:$AM$9,FALSE))*$BA48),0)),""))</f>
        <v/>
      </c>
      <c r="BX48" s="178" t="str">
        <f t="array" ref="BX48">IF(ISBLANK($BK48),"",IFERROR((ROUND((INDEX([1]INSTRUCTIONS!$M$9:$AM$73,MATCH(#REF!,[1]INSTRUCTIONS!$N$9:$N$73,0),MATCH(BX$2,[1]INSTRUCTIONS!$M$9:$AM$9,FALSE))*$BA48),0)),""))</f>
        <v/>
      </c>
      <c r="BY48" s="178" t="str">
        <f t="array" ref="BY48">IF(ISBLANK($BK48),"",IFERROR((ROUND((INDEX([1]INSTRUCTIONS!$M$9:$AM$73,MATCH(#REF!,[1]INSTRUCTIONS!$N$9:$N$73,0),MATCH(BY$2,[1]INSTRUCTIONS!$M$9:$AM$9,FALSE))*$BA48),0)),""))</f>
        <v/>
      </c>
      <c r="BZ48" s="178" t="str">
        <f t="array" ref="BZ48">IF(ISBLANK($BK48),"",IFERROR((ROUND((INDEX([1]INSTRUCTIONS!$M$9:$AM$73,MATCH(#REF!,[1]INSTRUCTIONS!$N$9:$N$73,0),MATCH(BZ$2,[1]INSTRUCTIONS!$M$9:$AM$9,FALSE))*$BA48),0)),""))</f>
        <v/>
      </c>
      <c r="CA48" s="178" t="str">
        <f t="array" ref="CA48">IF(ISBLANK($BK48),"",IFERROR((ROUND((INDEX([1]INSTRUCTIONS!$M$9:$AM$73,MATCH(#REF!,[1]INSTRUCTIONS!$N$9:$N$73,0),MATCH(CA$2,[1]INSTRUCTIONS!$M$9:$AM$9,FALSE))*$BA48),0)),""))</f>
        <v/>
      </c>
      <c r="CB48" s="178" t="str">
        <f t="array" ref="CB48">IF(ISBLANK($BK48),"",IFERROR((ROUND((INDEX([1]INSTRUCTIONS!$M$9:$AM$73,MATCH(#REF!,[1]INSTRUCTIONS!$N$9:$N$73,0),MATCH(CB$2,[1]INSTRUCTIONS!$M$9:$AM$9,FALSE))*$BA48),0)),""))</f>
        <v/>
      </c>
      <c r="CC48" s="178" t="str">
        <f t="array" ref="CC48">IF(ISBLANK($BK48),"",IFERROR((ROUND((INDEX([1]INSTRUCTIONS!$M$9:$AM$73,MATCH(#REF!,[1]INSTRUCTIONS!$N$9:$N$73,0),MATCH(CC$2,[1]INSTRUCTIONS!$M$9:$AM$9,FALSE))*$BA48),0)),""))</f>
        <v/>
      </c>
      <c r="CD48" s="178" t="str">
        <f t="array" ref="CD48">IF(ISBLANK($BK48),"",IFERROR((ROUND((INDEX([1]INSTRUCTIONS!$M$9:$AM$73,MATCH(#REF!,[1]INSTRUCTIONS!$N$9:$N$73,0),MATCH(CD$2,[1]INSTRUCTIONS!$M$9:$AM$9,FALSE))*$BA48),0)),""))</f>
        <v/>
      </c>
      <c r="CE48" s="178" t="str">
        <f t="array" ref="CE48">IF(ISBLANK($BK48),"",IFERROR((ROUND((INDEX([1]INSTRUCTIONS!$M$9:$AM$73,MATCH(#REF!,[1]INSTRUCTIONS!$N$9:$N$73,0),MATCH(CE$2,[1]INSTRUCTIONS!$M$9:$AM$9,FALSE))*$BA48),0)),""))</f>
        <v/>
      </c>
      <c r="CF48" s="178" t="str">
        <f t="array" ref="CF48">IF(ISBLANK($BK48),"",IFERROR((ROUND((INDEX([1]INSTRUCTIONS!$M$9:$AM$73,MATCH(#REF!,[1]INSTRUCTIONS!$N$9:$N$73,0),MATCH(CF$2,[1]INSTRUCTIONS!$M$9:$AM$9,FALSE))*$BA48),0)),""))</f>
        <v/>
      </c>
      <c r="CG48" s="178" t="str">
        <f t="array" ref="CG48">IF(ISBLANK($BK48),"",IFERROR((ROUND((INDEX([1]INSTRUCTIONS!$M$9:$AM$73,MATCH(#REF!,[1]INSTRUCTIONS!$N$9:$N$73,0),MATCH(CG$2,[1]INSTRUCTIONS!$M$9:$AM$9,FALSE))*$BA48),0)),""))</f>
        <v/>
      </c>
      <c r="CH48" s="178" t="str">
        <f t="array" ref="CH48">IF(ISBLANK($BK48),"",IFERROR((ROUND((INDEX([1]INSTRUCTIONS!$M$9:$AM$73,MATCH(#REF!,[1]INSTRUCTIONS!$N$9:$N$73,0),MATCH(CH$2,[1]INSTRUCTIONS!$M$9:$AM$9,FALSE))*$BA48),0)),""))</f>
        <v/>
      </c>
      <c r="CI48" s="178" t="str">
        <f t="array" ref="CI48">IF(ISBLANK($BK48),"",IFERROR((ROUND((INDEX([1]INSTRUCTIONS!$M$9:$AM$73,MATCH(#REF!,[1]INSTRUCTIONS!$N$9:$N$73,0),MATCH(CI$2,[1]INSTRUCTIONS!$M$9:$AM$9,FALSE))*$BA48),0)),""))</f>
        <v/>
      </c>
      <c r="CJ48" s="179" t="str">
        <f t="array" ref="CJ48">IF(ISBLANK($BK48),"",IFERROR((ROUND((INDEX([1]INSTRUCTIONS!$M$9:$AM$73,MATCH(#REF!,[1]INSTRUCTIONS!$N$9:$N$73,0),MATCH(CJ$2,[1]INSTRUCTIONS!$M$9:$AM$9,FALSE))*$BA48),0)),""))</f>
        <v/>
      </c>
      <c r="CK48" s="169">
        <f t="shared" si="23"/>
        <v>264</v>
      </c>
      <c r="CL48" s="169">
        <f t="shared" si="24"/>
        <v>0</v>
      </c>
      <c r="CM48" s="6"/>
      <c r="CN48" s="170" t="s">
        <v>126</v>
      </c>
      <c r="CO48" s="177">
        <v>3</v>
      </c>
      <c r="CP48" s="178">
        <v>6</v>
      </c>
      <c r="CQ48" s="178">
        <v>7</v>
      </c>
      <c r="CR48" s="178">
        <v>5</v>
      </c>
      <c r="CS48" s="178">
        <v>3</v>
      </c>
      <c r="CT48" s="178">
        <v>0</v>
      </c>
      <c r="CU48" s="178" t="str">
        <f t="array" ref="CU48">IF(ISBLANK($CN48),"",IFERROR((ROUND((INDEX([1]INSTRUCTIONS!$M$9:$AM$73,MATCH(#REF!,[1]INSTRUCTIONS!$N$9:$N$73,0),MATCH(CU$2,[1]INSTRUCTIONS!$M$9:$AM$9,FALSE))*$BD48),0)),""))</f>
        <v/>
      </c>
      <c r="CV48" s="178" t="str">
        <f t="array" ref="CV48">IF(ISBLANK($CN48),"",IFERROR((ROUND((INDEX([1]INSTRUCTIONS!$M$9:$AM$73,MATCH(#REF!,[1]INSTRUCTIONS!$N$9:$N$73,0),MATCH(CV$2,[1]INSTRUCTIONS!$M$9:$AM$9,FALSE))*$BD48),0)),""))</f>
        <v/>
      </c>
      <c r="CW48" s="178" t="str">
        <f t="array" ref="CW48">IF(ISBLANK($CN48),"",IFERROR((ROUND((INDEX([1]INSTRUCTIONS!$M$9:$AM$73,MATCH(#REF!,[1]INSTRUCTIONS!$N$9:$N$73,0),MATCH(CW$2,[1]INSTRUCTIONS!$M$9:$AM$9,FALSE))*$BD48),0)),""))</f>
        <v/>
      </c>
      <c r="CX48" s="178" t="str">
        <f t="array" ref="CX48">IF(ISBLANK($CN48),"",IFERROR((ROUND((INDEX([1]INSTRUCTIONS!$M$9:$AM$73,MATCH(#REF!,[1]INSTRUCTIONS!$N$9:$N$73,0),MATCH(CX$2,[1]INSTRUCTIONS!$M$9:$AM$9,FALSE))*$BD48),0)),""))</f>
        <v/>
      </c>
      <c r="CY48" s="178" t="str">
        <f t="array" ref="CY48">IF(ISBLANK($CN48),"",IFERROR((ROUND((INDEX([1]INSTRUCTIONS!$M$9:$AM$73,MATCH(#REF!,[1]INSTRUCTIONS!$N$9:$N$73,0),MATCH(CY$2,[1]INSTRUCTIONS!$M$9:$AM$9,FALSE))*$BD48),0)),""))</f>
        <v/>
      </c>
      <c r="CZ48" s="178" t="str">
        <f t="array" ref="CZ48">IF(ISBLANK($CN48),"",IFERROR((ROUND((INDEX([1]INSTRUCTIONS!$M$9:$AM$73,MATCH(#REF!,[1]INSTRUCTIONS!$N$9:$N$73,0),MATCH(CZ$2,[1]INSTRUCTIONS!$M$9:$AM$9,FALSE))*$BD48),0)),""))</f>
        <v/>
      </c>
      <c r="DA48" s="178" t="str">
        <f t="array" ref="DA48">IF(ISBLANK($CN48),"",IFERROR((ROUND((INDEX([1]INSTRUCTIONS!$M$9:$AM$73,MATCH(#REF!,[1]INSTRUCTIONS!$N$9:$N$73,0),MATCH(DA$2,[1]INSTRUCTIONS!$M$9:$AM$9,FALSE))*$BD48),0)),""))</f>
        <v/>
      </c>
      <c r="DB48" s="178" t="str">
        <f t="array" ref="DB48">IF(ISBLANK($CN48),"",IFERROR((ROUND((INDEX([1]INSTRUCTIONS!$M$9:$AM$73,MATCH(#REF!,[1]INSTRUCTIONS!$N$9:$N$73,0),MATCH(DB$2,[1]INSTRUCTIONS!$M$9:$AM$9,FALSE))*$BD48),0)),""))</f>
        <v/>
      </c>
      <c r="DC48" s="178" t="str">
        <f t="array" ref="DC48">IF(ISBLANK($CN48),"",IFERROR((ROUND((INDEX([1]INSTRUCTIONS!$M$9:$AM$73,MATCH(#REF!,[1]INSTRUCTIONS!$N$9:$N$73,0),MATCH(DC$2,[1]INSTRUCTIONS!$M$9:$AM$9,FALSE))*$BD48),0)),""))</f>
        <v/>
      </c>
      <c r="DD48" s="178" t="str">
        <f t="array" ref="DD48">IF(ISBLANK($CN48),"",IFERROR((ROUND((INDEX([1]INSTRUCTIONS!$M$9:$AM$73,MATCH(#REF!,[1]INSTRUCTIONS!$N$9:$N$73,0),MATCH(DD$2,[1]INSTRUCTIONS!$M$9:$AM$9,FALSE))*$BD48),0)),""))</f>
        <v/>
      </c>
      <c r="DE48" s="178" t="str">
        <f t="array" ref="DE48">IF(ISBLANK($CN48),"",IFERROR((ROUND((INDEX([1]INSTRUCTIONS!$M$9:$AM$73,MATCH(#REF!,[1]INSTRUCTIONS!$N$9:$N$73,0),MATCH(DE$2,[1]INSTRUCTIONS!$M$9:$AM$9,FALSE))*$BD48),0)),""))</f>
        <v/>
      </c>
      <c r="DF48" s="178" t="str">
        <f t="array" ref="DF48">IF(ISBLANK($CN48),"",IFERROR((ROUND((INDEX([1]INSTRUCTIONS!$M$9:$AM$73,MATCH(#REF!,[1]INSTRUCTIONS!$N$9:$N$73,0),MATCH(DF$2,[1]INSTRUCTIONS!$M$9:$AM$9,FALSE))*$BD48),0)),""))</f>
        <v/>
      </c>
      <c r="DG48" s="178" t="str">
        <f t="array" ref="DG48">IF(ISBLANK($CN48),"",IFERROR((ROUND((INDEX([1]INSTRUCTIONS!$M$9:$AM$73,MATCH(#REF!,[1]INSTRUCTIONS!$N$9:$N$73,0),MATCH(DG$2,[1]INSTRUCTIONS!$M$9:$AM$9,FALSE))*$BD48),0)),""))</f>
        <v/>
      </c>
      <c r="DH48" s="178" t="str">
        <f t="array" ref="DH48">IF(ISBLANK($CN48),"",IFERROR((ROUND((INDEX([1]INSTRUCTIONS!$M$9:$AM$73,MATCH(#REF!,[1]INSTRUCTIONS!$N$9:$N$73,0),MATCH(DH$2,[1]INSTRUCTIONS!$M$9:$AM$9,FALSE))*$BD48),0)),""))</f>
        <v/>
      </c>
      <c r="DI48" s="178" t="str">
        <f t="array" ref="DI48">IF(ISBLANK($CN48),"",IFERROR((ROUND((INDEX([1]INSTRUCTIONS!$M$9:$AM$73,MATCH(#REF!,[1]INSTRUCTIONS!$N$9:$N$73,0),MATCH(DI$2,[1]INSTRUCTIONS!$M$9:$AM$9,FALSE))*$BD48),0)),""))</f>
        <v/>
      </c>
      <c r="DJ48" s="178" t="str">
        <f t="array" ref="DJ48">IF(ISBLANK($CN48),"",IFERROR((ROUND((INDEX([1]INSTRUCTIONS!$M$9:$AM$73,MATCH(#REF!,[1]INSTRUCTIONS!$N$9:$N$73,0),MATCH(DJ$2,[1]INSTRUCTIONS!$M$9:$AM$9,FALSE))*$BD48),0)),""))</f>
        <v/>
      </c>
      <c r="DK48" s="178" t="str">
        <f t="array" ref="DK48">IF(ISBLANK($CN48),"",IFERROR((ROUND((INDEX([1]INSTRUCTIONS!$M$9:$AM$73,MATCH(#REF!,[1]INSTRUCTIONS!$N$9:$N$73,0),MATCH(DK$2,[1]INSTRUCTIONS!$M$9:$AM$9,FALSE))*$BD48),0)),""))</f>
        <v/>
      </c>
      <c r="DL48" s="178" t="str">
        <f t="array" ref="DL48">IF(ISBLANK($CN48),"",IFERROR((ROUND((INDEX([1]INSTRUCTIONS!$M$9:$AM$73,MATCH(#REF!,[1]INSTRUCTIONS!$N$9:$N$73,0),MATCH(DL$2,[1]INSTRUCTIONS!$M$9:$AM$9,FALSE))*$BD48),0)),""))</f>
        <v/>
      </c>
      <c r="DM48" s="179" t="str">
        <f t="array" ref="DM48">IF(ISBLANK($CN48),"",IFERROR((ROUND((INDEX([1]INSTRUCTIONS!$M$9:$AM$73,MATCH(#REF!,[1]INSTRUCTIONS!$N$9:$N$73,0),MATCH(DM$2,[1]INSTRUCTIONS!$M$9:$AM$9,FALSE))*$BD48),0)),""))</f>
        <v/>
      </c>
      <c r="DN48" s="169">
        <f t="shared" si="25"/>
        <v>24</v>
      </c>
      <c r="DO48" s="169">
        <f t="shared" si="26"/>
        <v>0</v>
      </c>
      <c r="DP48" s="6"/>
      <c r="DQ48" s="171" t="str">
        <f t="shared" si="27"/>
        <v>ALPHA BOTTOMS BM</v>
      </c>
      <c r="DR48" s="172">
        <f t="shared" ref="DR48:EP48" si="61">IFERROR(BL48+CO48,"")</f>
        <v>31</v>
      </c>
      <c r="DS48" s="173">
        <f t="shared" si="61"/>
        <v>77</v>
      </c>
      <c r="DT48" s="173">
        <f t="shared" si="61"/>
        <v>92</v>
      </c>
      <c r="DU48" s="173">
        <f t="shared" si="61"/>
        <v>63</v>
      </c>
      <c r="DV48" s="173">
        <f t="shared" si="61"/>
        <v>25</v>
      </c>
      <c r="DW48" s="173">
        <f t="shared" si="61"/>
        <v>0</v>
      </c>
      <c r="DX48" s="173" t="str">
        <f t="shared" si="61"/>
        <v/>
      </c>
      <c r="DY48" s="173" t="str">
        <f t="shared" si="61"/>
        <v/>
      </c>
      <c r="DZ48" s="173" t="str">
        <f t="shared" si="61"/>
        <v/>
      </c>
      <c r="EA48" s="173" t="str">
        <f t="shared" si="61"/>
        <v/>
      </c>
      <c r="EB48" s="173" t="str">
        <f t="shared" si="61"/>
        <v/>
      </c>
      <c r="EC48" s="173" t="str">
        <f t="shared" si="61"/>
        <v/>
      </c>
      <c r="ED48" s="173" t="str">
        <f t="shared" si="61"/>
        <v/>
      </c>
      <c r="EE48" s="173" t="str">
        <f t="shared" si="61"/>
        <v/>
      </c>
      <c r="EF48" s="174" t="str">
        <f t="shared" si="61"/>
        <v/>
      </c>
      <c r="EG48" s="174" t="str">
        <f t="shared" si="61"/>
        <v/>
      </c>
      <c r="EH48" s="174" t="str">
        <f t="shared" si="61"/>
        <v/>
      </c>
      <c r="EI48" s="174" t="str">
        <f t="shared" si="61"/>
        <v/>
      </c>
      <c r="EJ48" s="174" t="str">
        <f t="shared" si="61"/>
        <v/>
      </c>
      <c r="EK48" s="174" t="str">
        <f t="shared" si="61"/>
        <v/>
      </c>
      <c r="EL48" s="174" t="str">
        <f t="shared" si="61"/>
        <v/>
      </c>
      <c r="EM48" s="174" t="str">
        <f t="shared" si="61"/>
        <v/>
      </c>
      <c r="EN48" s="174" t="str">
        <f t="shared" si="61"/>
        <v/>
      </c>
      <c r="EO48" s="174" t="str">
        <f t="shared" si="61"/>
        <v/>
      </c>
      <c r="EP48" s="174" t="str">
        <f t="shared" si="61"/>
        <v/>
      </c>
      <c r="EQ48" s="171">
        <f t="shared" si="29"/>
        <v>288</v>
      </c>
      <c r="ER48" s="171">
        <f t="shared" si="30"/>
        <v>0</v>
      </c>
    </row>
    <row r="49" spans="1:148" ht="120" customHeight="1" x14ac:dyDescent="0.25">
      <c r="A49" s="132">
        <f t="shared" si="31"/>
        <v>32</v>
      </c>
      <c r="B49" s="133" t="e">
        <v>#VALUE!</v>
      </c>
      <c r="C49" s="133" t="s">
        <v>96</v>
      </c>
      <c r="D49" s="134" t="s">
        <v>276</v>
      </c>
      <c r="E49" s="134" t="str">
        <f t="shared" si="5"/>
        <v>#REF!</v>
      </c>
      <c r="F49" s="135" t="s">
        <v>114</v>
      </c>
      <c r="G49" s="134" t="s">
        <v>276</v>
      </c>
      <c r="H49" s="135" t="s">
        <v>219</v>
      </c>
      <c r="I49" s="135" t="s">
        <v>220</v>
      </c>
      <c r="J49" s="135"/>
      <c r="K49" s="135"/>
      <c r="L49" s="136"/>
      <c r="M49" s="133" t="e">
        <v>#VALUE!</v>
      </c>
      <c r="N49" s="135" t="s">
        <v>184</v>
      </c>
      <c r="O49" s="136"/>
      <c r="P49" s="136"/>
      <c r="Q49" s="136" t="s">
        <v>101</v>
      </c>
      <c r="R49" s="136" t="s">
        <v>102</v>
      </c>
      <c r="S49" s="136"/>
      <c r="T49" s="133"/>
      <c r="U49" s="133"/>
      <c r="V49" s="133"/>
      <c r="W49" s="137"/>
      <c r="X49" s="138">
        <v>12.78</v>
      </c>
      <c r="Y49" s="139">
        <v>12.78</v>
      </c>
      <c r="Z49" s="140">
        <f t="shared" si="6"/>
        <v>0</v>
      </c>
      <c r="AA49" s="139">
        <v>39.99</v>
      </c>
      <c r="AB49" s="140">
        <f t="shared" si="7"/>
        <v>0.68042010502625661</v>
      </c>
      <c r="AC49" s="141"/>
      <c r="AD49" s="142" t="str">
        <f t="shared" si="8"/>
        <v/>
      </c>
      <c r="AE49" s="140" t="str">
        <f t="shared" si="9"/>
        <v/>
      </c>
      <c r="AF49" s="139"/>
      <c r="AG49" s="140" t="str">
        <f t="shared" si="10"/>
        <v/>
      </c>
      <c r="AH49" s="143" t="str">
        <f t="shared" si="11"/>
        <v/>
      </c>
      <c r="AI49" s="144"/>
      <c r="AJ49" s="145"/>
      <c r="AK49" s="146"/>
      <c r="AL49" s="135" t="s">
        <v>103</v>
      </c>
      <c r="AM49" s="147">
        <v>4</v>
      </c>
      <c r="AN49" s="148" t="str">
        <f t="shared" si="12"/>
        <v xml:space="preserve">, , , , OFFICE DEFINE, </v>
      </c>
      <c r="AO49" s="149">
        <v>24</v>
      </c>
      <c r="AP49" s="150">
        <v>276</v>
      </c>
      <c r="AQ49" s="150"/>
      <c r="AR49" s="150"/>
      <c r="AS49" s="150"/>
      <c r="AT49" s="151"/>
      <c r="AU49" s="151"/>
      <c r="AV49" s="152">
        <f t="shared" si="13"/>
        <v>4</v>
      </c>
      <c r="AW49" s="153"/>
      <c r="AX49" s="152"/>
      <c r="AY49" s="153"/>
      <c r="AZ49" s="176"/>
      <c r="BA49" s="155">
        <f t="shared" si="14"/>
        <v>276</v>
      </c>
      <c r="BB49" s="156">
        <f t="shared" si="15"/>
        <v>3527.2799999999997</v>
      </c>
      <c r="BC49" s="157">
        <f t="shared" si="16"/>
        <v>11037.24</v>
      </c>
      <c r="BD49" s="158">
        <f t="shared" si="17"/>
        <v>24</v>
      </c>
      <c r="BE49" s="159">
        <f t="shared" si="18"/>
        <v>306.71999999999997</v>
      </c>
      <c r="BF49" s="160">
        <f t="shared" si="19"/>
        <v>959.76</v>
      </c>
      <c r="BG49" s="161">
        <f t="shared" si="20"/>
        <v>300</v>
      </c>
      <c r="BH49" s="162">
        <f t="shared" si="21"/>
        <v>3834</v>
      </c>
      <c r="BI49" s="163">
        <f t="shared" si="22"/>
        <v>11997</v>
      </c>
      <c r="BJ49" s="164"/>
      <c r="BK49" s="165" t="s">
        <v>125</v>
      </c>
      <c r="BL49" s="177">
        <v>29</v>
      </c>
      <c r="BM49" s="178">
        <v>74</v>
      </c>
      <c r="BN49" s="178">
        <v>90</v>
      </c>
      <c r="BO49" s="178">
        <v>60</v>
      </c>
      <c r="BP49" s="178">
        <v>23</v>
      </c>
      <c r="BQ49" s="178">
        <v>0</v>
      </c>
      <c r="BR49" s="178" t="str">
        <f t="array" ref="BR49">IF(ISBLANK($BK49),"",IFERROR((ROUND((INDEX([1]INSTRUCTIONS!$M$9:$AM$73,MATCH(#REF!,[1]INSTRUCTIONS!$N$9:$N$73,0),MATCH(BR$2,[1]INSTRUCTIONS!$M$9:$AM$9,FALSE))*$BA49),0)),""))</f>
        <v/>
      </c>
      <c r="BS49" s="178" t="str">
        <f t="array" ref="BS49">IF(ISBLANK($BK49),"",IFERROR((ROUND((INDEX([1]INSTRUCTIONS!$M$9:$AM$73,MATCH(#REF!,[1]INSTRUCTIONS!$N$9:$N$73,0),MATCH(BS$2,[1]INSTRUCTIONS!$M$9:$AM$9,FALSE))*$BA49),0)),""))</f>
        <v/>
      </c>
      <c r="BT49" s="178" t="str">
        <f t="array" ref="BT49">IF(ISBLANK($BK49),"",IFERROR((ROUND((INDEX([1]INSTRUCTIONS!$M$9:$AM$73,MATCH(#REF!,[1]INSTRUCTIONS!$N$9:$N$73,0),MATCH(BT$2,[1]INSTRUCTIONS!$M$9:$AM$9,FALSE))*$BA49),0)),""))</f>
        <v/>
      </c>
      <c r="BU49" s="178" t="str">
        <f t="array" ref="BU49">IF(ISBLANK($BK49),"",IFERROR((ROUND((INDEX([1]INSTRUCTIONS!$M$9:$AM$73,MATCH(#REF!,[1]INSTRUCTIONS!$N$9:$N$73,0),MATCH(BU$2,[1]INSTRUCTIONS!$M$9:$AM$9,FALSE))*$BA49),0)),""))</f>
        <v/>
      </c>
      <c r="BV49" s="178" t="str">
        <f t="array" ref="BV49">IF(ISBLANK($BK49),"",IFERROR((ROUND((INDEX([1]INSTRUCTIONS!$M$9:$AM$73,MATCH(#REF!,[1]INSTRUCTIONS!$N$9:$N$73,0),MATCH(BV$2,[1]INSTRUCTIONS!$M$9:$AM$9,FALSE))*$BA49),0)),""))</f>
        <v/>
      </c>
      <c r="BW49" s="178" t="str">
        <f t="array" ref="BW49">IF(ISBLANK($BK49),"",IFERROR((ROUND((INDEX([1]INSTRUCTIONS!$M$9:$AM$73,MATCH(#REF!,[1]INSTRUCTIONS!$N$9:$N$73,0),MATCH(BW$2,[1]INSTRUCTIONS!$M$9:$AM$9,FALSE))*$BA49),0)),""))</f>
        <v/>
      </c>
      <c r="BX49" s="178" t="str">
        <f t="array" ref="BX49">IF(ISBLANK($BK49),"",IFERROR((ROUND((INDEX([1]INSTRUCTIONS!$M$9:$AM$73,MATCH(#REF!,[1]INSTRUCTIONS!$N$9:$N$73,0),MATCH(BX$2,[1]INSTRUCTIONS!$M$9:$AM$9,FALSE))*$BA49),0)),""))</f>
        <v/>
      </c>
      <c r="BY49" s="178" t="str">
        <f t="array" ref="BY49">IF(ISBLANK($BK49),"",IFERROR((ROUND((INDEX([1]INSTRUCTIONS!$M$9:$AM$73,MATCH(#REF!,[1]INSTRUCTIONS!$N$9:$N$73,0),MATCH(BY$2,[1]INSTRUCTIONS!$M$9:$AM$9,FALSE))*$BA49),0)),""))</f>
        <v/>
      </c>
      <c r="BZ49" s="178" t="str">
        <f t="array" ref="BZ49">IF(ISBLANK($BK49),"",IFERROR((ROUND((INDEX([1]INSTRUCTIONS!$M$9:$AM$73,MATCH(#REF!,[1]INSTRUCTIONS!$N$9:$N$73,0),MATCH(BZ$2,[1]INSTRUCTIONS!$M$9:$AM$9,FALSE))*$BA49),0)),""))</f>
        <v/>
      </c>
      <c r="CA49" s="178" t="str">
        <f t="array" ref="CA49">IF(ISBLANK($BK49),"",IFERROR((ROUND((INDEX([1]INSTRUCTIONS!$M$9:$AM$73,MATCH(#REF!,[1]INSTRUCTIONS!$N$9:$N$73,0),MATCH(CA$2,[1]INSTRUCTIONS!$M$9:$AM$9,FALSE))*$BA49),0)),""))</f>
        <v/>
      </c>
      <c r="CB49" s="178" t="str">
        <f t="array" ref="CB49">IF(ISBLANK($BK49),"",IFERROR((ROUND((INDEX([1]INSTRUCTIONS!$M$9:$AM$73,MATCH(#REF!,[1]INSTRUCTIONS!$N$9:$N$73,0),MATCH(CB$2,[1]INSTRUCTIONS!$M$9:$AM$9,FALSE))*$BA49),0)),""))</f>
        <v/>
      </c>
      <c r="CC49" s="178" t="str">
        <f t="array" ref="CC49">IF(ISBLANK($BK49),"",IFERROR((ROUND((INDEX([1]INSTRUCTIONS!$M$9:$AM$73,MATCH(#REF!,[1]INSTRUCTIONS!$N$9:$N$73,0),MATCH(CC$2,[1]INSTRUCTIONS!$M$9:$AM$9,FALSE))*$BA49),0)),""))</f>
        <v/>
      </c>
      <c r="CD49" s="178" t="str">
        <f t="array" ref="CD49">IF(ISBLANK($BK49),"",IFERROR((ROUND((INDEX([1]INSTRUCTIONS!$M$9:$AM$73,MATCH(#REF!,[1]INSTRUCTIONS!$N$9:$N$73,0),MATCH(CD$2,[1]INSTRUCTIONS!$M$9:$AM$9,FALSE))*$BA49),0)),""))</f>
        <v/>
      </c>
      <c r="CE49" s="178" t="str">
        <f t="array" ref="CE49">IF(ISBLANK($BK49),"",IFERROR((ROUND((INDEX([1]INSTRUCTIONS!$M$9:$AM$73,MATCH(#REF!,[1]INSTRUCTIONS!$N$9:$N$73,0),MATCH(CE$2,[1]INSTRUCTIONS!$M$9:$AM$9,FALSE))*$BA49),0)),""))</f>
        <v/>
      </c>
      <c r="CF49" s="178" t="str">
        <f t="array" ref="CF49">IF(ISBLANK($BK49),"",IFERROR((ROUND((INDEX([1]INSTRUCTIONS!$M$9:$AM$73,MATCH(#REF!,[1]INSTRUCTIONS!$N$9:$N$73,0),MATCH(CF$2,[1]INSTRUCTIONS!$M$9:$AM$9,FALSE))*$BA49),0)),""))</f>
        <v/>
      </c>
      <c r="CG49" s="178" t="str">
        <f t="array" ref="CG49">IF(ISBLANK($BK49),"",IFERROR((ROUND((INDEX([1]INSTRUCTIONS!$M$9:$AM$73,MATCH(#REF!,[1]INSTRUCTIONS!$N$9:$N$73,0),MATCH(CG$2,[1]INSTRUCTIONS!$M$9:$AM$9,FALSE))*$BA49),0)),""))</f>
        <v/>
      </c>
      <c r="CH49" s="178" t="str">
        <f t="array" ref="CH49">IF(ISBLANK($BK49),"",IFERROR((ROUND((INDEX([1]INSTRUCTIONS!$M$9:$AM$73,MATCH(#REF!,[1]INSTRUCTIONS!$N$9:$N$73,0),MATCH(CH$2,[1]INSTRUCTIONS!$M$9:$AM$9,FALSE))*$BA49),0)),""))</f>
        <v/>
      </c>
      <c r="CI49" s="178" t="str">
        <f t="array" ref="CI49">IF(ISBLANK($BK49),"",IFERROR((ROUND((INDEX([1]INSTRUCTIONS!$M$9:$AM$73,MATCH(#REF!,[1]INSTRUCTIONS!$N$9:$N$73,0),MATCH(CI$2,[1]INSTRUCTIONS!$M$9:$AM$9,FALSE))*$BA49),0)),""))</f>
        <v/>
      </c>
      <c r="CJ49" s="179" t="str">
        <f t="array" ref="CJ49">IF(ISBLANK($BK49),"",IFERROR((ROUND((INDEX([1]INSTRUCTIONS!$M$9:$AM$73,MATCH(#REF!,[1]INSTRUCTIONS!$N$9:$N$73,0),MATCH(CJ$2,[1]INSTRUCTIONS!$M$9:$AM$9,FALSE))*$BA49),0)),""))</f>
        <v/>
      </c>
      <c r="CK49" s="169">
        <f t="shared" si="23"/>
        <v>276</v>
      </c>
      <c r="CL49" s="169">
        <f t="shared" si="24"/>
        <v>0</v>
      </c>
      <c r="CM49" s="6"/>
      <c r="CN49" s="170" t="s">
        <v>126</v>
      </c>
      <c r="CO49" s="177">
        <v>3</v>
      </c>
      <c r="CP49" s="178">
        <v>6</v>
      </c>
      <c r="CQ49" s="178">
        <v>7</v>
      </c>
      <c r="CR49" s="178">
        <v>5</v>
      </c>
      <c r="CS49" s="178">
        <v>3</v>
      </c>
      <c r="CT49" s="178">
        <v>0</v>
      </c>
      <c r="CU49" s="178" t="str">
        <f t="array" ref="CU49">IF(ISBLANK($CN49),"",IFERROR((ROUND((INDEX([1]INSTRUCTIONS!$M$9:$AM$73,MATCH(#REF!,[1]INSTRUCTIONS!$N$9:$N$73,0),MATCH(CU$2,[1]INSTRUCTIONS!$M$9:$AM$9,FALSE))*$BD49),0)),""))</f>
        <v/>
      </c>
      <c r="CV49" s="178" t="str">
        <f t="array" ref="CV49">IF(ISBLANK($CN49),"",IFERROR((ROUND((INDEX([1]INSTRUCTIONS!$M$9:$AM$73,MATCH(#REF!,[1]INSTRUCTIONS!$N$9:$N$73,0),MATCH(CV$2,[1]INSTRUCTIONS!$M$9:$AM$9,FALSE))*$BD49),0)),""))</f>
        <v/>
      </c>
      <c r="CW49" s="178" t="str">
        <f t="array" ref="CW49">IF(ISBLANK($CN49),"",IFERROR((ROUND((INDEX([1]INSTRUCTIONS!$M$9:$AM$73,MATCH(#REF!,[1]INSTRUCTIONS!$N$9:$N$73,0),MATCH(CW$2,[1]INSTRUCTIONS!$M$9:$AM$9,FALSE))*$BD49),0)),""))</f>
        <v/>
      </c>
      <c r="CX49" s="178" t="str">
        <f t="array" ref="CX49">IF(ISBLANK($CN49),"",IFERROR((ROUND((INDEX([1]INSTRUCTIONS!$M$9:$AM$73,MATCH(#REF!,[1]INSTRUCTIONS!$N$9:$N$73,0),MATCH(CX$2,[1]INSTRUCTIONS!$M$9:$AM$9,FALSE))*$BD49),0)),""))</f>
        <v/>
      </c>
      <c r="CY49" s="178" t="str">
        <f t="array" ref="CY49">IF(ISBLANK($CN49),"",IFERROR((ROUND((INDEX([1]INSTRUCTIONS!$M$9:$AM$73,MATCH(#REF!,[1]INSTRUCTIONS!$N$9:$N$73,0),MATCH(CY$2,[1]INSTRUCTIONS!$M$9:$AM$9,FALSE))*$BD49),0)),""))</f>
        <v/>
      </c>
      <c r="CZ49" s="178" t="str">
        <f t="array" ref="CZ49">IF(ISBLANK($CN49),"",IFERROR((ROUND((INDEX([1]INSTRUCTIONS!$M$9:$AM$73,MATCH(#REF!,[1]INSTRUCTIONS!$N$9:$N$73,0),MATCH(CZ$2,[1]INSTRUCTIONS!$M$9:$AM$9,FALSE))*$BD49),0)),""))</f>
        <v/>
      </c>
      <c r="DA49" s="178" t="str">
        <f t="array" ref="DA49">IF(ISBLANK($CN49),"",IFERROR((ROUND((INDEX([1]INSTRUCTIONS!$M$9:$AM$73,MATCH(#REF!,[1]INSTRUCTIONS!$N$9:$N$73,0),MATCH(DA$2,[1]INSTRUCTIONS!$M$9:$AM$9,FALSE))*$BD49),0)),""))</f>
        <v/>
      </c>
      <c r="DB49" s="178" t="str">
        <f t="array" ref="DB49">IF(ISBLANK($CN49),"",IFERROR((ROUND((INDEX([1]INSTRUCTIONS!$M$9:$AM$73,MATCH(#REF!,[1]INSTRUCTIONS!$N$9:$N$73,0),MATCH(DB$2,[1]INSTRUCTIONS!$M$9:$AM$9,FALSE))*$BD49),0)),""))</f>
        <v/>
      </c>
      <c r="DC49" s="178" t="str">
        <f t="array" ref="DC49">IF(ISBLANK($CN49),"",IFERROR((ROUND((INDEX([1]INSTRUCTIONS!$M$9:$AM$73,MATCH(#REF!,[1]INSTRUCTIONS!$N$9:$N$73,0),MATCH(DC$2,[1]INSTRUCTIONS!$M$9:$AM$9,FALSE))*$BD49),0)),""))</f>
        <v/>
      </c>
      <c r="DD49" s="178" t="str">
        <f t="array" ref="DD49">IF(ISBLANK($CN49),"",IFERROR((ROUND((INDEX([1]INSTRUCTIONS!$M$9:$AM$73,MATCH(#REF!,[1]INSTRUCTIONS!$N$9:$N$73,0),MATCH(DD$2,[1]INSTRUCTIONS!$M$9:$AM$9,FALSE))*$BD49),0)),""))</f>
        <v/>
      </c>
      <c r="DE49" s="178" t="str">
        <f t="array" ref="DE49">IF(ISBLANK($CN49),"",IFERROR((ROUND((INDEX([1]INSTRUCTIONS!$M$9:$AM$73,MATCH(#REF!,[1]INSTRUCTIONS!$N$9:$N$73,0),MATCH(DE$2,[1]INSTRUCTIONS!$M$9:$AM$9,FALSE))*$BD49),0)),""))</f>
        <v/>
      </c>
      <c r="DF49" s="178" t="str">
        <f t="array" ref="DF49">IF(ISBLANK($CN49),"",IFERROR((ROUND((INDEX([1]INSTRUCTIONS!$M$9:$AM$73,MATCH(#REF!,[1]INSTRUCTIONS!$N$9:$N$73,0),MATCH(DF$2,[1]INSTRUCTIONS!$M$9:$AM$9,FALSE))*$BD49),0)),""))</f>
        <v/>
      </c>
      <c r="DG49" s="178" t="str">
        <f t="array" ref="DG49">IF(ISBLANK($CN49),"",IFERROR((ROUND((INDEX([1]INSTRUCTIONS!$M$9:$AM$73,MATCH(#REF!,[1]INSTRUCTIONS!$N$9:$N$73,0),MATCH(DG$2,[1]INSTRUCTIONS!$M$9:$AM$9,FALSE))*$BD49),0)),""))</f>
        <v/>
      </c>
      <c r="DH49" s="178" t="str">
        <f t="array" ref="DH49">IF(ISBLANK($CN49),"",IFERROR((ROUND((INDEX([1]INSTRUCTIONS!$M$9:$AM$73,MATCH(#REF!,[1]INSTRUCTIONS!$N$9:$N$73,0),MATCH(DH$2,[1]INSTRUCTIONS!$M$9:$AM$9,FALSE))*$BD49),0)),""))</f>
        <v/>
      </c>
      <c r="DI49" s="178" t="str">
        <f t="array" ref="DI49">IF(ISBLANK($CN49),"",IFERROR((ROUND((INDEX([1]INSTRUCTIONS!$M$9:$AM$73,MATCH(#REF!,[1]INSTRUCTIONS!$N$9:$N$73,0),MATCH(DI$2,[1]INSTRUCTIONS!$M$9:$AM$9,FALSE))*$BD49),0)),""))</f>
        <v/>
      </c>
      <c r="DJ49" s="178" t="str">
        <f t="array" ref="DJ49">IF(ISBLANK($CN49),"",IFERROR((ROUND((INDEX([1]INSTRUCTIONS!$M$9:$AM$73,MATCH(#REF!,[1]INSTRUCTIONS!$N$9:$N$73,0),MATCH(DJ$2,[1]INSTRUCTIONS!$M$9:$AM$9,FALSE))*$BD49),0)),""))</f>
        <v/>
      </c>
      <c r="DK49" s="178" t="str">
        <f t="array" ref="DK49">IF(ISBLANK($CN49),"",IFERROR((ROUND((INDEX([1]INSTRUCTIONS!$M$9:$AM$73,MATCH(#REF!,[1]INSTRUCTIONS!$N$9:$N$73,0),MATCH(DK$2,[1]INSTRUCTIONS!$M$9:$AM$9,FALSE))*$BD49),0)),""))</f>
        <v/>
      </c>
      <c r="DL49" s="178" t="str">
        <f t="array" ref="DL49">IF(ISBLANK($CN49),"",IFERROR((ROUND((INDEX([1]INSTRUCTIONS!$M$9:$AM$73,MATCH(#REF!,[1]INSTRUCTIONS!$N$9:$N$73,0),MATCH(DL$2,[1]INSTRUCTIONS!$M$9:$AM$9,FALSE))*$BD49),0)),""))</f>
        <v/>
      </c>
      <c r="DM49" s="179" t="str">
        <f t="array" ref="DM49">IF(ISBLANK($CN49),"",IFERROR((ROUND((INDEX([1]INSTRUCTIONS!$M$9:$AM$73,MATCH(#REF!,[1]INSTRUCTIONS!$N$9:$N$73,0),MATCH(DM$2,[1]INSTRUCTIONS!$M$9:$AM$9,FALSE))*$BD49),0)),""))</f>
        <v/>
      </c>
      <c r="DN49" s="169">
        <f t="shared" si="25"/>
        <v>24</v>
      </c>
      <c r="DO49" s="169">
        <f t="shared" si="26"/>
        <v>0</v>
      </c>
      <c r="DP49" s="6"/>
      <c r="DQ49" s="171" t="str">
        <f t="shared" si="27"/>
        <v>ALPHA BOTTOMS BM</v>
      </c>
      <c r="DR49" s="172">
        <f t="shared" ref="DR49:EP49" si="62">IFERROR(BL49+CO49,"")</f>
        <v>32</v>
      </c>
      <c r="DS49" s="173">
        <f t="shared" si="62"/>
        <v>80</v>
      </c>
      <c r="DT49" s="173">
        <f t="shared" si="62"/>
        <v>97</v>
      </c>
      <c r="DU49" s="173">
        <f t="shared" si="62"/>
        <v>65</v>
      </c>
      <c r="DV49" s="173">
        <f t="shared" si="62"/>
        <v>26</v>
      </c>
      <c r="DW49" s="173">
        <f t="shared" si="62"/>
        <v>0</v>
      </c>
      <c r="DX49" s="173" t="str">
        <f t="shared" si="62"/>
        <v/>
      </c>
      <c r="DY49" s="173" t="str">
        <f t="shared" si="62"/>
        <v/>
      </c>
      <c r="DZ49" s="173" t="str">
        <f t="shared" si="62"/>
        <v/>
      </c>
      <c r="EA49" s="173" t="str">
        <f t="shared" si="62"/>
        <v/>
      </c>
      <c r="EB49" s="173" t="str">
        <f t="shared" si="62"/>
        <v/>
      </c>
      <c r="EC49" s="173" t="str">
        <f t="shared" si="62"/>
        <v/>
      </c>
      <c r="ED49" s="173" t="str">
        <f t="shared" si="62"/>
        <v/>
      </c>
      <c r="EE49" s="173" t="str">
        <f t="shared" si="62"/>
        <v/>
      </c>
      <c r="EF49" s="174" t="str">
        <f t="shared" si="62"/>
        <v/>
      </c>
      <c r="EG49" s="174" t="str">
        <f t="shared" si="62"/>
        <v/>
      </c>
      <c r="EH49" s="174" t="str">
        <f t="shared" si="62"/>
        <v/>
      </c>
      <c r="EI49" s="174" t="str">
        <f t="shared" si="62"/>
        <v/>
      </c>
      <c r="EJ49" s="174" t="str">
        <f t="shared" si="62"/>
        <v/>
      </c>
      <c r="EK49" s="174" t="str">
        <f t="shared" si="62"/>
        <v/>
      </c>
      <c r="EL49" s="174" t="str">
        <f t="shared" si="62"/>
        <v/>
      </c>
      <c r="EM49" s="174" t="str">
        <f t="shared" si="62"/>
        <v/>
      </c>
      <c r="EN49" s="174" t="str">
        <f t="shared" si="62"/>
        <v/>
      </c>
      <c r="EO49" s="174" t="str">
        <f t="shared" si="62"/>
        <v/>
      </c>
      <c r="EP49" s="174" t="str">
        <f t="shared" si="62"/>
        <v/>
      </c>
      <c r="EQ49" s="171">
        <f t="shared" si="29"/>
        <v>300</v>
      </c>
      <c r="ER49" s="171">
        <f t="shared" si="30"/>
        <v>0</v>
      </c>
    </row>
    <row r="50" spans="1:148" ht="120" customHeight="1" x14ac:dyDescent="0.25">
      <c r="A50" s="132">
        <f t="shared" si="31"/>
        <v>33</v>
      </c>
      <c r="B50" s="133" t="e">
        <v>#VALUE!</v>
      </c>
      <c r="C50" s="133" t="s">
        <v>96</v>
      </c>
      <c r="D50" s="134" t="s">
        <v>276</v>
      </c>
      <c r="E50" s="134" t="str">
        <f t="shared" si="5"/>
        <v>#REF!</v>
      </c>
      <c r="F50" s="135" t="s">
        <v>114</v>
      </c>
      <c r="G50" s="134" t="s">
        <v>276</v>
      </c>
      <c r="H50" s="135" t="s">
        <v>219</v>
      </c>
      <c r="I50" s="135" t="s">
        <v>220</v>
      </c>
      <c r="J50" s="135"/>
      <c r="K50" s="135"/>
      <c r="L50" s="136"/>
      <c r="M50" s="133" t="e">
        <v>#VALUE!</v>
      </c>
      <c r="N50" s="135" t="s">
        <v>160</v>
      </c>
      <c r="O50" s="136"/>
      <c r="P50" s="136"/>
      <c r="Q50" s="136" t="s">
        <v>101</v>
      </c>
      <c r="R50" s="136" t="s">
        <v>102</v>
      </c>
      <c r="S50" s="136"/>
      <c r="T50" s="133"/>
      <c r="U50" s="133"/>
      <c r="V50" s="133"/>
      <c r="W50" s="137"/>
      <c r="X50" s="138">
        <v>12.78</v>
      </c>
      <c r="Y50" s="139">
        <v>12.78</v>
      </c>
      <c r="Z50" s="140">
        <f t="shared" si="6"/>
        <v>0</v>
      </c>
      <c r="AA50" s="139">
        <v>39.99</v>
      </c>
      <c r="AB50" s="140">
        <f t="shared" si="7"/>
        <v>0.68042010502625661</v>
      </c>
      <c r="AC50" s="141"/>
      <c r="AD50" s="142" t="str">
        <f t="shared" si="8"/>
        <v/>
      </c>
      <c r="AE50" s="140" t="str">
        <f t="shared" si="9"/>
        <v/>
      </c>
      <c r="AF50" s="139"/>
      <c r="AG50" s="140" t="str">
        <f t="shared" si="10"/>
        <v/>
      </c>
      <c r="AH50" s="143" t="str">
        <f t="shared" si="11"/>
        <v/>
      </c>
      <c r="AI50" s="144"/>
      <c r="AJ50" s="145"/>
      <c r="AK50" s="146"/>
      <c r="AL50" s="135" t="s">
        <v>103</v>
      </c>
      <c r="AM50" s="147">
        <v>4</v>
      </c>
      <c r="AN50" s="148" t="str">
        <f t="shared" si="12"/>
        <v xml:space="preserve">, , , , OFFICE DEFINE, </v>
      </c>
      <c r="AO50" s="149">
        <v>24</v>
      </c>
      <c r="AP50" s="150">
        <v>156</v>
      </c>
      <c r="AQ50" s="150"/>
      <c r="AR50" s="150"/>
      <c r="AS50" s="150"/>
      <c r="AT50" s="151"/>
      <c r="AU50" s="151"/>
      <c r="AV50" s="152">
        <f t="shared" si="13"/>
        <v>4</v>
      </c>
      <c r="AW50" s="153"/>
      <c r="AX50" s="152"/>
      <c r="AY50" s="153"/>
      <c r="AZ50" s="176"/>
      <c r="BA50" s="155">
        <f t="shared" si="14"/>
        <v>156</v>
      </c>
      <c r="BB50" s="156">
        <f t="shared" si="15"/>
        <v>1993.6799999999998</v>
      </c>
      <c r="BC50" s="157">
        <f t="shared" si="16"/>
        <v>6238.4400000000005</v>
      </c>
      <c r="BD50" s="158">
        <f t="shared" si="17"/>
        <v>24</v>
      </c>
      <c r="BE50" s="159">
        <f t="shared" si="18"/>
        <v>306.71999999999997</v>
      </c>
      <c r="BF50" s="160">
        <f t="shared" si="19"/>
        <v>959.76</v>
      </c>
      <c r="BG50" s="161">
        <f t="shared" si="20"/>
        <v>180</v>
      </c>
      <c r="BH50" s="162">
        <f t="shared" si="21"/>
        <v>2300.4</v>
      </c>
      <c r="BI50" s="163">
        <f t="shared" si="22"/>
        <v>7198.2000000000007</v>
      </c>
      <c r="BJ50" s="164"/>
      <c r="BK50" s="165" t="s">
        <v>125</v>
      </c>
      <c r="BL50" s="177">
        <v>16</v>
      </c>
      <c r="BM50" s="178">
        <v>42</v>
      </c>
      <c r="BN50" s="178">
        <v>51</v>
      </c>
      <c r="BO50" s="178">
        <v>34</v>
      </c>
      <c r="BP50" s="178">
        <v>13</v>
      </c>
      <c r="BQ50" s="178">
        <v>0</v>
      </c>
      <c r="BR50" s="178" t="str">
        <f t="array" ref="BR50">IF(ISBLANK($BK50),"",IFERROR((ROUND((INDEX([1]INSTRUCTIONS!$M$9:$AM$73,MATCH(#REF!,[1]INSTRUCTIONS!$N$9:$N$73,0),MATCH(BR$2,[1]INSTRUCTIONS!$M$9:$AM$9,FALSE))*$BA50),0)),""))</f>
        <v/>
      </c>
      <c r="BS50" s="178" t="str">
        <f t="array" ref="BS50">IF(ISBLANK($BK50),"",IFERROR((ROUND((INDEX([1]INSTRUCTIONS!$M$9:$AM$73,MATCH(#REF!,[1]INSTRUCTIONS!$N$9:$N$73,0),MATCH(BS$2,[1]INSTRUCTIONS!$M$9:$AM$9,FALSE))*$BA50),0)),""))</f>
        <v/>
      </c>
      <c r="BT50" s="178" t="str">
        <f t="array" ref="BT50">IF(ISBLANK($BK50),"",IFERROR((ROUND((INDEX([1]INSTRUCTIONS!$M$9:$AM$73,MATCH(#REF!,[1]INSTRUCTIONS!$N$9:$N$73,0),MATCH(BT$2,[1]INSTRUCTIONS!$M$9:$AM$9,FALSE))*$BA50),0)),""))</f>
        <v/>
      </c>
      <c r="BU50" s="178" t="str">
        <f t="array" ref="BU50">IF(ISBLANK($BK50),"",IFERROR((ROUND((INDEX([1]INSTRUCTIONS!$M$9:$AM$73,MATCH(#REF!,[1]INSTRUCTIONS!$N$9:$N$73,0),MATCH(BU$2,[1]INSTRUCTIONS!$M$9:$AM$9,FALSE))*$BA50),0)),""))</f>
        <v/>
      </c>
      <c r="BV50" s="178" t="str">
        <f t="array" ref="BV50">IF(ISBLANK($BK50),"",IFERROR((ROUND((INDEX([1]INSTRUCTIONS!$M$9:$AM$73,MATCH(#REF!,[1]INSTRUCTIONS!$N$9:$N$73,0),MATCH(BV$2,[1]INSTRUCTIONS!$M$9:$AM$9,FALSE))*$BA50),0)),""))</f>
        <v/>
      </c>
      <c r="BW50" s="178" t="str">
        <f t="array" ref="BW50">IF(ISBLANK($BK50),"",IFERROR((ROUND((INDEX([1]INSTRUCTIONS!$M$9:$AM$73,MATCH(#REF!,[1]INSTRUCTIONS!$N$9:$N$73,0),MATCH(BW$2,[1]INSTRUCTIONS!$M$9:$AM$9,FALSE))*$BA50),0)),""))</f>
        <v/>
      </c>
      <c r="BX50" s="178" t="str">
        <f t="array" ref="BX50">IF(ISBLANK($BK50),"",IFERROR((ROUND((INDEX([1]INSTRUCTIONS!$M$9:$AM$73,MATCH(#REF!,[1]INSTRUCTIONS!$N$9:$N$73,0),MATCH(BX$2,[1]INSTRUCTIONS!$M$9:$AM$9,FALSE))*$BA50),0)),""))</f>
        <v/>
      </c>
      <c r="BY50" s="178" t="str">
        <f t="array" ref="BY50">IF(ISBLANK($BK50),"",IFERROR((ROUND((INDEX([1]INSTRUCTIONS!$M$9:$AM$73,MATCH(#REF!,[1]INSTRUCTIONS!$N$9:$N$73,0),MATCH(BY$2,[1]INSTRUCTIONS!$M$9:$AM$9,FALSE))*$BA50),0)),""))</f>
        <v/>
      </c>
      <c r="BZ50" s="178" t="str">
        <f t="array" ref="BZ50">IF(ISBLANK($BK50),"",IFERROR((ROUND((INDEX([1]INSTRUCTIONS!$M$9:$AM$73,MATCH(#REF!,[1]INSTRUCTIONS!$N$9:$N$73,0),MATCH(BZ$2,[1]INSTRUCTIONS!$M$9:$AM$9,FALSE))*$BA50),0)),""))</f>
        <v/>
      </c>
      <c r="CA50" s="178" t="str">
        <f t="array" ref="CA50">IF(ISBLANK($BK50),"",IFERROR((ROUND((INDEX([1]INSTRUCTIONS!$M$9:$AM$73,MATCH(#REF!,[1]INSTRUCTIONS!$N$9:$N$73,0),MATCH(CA$2,[1]INSTRUCTIONS!$M$9:$AM$9,FALSE))*$BA50),0)),""))</f>
        <v/>
      </c>
      <c r="CB50" s="178" t="str">
        <f t="array" ref="CB50">IF(ISBLANK($BK50),"",IFERROR((ROUND((INDEX([1]INSTRUCTIONS!$M$9:$AM$73,MATCH(#REF!,[1]INSTRUCTIONS!$N$9:$N$73,0),MATCH(CB$2,[1]INSTRUCTIONS!$M$9:$AM$9,FALSE))*$BA50),0)),""))</f>
        <v/>
      </c>
      <c r="CC50" s="178" t="str">
        <f t="array" ref="CC50">IF(ISBLANK($BK50),"",IFERROR((ROUND((INDEX([1]INSTRUCTIONS!$M$9:$AM$73,MATCH(#REF!,[1]INSTRUCTIONS!$N$9:$N$73,0),MATCH(CC$2,[1]INSTRUCTIONS!$M$9:$AM$9,FALSE))*$BA50),0)),""))</f>
        <v/>
      </c>
      <c r="CD50" s="178" t="str">
        <f t="array" ref="CD50">IF(ISBLANK($BK50),"",IFERROR((ROUND((INDEX([1]INSTRUCTIONS!$M$9:$AM$73,MATCH(#REF!,[1]INSTRUCTIONS!$N$9:$N$73,0),MATCH(CD$2,[1]INSTRUCTIONS!$M$9:$AM$9,FALSE))*$BA50),0)),""))</f>
        <v/>
      </c>
      <c r="CE50" s="178" t="str">
        <f t="array" ref="CE50">IF(ISBLANK($BK50),"",IFERROR((ROUND((INDEX([1]INSTRUCTIONS!$M$9:$AM$73,MATCH(#REF!,[1]INSTRUCTIONS!$N$9:$N$73,0),MATCH(CE$2,[1]INSTRUCTIONS!$M$9:$AM$9,FALSE))*$BA50),0)),""))</f>
        <v/>
      </c>
      <c r="CF50" s="178" t="str">
        <f t="array" ref="CF50">IF(ISBLANK($BK50),"",IFERROR((ROUND((INDEX([1]INSTRUCTIONS!$M$9:$AM$73,MATCH(#REF!,[1]INSTRUCTIONS!$N$9:$N$73,0),MATCH(CF$2,[1]INSTRUCTIONS!$M$9:$AM$9,FALSE))*$BA50),0)),""))</f>
        <v/>
      </c>
      <c r="CG50" s="178" t="str">
        <f t="array" ref="CG50">IF(ISBLANK($BK50),"",IFERROR((ROUND((INDEX([1]INSTRUCTIONS!$M$9:$AM$73,MATCH(#REF!,[1]INSTRUCTIONS!$N$9:$N$73,0),MATCH(CG$2,[1]INSTRUCTIONS!$M$9:$AM$9,FALSE))*$BA50),0)),""))</f>
        <v/>
      </c>
      <c r="CH50" s="178" t="str">
        <f t="array" ref="CH50">IF(ISBLANK($BK50),"",IFERROR((ROUND((INDEX([1]INSTRUCTIONS!$M$9:$AM$73,MATCH(#REF!,[1]INSTRUCTIONS!$N$9:$N$73,0),MATCH(CH$2,[1]INSTRUCTIONS!$M$9:$AM$9,FALSE))*$BA50),0)),""))</f>
        <v/>
      </c>
      <c r="CI50" s="178" t="str">
        <f t="array" ref="CI50">IF(ISBLANK($BK50),"",IFERROR((ROUND((INDEX([1]INSTRUCTIONS!$M$9:$AM$73,MATCH(#REF!,[1]INSTRUCTIONS!$N$9:$N$73,0),MATCH(CI$2,[1]INSTRUCTIONS!$M$9:$AM$9,FALSE))*$BA50),0)),""))</f>
        <v/>
      </c>
      <c r="CJ50" s="179" t="str">
        <f t="array" ref="CJ50">IF(ISBLANK($BK50),"",IFERROR((ROUND((INDEX([1]INSTRUCTIONS!$M$9:$AM$73,MATCH(#REF!,[1]INSTRUCTIONS!$N$9:$N$73,0),MATCH(CJ$2,[1]INSTRUCTIONS!$M$9:$AM$9,FALSE))*$BA50),0)),""))</f>
        <v/>
      </c>
      <c r="CK50" s="169">
        <f t="shared" si="23"/>
        <v>156</v>
      </c>
      <c r="CL50" s="169">
        <f t="shared" si="24"/>
        <v>0</v>
      </c>
      <c r="CM50" s="6"/>
      <c r="CN50" s="170" t="s">
        <v>126</v>
      </c>
      <c r="CO50" s="177">
        <v>3</v>
      </c>
      <c r="CP50" s="178">
        <v>6</v>
      </c>
      <c r="CQ50" s="178">
        <v>7</v>
      </c>
      <c r="CR50" s="178">
        <v>5</v>
      </c>
      <c r="CS50" s="178">
        <v>3</v>
      </c>
      <c r="CT50" s="178">
        <v>0</v>
      </c>
      <c r="CU50" s="178" t="str">
        <f t="array" ref="CU50">IF(ISBLANK($CN50),"",IFERROR((ROUND((INDEX([1]INSTRUCTIONS!$M$9:$AM$73,MATCH(#REF!,[1]INSTRUCTIONS!$N$9:$N$73,0),MATCH(CU$2,[1]INSTRUCTIONS!$M$9:$AM$9,FALSE))*$BD50),0)),""))</f>
        <v/>
      </c>
      <c r="CV50" s="178" t="str">
        <f t="array" ref="CV50">IF(ISBLANK($CN50),"",IFERROR((ROUND((INDEX([1]INSTRUCTIONS!$M$9:$AM$73,MATCH(#REF!,[1]INSTRUCTIONS!$N$9:$N$73,0),MATCH(CV$2,[1]INSTRUCTIONS!$M$9:$AM$9,FALSE))*$BD50),0)),""))</f>
        <v/>
      </c>
      <c r="CW50" s="178" t="str">
        <f t="array" ref="CW50">IF(ISBLANK($CN50),"",IFERROR((ROUND((INDEX([1]INSTRUCTIONS!$M$9:$AM$73,MATCH(#REF!,[1]INSTRUCTIONS!$N$9:$N$73,0),MATCH(CW$2,[1]INSTRUCTIONS!$M$9:$AM$9,FALSE))*$BD50),0)),""))</f>
        <v/>
      </c>
      <c r="CX50" s="178" t="str">
        <f t="array" ref="CX50">IF(ISBLANK($CN50),"",IFERROR((ROUND((INDEX([1]INSTRUCTIONS!$M$9:$AM$73,MATCH(#REF!,[1]INSTRUCTIONS!$N$9:$N$73,0),MATCH(CX$2,[1]INSTRUCTIONS!$M$9:$AM$9,FALSE))*$BD50),0)),""))</f>
        <v/>
      </c>
      <c r="CY50" s="178" t="str">
        <f t="array" ref="CY50">IF(ISBLANK($CN50),"",IFERROR((ROUND((INDEX([1]INSTRUCTIONS!$M$9:$AM$73,MATCH(#REF!,[1]INSTRUCTIONS!$N$9:$N$73,0),MATCH(CY$2,[1]INSTRUCTIONS!$M$9:$AM$9,FALSE))*$BD50),0)),""))</f>
        <v/>
      </c>
      <c r="CZ50" s="178" t="str">
        <f t="array" ref="CZ50">IF(ISBLANK($CN50),"",IFERROR((ROUND((INDEX([1]INSTRUCTIONS!$M$9:$AM$73,MATCH(#REF!,[1]INSTRUCTIONS!$N$9:$N$73,0),MATCH(CZ$2,[1]INSTRUCTIONS!$M$9:$AM$9,FALSE))*$BD50),0)),""))</f>
        <v/>
      </c>
      <c r="DA50" s="178" t="str">
        <f t="array" ref="DA50">IF(ISBLANK($CN50),"",IFERROR((ROUND((INDEX([1]INSTRUCTIONS!$M$9:$AM$73,MATCH(#REF!,[1]INSTRUCTIONS!$N$9:$N$73,0),MATCH(DA$2,[1]INSTRUCTIONS!$M$9:$AM$9,FALSE))*$BD50),0)),""))</f>
        <v/>
      </c>
      <c r="DB50" s="178" t="str">
        <f t="array" ref="DB50">IF(ISBLANK($CN50),"",IFERROR((ROUND((INDEX([1]INSTRUCTIONS!$M$9:$AM$73,MATCH(#REF!,[1]INSTRUCTIONS!$N$9:$N$73,0),MATCH(DB$2,[1]INSTRUCTIONS!$M$9:$AM$9,FALSE))*$BD50),0)),""))</f>
        <v/>
      </c>
      <c r="DC50" s="178" t="str">
        <f t="array" ref="DC50">IF(ISBLANK($CN50),"",IFERROR((ROUND((INDEX([1]INSTRUCTIONS!$M$9:$AM$73,MATCH(#REF!,[1]INSTRUCTIONS!$N$9:$N$73,0),MATCH(DC$2,[1]INSTRUCTIONS!$M$9:$AM$9,FALSE))*$BD50),0)),""))</f>
        <v/>
      </c>
      <c r="DD50" s="178" t="str">
        <f t="array" ref="DD50">IF(ISBLANK($CN50),"",IFERROR((ROUND((INDEX([1]INSTRUCTIONS!$M$9:$AM$73,MATCH(#REF!,[1]INSTRUCTIONS!$N$9:$N$73,0),MATCH(DD$2,[1]INSTRUCTIONS!$M$9:$AM$9,FALSE))*$BD50),0)),""))</f>
        <v/>
      </c>
      <c r="DE50" s="178" t="str">
        <f t="array" ref="DE50">IF(ISBLANK($CN50),"",IFERROR((ROUND((INDEX([1]INSTRUCTIONS!$M$9:$AM$73,MATCH(#REF!,[1]INSTRUCTIONS!$N$9:$N$73,0),MATCH(DE$2,[1]INSTRUCTIONS!$M$9:$AM$9,FALSE))*$BD50),0)),""))</f>
        <v/>
      </c>
      <c r="DF50" s="178" t="str">
        <f t="array" ref="DF50">IF(ISBLANK($CN50),"",IFERROR((ROUND((INDEX([1]INSTRUCTIONS!$M$9:$AM$73,MATCH(#REF!,[1]INSTRUCTIONS!$N$9:$N$73,0),MATCH(DF$2,[1]INSTRUCTIONS!$M$9:$AM$9,FALSE))*$BD50),0)),""))</f>
        <v/>
      </c>
      <c r="DG50" s="178" t="str">
        <f t="array" ref="DG50">IF(ISBLANK($CN50),"",IFERROR((ROUND((INDEX([1]INSTRUCTIONS!$M$9:$AM$73,MATCH(#REF!,[1]INSTRUCTIONS!$N$9:$N$73,0),MATCH(DG$2,[1]INSTRUCTIONS!$M$9:$AM$9,FALSE))*$BD50),0)),""))</f>
        <v/>
      </c>
      <c r="DH50" s="178" t="str">
        <f t="array" ref="DH50">IF(ISBLANK($CN50),"",IFERROR((ROUND((INDEX([1]INSTRUCTIONS!$M$9:$AM$73,MATCH(#REF!,[1]INSTRUCTIONS!$N$9:$N$73,0),MATCH(DH$2,[1]INSTRUCTIONS!$M$9:$AM$9,FALSE))*$BD50),0)),""))</f>
        <v/>
      </c>
      <c r="DI50" s="178" t="str">
        <f t="array" ref="DI50">IF(ISBLANK($CN50),"",IFERROR((ROUND((INDEX([1]INSTRUCTIONS!$M$9:$AM$73,MATCH(#REF!,[1]INSTRUCTIONS!$N$9:$N$73,0),MATCH(DI$2,[1]INSTRUCTIONS!$M$9:$AM$9,FALSE))*$BD50),0)),""))</f>
        <v/>
      </c>
      <c r="DJ50" s="178" t="str">
        <f t="array" ref="DJ50">IF(ISBLANK($CN50),"",IFERROR((ROUND((INDEX([1]INSTRUCTIONS!$M$9:$AM$73,MATCH(#REF!,[1]INSTRUCTIONS!$N$9:$N$73,0),MATCH(DJ$2,[1]INSTRUCTIONS!$M$9:$AM$9,FALSE))*$BD50),0)),""))</f>
        <v/>
      </c>
      <c r="DK50" s="178" t="str">
        <f t="array" ref="DK50">IF(ISBLANK($CN50),"",IFERROR((ROUND((INDEX([1]INSTRUCTIONS!$M$9:$AM$73,MATCH(#REF!,[1]INSTRUCTIONS!$N$9:$N$73,0),MATCH(DK$2,[1]INSTRUCTIONS!$M$9:$AM$9,FALSE))*$BD50),0)),""))</f>
        <v/>
      </c>
      <c r="DL50" s="178" t="str">
        <f t="array" ref="DL50">IF(ISBLANK($CN50),"",IFERROR((ROUND((INDEX([1]INSTRUCTIONS!$M$9:$AM$73,MATCH(#REF!,[1]INSTRUCTIONS!$N$9:$N$73,0),MATCH(DL$2,[1]INSTRUCTIONS!$M$9:$AM$9,FALSE))*$BD50),0)),""))</f>
        <v/>
      </c>
      <c r="DM50" s="179" t="str">
        <f t="array" ref="DM50">IF(ISBLANK($CN50),"",IFERROR((ROUND((INDEX([1]INSTRUCTIONS!$M$9:$AM$73,MATCH(#REF!,[1]INSTRUCTIONS!$N$9:$N$73,0),MATCH(DM$2,[1]INSTRUCTIONS!$M$9:$AM$9,FALSE))*$BD50),0)),""))</f>
        <v/>
      </c>
      <c r="DN50" s="169">
        <f t="shared" si="25"/>
        <v>24</v>
      </c>
      <c r="DO50" s="169">
        <f t="shared" si="26"/>
        <v>0</v>
      </c>
      <c r="DP50" s="6"/>
      <c r="DQ50" s="171" t="str">
        <f t="shared" si="27"/>
        <v>ALPHA BOTTOMS BM</v>
      </c>
      <c r="DR50" s="172">
        <f t="shared" ref="DR50:EP50" si="63">IFERROR(BL50+CO50,"")</f>
        <v>19</v>
      </c>
      <c r="DS50" s="173">
        <f t="shared" si="63"/>
        <v>48</v>
      </c>
      <c r="DT50" s="173">
        <f t="shared" si="63"/>
        <v>58</v>
      </c>
      <c r="DU50" s="173">
        <f t="shared" si="63"/>
        <v>39</v>
      </c>
      <c r="DV50" s="173">
        <f t="shared" si="63"/>
        <v>16</v>
      </c>
      <c r="DW50" s="173">
        <f t="shared" si="63"/>
        <v>0</v>
      </c>
      <c r="DX50" s="173" t="str">
        <f t="shared" si="63"/>
        <v/>
      </c>
      <c r="DY50" s="173" t="str">
        <f t="shared" si="63"/>
        <v/>
      </c>
      <c r="DZ50" s="173" t="str">
        <f t="shared" si="63"/>
        <v/>
      </c>
      <c r="EA50" s="173" t="str">
        <f t="shared" si="63"/>
        <v/>
      </c>
      <c r="EB50" s="173" t="str">
        <f t="shared" si="63"/>
        <v/>
      </c>
      <c r="EC50" s="173" t="str">
        <f t="shared" si="63"/>
        <v/>
      </c>
      <c r="ED50" s="173" t="str">
        <f t="shared" si="63"/>
        <v/>
      </c>
      <c r="EE50" s="173" t="str">
        <f t="shared" si="63"/>
        <v/>
      </c>
      <c r="EF50" s="174" t="str">
        <f t="shared" si="63"/>
        <v/>
      </c>
      <c r="EG50" s="174" t="str">
        <f t="shared" si="63"/>
        <v/>
      </c>
      <c r="EH50" s="174" t="str">
        <f t="shared" si="63"/>
        <v/>
      </c>
      <c r="EI50" s="174" t="str">
        <f t="shared" si="63"/>
        <v/>
      </c>
      <c r="EJ50" s="174" t="str">
        <f t="shared" si="63"/>
        <v/>
      </c>
      <c r="EK50" s="174" t="str">
        <f t="shared" si="63"/>
        <v/>
      </c>
      <c r="EL50" s="174" t="str">
        <f t="shared" si="63"/>
        <v/>
      </c>
      <c r="EM50" s="174" t="str">
        <f t="shared" si="63"/>
        <v/>
      </c>
      <c r="EN50" s="174" t="str">
        <f t="shared" si="63"/>
        <v/>
      </c>
      <c r="EO50" s="174" t="str">
        <f t="shared" si="63"/>
        <v/>
      </c>
      <c r="EP50" s="174" t="str">
        <f t="shared" si="63"/>
        <v/>
      </c>
      <c r="EQ50" s="171">
        <f t="shared" si="29"/>
        <v>180</v>
      </c>
      <c r="ER50" s="171">
        <f t="shared" si="30"/>
        <v>0</v>
      </c>
    </row>
    <row r="51" spans="1:148" ht="120" customHeight="1" x14ac:dyDescent="0.25">
      <c r="A51" s="132">
        <f t="shared" si="31"/>
        <v>34</v>
      </c>
      <c r="B51" s="133" t="e">
        <v>#VALUE!</v>
      </c>
      <c r="C51" s="133" t="s">
        <v>96</v>
      </c>
      <c r="D51" s="134" t="s">
        <v>276</v>
      </c>
      <c r="E51" s="134" t="str">
        <f t="shared" si="5"/>
        <v>#REF!</v>
      </c>
      <c r="F51" s="135" t="s">
        <v>114</v>
      </c>
      <c r="G51" s="134" t="s">
        <v>276</v>
      </c>
      <c r="H51" s="135" t="s">
        <v>219</v>
      </c>
      <c r="I51" s="135" t="s">
        <v>220</v>
      </c>
      <c r="J51" s="135"/>
      <c r="K51" s="135"/>
      <c r="L51" s="136"/>
      <c r="M51" s="133" t="e">
        <v>#VALUE!</v>
      </c>
      <c r="N51" s="135" t="s">
        <v>183</v>
      </c>
      <c r="O51" s="136"/>
      <c r="P51" s="136"/>
      <c r="Q51" s="136" t="s">
        <v>101</v>
      </c>
      <c r="R51" s="136" t="s">
        <v>102</v>
      </c>
      <c r="S51" s="136"/>
      <c r="T51" s="133"/>
      <c r="U51" s="133"/>
      <c r="V51" s="133"/>
      <c r="W51" s="137"/>
      <c r="X51" s="138">
        <v>12.78</v>
      </c>
      <c r="Y51" s="139">
        <v>12.78</v>
      </c>
      <c r="Z51" s="140">
        <f t="shared" si="6"/>
        <v>0</v>
      </c>
      <c r="AA51" s="139">
        <v>39.99</v>
      </c>
      <c r="AB51" s="140">
        <f t="shared" si="7"/>
        <v>0.68042010502625661</v>
      </c>
      <c r="AC51" s="141"/>
      <c r="AD51" s="142" t="str">
        <f t="shared" si="8"/>
        <v/>
      </c>
      <c r="AE51" s="140" t="str">
        <f t="shared" si="9"/>
        <v/>
      </c>
      <c r="AF51" s="139"/>
      <c r="AG51" s="140" t="str">
        <f t="shared" si="10"/>
        <v/>
      </c>
      <c r="AH51" s="143" t="str">
        <f t="shared" si="11"/>
        <v/>
      </c>
      <c r="AI51" s="144"/>
      <c r="AJ51" s="145"/>
      <c r="AK51" s="146"/>
      <c r="AL51" s="135" t="s">
        <v>103</v>
      </c>
      <c r="AM51" s="147">
        <v>4</v>
      </c>
      <c r="AN51" s="148" t="str">
        <f t="shared" si="12"/>
        <v xml:space="preserve">, , , , OFFICE DEFINE, </v>
      </c>
      <c r="AO51" s="149">
        <v>24</v>
      </c>
      <c r="AP51" s="150">
        <v>216</v>
      </c>
      <c r="AQ51" s="150"/>
      <c r="AR51" s="150"/>
      <c r="AS51" s="150"/>
      <c r="AT51" s="151"/>
      <c r="AU51" s="151"/>
      <c r="AV51" s="152">
        <f t="shared" si="13"/>
        <v>4</v>
      </c>
      <c r="AW51" s="153"/>
      <c r="AX51" s="152"/>
      <c r="AY51" s="153"/>
      <c r="AZ51" s="176"/>
      <c r="BA51" s="155">
        <f t="shared" si="14"/>
        <v>216</v>
      </c>
      <c r="BB51" s="156">
        <f t="shared" si="15"/>
        <v>2760.48</v>
      </c>
      <c r="BC51" s="157">
        <f t="shared" si="16"/>
        <v>8637.84</v>
      </c>
      <c r="BD51" s="158">
        <f t="shared" si="17"/>
        <v>24</v>
      </c>
      <c r="BE51" s="159">
        <f t="shared" si="18"/>
        <v>306.71999999999997</v>
      </c>
      <c r="BF51" s="160">
        <f t="shared" si="19"/>
        <v>959.76</v>
      </c>
      <c r="BG51" s="161">
        <f t="shared" si="20"/>
        <v>240</v>
      </c>
      <c r="BH51" s="162">
        <f t="shared" si="21"/>
        <v>3067.2</v>
      </c>
      <c r="BI51" s="163">
        <f t="shared" si="22"/>
        <v>9597.6</v>
      </c>
      <c r="BJ51" s="164"/>
      <c r="BK51" s="165" t="s">
        <v>125</v>
      </c>
      <c r="BL51" s="177">
        <v>23</v>
      </c>
      <c r="BM51" s="178">
        <v>58</v>
      </c>
      <c r="BN51" s="178">
        <v>70</v>
      </c>
      <c r="BO51" s="178">
        <v>47</v>
      </c>
      <c r="BP51" s="178">
        <v>18</v>
      </c>
      <c r="BQ51" s="178">
        <v>0</v>
      </c>
      <c r="BR51" s="178" t="str">
        <f>IF(ISBLANK($BK51),"",IFERROR((ROUND((INDEX([1]INSTRUCTIONS!$M$9:$AM$73,MATCH(#REF!,[1]INSTRUCTIONS!$N$9:$N$73,0),MATCH(BR$2,[1]INSTRUCTIONS!$M$9:$AM$9,FALSE))*$BA51),0)),""))</f>
        <v/>
      </c>
      <c r="BS51" s="178" t="str">
        <f>IF(ISBLANK($BK51),"",IFERROR((ROUND((INDEX([1]INSTRUCTIONS!$M$9:$AM$73,MATCH(#REF!,[1]INSTRUCTIONS!$N$9:$N$73,0),MATCH(BS$2,[1]INSTRUCTIONS!$M$9:$AM$9,FALSE))*$BA51),0)),""))</f>
        <v/>
      </c>
      <c r="BT51" s="178" t="str">
        <f>IF(ISBLANK($BK51),"",IFERROR((ROUND((INDEX([1]INSTRUCTIONS!$M$9:$AM$73,MATCH(#REF!,[1]INSTRUCTIONS!$N$9:$N$73,0),MATCH(BT$2,[1]INSTRUCTIONS!$M$9:$AM$9,FALSE))*$BA51),0)),""))</f>
        <v/>
      </c>
      <c r="BU51" s="178" t="str">
        <f>IF(ISBLANK($BK51),"",IFERROR((ROUND((INDEX([1]INSTRUCTIONS!$M$9:$AM$73,MATCH(#REF!,[1]INSTRUCTIONS!$N$9:$N$73,0),MATCH(BU$2,[1]INSTRUCTIONS!$M$9:$AM$9,FALSE))*$BA51),0)),""))</f>
        <v/>
      </c>
      <c r="BV51" s="178" t="str">
        <f>IF(ISBLANK($BK51),"",IFERROR((ROUND((INDEX([1]INSTRUCTIONS!$M$9:$AM$73,MATCH(#REF!,[1]INSTRUCTIONS!$N$9:$N$73,0),MATCH(BV$2,[1]INSTRUCTIONS!$M$9:$AM$9,FALSE))*$BA51),0)),""))</f>
        <v/>
      </c>
      <c r="BW51" s="178" t="str">
        <f>IF(ISBLANK($BK51),"",IFERROR((ROUND((INDEX([1]INSTRUCTIONS!$M$9:$AM$73,MATCH(#REF!,[1]INSTRUCTIONS!$N$9:$N$73,0),MATCH(BW$2,[1]INSTRUCTIONS!$M$9:$AM$9,FALSE))*$BA51),0)),""))</f>
        <v/>
      </c>
      <c r="BX51" s="178" t="str">
        <f>IF(ISBLANK($BK51),"",IFERROR((ROUND((INDEX([1]INSTRUCTIONS!$M$9:$AM$73,MATCH(#REF!,[1]INSTRUCTIONS!$N$9:$N$73,0),MATCH(BX$2,[1]INSTRUCTIONS!$M$9:$AM$9,FALSE))*$BA51),0)),""))</f>
        <v/>
      </c>
      <c r="BY51" s="178" t="str">
        <f>IF(ISBLANK($BK51),"",IFERROR((ROUND((INDEX([1]INSTRUCTIONS!$M$9:$AM$73,MATCH(#REF!,[1]INSTRUCTIONS!$N$9:$N$73,0),MATCH(BY$2,[1]INSTRUCTIONS!$M$9:$AM$9,FALSE))*$BA51),0)),""))</f>
        <v/>
      </c>
      <c r="BZ51" s="178" t="str">
        <f>IF(ISBLANK($BK51),"",IFERROR((ROUND((INDEX([1]INSTRUCTIONS!$M$9:$AM$73,MATCH(#REF!,[1]INSTRUCTIONS!$N$9:$N$73,0),MATCH(BZ$2,[1]INSTRUCTIONS!$M$9:$AM$9,FALSE))*$BA51),0)),""))</f>
        <v/>
      </c>
      <c r="CA51" s="178" t="str">
        <f>IF(ISBLANK($BK51),"",IFERROR((ROUND((INDEX([1]INSTRUCTIONS!$M$9:$AM$73,MATCH(#REF!,[1]INSTRUCTIONS!$N$9:$N$73,0),MATCH(CA$2,[1]INSTRUCTIONS!$M$9:$AM$9,FALSE))*$BA51),0)),""))</f>
        <v/>
      </c>
      <c r="CB51" s="178" t="str">
        <f>IF(ISBLANK($BK51),"",IFERROR((ROUND((INDEX([1]INSTRUCTIONS!$M$9:$AM$73,MATCH(#REF!,[1]INSTRUCTIONS!$N$9:$N$73,0),MATCH(CB$2,[1]INSTRUCTIONS!$M$9:$AM$9,FALSE))*$BA51),0)),""))</f>
        <v/>
      </c>
      <c r="CC51" s="178" t="str">
        <f>IF(ISBLANK($BK51),"",IFERROR((ROUND((INDEX([1]INSTRUCTIONS!$M$9:$AM$73,MATCH(#REF!,[1]INSTRUCTIONS!$N$9:$N$73,0),MATCH(CC$2,[1]INSTRUCTIONS!$M$9:$AM$9,FALSE))*$BA51),0)),""))</f>
        <v/>
      </c>
      <c r="CD51" s="178" t="str">
        <f>IF(ISBLANK($BK51),"",IFERROR((ROUND((INDEX([1]INSTRUCTIONS!$M$9:$AM$73,MATCH(#REF!,[1]INSTRUCTIONS!$N$9:$N$73,0),MATCH(CD$2,[1]INSTRUCTIONS!$M$9:$AM$9,FALSE))*$BA51),0)),""))</f>
        <v/>
      </c>
      <c r="CE51" s="178" t="str">
        <f>IF(ISBLANK($BK51),"",IFERROR((ROUND((INDEX([1]INSTRUCTIONS!$M$9:$AM$73,MATCH(#REF!,[1]INSTRUCTIONS!$N$9:$N$73,0),MATCH(CE$2,[1]INSTRUCTIONS!$M$9:$AM$9,FALSE))*$BA51),0)),""))</f>
        <v/>
      </c>
      <c r="CF51" s="178" t="str">
        <f>IF(ISBLANK($BK51),"",IFERROR((ROUND((INDEX([1]INSTRUCTIONS!$M$9:$AM$73,MATCH(#REF!,[1]INSTRUCTIONS!$N$9:$N$73,0),MATCH(CF$2,[1]INSTRUCTIONS!$M$9:$AM$9,FALSE))*$BA51),0)),""))</f>
        <v/>
      </c>
      <c r="CG51" s="178" t="str">
        <f>IF(ISBLANK($BK51),"",IFERROR((ROUND((INDEX([1]INSTRUCTIONS!$M$9:$AM$73,MATCH(#REF!,[1]INSTRUCTIONS!$N$9:$N$73,0),MATCH(CG$2,[1]INSTRUCTIONS!$M$9:$AM$9,FALSE))*$BA51),0)),""))</f>
        <v/>
      </c>
      <c r="CH51" s="178" t="str">
        <f>IF(ISBLANK($BK51),"",IFERROR((ROUND((INDEX([1]INSTRUCTIONS!$M$9:$AM$73,MATCH(#REF!,[1]INSTRUCTIONS!$N$9:$N$73,0),MATCH(CH$2,[1]INSTRUCTIONS!$M$9:$AM$9,FALSE))*$BA51),0)),""))</f>
        <v/>
      </c>
      <c r="CI51" s="178" t="str">
        <f>IF(ISBLANK($BK51),"",IFERROR((ROUND((INDEX([1]INSTRUCTIONS!$M$9:$AM$73,MATCH(#REF!,[1]INSTRUCTIONS!$N$9:$N$73,0),MATCH(CI$2,[1]INSTRUCTIONS!$M$9:$AM$9,FALSE))*$BA51),0)),""))</f>
        <v/>
      </c>
      <c r="CJ51" s="179" t="str">
        <f>IF(ISBLANK($BK51),"",IFERROR((ROUND((INDEX([1]INSTRUCTIONS!$M$9:$AM$73,MATCH(#REF!,[1]INSTRUCTIONS!$N$9:$N$73,0),MATCH(CJ$2,[1]INSTRUCTIONS!$M$9:$AM$9,FALSE))*$BA51),0)),""))</f>
        <v/>
      </c>
      <c r="CK51" s="169">
        <f t="shared" si="23"/>
        <v>216</v>
      </c>
      <c r="CL51" s="169">
        <f t="shared" si="24"/>
        <v>0</v>
      </c>
      <c r="CM51" s="6"/>
      <c r="CN51" s="170" t="s">
        <v>126</v>
      </c>
      <c r="CO51" s="177">
        <v>3</v>
      </c>
      <c r="CP51" s="178">
        <v>6</v>
      </c>
      <c r="CQ51" s="178">
        <v>7</v>
      </c>
      <c r="CR51" s="178">
        <v>5</v>
      </c>
      <c r="CS51" s="178">
        <v>3</v>
      </c>
      <c r="CT51" s="178">
        <v>0</v>
      </c>
      <c r="CU51" s="178" t="str">
        <f>IF(ISBLANK($CN51),"",IFERROR((ROUND((INDEX([1]INSTRUCTIONS!$M$9:$AM$73,MATCH(#REF!,[1]INSTRUCTIONS!$N$9:$N$73,0),MATCH(CU$2,[1]INSTRUCTIONS!$M$9:$AM$9,FALSE))*$BD51),0)),""))</f>
        <v/>
      </c>
      <c r="CV51" s="178" t="str">
        <f>IF(ISBLANK($CN51),"",IFERROR((ROUND((INDEX([1]INSTRUCTIONS!$M$9:$AM$73,MATCH(#REF!,[1]INSTRUCTIONS!$N$9:$N$73,0),MATCH(CV$2,[1]INSTRUCTIONS!$M$9:$AM$9,FALSE))*$BD51),0)),""))</f>
        <v/>
      </c>
      <c r="CW51" s="178" t="str">
        <f>IF(ISBLANK($CN51),"",IFERROR((ROUND((INDEX([1]INSTRUCTIONS!$M$9:$AM$73,MATCH(#REF!,[1]INSTRUCTIONS!$N$9:$N$73,0),MATCH(CW$2,[1]INSTRUCTIONS!$M$9:$AM$9,FALSE))*$BD51),0)),""))</f>
        <v/>
      </c>
      <c r="CX51" s="178" t="str">
        <f>IF(ISBLANK($CN51),"",IFERROR((ROUND((INDEX([1]INSTRUCTIONS!$M$9:$AM$73,MATCH(#REF!,[1]INSTRUCTIONS!$N$9:$N$73,0),MATCH(CX$2,[1]INSTRUCTIONS!$M$9:$AM$9,FALSE))*$BD51),0)),""))</f>
        <v/>
      </c>
      <c r="CY51" s="178" t="str">
        <f>IF(ISBLANK($CN51),"",IFERROR((ROUND((INDEX([1]INSTRUCTIONS!$M$9:$AM$73,MATCH(#REF!,[1]INSTRUCTIONS!$N$9:$N$73,0),MATCH(CY$2,[1]INSTRUCTIONS!$M$9:$AM$9,FALSE))*$BD51),0)),""))</f>
        <v/>
      </c>
      <c r="CZ51" s="178" t="str">
        <f>IF(ISBLANK($CN51),"",IFERROR((ROUND((INDEX([1]INSTRUCTIONS!$M$9:$AM$73,MATCH(#REF!,[1]INSTRUCTIONS!$N$9:$N$73,0),MATCH(CZ$2,[1]INSTRUCTIONS!$M$9:$AM$9,FALSE))*$BD51),0)),""))</f>
        <v/>
      </c>
      <c r="DA51" s="178" t="str">
        <f>IF(ISBLANK($CN51),"",IFERROR((ROUND((INDEX([1]INSTRUCTIONS!$M$9:$AM$73,MATCH(#REF!,[1]INSTRUCTIONS!$N$9:$N$73,0),MATCH(DA$2,[1]INSTRUCTIONS!$M$9:$AM$9,FALSE))*$BD51),0)),""))</f>
        <v/>
      </c>
      <c r="DB51" s="178" t="str">
        <f>IF(ISBLANK($CN51),"",IFERROR((ROUND((INDEX([1]INSTRUCTIONS!$M$9:$AM$73,MATCH(#REF!,[1]INSTRUCTIONS!$N$9:$N$73,0),MATCH(DB$2,[1]INSTRUCTIONS!$M$9:$AM$9,FALSE))*$BD51),0)),""))</f>
        <v/>
      </c>
      <c r="DC51" s="178" t="str">
        <f>IF(ISBLANK($CN51),"",IFERROR((ROUND((INDEX([1]INSTRUCTIONS!$M$9:$AM$73,MATCH(#REF!,[1]INSTRUCTIONS!$N$9:$N$73,0),MATCH(DC$2,[1]INSTRUCTIONS!$M$9:$AM$9,FALSE))*$BD51),0)),""))</f>
        <v/>
      </c>
      <c r="DD51" s="178" t="str">
        <f>IF(ISBLANK($CN51),"",IFERROR((ROUND((INDEX([1]INSTRUCTIONS!$M$9:$AM$73,MATCH(#REF!,[1]INSTRUCTIONS!$N$9:$N$73,0),MATCH(DD$2,[1]INSTRUCTIONS!$M$9:$AM$9,FALSE))*$BD51),0)),""))</f>
        <v/>
      </c>
      <c r="DE51" s="178" t="str">
        <f>IF(ISBLANK($CN51),"",IFERROR((ROUND((INDEX([1]INSTRUCTIONS!$M$9:$AM$73,MATCH(#REF!,[1]INSTRUCTIONS!$N$9:$N$73,0),MATCH(DE$2,[1]INSTRUCTIONS!$M$9:$AM$9,FALSE))*$BD51),0)),""))</f>
        <v/>
      </c>
      <c r="DF51" s="178" t="str">
        <f>IF(ISBLANK($CN51),"",IFERROR((ROUND((INDEX([1]INSTRUCTIONS!$M$9:$AM$73,MATCH(#REF!,[1]INSTRUCTIONS!$N$9:$N$73,0),MATCH(DF$2,[1]INSTRUCTIONS!$M$9:$AM$9,FALSE))*$BD51),0)),""))</f>
        <v/>
      </c>
      <c r="DG51" s="178" t="str">
        <f>IF(ISBLANK($CN51),"",IFERROR((ROUND((INDEX([1]INSTRUCTIONS!$M$9:$AM$73,MATCH(#REF!,[1]INSTRUCTIONS!$N$9:$N$73,0),MATCH(DG$2,[1]INSTRUCTIONS!$M$9:$AM$9,FALSE))*$BD51),0)),""))</f>
        <v/>
      </c>
      <c r="DH51" s="178" t="str">
        <f>IF(ISBLANK($CN51),"",IFERROR((ROUND((INDEX([1]INSTRUCTIONS!$M$9:$AM$73,MATCH(#REF!,[1]INSTRUCTIONS!$N$9:$N$73,0),MATCH(DH$2,[1]INSTRUCTIONS!$M$9:$AM$9,FALSE))*$BD51),0)),""))</f>
        <v/>
      </c>
      <c r="DI51" s="178" t="str">
        <f>IF(ISBLANK($CN51),"",IFERROR((ROUND((INDEX([1]INSTRUCTIONS!$M$9:$AM$73,MATCH(#REF!,[1]INSTRUCTIONS!$N$9:$N$73,0),MATCH(DI$2,[1]INSTRUCTIONS!$M$9:$AM$9,FALSE))*$BD51),0)),""))</f>
        <v/>
      </c>
      <c r="DJ51" s="178" t="str">
        <f>IF(ISBLANK($CN51),"",IFERROR((ROUND((INDEX([1]INSTRUCTIONS!$M$9:$AM$73,MATCH(#REF!,[1]INSTRUCTIONS!$N$9:$N$73,0),MATCH(DJ$2,[1]INSTRUCTIONS!$M$9:$AM$9,FALSE))*$BD51),0)),""))</f>
        <v/>
      </c>
      <c r="DK51" s="178" t="str">
        <f>IF(ISBLANK($CN51),"",IFERROR((ROUND((INDEX([1]INSTRUCTIONS!$M$9:$AM$73,MATCH(#REF!,[1]INSTRUCTIONS!$N$9:$N$73,0),MATCH(DK$2,[1]INSTRUCTIONS!$M$9:$AM$9,FALSE))*$BD51),0)),""))</f>
        <v/>
      </c>
      <c r="DL51" s="178" t="str">
        <f>IF(ISBLANK($CN51),"",IFERROR((ROUND((INDEX([1]INSTRUCTIONS!$M$9:$AM$73,MATCH(#REF!,[1]INSTRUCTIONS!$N$9:$N$73,0),MATCH(DL$2,[1]INSTRUCTIONS!$M$9:$AM$9,FALSE))*$BD51),0)),""))</f>
        <v/>
      </c>
      <c r="DM51" s="179" t="str">
        <f>IF(ISBLANK($CN51),"",IFERROR((ROUND((INDEX([1]INSTRUCTIONS!$M$9:$AM$73,MATCH(#REF!,[1]INSTRUCTIONS!$N$9:$N$73,0),MATCH(DM$2,[1]INSTRUCTIONS!$M$9:$AM$9,FALSE))*$BD51),0)),""))</f>
        <v/>
      </c>
      <c r="DN51" s="169">
        <f t="shared" si="25"/>
        <v>24</v>
      </c>
      <c r="DO51" s="169">
        <f t="shared" si="26"/>
        <v>0</v>
      </c>
      <c r="DP51" s="6"/>
      <c r="DQ51" s="171" t="str">
        <f t="shared" si="27"/>
        <v>ALPHA BOTTOMS BM</v>
      </c>
      <c r="DR51" s="172">
        <f t="shared" ref="DR51:EP51" si="64">IFERROR(BL51+CO51,"")</f>
        <v>26</v>
      </c>
      <c r="DS51" s="173">
        <f t="shared" si="64"/>
        <v>64</v>
      </c>
      <c r="DT51" s="173">
        <f t="shared" si="64"/>
        <v>77</v>
      </c>
      <c r="DU51" s="173">
        <f t="shared" si="64"/>
        <v>52</v>
      </c>
      <c r="DV51" s="173">
        <f t="shared" si="64"/>
        <v>21</v>
      </c>
      <c r="DW51" s="173">
        <f t="shared" si="64"/>
        <v>0</v>
      </c>
      <c r="DX51" s="173" t="str">
        <f t="shared" si="64"/>
        <v/>
      </c>
      <c r="DY51" s="173" t="str">
        <f t="shared" si="64"/>
        <v/>
      </c>
      <c r="DZ51" s="173" t="str">
        <f t="shared" si="64"/>
        <v/>
      </c>
      <c r="EA51" s="173" t="str">
        <f t="shared" si="64"/>
        <v/>
      </c>
      <c r="EB51" s="173" t="str">
        <f t="shared" si="64"/>
        <v/>
      </c>
      <c r="EC51" s="173" t="str">
        <f t="shared" si="64"/>
        <v/>
      </c>
      <c r="ED51" s="173" t="str">
        <f t="shared" si="64"/>
        <v/>
      </c>
      <c r="EE51" s="173" t="str">
        <f t="shared" si="64"/>
        <v/>
      </c>
      <c r="EF51" s="174" t="str">
        <f t="shared" si="64"/>
        <v/>
      </c>
      <c r="EG51" s="174" t="str">
        <f t="shared" si="64"/>
        <v/>
      </c>
      <c r="EH51" s="174" t="str">
        <f t="shared" si="64"/>
        <v/>
      </c>
      <c r="EI51" s="174" t="str">
        <f t="shared" si="64"/>
        <v/>
      </c>
      <c r="EJ51" s="174" t="str">
        <f t="shared" si="64"/>
        <v/>
      </c>
      <c r="EK51" s="174" t="str">
        <f t="shared" si="64"/>
        <v/>
      </c>
      <c r="EL51" s="174" t="str">
        <f t="shared" si="64"/>
        <v/>
      </c>
      <c r="EM51" s="174" t="str">
        <f t="shared" si="64"/>
        <v/>
      </c>
      <c r="EN51" s="174" t="str">
        <f t="shared" si="64"/>
        <v/>
      </c>
      <c r="EO51" s="174" t="str">
        <f t="shared" si="64"/>
        <v/>
      </c>
      <c r="EP51" s="174" t="str">
        <f t="shared" si="64"/>
        <v/>
      </c>
      <c r="EQ51" s="171">
        <f t="shared" si="29"/>
        <v>240</v>
      </c>
      <c r="ER51" s="171">
        <f t="shared" si="30"/>
        <v>0</v>
      </c>
    </row>
    <row r="52" spans="1:148" ht="120" customHeight="1" x14ac:dyDescent="0.25">
      <c r="A52" s="132">
        <f t="shared" si="31"/>
        <v>35</v>
      </c>
      <c r="B52" s="133" t="e">
        <v>#VALUE!</v>
      </c>
      <c r="C52" s="133" t="s">
        <v>96</v>
      </c>
      <c r="D52" s="134" t="s">
        <v>276</v>
      </c>
      <c r="E52" s="134" t="str">
        <f t="shared" si="5"/>
        <v>#REF!</v>
      </c>
      <c r="F52" s="135" t="s">
        <v>114</v>
      </c>
      <c r="G52" s="134" t="s">
        <v>276</v>
      </c>
      <c r="H52" s="135" t="s">
        <v>219</v>
      </c>
      <c r="I52" s="135" t="s">
        <v>220</v>
      </c>
      <c r="J52" s="135"/>
      <c r="K52" s="135"/>
      <c r="L52" s="136"/>
      <c r="M52" s="133"/>
      <c r="N52" s="135" t="s">
        <v>127</v>
      </c>
      <c r="O52" s="136"/>
      <c r="P52" s="136"/>
      <c r="Q52" s="136" t="s">
        <v>101</v>
      </c>
      <c r="R52" s="136" t="s">
        <v>102</v>
      </c>
      <c r="S52" s="136"/>
      <c r="T52" s="133"/>
      <c r="U52" s="133"/>
      <c r="V52" s="133"/>
      <c r="W52" s="137"/>
      <c r="X52" s="138">
        <v>12.78</v>
      </c>
      <c r="Y52" s="139">
        <v>12.78</v>
      </c>
      <c r="Z52" s="140">
        <f t="shared" si="6"/>
        <v>0</v>
      </c>
      <c r="AA52" s="139">
        <v>39.99</v>
      </c>
      <c r="AB52" s="140">
        <f t="shared" si="7"/>
        <v>0.68042010502625661</v>
      </c>
      <c r="AC52" s="141"/>
      <c r="AD52" s="142" t="str">
        <f t="shared" si="8"/>
        <v/>
      </c>
      <c r="AE52" s="140" t="str">
        <f t="shared" si="9"/>
        <v/>
      </c>
      <c r="AF52" s="139"/>
      <c r="AG52" s="140" t="str">
        <f t="shared" si="10"/>
        <v/>
      </c>
      <c r="AH52" s="143" t="str">
        <f t="shared" si="11"/>
        <v/>
      </c>
      <c r="AI52" s="144"/>
      <c r="AJ52" s="145"/>
      <c r="AK52" s="146"/>
      <c r="AL52" s="135" t="s">
        <v>103</v>
      </c>
      <c r="AM52" s="147">
        <v>4</v>
      </c>
      <c r="AN52" s="148" t="str">
        <f t="shared" si="12"/>
        <v xml:space="preserve">, , , , OFFICE DEFINE, </v>
      </c>
      <c r="AO52" s="149">
        <v>24</v>
      </c>
      <c r="AP52" s="150">
        <v>144</v>
      </c>
      <c r="AQ52" s="150"/>
      <c r="AR52" s="150"/>
      <c r="AS52" s="150"/>
      <c r="AT52" s="151"/>
      <c r="AU52" s="151"/>
      <c r="AV52" s="152">
        <f t="shared" si="13"/>
        <v>4</v>
      </c>
      <c r="AW52" s="153"/>
      <c r="AX52" s="152"/>
      <c r="AY52" s="153"/>
      <c r="AZ52" s="176"/>
      <c r="BA52" s="155">
        <f t="shared" si="14"/>
        <v>144</v>
      </c>
      <c r="BB52" s="156">
        <f t="shared" si="15"/>
        <v>1840.32</v>
      </c>
      <c r="BC52" s="157">
        <f t="shared" si="16"/>
        <v>5758.56</v>
      </c>
      <c r="BD52" s="158">
        <f t="shared" si="17"/>
        <v>24</v>
      </c>
      <c r="BE52" s="159">
        <f t="shared" si="18"/>
        <v>306.71999999999997</v>
      </c>
      <c r="BF52" s="160">
        <f t="shared" si="19"/>
        <v>959.76</v>
      </c>
      <c r="BG52" s="161">
        <f t="shared" si="20"/>
        <v>168</v>
      </c>
      <c r="BH52" s="162">
        <f t="shared" si="21"/>
        <v>2147.04</v>
      </c>
      <c r="BI52" s="163">
        <f t="shared" si="22"/>
        <v>6718.3200000000006</v>
      </c>
      <c r="BJ52" s="164"/>
      <c r="BK52" s="165" t="s">
        <v>125</v>
      </c>
      <c r="BL52" s="177">
        <v>15</v>
      </c>
      <c r="BM52" s="178">
        <v>39</v>
      </c>
      <c r="BN52" s="178">
        <v>47</v>
      </c>
      <c r="BO52" s="178">
        <v>31</v>
      </c>
      <c r="BP52" s="178">
        <v>12</v>
      </c>
      <c r="BQ52" s="178">
        <v>0</v>
      </c>
      <c r="BR52" s="178" t="str">
        <f>IF(ISBLANK($BK52),"",IFERROR((ROUND((INDEX([1]INSTRUCTIONS!$M$9:$AM$73,MATCH(#REF!,[1]INSTRUCTIONS!$N$9:$N$73,0),MATCH(BR$2,[1]INSTRUCTIONS!$M$9:$AM$9,FALSE))*$BA52),0)),""))</f>
        <v/>
      </c>
      <c r="BS52" s="178" t="str">
        <f>IF(ISBLANK($BK52),"",IFERROR((ROUND((INDEX([1]INSTRUCTIONS!$M$9:$AM$73,MATCH(#REF!,[1]INSTRUCTIONS!$N$9:$N$73,0),MATCH(BS$2,[1]INSTRUCTIONS!$M$9:$AM$9,FALSE))*$BA52),0)),""))</f>
        <v/>
      </c>
      <c r="BT52" s="178" t="str">
        <f>IF(ISBLANK($BK52),"",IFERROR((ROUND((INDEX([1]INSTRUCTIONS!$M$9:$AM$73,MATCH(#REF!,[1]INSTRUCTIONS!$N$9:$N$73,0),MATCH(BT$2,[1]INSTRUCTIONS!$M$9:$AM$9,FALSE))*$BA52),0)),""))</f>
        <v/>
      </c>
      <c r="BU52" s="178" t="str">
        <f>IF(ISBLANK($BK52),"",IFERROR((ROUND((INDEX([1]INSTRUCTIONS!$M$9:$AM$73,MATCH(#REF!,[1]INSTRUCTIONS!$N$9:$N$73,0),MATCH(BU$2,[1]INSTRUCTIONS!$M$9:$AM$9,FALSE))*$BA52),0)),""))</f>
        <v/>
      </c>
      <c r="BV52" s="178" t="str">
        <f>IF(ISBLANK($BK52),"",IFERROR((ROUND((INDEX([1]INSTRUCTIONS!$M$9:$AM$73,MATCH(#REF!,[1]INSTRUCTIONS!$N$9:$N$73,0),MATCH(BV$2,[1]INSTRUCTIONS!$M$9:$AM$9,FALSE))*$BA52),0)),""))</f>
        <v/>
      </c>
      <c r="BW52" s="178" t="str">
        <f>IF(ISBLANK($BK52),"",IFERROR((ROUND((INDEX([1]INSTRUCTIONS!$M$9:$AM$73,MATCH(#REF!,[1]INSTRUCTIONS!$N$9:$N$73,0),MATCH(BW$2,[1]INSTRUCTIONS!$M$9:$AM$9,FALSE))*$BA52),0)),""))</f>
        <v/>
      </c>
      <c r="BX52" s="178" t="str">
        <f>IF(ISBLANK($BK52),"",IFERROR((ROUND((INDEX([1]INSTRUCTIONS!$M$9:$AM$73,MATCH(#REF!,[1]INSTRUCTIONS!$N$9:$N$73,0),MATCH(BX$2,[1]INSTRUCTIONS!$M$9:$AM$9,FALSE))*$BA52),0)),""))</f>
        <v/>
      </c>
      <c r="BY52" s="178" t="str">
        <f>IF(ISBLANK($BK52),"",IFERROR((ROUND((INDEX([1]INSTRUCTIONS!$M$9:$AM$73,MATCH(#REF!,[1]INSTRUCTIONS!$N$9:$N$73,0),MATCH(BY$2,[1]INSTRUCTIONS!$M$9:$AM$9,FALSE))*$BA52),0)),""))</f>
        <v/>
      </c>
      <c r="BZ52" s="178" t="str">
        <f>IF(ISBLANK($BK52),"",IFERROR((ROUND((INDEX([1]INSTRUCTIONS!$M$9:$AM$73,MATCH(#REF!,[1]INSTRUCTIONS!$N$9:$N$73,0),MATCH(BZ$2,[1]INSTRUCTIONS!$M$9:$AM$9,FALSE))*$BA52),0)),""))</f>
        <v/>
      </c>
      <c r="CA52" s="178" t="str">
        <f>IF(ISBLANK($BK52),"",IFERROR((ROUND((INDEX([1]INSTRUCTIONS!$M$9:$AM$73,MATCH(#REF!,[1]INSTRUCTIONS!$N$9:$N$73,0),MATCH(CA$2,[1]INSTRUCTIONS!$M$9:$AM$9,FALSE))*$BA52),0)),""))</f>
        <v/>
      </c>
      <c r="CB52" s="178" t="str">
        <f>IF(ISBLANK($BK52),"",IFERROR((ROUND((INDEX([1]INSTRUCTIONS!$M$9:$AM$73,MATCH(#REF!,[1]INSTRUCTIONS!$N$9:$N$73,0),MATCH(CB$2,[1]INSTRUCTIONS!$M$9:$AM$9,FALSE))*$BA52),0)),""))</f>
        <v/>
      </c>
      <c r="CC52" s="178" t="str">
        <f>IF(ISBLANK($BK52),"",IFERROR((ROUND((INDEX([1]INSTRUCTIONS!$M$9:$AM$73,MATCH(#REF!,[1]INSTRUCTIONS!$N$9:$N$73,0),MATCH(CC$2,[1]INSTRUCTIONS!$M$9:$AM$9,FALSE))*$BA52),0)),""))</f>
        <v/>
      </c>
      <c r="CD52" s="178" t="str">
        <f>IF(ISBLANK($BK52),"",IFERROR((ROUND((INDEX([1]INSTRUCTIONS!$M$9:$AM$73,MATCH(#REF!,[1]INSTRUCTIONS!$N$9:$N$73,0),MATCH(CD$2,[1]INSTRUCTIONS!$M$9:$AM$9,FALSE))*$BA52),0)),""))</f>
        <v/>
      </c>
      <c r="CE52" s="178" t="str">
        <f>IF(ISBLANK($BK52),"",IFERROR((ROUND((INDEX([1]INSTRUCTIONS!$M$9:$AM$73,MATCH(#REF!,[1]INSTRUCTIONS!$N$9:$N$73,0),MATCH(CE$2,[1]INSTRUCTIONS!$M$9:$AM$9,FALSE))*$BA52),0)),""))</f>
        <v/>
      </c>
      <c r="CF52" s="178" t="str">
        <f>IF(ISBLANK($BK52),"",IFERROR((ROUND((INDEX([1]INSTRUCTIONS!$M$9:$AM$73,MATCH(#REF!,[1]INSTRUCTIONS!$N$9:$N$73,0),MATCH(CF$2,[1]INSTRUCTIONS!$M$9:$AM$9,FALSE))*$BA52),0)),""))</f>
        <v/>
      </c>
      <c r="CG52" s="178" t="str">
        <f>IF(ISBLANK($BK52),"",IFERROR((ROUND((INDEX([1]INSTRUCTIONS!$M$9:$AM$73,MATCH(#REF!,[1]INSTRUCTIONS!$N$9:$N$73,0),MATCH(CG$2,[1]INSTRUCTIONS!$M$9:$AM$9,FALSE))*$BA52),0)),""))</f>
        <v/>
      </c>
      <c r="CH52" s="178" t="str">
        <f>IF(ISBLANK($BK52),"",IFERROR((ROUND((INDEX([1]INSTRUCTIONS!$M$9:$AM$73,MATCH(#REF!,[1]INSTRUCTIONS!$N$9:$N$73,0),MATCH(CH$2,[1]INSTRUCTIONS!$M$9:$AM$9,FALSE))*$BA52),0)),""))</f>
        <v/>
      </c>
      <c r="CI52" s="178" t="str">
        <f>IF(ISBLANK($BK52),"",IFERROR((ROUND((INDEX([1]INSTRUCTIONS!$M$9:$AM$73,MATCH(#REF!,[1]INSTRUCTIONS!$N$9:$N$73,0),MATCH(CI$2,[1]INSTRUCTIONS!$M$9:$AM$9,FALSE))*$BA52),0)),""))</f>
        <v/>
      </c>
      <c r="CJ52" s="179" t="str">
        <f>IF(ISBLANK($BK52),"",IFERROR((ROUND((INDEX([1]INSTRUCTIONS!$M$9:$AM$73,MATCH(#REF!,[1]INSTRUCTIONS!$N$9:$N$73,0),MATCH(CJ$2,[1]INSTRUCTIONS!$M$9:$AM$9,FALSE))*$BA52),0)),""))</f>
        <v/>
      </c>
      <c r="CK52" s="169">
        <f t="shared" si="23"/>
        <v>144</v>
      </c>
      <c r="CL52" s="169">
        <f t="shared" si="24"/>
        <v>0</v>
      </c>
      <c r="CM52" s="6"/>
      <c r="CN52" s="170" t="s">
        <v>126</v>
      </c>
      <c r="CO52" s="177">
        <v>3</v>
      </c>
      <c r="CP52" s="178">
        <v>6</v>
      </c>
      <c r="CQ52" s="178">
        <v>7</v>
      </c>
      <c r="CR52" s="178">
        <v>5</v>
      </c>
      <c r="CS52" s="178">
        <v>3</v>
      </c>
      <c r="CT52" s="178">
        <v>0</v>
      </c>
      <c r="CU52" s="178" t="str">
        <f>IF(ISBLANK($CN52),"",IFERROR((ROUND((INDEX([1]INSTRUCTIONS!$M$9:$AM$73,MATCH(#REF!,[1]INSTRUCTIONS!$N$9:$N$73,0),MATCH(CU$2,[1]INSTRUCTIONS!$M$9:$AM$9,FALSE))*$BD52),0)),""))</f>
        <v/>
      </c>
      <c r="CV52" s="178" t="str">
        <f>IF(ISBLANK($CN52),"",IFERROR((ROUND((INDEX([1]INSTRUCTIONS!$M$9:$AM$73,MATCH(#REF!,[1]INSTRUCTIONS!$N$9:$N$73,0),MATCH(CV$2,[1]INSTRUCTIONS!$M$9:$AM$9,FALSE))*$BD52),0)),""))</f>
        <v/>
      </c>
      <c r="CW52" s="178" t="str">
        <f>IF(ISBLANK($CN52),"",IFERROR((ROUND((INDEX([1]INSTRUCTIONS!$M$9:$AM$73,MATCH(#REF!,[1]INSTRUCTIONS!$N$9:$N$73,0),MATCH(CW$2,[1]INSTRUCTIONS!$M$9:$AM$9,FALSE))*$BD52),0)),""))</f>
        <v/>
      </c>
      <c r="CX52" s="178" t="str">
        <f>IF(ISBLANK($CN52),"",IFERROR((ROUND((INDEX([1]INSTRUCTIONS!$M$9:$AM$73,MATCH(#REF!,[1]INSTRUCTIONS!$N$9:$N$73,0),MATCH(CX$2,[1]INSTRUCTIONS!$M$9:$AM$9,FALSE))*$BD52),0)),""))</f>
        <v/>
      </c>
      <c r="CY52" s="178" t="str">
        <f>IF(ISBLANK($CN52),"",IFERROR((ROUND((INDEX([1]INSTRUCTIONS!$M$9:$AM$73,MATCH(#REF!,[1]INSTRUCTIONS!$N$9:$N$73,0),MATCH(CY$2,[1]INSTRUCTIONS!$M$9:$AM$9,FALSE))*$BD52),0)),""))</f>
        <v/>
      </c>
      <c r="CZ52" s="178" t="str">
        <f>IF(ISBLANK($CN52),"",IFERROR((ROUND((INDEX([1]INSTRUCTIONS!$M$9:$AM$73,MATCH(#REF!,[1]INSTRUCTIONS!$N$9:$N$73,0),MATCH(CZ$2,[1]INSTRUCTIONS!$M$9:$AM$9,FALSE))*$BD52),0)),""))</f>
        <v/>
      </c>
      <c r="DA52" s="178" t="str">
        <f>IF(ISBLANK($CN52),"",IFERROR((ROUND((INDEX([1]INSTRUCTIONS!$M$9:$AM$73,MATCH(#REF!,[1]INSTRUCTIONS!$N$9:$N$73,0),MATCH(DA$2,[1]INSTRUCTIONS!$M$9:$AM$9,FALSE))*$BD52),0)),""))</f>
        <v/>
      </c>
      <c r="DB52" s="178" t="str">
        <f>IF(ISBLANK($CN52),"",IFERROR((ROUND((INDEX([1]INSTRUCTIONS!$M$9:$AM$73,MATCH(#REF!,[1]INSTRUCTIONS!$N$9:$N$73,0),MATCH(DB$2,[1]INSTRUCTIONS!$M$9:$AM$9,FALSE))*$BD52),0)),""))</f>
        <v/>
      </c>
      <c r="DC52" s="178" t="str">
        <f>IF(ISBLANK($CN52),"",IFERROR((ROUND((INDEX([1]INSTRUCTIONS!$M$9:$AM$73,MATCH(#REF!,[1]INSTRUCTIONS!$N$9:$N$73,0),MATCH(DC$2,[1]INSTRUCTIONS!$M$9:$AM$9,FALSE))*$BD52),0)),""))</f>
        <v/>
      </c>
      <c r="DD52" s="178" t="str">
        <f>IF(ISBLANK($CN52),"",IFERROR((ROUND((INDEX([1]INSTRUCTIONS!$M$9:$AM$73,MATCH(#REF!,[1]INSTRUCTIONS!$N$9:$N$73,0),MATCH(DD$2,[1]INSTRUCTIONS!$M$9:$AM$9,FALSE))*$BD52),0)),""))</f>
        <v/>
      </c>
      <c r="DE52" s="178" t="str">
        <f>IF(ISBLANK($CN52),"",IFERROR((ROUND((INDEX([1]INSTRUCTIONS!$M$9:$AM$73,MATCH(#REF!,[1]INSTRUCTIONS!$N$9:$N$73,0),MATCH(DE$2,[1]INSTRUCTIONS!$M$9:$AM$9,FALSE))*$BD52),0)),""))</f>
        <v/>
      </c>
      <c r="DF52" s="178" t="str">
        <f>IF(ISBLANK($CN52),"",IFERROR((ROUND((INDEX([1]INSTRUCTIONS!$M$9:$AM$73,MATCH(#REF!,[1]INSTRUCTIONS!$N$9:$N$73,0),MATCH(DF$2,[1]INSTRUCTIONS!$M$9:$AM$9,FALSE))*$BD52),0)),""))</f>
        <v/>
      </c>
      <c r="DG52" s="178" t="str">
        <f>IF(ISBLANK($CN52),"",IFERROR((ROUND((INDEX([1]INSTRUCTIONS!$M$9:$AM$73,MATCH(#REF!,[1]INSTRUCTIONS!$N$9:$N$73,0),MATCH(DG$2,[1]INSTRUCTIONS!$M$9:$AM$9,FALSE))*$BD52),0)),""))</f>
        <v/>
      </c>
      <c r="DH52" s="178" t="str">
        <f>IF(ISBLANK($CN52),"",IFERROR((ROUND((INDEX([1]INSTRUCTIONS!$M$9:$AM$73,MATCH(#REF!,[1]INSTRUCTIONS!$N$9:$N$73,0),MATCH(DH$2,[1]INSTRUCTIONS!$M$9:$AM$9,FALSE))*$BD52),0)),""))</f>
        <v/>
      </c>
      <c r="DI52" s="178" t="str">
        <f>IF(ISBLANK($CN52),"",IFERROR((ROUND((INDEX([1]INSTRUCTIONS!$M$9:$AM$73,MATCH(#REF!,[1]INSTRUCTIONS!$N$9:$N$73,0),MATCH(DI$2,[1]INSTRUCTIONS!$M$9:$AM$9,FALSE))*$BD52),0)),""))</f>
        <v/>
      </c>
      <c r="DJ52" s="178" t="str">
        <f>IF(ISBLANK($CN52),"",IFERROR((ROUND((INDEX([1]INSTRUCTIONS!$M$9:$AM$73,MATCH(#REF!,[1]INSTRUCTIONS!$N$9:$N$73,0),MATCH(DJ$2,[1]INSTRUCTIONS!$M$9:$AM$9,FALSE))*$BD52),0)),""))</f>
        <v/>
      </c>
      <c r="DK52" s="178" t="str">
        <f>IF(ISBLANK($CN52),"",IFERROR((ROUND((INDEX([1]INSTRUCTIONS!$M$9:$AM$73,MATCH(#REF!,[1]INSTRUCTIONS!$N$9:$N$73,0),MATCH(DK$2,[1]INSTRUCTIONS!$M$9:$AM$9,FALSE))*$BD52),0)),""))</f>
        <v/>
      </c>
      <c r="DL52" s="178" t="str">
        <f>IF(ISBLANK($CN52),"",IFERROR((ROUND((INDEX([1]INSTRUCTIONS!$M$9:$AM$73,MATCH(#REF!,[1]INSTRUCTIONS!$N$9:$N$73,0),MATCH(DL$2,[1]INSTRUCTIONS!$M$9:$AM$9,FALSE))*$BD52),0)),""))</f>
        <v/>
      </c>
      <c r="DM52" s="179" t="str">
        <f>IF(ISBLANK($CN52),"",IFERROR((ROUND((INDEX([1]INSTRUCTIONS!$M$9:$AM$73,MATCH(#REF!,[1]INSTRUCTIONS!$N$9:$N$73,0),MATCH(DM$2,[1]INSTRUCTIONS!$M$9:$AM$9,FALSE))*$BD52),0)),""))</f>
        <v/>
      </c>
      <c r="DN52" s="169">
        <f t="shared" si="25"/>
        <v>24</v>
      </c>
      <c r="DO52" s="169">
        <f t="shared" si="26"/>
        <v>0</v>
      </c>
      <c r="DP52" s="6"/>
      <c r="DQ52" s="171" t="str">
        <f t="shared" si="27"/>
        <v>ALPHA BOTTOMS BM</v>
      </c>
      <c r="DR52" s="172">
        <f t="shared" ref="DR52:EP52" si="65">IFERROR(BL52+CO52,"")</f>
        <v>18</v>
      </c>
      <c r="DS52" s="173">
        <f t="shared" si="65"/>
        <v>45</v>
      </c>
      <c r="DT52" s="173">
        <f t="shared" si="65"/>
        <v>54</v>
      </c>
      <c r="DU52" s="173">
        <f t="shared" si="65"/>
        <v>36</v>
      </c>
      <c r="DV52" s="173">
        <f t="shared" si="65"/>
        <v>15</v>
      </c>
      <c r="DW52" s="173">
        <f t="shared" si="65"/>
        <v>0</v>
      </c>
      <c r="DX52" s="173" t="str">
        <f t="shared" si="65"/>
        <v/>
      </c>
      <c r="DY52" s="173" t="str">
        <f t="shared" si="65"/>
        <v/>
      </c>
      <c r="DZ52" s="173" t="str">
        <f t="shared" si="65"/>
        <v/>
      </c>
      <c r="EA52" s="173" t="str">
        <f t="shared" si="65"/>
        <v/>
      </c>
      <c r="EB52" s="173" t="str">
        <f t="shared" si="65"/>
        <v/>
      </c>
      <c r="EC52" s="173" t="str">
        <f t="shared" si="65"/>
        <v/>
      </c>
      <c r="ED52" s="173" t="str">
        <f t="shared" si="65"/>
        <v/>
      </c>
      <c r="EE52" s="173" t="str">
        <f t="shared" si="65"/>
        <v/>
      </c>
      <c r="EF52" s="174" t="str">
        <f t="shared" si="65"/>
        <v/>
      </c>
      <c r="EG52" s="174" t="str">
        <f t="shared" si="65"/>
        <v/>
      </c>
      <c r="EH52" s="174" t="str">
        <f t="shared" si="65"/>
        <v/>
      </c>
      <c r="EI52" s="174" t="str">
        <f t="shared" si="65"/>
        <v/>
      </c>
      <c r="EJ52" s="174" t="str">
        <f t="shared" si="65"/>
        <v/>
      </c>
      <c r="EK52" s="174" t="str">
        <f t="shared" si="65"/>
        <v/>
      </c>
      <c r="EL52" s="174" t="str">
        <f t="shared" si="65"/>
        <v/>
      </c>
      <c r="EM52" s="174" t="str">
        <f t="shared" si="65"/>
        <v/>
      </c>
      <c r="EN52" s="174" t="str">
        <f t="shared" si="65"/>
        <v/>
      </c>
      <c r="EO52" s="174" t="str">
        <f t="shared" si="65"/>
        <v/>
      </c>
      <c r="EP52" s="174" t="str">
        <f t="shared" si="65"/>
        <v/>
      </c>
      <c r="EQ52" s="171">
        <f t="shared" si="29"/>
        <v>168</v>
      </c>
      <c r="ER52" s="171">
        <f t="shared" si="30"/>
        <v>0</v>
      </c>
    </row>
    <row r="53" spans="1:148" ht="120" customHeight="1" x14ac:dyDescent="0.25">
      <c r="A53" s="132">
        <f t="shared" si="31"/>
        <v>36</v>
      </c>
      <c r="B53" s="133" t="e">
        <v>#VALUE!</v>
      </c>
      <c r="C53" s="133" t="s">
        <v>96</v>
      </c>
      <c r="D53" s="134" t="s">
        <v>276</v>
      </c>
      <c r="E53" s="134" t="str">
        <f t="shared" si="5"/>
        <v>#REF!</v>
      </c>
      <c r="F53" s="135" t="s">
        <v>128</v>
      </c>
      <c r="G53" s="134" t="s">
        <v>276</v>
      </c>
      <c r="H53" s="135" t="s">
        <v>185</v>
      </c>
      <c r="I53" s="135" t="s">
        <v>186</v>
      </c>
      <c r="J53" s="135"/>
      <c r="K53" s="135"/>
      <c r="L53" s="136"/>
      <c r="M53" s="133" t="e">
        <v>#VALUE!</v>
      </c>
      <c r="N53" s="135" t="s">
        <v>112</v>
      </c>
      <c r="O53" s="136"/>
      <c r="P53" s="136"/>
      <c r="Q53" s="136" t="s">
        <v>101</v>
      </c>
      <c r="R53" s="136" t="s">
        <v>102</v>
      </c>
      <c r="S53" s="136"/>
      <c r="T53" s="133"/>
      <c r="U53" s="133"/>
      <c r="V53" s="133"/>
      <c r="W53" s="137"/>
      <c r="X53" s="138">
        <v>19.95</v>
      </c>
      <c r="Y53" s="139">
        <v>18.95</v>
      </c>
      <c r="Z53" s="140">
        <f t="shared" si="6"/>
        <v>5.0125313283208024E-2</v>
      </c>
      <c r="AA53" s="139">
        <v>59.99</v>
      </c>
      <c r="AB53" s="140">
        <f t="shared" si="7"/>
        <v>0.68411401900316726</v>
      </c>
      <c r="AC53" s="141"/>
      <c r="AD53" s="142" t="str">
        <f t="shared" si="8"/>
        <v/>
      </c>
      <c r="AE53" s="140" t="str">
        <f t="shared" si="9"/>
        <v/>
      </c>
      <c r="AF53" s="139"/>
      <c r="AG53" s="140" t="str">
        <f t="shared" si="10"/>
        <v/>
      </c>
      <c r="AH53" s="143" t="str">
        <f t="shared" si="11"/>
        <v/>
      </c>
      <c r="AI53" s="144"/>
      <c r="AJ53" s="145"/>
      <c r="AK53" s="146"/>
      <c r="AL53" s="135" t="s">
        <v>103</v>
      </c>
      <c r="AM53" s="147">
        <v>4</v>
      </c>
      <c r="AN53" s="148" t="str">
        <f t="shared" si="12"/>
        <v xml:space="preserve">, , , , OFFICE DEFINE, </v>
      </c>
      <c r="AO53" s="149">
        <v>24</v>
      </c>
      <c r="AP53" s="150">
        <v>180</v>
      </c>
      <c r="AQ53" s="150"/>
      <c r="AR53" s="150"/>
      <c r="AS53" s="150"/>
      <c r="AT53" s="151"/>
      <c r="AU53" s="151"/>
      <c r="AV53" s="152">
        <f t="shared" si="13"/>
        <v>4</v>
      </c>
      <c r="AW53" s="153"/>
      <c r="AX53" s="152"/>
      <c r="AY53" s="153"/>
      <c r="AZ53" s="176"/>
      <c r="BA53" s="155">
        <f t="shared" si="14"/>
        <v>180</v>
      </c>
      <c r="BB53" s="156">
        <f t="shared" si="15"/>
        <v>3411</v>
      </c>
      <c r="BC53" s="157">
        <f t="shared" si="16"/>
        <v>10798.2</v>
      </c>
      <c r="BD53" s="158">
        <f t="shared" si="17"/>
        <v>24</v>
      </c>
      <c r="BE53" s="159">
        <f t="shared" si="18"/>
        <v>454.79999999999995</v>
      </c>
      <c r="BF53" s="160">
        <f t="shared" si="19"/>
        <v>1439.76</v>
      </c>
      <c r="BG53" s="161">
        <f t="shared" si="20"/>
        <v>204</v>
      </c>
      <c r="BH53" s="162">
        <f t="shared" si="21"/>
        <v>3865.7999999999997</v>
      </c>
      <c r="BI53" s="163">
        <f t="shared" si="22"/>
        <v>12237.960000000001</v>
      </c>
      <c r="BJ53" s="164"/>
      <c r="BK53" s="165" t="s">
        <v>104</v>
      </c>
      <c r="BL53" s="177">
        <v>18</v>
      </c>
      <c r="BM53" s="178">
        <v>45</v>
      </c>
      <c r="BN53" s="178">
        <v>60</v>
      </c>
      <c r="BO53" s="178">
        <v>41</v>
      </c>
      <c r="BP53" s="178">
        <v>16</v>
      </c>
      <c r="BQ53" s="178">
        <v>0</v>
      </c>
      <c r="BR53" s="178" t="str">
        <f>IF(ISBLANK($BK53),"",IFERROR((ROUND((INDEX([1]INSTRUCTIONS!$M$9:$AM$73,MATCH(#REF!,[1]INSTRUCTIONS!$N$9:$N$73,0),MATCH(BR$2,[1]INSTRUCTIONS!$M$9:$AM$9,FALSE))*$BA53),0)),""))</f>
        <v/>
      </c>
      <c r="BS53" s="178" t="str">
        <f>IF(ISBLANK($BK53),"",IFERROR((ROUND((INDEX([1]INSTRUCTIONS!$M$9:$AM$73,MATCH(#REF!,[1]INSTRUCTIONS!$N$9:$N$73,0),MATCH(BS$2,[1]INSTRUCTIONS!$M$9:$AM$9,FALSE))*$BA53),0)),""))</f>
        <v/>
      </c>
      <c r="BT53" s="178" t="str">
        <f>IF(ISBLANK($BK53),"",IFERROR((ROUND((INDEX([1]INSTRUCTIONS!$M$9:$AM$73,MATCH(#REF!,[1]INSTRUCTIONS!$N$9:$N$73,0),MATCH(BT$2,[1]INSTRUCTIONS!$M$9:$AM$9,FALSE))*$BA53),0)),""))</f>
        <v/>
      </c>
      <c r="BU53" s="178" t="str">
        <f>IF(ISBLANK($BK53),"",IFERROR((ROUND((INDEX([1]INSTRUCTIONS!$M$9:$AM$73,MATCH(#REF!,[1]INSTRUCTIONS!$N$9:$N$73,0),MATCH(BU$2,[1]INSTRUCTIONS!$M$9:$AM$9,FALSE))*$BA53),0)),""))</f>
        <v/>
      </c>
      <c r="BV53" s="178" t="str">
        <f>IF(ISBLANK($BK53),"",IFERROR((ROUND((INDEX([1]INSTRUCTIONS!$M$9:$AM$73,MATCH(#REF!,[1]INSTRUCTIONS!$N$9:$N$73,0),MATCH(BV$2,[1]INSTRUCTIONS!$M$9:$AM$9,FALSE))*$BA53),0)),""))</f>
        <v/>
      </c>
      <c r="BW53" s="178" t="str">
        <f>IF(ISBLANK($BK53),"",IFERROR((ROUND((INDEX([1]INSTRUCTIONS!$M$9:$AM$73,MATCH(#REF!,[1]INSTRUCTIONS!$N$9:$N$73,0),MATCH(BW$2,[1]INSTRUCTIONS!$M$9:$AM$9,FALSE))*$BA53),0)),""))</f>
        <v/>
      </c>
      <c r="BX53" s="178" t="str">
        <f>IF(ISBLANK($BK53),"",IFERROR((ROUND((INDEX([1]INSTRUCTIONS!$M$9:$AM$73,MATCH(#REF!,[1]INSTRUCTIONS!$N$9:$N$73,0),MATCH(BX$2,[1]INSTRUCTIONS!$M$9:$AM$9,FALSE))*$BA53),0)),""))</f>
        <v/>
      </c>
      <c r="BY53" s="178" t="str">
        <f>IF(ISBLANK($BK53),"",IFERROR((ROUND((INDEX([1]INSTRUCTIONS!$M$9:$AM$73,MATCH(#REF!,[1]INSTRUCTIONS!$N$9:$N$73,0),MATCH(BY$2,[1]INSTRUCTIONS!$M$9:$AM$9,FALSE))*$BA53),0)),""))</f>
        <v/>
      </c>
      <c r="BZ53" s="178" t="str">
        <f>IF(ISBLANK($BK53),"",IFERROR((ROUND((INDEX([1]INSTRUCTIONS!$M$9:$AM$73,MATCH(#REF!,[1]INSTRUCTIONS!$N$9:$N$73,0),MATCH(BZ$2,[1]INSTRUCTIONS!$M$9:$AM$9,FALSE))*$BA53),0)),""))</f>
        <v/>
      </c>
      <c r="CA53" s="178" t="str">
        <f>IF(ISBLANK($BK53),"",IFERROR((ROUND((INDEX([1]INSTRUCTIONS!$M$9:$AM$73,MATCH(#REF!,[1]INSTRUCTIONS!$N$9:$N$73,0),MATCH(CA$2,[1]INSTRUCTIONS!$M$9:$AM$9,FALSE))*$BA53),0)),""))</f>
        <v/>
      </c>
      <c r="CB53" s="178" t="str">
        <f>IF(ISBLANK($BK53),"",IFERROR((ROUND((INDEX([1]INSTRUCTIONS!$M$9:$AM$73,MATCH(#REF!,[1]INSTRUCTIONS!$N$9:$N$73,0),MATCH(CB$2,[1]INSTRUCTIONS!$M$9:$AM$9,FALSE))*$BA53),0)),""))</f>
        <v/>
      </c>
      <c r="CC53" s="178" t="str">
        <f>IF(ISBLANK($BK53),"",IFERROR((ROUND((INDEX([1]INSTRUCTIONS!$M$9:$AM$73,MATCH(#REF!,[1]INSTRUCTIONS!$N$9:$N$73,0),MATCH(CC$2,[1]INSTRUCTIONS!$M$9:$AM$9,FALSE))*$BA53),0)),""))</f>
        <v/>
      </c>
      <c r="CD53" s="178" t="str">
        <f>IF(ISBLANK($BK53),"",IFERROR((ROUND((INDEX([1]INSTRUCTIONS!$M$9:$AM$73,MATCH(#REF!,[1]INSTRUCTIONS!$N$9:$N$73,0),MATCH(CD$2,[1]INSTRUCTIONS!$M$9:$AM$9,FALSE))*$BA53),0)),""))</f>
        <v/>
      </c>
      <c r="CE53" s="178" t="str">
        <f>IF(ISBLANK($BK53),"",IFERROR((ROUND((INDEX([1]INSTRUCTIONS!$M$9:$AM$73,MATCH(#REF!,[1]INSTRUCTIONS!$N$9:$N$73,0),MATCH(CE$2,[1]INSTRUCTIONS!$M$9:$AM$9,FALSE))*$BA53),0)),""))</f>
        <v/>
      </c>
      <c r="CF53" s="178" t="str">
        <f>IF(ISBLANK($BK53),"",IFERROR((ROUND((INDEX([1]INSTRUCTIONS!$M$9:$AM$73,MATCH(#REF!,[1]INSTRUCTIONS!$N$9:$N$73,0),MATCH(CF$2,[1]INSTRUCTIONS!$M$9:$AM$9,FALSE))*$BA53),0)),""))</f>
        <v/>
      </c>
      <c r="CG53" s="178" t="str">
        <f>IF(ISBLANK($BK53),"",IFERROR((ROUND((INDEX([1]INSTRUCTIONS!$M$9:$AM$73,MATCH(#REF!,[1]INSTRUCTIONS!$N$9:$N$73,0),MATCH(CG$2,[1]INSTRUCTIONS!$M$9:$AM$9,FALSE))*$BA53),0)),""))</f>
        <v/>
      </c>
      <c r="CH53" s="178" t="str">
        <f>IF(ISBLANK($BK53),"",IFERROR((ROUND((INDEX([1]INSTRUCTIONS!$M$9:$AM$73,MATCH(#REF!,[1]INSTRUCTIONS!$N$9:$N$73,0),MATCH(CH$2,[1]INSTRUCTIONS!$M$9:$AM$9,FALSE))*$BA53),0)),""))</f>
        <v/>
      </c>
      <c r="CI53" s="178" t="str">
        <f>IF(ISBLANK($BK53),"",IFERROR((ROUND((INDEX([1]INSTRUCTIONS!$M$9:$AM$73,MATCH(#REF!,[1]INSTRUCTIONS!$N$9:$N$73,0),MATCH(CI$2,[1]INSTRUCTIONS!$M$9:$AM$9,FALSE))*$BA53),0)),""))</f>
        <v/>
      </c>
      <c r="CJ53" s="179" t="str">
        <f>IF(ISBLANK($BK53),"",IFERROR((ROUND((INDEX([1]INSTRUCTIONS!$M$9:$AM$73,MATCH(#REF!,[1]INSTRUCTIONS!$N$9:$N$73,0),MATCH(CJ$2,[1]INSTRUCTIONS!$M$9:$AM$9,FALSE))*$BA53),0)),""))</f>
        <v/>
      </c>
      <c r="CK53" s="169">
        <f t="shared" si="23"/>
        <v>180</v>
      </c>
      <c r="CL53" s="169">
        <f t="shared" si="24"/>
        <v>0</v>
      </c>
      <c r="CM53" s="6"/>
      <c r="CN53" s="170" t="s">
        <v>105</v>
      </c>
      <c r="CO53" s="177">
        <v>3</v>
      </c>
      <c r="CP53" s="178">
        <v>6</v>
      </c>
      <c r="CQ53" s="178">
        <v>7</v>
      </c>
      <c r="CR53" s="178">
        <v>5</v>
      </c>
      <c r="CS53" s="178">
        <v>3</v>
      </c>
      <c r="CT53" s="178">
        <v>0</v>
      </c>
      <c r="CU53" s="178" t="str">
        <f>IF(ISBLANK($CN53),"",IFERROR((ROUND((INDEX([1]INSTRUCTIONS!$M$9:$AM$73,MATCH(#REF!,[1]INSTRUCTIONS!$N$9:$N$73,0),MATCH(CU$2,[1]INSTRUCTIONS!$M$9:$AM$9,FALSE))*$BD53),0)),""))</f>
        <v/>
      </c>
      <c r="CV53" s="178" t="str">
        <f>IF(ISBLANK($CN53),"",IFERROR((ROUND((INDEX([1]INSTRUCTIONS!$M$9:$AM$73,MATCH(#REF!,[1]INSTRUCTIONS!$N$9:$N$73,0),MATCH(CV$2,[1]INSTRUCTIONS!$M$9:$AM$9,FALSE))*$BD53),0)),""))</f>
        <v/>
      </c>
      <c r="CW53" s="178" t="str">
        <f>IF(ISBLANK($CN53),"",IFERROR((ROUND((INDEX([1]INSTRUCTIONS!$M$9:$AM$73,MATCH(#REF!,[1]INSTRUCTIONS!$N$9:$N$73,0),MATCH(CW$2,[1]INSTRUCTIONS!$M$9:$AM$9,FALSE))*$BD53),0)),""))</f>
        <v/>
      </c>
      <c r="CX53" s="178" t="str">
        <f>IF(ISBLANK($CN53),"",IFERROR((ROUND((INDEX([1]INSTRUCTIONS!$M$9:$AM$73,MATCH(#REF!,[1]INSTRUCTIONS!$N$9:$N$73,0),MATCH(CX$2,[1]INSTRUCTIONS!$M$9:$AM$9,FALSE))*$BD53),0)),""))</f>
        <v/>
      </c>
      <c r="CY53" s="178" t="str">
        <f>IF(ISBLANK($CN53),"",IFERROR((ROUND((INDEX([1]INSTRUCTIONS!$M$9:$AM$73,MATCH(#REF!,[1]INSTRUCTIONS!$N$9:$N$73,0),MATCH(CY$2,[1]INSTRUCTIONS!$M$9:$AM$9,FALSE))*$BD53),0)),""))</f>
        <v/>
      </c>
      <c r="CZ53" s="178" t="str">
        <f>IF(ISBLANK($CN53),"",IFERROR((ROUND((INDEX([1]INSTRUCTIONS!$M$9:$AM$73,MATCH(#REF!,[1]INSTRUCTIONS!$N$9:$N$73,0),MATCH(CZ$2,[1]INSTRUCTIONS!$M$9:$AM$9,FALSE))*$BD53),0)),""))</f>
        <v/>
      </c>
      <c r="DA53" s="178" t="str">
        <f>IF(ISBLANK($CN53),"",IFERROR((ROUND((INDEX([1]INSTRUCTIONS!$M$9:$AM$73,MATCH(#REF!,[1]INSTRUCTIONS!$N$9:$N$73,0),MATCH(DA$2,[1]INSTRUCTIONS!$M$9:$AM$9,FALSE))*$BD53),0)),""))</f>
        <v/>
      </c>
      <c r="DB53" s="178" t="str">
        <f>IF(ISBLANK($CN53),"",IFERROR((ROUND((INDEX([1]INSTRUCTIONS!$M$9:$AM$73,MATCH(#REF!,[1]INSTRUCTIONS!$N$9:$N$73,0),MATCH(DB$2,[1]INSTRUCTIONS!$M$9:$AM$9,FALSE))*$BD53),0)),""))</f>
        <v/>
      </c>
      <c r="DC53" s="178" t="str">
        <f>IF(ISBLANK($CN53),"",IFERROR((ROUND((INDEX([1]INSTRUCTIONS!$M$9:$AM$73,MATCH(#REF!,[1]INSTRUCTIONS!$N$9:$N$73,0),MATCH(DC$2,[1]INSTRUCTIONS!$M$9:$AM$9,FALSE))*$BD53),0)),""))</f>
        <v/>
      </c>
      <c r="DD53" s="178" t="str">
        <f>IF(ISBLANK($CN53),"",IFERROR((ROUND((INDEX([1]INSTRUCTIONS!$M$9:$AM$73,MATCH(#REF!,[1]INSTRUCTIONS!$N$9:$N$73,0),MATCH(DD$2,[1]INSTRUCTIONS!$M$9:$AM$9,FALSE))*$BD53),0)),""))</f>
        <v/>
      </c>
      <c r="DE53" s="178" t="str">
        <f>IF(ISBLANK($CN53),"",IFERROR((ROUND((INDEX([1]INSTRUCTIONS!$M$9:$AM$73,MATCH(#REF!,[1]INSTRUCTIONS!$N$9:$N$73,0),MATCH(DE$2,[1]INSTRUCTIONS!$M$9:$AM$9,FALSE))*$BD53),0)),""))</f>
        <v/>
      </c>
      <c r="DF53" s="178" t="str">
        <f>IF(ISBLANK($CN53),"",IFERROR((ROUND((INDEX([1]INSTRUCTIONS!$M$9:$AM$73,MATCH(#REF!,[1]INSTRUCTIONS!$N$9:$N$73,0),MATCH(DF$2,[1]INSTRUCTIONS!$M$9:$AM$9,FALSE))*$BD53),0)),""))</f>
        <v/>
      </c>
      <c r="DG53" s="178" t="str">
        <f>IF(ISBLANK($CN53),"",IFERROR((ROUND((INDEX([1]INSTRUCTIONS!$M$9:$AM$73,MATCH(#REF!,[1]INSTRUCTIONS!$N$9:$N$73,0),MATCH(DG$2,[1]INSTRUCTIONS!$M$9:$AM$9,FALSE))*$BD53),0)),""))</f>
        <v/>
      </c>
      <c r="DH53" s="178" t="str">
        <f>IF(ISBLANK($CN53),"",IFERROR((ROUND((INDEX([1]INSTRUCTIONS!$M$9:$AM$73,MATCH(#REF!,[1]INSTRUCTIONS!$N$9:$N$73,0),MATCH(DH$2,[1]INSTRUCTIONS!$M$9:$AM$9,FALSE))*$BD53),0)),""))</f>
        <v/>
      </c>
      <c r="DI53" s="178" t="str">
        <f>IF(ISBLANK($CN53),"",IFERROR((ROUND((INDEX([1]INSTRUCTIONS!$M$9:$AM$73,MATCH(#REF!,[1]INSTRUCTIONS!$N$9:$N$73,0),MATCH(DI$2,[1]INSTRUCTIONS!$M$9:$AM$9,FALSE))*$BD53),0)),""))</f>
        <v/>
      </c>
      <c r="DJ53" s="178" t="str">
        <f>IF(ISBLANK($CN53),"",IFERROR((ROUND((INDEX([1]INSTRUCTIONS!$M$9:$AM$73,MATCH(#REF!,[1]INSTRUCTIONS!$N$9:$N$73,0),MATCH(DJ$2,[1]INSTRUCTIONS!$M$9:$AM$9,FALSE))*$BD53),0)),""))</f>
        <v/>
      </c>
      <c r="DK53" s="178" t="str">
        <f>IF(ISBLANK($CN53),"",IFERROR((ROUND((INDEX([1]INSTRUCTIONS!$M$9:$AM$73,MATCH(#REF!,[1]INSTRUCTIONS!$N$9:$N$73,0),MATCH(DK$2,[1]INSTRUCTIONS!$M$9:$AM$9,FALSE))*$BD53),0)),""))</f>
        <v/>
      </c>
      <c r="DL53" s="178" t="str">
        <f>IF(ISBLANK($CN53),"",IFERROR((ROUND((INDEX([1]INSTRUCTIONS!$M$9:$AM$73,MATCH(#REF!,[1]INSTRUCTIONS!$N$9:$N$73,0),MATCH(DL$2,[1]INSTRUCTIONS!$M$9:$AM$9,FALSE))*$BD53),0)),""))</f>
        <v/>
      </c>
      <c r="DM53" s="179" t="str">
        <f>IF(ISBLANK($CN53),"",IFERROR((ROUND((INDEX([1]INSTRUCTIONS!$M$9:$AM$73,MATCH(#REF!,[1]INSTRUCTIONS!$N$9:$N$73,0),MATCH(DM$2,[1]INSTRUCTIONS!$M$9:$AM$9,FALSE))*$BD53),0)),""))</f>
        <v/>
      </c>
      <c r="DN53" s="169">
        <f t="shared" si="25"/>
        <v>24</v>
      </c>
      <c r="DO53" s="169">
        <f t="shared" si="26"/>
        <v>0</v>
      </c>
      <c r="DP53" s="6"/>
      <c r="DQ53" s="171" t="str">
        <f t="shared" si="27"/>
        <v>ALPHA TOPS BM</v>
      </c>
      <c r="DR53" s="172">
        <f t="shared" ref="DR53:EP53" si="66">IFERROR(BL53+CO53,"")</f>
        <v>21</v>
      </c>
      <c r="DS53" s="173">
        <f t="shared" si="66"/>
        <v>51</v>
      </c>
      <c r="DT53" s="173">
        <f t="shared" si="66"/>
        <v>67</v>
      </c>
      <c r="DU53" s="173">
        <f t="shared" si="66"/>
        <v>46</v>
      </c>
      <c r="DV53" s="173">
        <f t="shared" si="66"/>
        <v>19</v>
      </c>
      <c r="DW53" s="173">
        <f t="shared" si="66"/>
        <v>0</v>
      </c>
      <c r="DX53" s="173" t="str">
        <f t="shared" si="66"/>
        <v/>
      </c>
      <c r="DY53" s="173" t="str">
        <f t="shared" si="66"/>
        <v/>
      </c>
      <c r="DZ53" s="173" t="str">
        <f t="shared" si="66"/>
        <v/>
      </c>
      <c r="EA53" s="173" t="str">
        <f t="shared" si="66"/>
        <v/>
      </c>
      <c r="EB53" s="173" t="str">
        <f t="shared" si="66"/>
        <v/>
      </c>
      <c r="EC53" s="173" t="str">
        <f t="shared" si="66"/>
        <v/>
      </c>
      <c r="ED53" s="173" t="str">
        <f t="shared" si="66"/>
        <v/>
      </c>
      <c r="EE53" s="173" t="str">
        <f t="shared" si="66"/>
        <v/>
      </c>
      <c r="EF53" s="174" t="str">
        <f t="shared" si="66"/>
        <v/>
      </c>
      <c r="EG53" s="174" t="str">
        <f t="shared" si="66"/>
        <v/>
      </c>
      <c r="EH53" s="174" t="str">
        <f t="shared" si="66"/>
        <v/>
      </c>
      <c r="EI53" s="174" t="str">
        <f t="shared" si="66"/>
        <v/>
      </c>
      <c r="EJ53" s="174" t="str">
        <f t="shared" si="66"/>
        <v/>
      </c>
      <c r="EK53" s="174" t="str">
        <f t="shared" si="66"/>
        <v/>
      </c>
      <c r="EL53" s="174" t="str">
        <f t="shared" si="66"/>
        <v/>
      </c>
      <c r="EM53" s="174" t="str">
        <f t="shared" si="66"/>
        <v/>
      </c>
      <c r="EN53" s="174" t="str">
        <f t="shared" si="66"/>
        <v/>
      </c>
      <c r="EO53" s="174" t="str">
        <f t="shared" si="66"/>
        <v/>
      </c>
      <c r="EP53" s="174" t="str">
        <f t="shared" si="66"/>
        <v/>
      </c>
      <c r="EQ53" s="171">
        <f t="shared" si="29"/>
        <v>204</v>
      </c>
      <c r="ER53" s="171">
        <f t="shared" si="30"/>
        <v>0</v>
      </c>
    </row>
    <row r="54" spans="1:148" ht="120" customHeight="1" x14ac:dyDescent="0.25">
      <c r="A54" s="132">
        <f t="shared" si="31"/>
        <v>37</v>
      </c>
      <c r="B54" s="133" t="e">
        <v>#VALUE!</v>
      </c>
      <c r="C54" s="133" t="s">
        <v>96</v>
      </c>
      <c r="D54" s="134" t="s">
        <v>276</v>
      </c>
      <c r="E54" s="134" t="str">
        <f t="shared" si="5"/>
        <v>#REF!</v>
      </c>
      <c r="F54" s="135" t="s">
        <v>128</v>
      </c>
      <c r="G54" s="134" t="s">
        <v>276</v>
      </c>
      <c r="H54" s="135" t="s">
        <v>185</v>
      </c>
      <c r="I54" s="135" t="s">
        <v>186</v>
      </c>
      <c r="J54" s="135"/>
      <c r="K54" s="135"/>
      <c r="L54" s="136"/>
      <c r="M54" s="133" t="e">
        <v>#VALUE!</v>
      </c>
      <c r="N54" s="135" t="s">
        <v>187</v>
      </c>
      <c r="O54" s="136"/>
      <c r="P54" s="136"/>
      <c r="Q54" s="136" t="s">
        <v>101</v>
      </c>
      <c r="R54" s="136" t="s">
        <v>102</v>
      </c>
      <c r="S54" s="136"/>
      <c r="T54" s="133"/>
      <c r="U54" s="133"/>
      <c r="V54" s="133"/>
      <c r="W54" s="137"/>
      <c r="X54" s="138">
        <v>19.95</v>
      </c>
      <c r="Y54" s="139">
        <v>18.95</v>
      </c>
      <c r="Z54" s="140">
        <f t="shared" si="6"/>
        <v>5.0125313283208024E-2</v>
      </c>
      <c r="AA54" s="139">
        <v>59.99</v>
      </c>
      <c r="AB54" s="140">
        <f t="shared" si="7"/>
        <v>0.68411401900316726</v>
      </c>
      <c r="AC54" s="141"/>
      <c r="AD54" s="142" t="str">
        <f t="shared" si="8"/>
        <v/>
      </c>
      <c r="AE54" s="140" t="str">
        <f t="shared" si="9"/>
        <v/>
      </c>
      <c r="AF54" s="139"/>
      <c r="AG54" s="140" t="str">
        <f t="shared" si="10"/>
        <v/>
      </c>
      <c r="AH54" s="143" t="str">
        <f t="shared" si="11"/>
        <v/>
      </c>
      <c r="AI54" s="144"/>
      <c r="AJ54" s="145"/>
      <c r="AK54" s="146"/>
      <c r="AL54" s="135" t="s">
        <v>103</v>
      </c>
      <c r="AM54" s="147">
        <v>4</v>
      </c>
      <c r="AN54" s="148" t="str">
        <f t="shared" si="12"/>
        <v xml:space="preserve">, , , , OFFICE DEFINE, </v>
      </c>
      <c r="AO54" s="149">
        <v>0</v>
      </c>
      <c r="AP54" s="150">
        <v>120</v>
      </c>
      <c r="AQ54" s="150"/>
      <c r="AR54" s="150"/>
      <c r="AS54" s="150"/>
      <c r="AT54" s="151"/>
      <c r="AU54" s="151"/>
      <c r="AV54" s="152">
        <f t="shared" si="13"/>
        <v>4</v>
      </c>
      <c r="AW54" s="153"/>
      <c r="AX54" s="152"/>
      <c r="AY54" s="153"/>
      <c r="AZ54" s="176"/>
      <c r="BA54" s="155">
        <f t="shared" si="14"/>
        <v>120</v>
      </c>
      <c r="BB54" s="156">
        <f t="shared" si="15"/>
        <v>2274</v>
      </c>
      <c r="BC54" s="157">
        <f t="shared" si="16"/>
        <v>7198.8</v>
      </c>
      <c r="BD54" s="158">
        <f t="shared" si="17"/>
        <v>0</v>
      </c>
      <c r="BE54" s="159">
        <f t="shared" si="18"/>
        <v>0</v>
      </c>
      <c r="BF54" s="160">
        <f t="shared" si="19"/>
        <v>0</v>
      </c>
      <c r="BG54" s="161">
        <f t="shared" si="20"/>
        <v>120</v>
      </c>
      <c r="BH54" s="162">
        <f t="shared" si="21"/>
        <v>2274</v>
      </c>
      <c r="BI54" s="163">
        <f t="shared" si="22"/>
        <v>7198.8</v>
      </c>
      <c r="BJ54" s="164"/>
      <c r="BK54" s="165" t="s">
        <v>104</v>
      </c>
      <c r="BL54" s="177">
        <v>12</v>
      </c>
      <c r="BM54" s="178">
        <v>30</v>
      </c>
      <c r="BN54" s="178">
        <v>40</v>
      </c>
      <c r="BO54" s="178">
        <v>27</v>
      </c>
      <c r="BP54" s="178">
        <v>11</v>
      </c>
      <c r="BQ54" s="178">
        <v>0</v>
      </c>
      <c r="BR54" s="178" t="str">
        <f>IF(ISBLANK($BK54),"",IFERROR((ROUND((INDEX([1]INSTRUCTIONS!$M$9:$AM$73,MATCH(#REF!,[1]INSTRUCTIONS!$N$9:$N$73,0),MATCH(BR$2,[1]INSTRUCTIONS!$M$9:$AM$9,FALSE))*$BA54),0)),""))</f>
        <v/>
      </c>
      <c r="BS54" s="178" t="str">
        <f>IF(ISBLANK($BK54),"",IFERROR((ROUND((INDEX([1]INSTRUCTIONS!$M$9:$AM$73,MATCH(#REF!,[1]INSTRUCTIONS!$N$9:$N$73,0),MATCH(BS$2,[1]INSTRUCTIONS!$M$9:$AM$9,FALSE))*$BA54),0)),""))</f>
        <v/>
      </c>
      <c r="BT54" s="178" t="str">
        <f>IF(ISBLANK($BK54),"",IFERROR((ROUND((INDEX([1]INSTRUCTIONS!$M$9:$AM$73,MATCH(#REF!,[1]INSTRUCTIONS!$N$9:$N$73,0),MATCH(BT$2,[1]INSTRUCTIONS!$M$9:$AM$9,FALSE))*$BA54),0)),""))</f>
        <v/>
      </c>
      <c r="BU54" s="178" t="str">
        <f>IF(ISBLANK($BK54),"",IFERROR((ROUND((INDEX([1]INSTRUCTIONS!$M$9:$AM$73,MATCH(#REF!,[1]INSTRUCTIONS!$N$9:$N$73,0),MATCH(BU$2,[1]INSTRUCTIONS!$M$9:$AM$9,FALSE))*$BA54),0)),""))</f>
        <v/>
      </c>
      <c r="BV54" s="178" t="str">
        <f>IF(ISBLANK($BK54),"",IFERROR((ROUND((INDEX([1]INSTRUCTIONS!$M$9:$AM$73,MATCH(#REF!,[1]INSTRUCTIONS!$N$9:$N$73,0),MATCH(BV$2,[1]INSTRUCTIONS!$M$9:$AM$9,FALSE))*$BA54),0)),""))</f>
        <v/>
      </c>
      <c r="BW54" s="178" t="str">
        <f>IF(ISBLANK($BK54),"",IFERROR((ROUND((INDEX([1]INSTRUCTIONS!$M$9:$AM$73,MATCH(#REF!,[1]INSTRUCTIONS!$N$9:$N$73,0),MATCH(BW$2,[1]INSTRUCTIONS!$M$9:$AM$9,FALSE))*$BA54),0)),""))</f>
        <v/>
      </c>
      <c r="BX54" s="178" t="str">
        <f>IF(ISBLANK($BK54),"",IFERROR((ROUND((INDEX([1]INSTRUCTIONS!$M$9:$AM$73,MATCH(#REF!,[1]INSTRUCTIONS!$N$9:$N$73,0),MATCH(BX$2,[1]INSTRUCTIONS!$M$9:$AM$9,FALSE))*$BA54),0)),""))</f>
        <v/>
      </c>
      <c r="BY54" s="178" t="str">
        <f>IF(ISBLANK($BK54),"",IFERROR((ROUND((INDEX([1]INSTRUCTIONS!$M$9:$AM$73,MATCH(#REF!,[1]INSTRUCTIONS!$N$9:$N$73,0),MATCH(BY$2,[1]INSTRUCTIONS!$M$9:$AM$9,FALSE))*$BA54),0)),""))</f>
        <v/>
      </c>
      <c r="BZ54" s="178" t="str">
        <f>IF(ISBLANK($BK54),"",IFERROR((ROUND((INDEX([1]INSTRUCTIONS!$M$9:$AM$73,MATCH(#REF!,[1]INSTRUCTIONS!$N$9:$N$73,0),MATCH(BZ$2,[1]INSTRUCTIONS!$M$9:$AM$9,FALSE))*$BA54),0)),""))</f>
        <v/>
      </c>
      <c r="CA54" s="178" t="str">
        <f>IF(ISBLANK($BK54),"",IFERROR((ROUND((INDEX([1]INSTRUCTIONS!$M$9:$AM$73,MATCH(#REF!,[1]INSTRUCTIONS!$N$9:$N$73,0),MATCH(CA$2,[1]INSTRUCTIONS!$M$9:$AM$9,FALSE))*$BA54),0)),""))</f>
        <v/>
      </c>
      <c r="CB54" s="178" t="str">
        <f>IF(ISBLANK($BK54),"",IFERROR((ROUND((INDEX([1]INSTRUCTIONS!$M$9:$AM$73,MATCH(#REF!,[1]INSTRUCTIONS!$N$9:$N$73,0),MATCH(CB$2,[1]INSTRUCTIONS!$M$9:$AM$9,FALSE))*$BA54),0)),""))</f>
        <v/>
      </c>
      <c r="CC54" s="178" t="str">
        <f>IF(ISBLANK($BK54),"",IFERROR((ROUND((INDEX([1]INSTRUCTIONS!$M$9:$AM$73,MATCH(#REF!,[1]INSTRUCTIONS!$N$9:$N$73,0),MATCH(CC$2,[1]INSTRUCTIONS!$M$9:$AM$9,FALSE))*$BA54),0)),""))</f>
        <v/>
      </c>
      <c r="CD54" s="178" t="str">
        <f>IF(ISBLANK($BK54),"",IFERROR((ROUND((INDEX([1]INSTRUCTIONS!$M$9:$AM$73,MATCH(#REF!,[1]INSTRUCTIONS!$N$9:$N$73,0),MATCH(CD$2,[1]INSTRUCTIONS!$M$9:$AM$9,FALSE))*$BA54),0)),""))</f>
        <v/>
      </c>
      <c r="CE54" s="178" t="str">
        <f>IF(ISBLANK($BK54),"",IFERROR((ROUND((INDEX([1]INSTRUCTIONS!$M$9:$AM$73,MATCH(#REF!,[1]INSTRUCTIONS!$N$9:$N$73,0),MATCH(CE$2,[1]INSTRUCTIONS!$M$9:$AM$9,FALSE))*$BA54),0)),""))</f>
        <v/>
      </c>
      <c r="CF54" s="178" t="str">
        <f>IF(ISBLANK($BK54),"",IFERROR((ROUND((INDEX([1]INSTRUCTIONS!$M$9:$AM$73,MATCH(#REF!,[1]INSTRUCTIONS!$N$9:$N$73,0),MATCH(CF$2,[1]INSTRUCTIONS!$M$9:$AM$9,FALSE))*$BA54),0)),""))</f>
        <v/>
      </c>
      <c r="CG54" s="178" t="str">
        <f>IF(ISBLANK($BK54),"",IFERROR((ROUND((INDEX([1]INSTRUCTIONS!$M$9:$AM$73,MATCH(#REF!,[1]INSTRUCTIONS!$N$9:$N$73,0),MATCH(CG$2,[1]INSTRUCTIONS!$M$9:$AM$9,FALSE))*$BA54),0)),""))</f>
        <v/>
      </c>
      <c r="CH54" s="178" t="str">
        <f>IF(ISBLANK($BK54),"",IFERROR((ROUND((INDEX([1]INSTRUCTIONS!$M$9:$AM$73,MATCH(#REF!,[1]INSTRUCTIONS!$N$9:$N$73,0),MATCH(CH$2,[1]INSTRUCTIONS!$M$9:$AM$9,FALSE))*$BA54),0)),""))</f>
        <v/>
      </c>
      <c r="CI54" s="178" t="str">
        <f>IF(ISBLANK($BK54),"",IFERROR((ROUND((INDEX([1]INSTRUCTIONS!$M$9:$AM$73,MATCH(#REF!,[1]INSTRUCTIONS!$N$9:$N$73,0),MATCH(CI$2,[1]INSTRUCTIONS!$M$9:$AM$9,FALSE))*$BA54),0)),""))</f>
        <v/>
      </c>
      <c r="CJ54" s="179" t="str">
        <f>IF(ISBLANK($BK54),"",IFERROR((ROUND((INDEX([1]INSTRUCTIONS!$M$9:$AM$73,MATCH(#REF!,[1]INSTRUCTIONS!$N$9:$N$73,0),MATCH(CJ$2,[1]INSTRUCTIONS!$M$9:$AM$9,FALSE))*$BA54),0)),""))</f>
        <v/>
      </c>
      <c r="CK54" s="169">
        <f t="shared" si="23"/>
        <v>120</v>
      </c>
      <c r="CL54" s="169">
        <f t="shared" si="24"/>
        <v>0</v>
      </c>
      <c r="CM54" s="6"/>
      <c r="CN54" s="170" t="s">
        <v>105</v>
      </c>
      <c r="CO54" s="177">
        <v>0</v>
      </c>
      <c r="CP54" s="178">
        <v>0</v>
      </c>
      <c r="CQ54" s="178">
        <v>0</v>
      </c>
      <c r="CR54" s="178">
        <v>0</v>
      </c>
      <c r="CS54" s="178">
        <v>0</v>
      </c>
      <c r="CT54" s="178">
        <v>0</v>
      </c>
      <c r="CU54" s="178" t="str">
        <f>IF(ISBLANK($CN54),"",IFERROR((ROUND((INDEX([1]INSTRUCTIONS!$M$9:$AM$73,MATCH(#REF!,[1]INSTRUCTIONS!$N$9:$N$73,0),MATCH(CU$2,[1]INSTRUCTIONS!$M$9:$AM$9,FALSE))*$BD54),0)),""))</f>
        <v/>
      </c>
      <c r="CV54" s="178" t="str">
        <f>IF(ISBLANK($CN54),"",IFERROR((ROUND((INDEX([1]INSTRUCTIONS!$M$9:$AM$73,MATCH(#REF!,[1]INSTRUCTIONS!$N$9:$N$73,0),MATCH(CV$2,[1]INSTRUCTIONS!$M$9:$AM$9,FALSE))*$BD54),0)),""))</f>
        <v/>
      </c>
      <c r="CW54" s="178" t="str">
        <f>IF(ISBLANK($CN54),"",IFERROR((ROUND((INDEX([1]INSTRUCTIONS!$M$9:$AM$73,MATCH(#REF!,[1]INSTRUCTIONS!$N$9:$N$73,0),MATCH(CW$2,[1]INSTRUCTIONS!$M$9:$AM$9,FALSE))*$BD54),0)),""))</f>
        <v/>
      </c>
      <c r="CX54" s="178" t="str">
        <f>IF(ISBLANK($CN54),"",IFERROR((ROUND((INDEX([1]INSTRUCTIONS!$M$9:$AM$73,MATCH(#REF!,[1]INSTRUCTIONS!$N$9:$N$73,0),MATCH(CX$2,[1]INSTRUCTIONS!$M$9:$AM$9,FALSE))*$BD54),0)),""))</f>
        <v/>
      </c>
      <c r="CY54" s="178" t="str">
        <f>IF(ISBLANK($CN54),"",IFERROR((ROUND((INDEX([1]INSTRUCTIONS!$M$9:$AM$73,MATCH(#REF!,[1]INSTRUCTIONS!$N$9:$N$73,0),MATCH(CY$2,[1]INSTRUCTIONS!$M$9:$AM$9,FALSE))*$BD54),0)),""))</f>
        <v/>
      </c>
      <c r="CZ54" s="178" t="str">
        <f>IF(ISBLANK($CN54),"",IFERROR((ROUND((INDEX([1]INSTRUCTIONS!$M$9:$AM$73,MATCH(#REF!,[1]INSTRUCTIONS!$N$9:$N$73,0),MATCH(CZ$2,[1]INSTRUCTIONS!$M$9:$AM$9,FALSE))*$BD54),0)),""))</f>
        <v/>
      </c>
      <c r="DA54" s="178" t="str">
        <f>IF(ISBLANK($CN54),"",IFERROR((ROUND((INDEX([1]INSTRUCTIONS!$M$9:$AM$73,MATCH(#REF!,[1]INSTRUCTIONS!$N$9:$N$73,0),MATCH(DA$2,[1]INSTRUCTIONS!$M$9:$AM$9,FALSE))*$BD54),0)),""))</f>
        <v/>
      </c>
      <c r="DB54" s="178" t="str">
        <f>IF(ISBLANK($CN54),"",IFERROR((ROUND((INDEX([1]INSTRUCTIONS!$M$9:$AM$73,MATCH(#REF!,[1]INSTRUCTIONS!$N$9:$N$73,0),MATCH(DB$2,[1]INSTRUCTIONS!$M$9:$AM$9,FALSE))*$BD54),0)),""))</f>
        <v/>
      </c>
      <c r="DC54" s="178" t="str">
        <f>IF(ISBLANK($CN54),"",IFERROR((ROUND((INDEX([1]INSTRUCTIONS!$M$9:$AM$73,MATCH(#REF!,[1]INSTRUCTIONS!$N$9:$N$73,0),MATCH(DC$2,[1]INSTRUCTIONS!$M$9:$AM$9,FALSE))*$BD54),0)),""))</f>
        <v/>
      </c>
      <c r="DD54" s="178" t="str">
        <f>IF(ISBLANK($CN54),"",IFERROR((ROUND((INDEX([1]INSTRUCTIONS!$M$9:$AM$73,MATCH(#REF!,[1]INSTRUCTIONS!$N$9:$N$73,0),MATCH(DD$2,[1]INSTRUCTIONS!$M$9:$AM$9,FALSE))*$BD54),0)),""))</f>
        <v/>
      </c>
      <c r="DE54" s="178" t="str">
        <f>IF(ISBLANK($CN54),"",IFERROR((ROUND((INDEX([1]INSTRUCTIONS!$M$9:$AM$73,MATCH(#REF!,[1]INSTRUCTIONS!$N$9:$N$73,0),MATCH(DE$2,[1]INSTRUCTIONS!$M$9:$AM$9,FALSE))*$BD54),0)),""))</f>
        <v/>
      </c>
      <c r="DF54" s="178" t="str">
        <f>IF(ISBLANK($CN54),"",IFERROR((ROUND((INDEX([1]INSTRUCTIONS!$M$9:$AM$73,MATCH(#REF!,[1]INSTRUCTIONS!$N$9:$N$73,0),MATCH(DF$2,[1]INSTRUCTIONS!$M$9:$AM$9,FALSE))*$BD54),0)),""))</f>
        <v/>
      </c>
      <c r="DG54" s="178" t="str">
        <f>IF(ISBLANK($CN54),"",IFERROR((ROUND((INDEX([1]INSTRUCTIONS!$M$9:$AM$73,MATCH(#REF!,[1]INSTRUCTIONS!$N$9:$N$73,0),MATCH(DG$2,[1]INSTRUCTIONS!$M$9:$AM$9,FALSE))*$BD54),0)),""))</f>
        <v/>
      </c>
      <c r="DH54" s="178" t="str">
        <f>IF(ISBLANK($CN54),"",IFERROR((ROUND((INDEX([1]INSTRUCTIONS!$M$9:$AM$73,MATCH(#REF!,[1]INSTRUCTIONS!$N$9:$N$73,0),MATCH(DH$2,[1]INSTRUCTIONS!$M$9:$AM$9,FALSE))*$BD54),0)),""))</f>
        <v/>
      </c>
      <c r="DI54" s="178" t="str">
        <f>IF(ISBLANK($CN54),"",IFERROR((ROUND((INDEX([1]INSTRUCTIONS!$M$9:$AM$73,MATCH(#REF!,[1]INSTRUCTIONS!$N$9:$N$73,0),MATCH(DI$2,[1]INSTRUCTIONS!$M$9:$AM$9,FALSE))*$BD54),0)),""))</f>
        <v/>
      </c>
      <c r="DJ54" s="178" t="str">
        <f>IF(ISBLANK($CN54),"",IFERROR((ROUND((INDEX([1]INSTRUCTIONS!$M$9:$AM$73,MATCH(#REF!,[1]INSTRUCTIONS!$N$9:$N$73,0),MATCH(DJ$2,[1]INSTRUCTIONS!$M$9:$AM$9,FALSE))*$BD54),0)),""))</f>
        <v/>
      </c>
      <c r="DK54" s="178" t="str">
        <f>IF(ISBLANK($CN54),"",IFERROR((ROUND((INDEX([1]INSTRUCTIONS!$M$9:$AM$73,MATCH(#REF!,[1]INSTRUCTIONS!$N$9:$N$73,0),MATCH(DK$2,[1]INSTRUCTIONS!$M$9:$AM$9,FALSE))*$BD54),0)),""))</f>
        <v/>
      </c>
      <c r="DL54" s="178" t="str">
        <f>IF(ISBLANK($CN54),"",IFERROR((ROUND((INDEX([1]INSTRUCTIONS!$M$9:$AM$73,MATCH(#REF!,[1]INSTRUCTIONS!$N$9:$N$73,0),MATCH(DL$2,[1]INSTRUCTIONS!$M$9:$AM$9,FALSE))*$BD54),0)),""))</f>
        <v/>
      </c>
      <c r="DM54" s="179" t="str">
        <f>IF(ISBLANK($CN54),"",IFERROR((ROUND((INDEX([1]INSTRUCTIONS!$M$9:$AM$73,MATCH(#REF!,[1]INSTRUCTIONS!$N$9:$N$73,0),MATCH(DM$2,[1]INSTRUCTIONS!$M$9:$AM$9,FALSE))*$BD54),0)),""))</f>
        <v/>
      </c>
      <c r="DN54" s="169">
        <f t="shared" si="25"/>
        <v>0</v>
      </c>
      <c r="DO54" s="169">
        <f t="shared" si="26"/>
        <v>0</v>
      </c>
      <c r="DP54" s="6"/>
      <c r="DQ54" s="171" t="str">
        <f t="shared" si="27"/>
        <v>ALPHA TOPS BM</v>
      </c>
      <c r="DR54" s="172">
        <f t="shared" ref="DR54:EP54" si="67">IFERROR(BL54+CO54,"")</f>
        <v>12</v>
      </c>
      <c r="DS54" s="173">
        <f t="shared" si="67"/>
        <v>30</v>
      </c>
      <c r="DT54" s="173">
        <f t="shared" si="67"/>
        <v>40</v>
      </c>
      <c r="DU54" s="173">
        <f t="shared" si="67"/>
        <v>27</v>
      </c>
      <c r="DV54" s="173">
        <f t="shared" si="67"/>
        <v>11</v>
      </c>
      <c r="DW54" s="173">
        <f t="shared" si="67"/>
        <v>0</v>
      </c>
      <c r="DX54" s="173" t="str">
        <f t="shared" si="67"/>
        <v/>
      </c>
      <c r="DY54" s="173" t="str">
        <f t="shared" si="67"/>
        <v/>
      </c>
      <c r="DZ54" s="173" t="str">
        <f t="shared" si="67"/>
        <v/>
      </c>
      <c r="EA54" s="173" t="str">
        <f t="shared" si="67"/>
        <v/>
      </c>
      <c r="EB54" s="173" t="str">
        <f t="shared" si="67"/>
        <v/>
      </c>
      <c r="EC54" s="173" t="str">
        <f t="shared" si="67"/>
        <v/>
      </c>
      <c r="ED54" s="173" t="str">
        <f t="shared" si="67"/>
        <v/>
      </c>
      <c r="EE54" s="173" t="str">
        <f t="shared" si="67"/>
        <v/>
      </c>
      <c r="EF54" s="174" t="str">
        <f t="shared" si="67"/>
        <v/>
      </c>
      <c r="EG54" s="174" t="str">
        <f t="shared" si="67"/>
        <v/>
      </c>
      <c r="EH54" s="174" t="str">
        <f t="shared" si="67"/>
        <v/>
      </c>
      <c r="EI54" s="174" t="str">
        <f t="shared" si="67"/>
        <v/>
      </c>
      <c r="EJ54" s="174" t="str">
        <f t="shared" si="67"/>
        <v/>
      </c>
      <c r="EK54" s="174" t="str">
        <f t="shared" si="67"/>
        <v/>
      </c>
      <c r="EL54" s="174" t="str">
        <f t="shared" si="67"/>
        <v/>
      </c>
      <c r="EM54" s="174" t="str">
        <f t="shared" si="67"/>
        <v/>
      </c>
      <c r="EN54" s="174" t="str">
        <f t="shared" si="67"/>
        <v/>
      </c>
      <c r="EO54" s="174" t="str">
        <f t="shared" si="67"/>
        <v/>
      </c>
      <c r="EP54" s="174" t="str">
        <f t="shared" si="67"/>
        <v/>
      </c>
      <c r="EQ54" s="171">
        <f t="shared" si="29"/>
        <v>120</v>
      </c>
      <c r="ER54" s="171">
        <f t="shared" si="30"/>
        <v>0</v>
      </c>
    </row>
    <row r="55" spans="1:148" ht="120" customHeight="1" x14ac:dyDescent="0.25">
      <c r="A55" s="132">
        <f t="shared" si="31"/>
        <v>38</v>
      </c>
      <c r="B55" s="133" t="e">
        <v>#VALUE!</v>
      </c>
      <c r="C55" s="133" t="s">
        <v>96</v>
      </c>
      <c r="D55" s="134" t="s">
        <v>276</v>
      </c>
      <c r="E55" s="134" t="str">
        <f t="shared" si="5"/>
        <v>#REF!</v>
      </c>
      <c r="F55" s="135" t="s">
        <v>128</v>
      </c>
      <c r="G55" s="134" t="s">
        <v>276</v>
      </c>
      <c r="H55" s="135" t="s">
        <v>221</v>
      </c>
      <c r="I55" s="135" t="s">
        <v>222</v>
      </c>
      <c r="J55" s="135"/>
      <c r="K55" s="135"/>
      <c r="L55" s="136"/>
      <c r="M55" s="133" t="e">
        <v>#VALUE!</v>
      </c>
      <c r="N55" s="135" t="s">
        <v>121</v>
      </c>
      <c r="O55" s="136"/>
      <c r="P55" s="136"/>
      <c r="Q55" s="136" t="s">
        <v>101</v>
      </c>
      <c r="R55" s="136" t="s">
        <v>102</v>
      </c>
      <c r="S55" s="136"/>
      <c r="T55" s="133"/>
      <c r="U55" s="133"/>
      <c r="V55" s="133"/>
      <c r="W55" s="137"/>
      <c r="X55" s="138">
        <v>19.850000000000001</v>
      </c>
      <c r="Y55" s="139">
        <v>18.86</v>
      </c>
      <c r="Z55" s="140">
        <f t="shared" si="6"/>
        <v>4.9874055415617222E-2</v>
      </c>
      <c r="AA55" s="139">
        <v>69.989999999999995</v>
      </c>
      <c r="AB55" s="140">
        <f t="shared" si="7"/>
        <v>0.73053293327618229</v>
      </c>
      <c r="AC55" s="141"/>
      <c r="AD55" s="142" t="str">
        <f t="shared" si="8"/>
        <v/>
      </c>
      <c r="AE55" s="140" t="str">
        <f t="shared" si="9"/>
        <v/>
      </c>
      <c r="AF55" s="139"/>
      <c r="AG55" s="140" t="str">
        <f t="shared" si="10"/>
        <v/>
      </c>
      <c r="AH55" s="143" t="str">
        <f t="shared" si="11"/>
        <v/>
      </c>
      <c r="AI55" s="144"/>
      <c r="AJ55" s="145"/>
      <c r="AK55" s="146"/>
      <c r="AL55" s="135" t="s">
        <v>103</v>
      </c>
      <c r="AM55" s="147">
        <v>4</v>
      </c>
      <c r="AN55" s="148" t="str">
        <f t="shared" si="12"/>
        <v xml:space="preserve">, , , , OFFICE DEFINE, </v>
      </c>
      <c r="AO55" s="149">
        <v>36</v>
      </c>
      <c r="AP55" s="150">
        <v>228</v>
      </c>
      <c r="AQ55" s="150"/>
      <c r="AR55" s="150"/>
      <c r="AS55" s="150"/>
      <c r="AT55" s="151"/>
      <c r="AU55" s="151"/>
      <c r="AV55" s="152">
        <f t="shared" si="13"/>
        <v>4</v>
      </c>
      <c r="AW55" s="153"/>
      <c r="AX55" s="152"/>
      <c r="AY55" s="153"/>
      <c r="AZ55" s="176"/>
      <c r="BA55" s="155">
        <f t="shared" si="14"/>
        <v>228</v>
      </c>
      <c r="BB55" s="156">
        <f t="shared" si="15"/>
        <v>4300.08</v>
      </c>
      <c r="BC55" s="157">
        <f t="shared" si="16"/>
        <v>15957.72</v>
      </c>
      <c r="BD55" s="158">
        <f t="shared" si="17"/>
        <v>36</v>
      </c>
      <c r="BE55" s="159">
        <f t="shared" si="18"/>
        <v>678.96</v>
      </c>
      <c r="BF55" s="160">
        <f t="shared" si="19"/>
        <v>2519.64</v>
      </c>
      <c r="BG55" s="161">
        <f t="shared" si="20"/>
        <v>264</v>
      </c>
      <c r="BH55" s="162">
        <f t="shared" si="21"/>
        <v>4979.04</v>
      </c>
      <c r="BI55" s="163">
        <f t="shared" si="22"/>
        <v>18477.359999999997</v>
      </c>
      <c r="BJ55" s="164"/>
      <c r="BK55" s="165" t="s">
        <v>104</v>
      </c>
      <c r="BL55" s="177">
        <v>23</v>
      </c>
      <c r="BM55" s="178">
        <v>58</v>
      </c>
      <c r="BN55" s="178">
        <v>75</v>
      </c>
      <c r="BO55" s="178">
        <v>52</v>
      </c>
      <c r="BP55" s="178">
        <v>20</v>
      </c>
      <c r="BQ55" s="178">
        <v>0</v>
      </c>
      <c r="BR55" s="178" t="str">
        <f>IF(ISBLANK($BK55),"",IFERROR((ROUND((INDEX([1]INSTRUCTIONS!$M$9:$AM$73,MATCH(#REF!,[1]INSTRUCTIONS!$N$9:$N$73,0),MATCH(BR$2,[1]INSTRUCTIONS!$M$9:$AM$9,FALSE))*$BA55),0)),""))</f>
        <v/>
      </c>
      <c r="BS55" s="178" t="str">
        <f>IF(ISBLANK($BK55),"",IFERROR((ROUND((INDEX([1]INSTRUCTIONS!$M$9:$AM$73,MATCH(#REF!,[1]INSTRUCTIONS!$N$9:$N$73,0),MATCH(BS$2,[1]INSTRUCTIONS!$M$9:$AM$9,FALSE))*$BA55),0)),""))</f>
        <v/>
      </c>
      <c r="BT55" s="178" t="str">
        <f>IF(ISBLANK($BK55),"",IFERROR((ROUND((INDEX([1]INSTRUCTIONS!$M$9:$AM$73,MATCH(#REF!,[1]INSTRUCTIONS!$N$9:$N$73,0),MATCH(BT$2,[1]INSTRUCTIONS!$M$9:$AM$9,FALSE))*$BA55),0)),""))</f>
        <v/>
      </c>
      <c r="BU55" s="178" t="str">
        <f>IF(ISBLANK($BK55),"",IFERROR((ROUND((INDEX([1]INSTRUCTIONS!$M$9:$AM$73,MATCH(#REF!,[1]INSTRUCTIONS!$N$9:$N$73,0),MATCH(BU$2,[1]INSTRUCTIONS!$M$9:$AM$9,FALSE))*$BA55),0)),""))</f>
        <v/>
      </c>
      <c r="BV55" s="178" t="str">
        <f>IF(ISBLANK($BK55),"",IFERROR((ROUND((INDEX([1]INSTRUCTIONS!$M$9:$AM$73,MATCH(#REF!,[1]INSTRUCTIONS!$N$9:$N$73,0),MATCH(BV$2,[1]INSTRUCTIONS!$M$9:$AM$9,FALSE))*$BA55),0)),""))</f>
        <v/>
      </c>
      <c r="BW55" s="178" t="str">
        <f>IF(ISBLANK($BK55),"",IFERROR((ROUND((INDEX([1]INSTRUCTIONS!$M$9:$AM$73,MATCH(#REF!,[1]INSTRUCTIONS!$N$9:$N$73,0),MATCH(BW$2,[1]INSTRUCTIONS!$M$9:$AM$9,FALSE))*$BA55),0)),""))</f>
        <v/>
      </c>
      <c r="BX55" s="178" t="str">
        <f>IF(ISBLANK($BK55),"",IFERROR((ROUND((INDEX([1]INSTRUCTIONS!$M$9:$AM$73,MATCH(#REF!,[1]INSTRUCTIONS!$N$9:$N$73,0),MATCH(BX$2,[1]INSTRUCTIONS!$M$9:$AM$9,FALSE))*$BA55),0)),""))</f>
        <v/>
      </c>
      <c r="BY55" s="178" t="str">
        <f>IF(ISBLANK($BK55),"",IFERROR((ROUND((INDEX([1]INSTRUCTIONS!$M$9:$AM$73,MATCH(#REF!,[1]INSTRUCTIONS!$N$9:$N$73,0),MATCH(BY$2,[1]INSTRUCTIONS!$M$9:$AM$9,FALSE))*$BA55),0)),""))</f>
        <v/>
      </c>
      <c r="BZ55" s="178" t="str">
        <f>IF(ISBLANK($BK55),"",IFERROR((ROUND((INDEX([1]INSTRUCTIONS!$M$9:$AM$73,MATCH(#REF!,[1]INSTRUCTIONS!$N$9:$N$73,0),MATCH(BZ$2,[1]INSTRUCTIONS!$M$9:$AM$9,FALSE))*$BA55),0)),""))</f>
        <v/>
      </c>
      <c r="CA55" s="178" t="str">
        <f>IF(ISBLANK($BK55),"",IFERROR((ROUND((INDEX([1]INSTRUCTIONS!$M$9:$AM$73,MATCH(#REF!,[1]INSTRUCTIONS!$N$9:$N$73,0),MATCH(CA$2,[1]INSTRUCTIONS!$M$9:$AM$9,FALSE))*$BA55),0)),""))</f>
        <v/>
      </c>
      <c r="CB55" s="178" t="str">
        <f>IF(ISBLANK($BK55),"",IFERROR((ROUND((INDEX([1]INSTRUCTIONS!$M$9:$AM$73,MATCH(#REF!,[1]INSTRUCTIONS!$N$9:$N$73,0),MATCH(CB$2,[1]INSTRUCTIONS!$M$9:$AM$9,FALSE))*$BA55),0)),""))</f>
        <v/>
      </c>
      <c r="CC55" s="178" t="str">
        <f>IF(ISBLANK($BK55),"",IFERROR((ROUND((INDEX([1]INSTRUCTIONS!$M$9:$AM$73,MATCH(#REF!,[1]INSTRUCTIONS!$N$9:$N$73,0),MATCH(CC$2,[1]INSTRUCTIONS!$M$9:$AM$9,FALSE))*$BA55),0)),""))</f>
        <v/>
      </c>
      <c r="CD55" s="178" t="str">
        <f>IF(ISBLANK($BK55),"",IFERROR((ROUND((INDEX([1]INSTRUCTIONS!$M$9:$AM$73,MATCH(#REF!,[1]INSTRUCTIONS!$N$9:$N$73,0),MATCH(CD$2,[1]INSTRUCTIONS!$M$9:$AM$9,FALSE))*$BA55),0)),""))</f>
        <v/>
      </c>
      <c r="CE55" s="178" t="str">
        <f>IF(ISBLANK($BK55),"",IFERROR((ROUND((INDEX([1]INSTRUCTIONS!$M$9:$AM$73,MATCH(#REF!,[1]INSTRUCTIONS!$N$9:$N$73,0),MATCH(CE$2,[1]INSTRUCTIONS!$M$9:$AM$9,FALSE))*$BA55),0)),""))</f>
        <v/>
      </c>
      <c r="CF55" s="178" t="str">
        <f>IF(ISBLANK($BK55),"",IFERROR((ROUND((INDEX([1]INSTRUCTIONS!$M$9:$AM$73,MATCH(#REF!,[1]INSTRUCTIONS!$N$9:$N$73,0),MATCH(CF$2,[1]INSTRUCTIONS!$M$9:$AM$9,FALSE))*$BA55),0)),""))</f>
        <v/>
      </c>
      <c r="CG55" s="178" t="str">
        <f>IF(ISBLANK($BK55),"",IFERROR((ROUND((INDEX([1]INSTRUCTIONS!$M$9:$AM$73,MATCH(#REF!,[1]INSTRUCTIONS!$N$9:$N$73,0),MATCH(CG$2,[1]INSTRUCTIONS!$M$9:$AM$9,FALSE))*$BA55),0)),""))</f>
        <v/>
      </c>
      <c r="CH55" s="178" t="str">
        <f>IF(ISBLANK($BK55),"",IFERROR((ROUND((INDEX([1]INSTRUCTIONS!$M$9:$AM$73,MATCH(#REF!,[1]INSTRUCTIONS!$N$9:$N$73,0),MATCH(CH$2,[1]INSTRUCTIONS!$M$9:$AM$9,FALSE))*$BA55),0)),""))</f>
        <v/>
      </c>
      <c r="CI55" s="178" t="str">
        <f>IF(ISBLANK($BK55),"",IFERROR((ROUND((INDEX([1]INSTRUCTIONS!$M$9:$AM$73,MATCH(#REF!,[1]INSTRUCTIONS!$N$9:$N$73,0),MATCH(CI$2,[1]INSTRUCTIONS!$M$9:$AM$9,FALSE))*$BA55),0)),""))</f>
        <v/>
      </c>
      <c r="CJ55" s="179" t="str">
        <f>IF(ISBLANK($BK55),"",IFERROR((ROUND((INDEX([1]INSTRUCTIONS!$M$9:$AM$73,MATCH(#REF!,[1]INSTRUCTIONS!$N$9:$N$73,0),MATCH(CJ$2,[1]INSTRUCTIONS!$M$9:$AM$9,FALSE))*$BA55),0)),""))</f>
        <v/>
      </c>
      <c r="CK55" s="169">
        <f t="shared" si="23"/>
        <v>228</v>
      </c>
      <c r="CL55" s="169">
        <f t="shared" si="24"/>
        <v>0</v>
      </c>
      <c r="CM55" s="6"/>
      <c r="CN55" s="165" t="s">
        <v>104</v>
      </c>
      <c r="CO55" s="177">
        <v>4</v>
      </c>
      <c r="CP55" s="178">
        <v>9</v>
      </c>
      <c r="CQ55" s="178">
        <v>12</v>
      </c>
      <c r="CR55" s="178">
        <v>8</v>
      </c>
      <c r="CS55" s="178">
        <v>3</v>
      </c>
      <c r="CT55" s="178">
        <v>0</v>
      </c>
      <c r="CU55" s="178" t="str">
        <f>IF(ISBLANK($CN55),"",IFERROR((ROUND((INDEX([1]INSTRUCTIONS!$M$9:$AM$73,MATCH(#REF!,[1]INSTRUCTIONS!$N$9:$N$73,0),MATCH(CU$2,[1]INSTRUCTIONS!$M$9:$AM$9,FALSE))*$BD55),0)),""))</f>
        <v/>
      </c>
      <c r="CV55" s="178" t="str">
        <f>IF(ISBLANK($CN55),"",IFERROR((ROUND((INDEX([1]INSTRUCTIONS!$M$9:$AM$73,MATCH(#REF!,[1]INSTRUCTIONS!$N$9:$N$73,0),MATCH(CV$2,[1]INSTRUCTIONS!$M$9:$AM$9,FALSE))*$BD55),0)),""))</f>
        <v/>
      </c>
      <c r="CW55" s="178" t="str">
        <f>IF(ISBLANK($CN55),"",IFERROR((ROUND((INDEX([1]INSTRUCTIONS!$M$9:$AM$73,MATCH(#REF!,[1]INSTRUCTIONS!$N$9:$N$73,0),MATCH(CW$2,[1]INSTRUCTIONS!$M$9:$AM$9,FALSE))*$BD55),0)),""))</f>
        <v/>
      </c>
      <c r="CX55" s="178" t="str">
        <f>IF(ISBLANK($CN55),"",IFERROR((ROUND((INDEX([1]INSTRUCTIONS!$M$9:$AM$73,MATCH(#REF!,[1]INSTRUCTIONS!$N$9:$N$73,0),MATCH(CX$2,[1]INSTRUCTIONS!$M$9:$AM$9,FALSE))*$BD55),0)),""))</f>
        <v/>
      </c>
      <c r="CY55" s="178" t="str">
        <f>IF(ISBLANK($CN55),"",IFERROR((ROUND((INDEX([1]INSTRUCTIONS!$M$9:$AM$73,MATCH(#REF!,[1]INSTRUCTIONS!$N$9:$N$73,0),MATCH(CY$2,[1]INSTRUCTIONS!$M$9:$AM$9,FALSE))*$BD55),0)),""))</f>
        <v/>
      </c>
      <c r="CZ55" s="178" t="str">
        <f>IF(ISBLANK($CN55),"",IFERROR((ROUND((INDEX([1]INSTRUCTIONS!$M$9:$AM$73,MATCH(#REF!,[1]INSTRUCTIONS!$N$9:$N$73,0),MATCH(CZ$2,[1]INSTRUCTIONS!$M$9:$AM$9,FALSE))*$BD55),0)),""))</f>
        <v/>
      </c>
      <c r="DA55" s="178" t="str">
        <f>IF(ISBLANK($CN55),"",IFERROR((ROUND((INDEX([1]INSTRUCTIONS!$M$9:$AM$73,MATCH(#REF!,[1]INSTRUCTIONS!$N$9:$N$73,0),MATCH(DA$2,[1]INSTRUCTIONS!$M$9:$AM$9,FALSE))*$BD55),0)),""))</f>
        <v/>
      </c>
      <c r="DB55" s="178" t="str">
        <f>IF(ISBLANK($CN55),"",IFERROR((ROUND((INDEX([1]INSTRUCTIONS!$M$9:$AM$73,MATCH(#REF!,[1]INSTRUCTIONS!$N$9:$N$73,0),MATCH(DB$2,[1]INSTRUCTIONS!$M$9:$AM$9,FALSE))*$BD55),0)),""))</f>
        <v/>
      </c>
      <c r="DC55" s="178" t="str">
        <f>IF(ISBLANK($CN55),"",IFERROR((ROUND((INDEX([1]INSTRUCTIONS!$M$9:$AM$73,MATCH(#REF!,[1]INSTRUCTIONS!$N$9:$N$73,0),MATCH(DC$2,[1]INSTRUCTIONS!$M$9:$AM$9,FALSE))*$BD55),0)),""))</f>
        <v/>
      </c>
      <c r="DD55" s="178" t="str">
        <f>IF(ISBLANK($CN55),"",IFERROR((ROUND((INDEX([1]INSTRUCTIONS!$M$9:$AM$73,MATCH(#REF!,[1]INSTRUCTIONS!$N$9:$N$73,0),MATCH(DD$2,[1]INSTRUCTIONS!$M$9:$AM$9,FALSE))*$BD55),0)),""))</f>
        <v/>
      </c>
      <c r="DE55" s="178" t="str">
        <f>IF(ISBLANK($CN55),"",IFERROR((ROUND((INDEX([1]INSTRUCTIONS!$M$9:$AM$73,MATCH(#REF!,[1]INSTRUCTIONS!$N$9:$N$73,0),MATCH(DE$2,[1]INSTRUCTIONS!$M$9:$AM$9,FALSE))*$BD55),0)),""))</f>
        <v/>
      </c>
      <c r="DF55" s="178" t="str">
        <f>IF(ISBLANK($CN55),"",IFERROR((ROUND((INDEX([1]INSTRUCTIONS!$M$9:$AM$73,MATCH(#REF!,[1]INSTRUCTIONS!$N$9:$N$73,0),MATCH(DF$2,[1]INSTRUCTIONS!$M$9:$AM$9,FALSE))*$BD55),0)),""))</f>
        <v/>
      </c>
      <c r="DG55" s="178" t="str">
        <f>IF(ISBLANK($CN55),"",IFERROR((ROUND((INDEX([1]INSTRUCTIONS!$M$9:$AM$73,MATCH(#REF!,[1]INSTRUCTIONS!$N$9:$N$73,0),MATCH(DG$2,[1]INSTRUCTIONS!$M$9:$AM$9,FALSE))*$BD55),0)),""))</f>
        <v/>
      </c>
      <c r="DH55" s="178" t="str">
        <f>IF(ISBLANK($CN55),"",IFERROR((ROUND((INDEX([1]INSTRUCTIONS!$M$9:$AM$73,MATCH(#REF!,[1]INSTRUCTIONS!$N$9:$N$73,0),MATCH(DH$2,[1]INSTRUCTIONS!$M$9:$AM$9,FALSE))*$BD55),0)),""))</f>
        <v/>
      </c>
      <c r="DI55" s="178" t="str">
        <f>IF(ISBLANK($CN55),"",IFERROR((ROUND((INDEX([1]INSTRUCTIONS!$M$9:$AM$73,MATCH(#REF!,[1]INSTRUCTIONS!$N$9:$N$73,0),MATCH(DI$2,[1]INSTRUCTIONS!$M$9:$AM$9,FALSE))*$BD55),0)),""))</f>
        <v/>
      </c>
      <c r="DJ55" s="178" t="str">
        <f>IF(ISBLANK($CN55),"",IFERROR((ROUND((INDEX([1]INSTRUCTIONS!$M$9:$AM$73,MATCH(#REF!,[1]INSTRUCTIONS!$N$9:$N$73,0),MATCH(DJ$2,[1]INSTRUCTIONS!$M$9:$AM$9,FALSE))*$BD55),0)),""))</f>
        <v/>
      </c>
      <c r="DK55" s="178" t="str">
        <f>IF(ISBLANK($CN55),"",IFERROR((ROUND((INDEX([1]INSTRUCTIONS!$M$9:$AM$73,MATCH(#REF!,[1]INSTRUCTIONS!$N$9:$N$73,0),MATCH(DK$2,[1]INSTRUCTIONS!$M$9:$AM$9,FALSE))*$BD55),0)),""))</f>
        <v/>
      </c>
      <c r="DL55" s="178" t="str">
        <f>IF(ISBLANK($CN55),"",IFERROR((ROUND((INDEX([1]INSTRUCTIONS!$M$9:$AM$73,MATCH(#REF!,[1]INSTRUCTIONS!$N$9:$N$73,0),MATCH(DL$2,[1]INSTRUCTIONS!$M$9:$AM$9,FALSE))*$BD55),0)),""))</f>
        <v/>
      </c>
      <c r="DM55" s="179" t="str">
        <f>IF(ISBLANK($CN55),"",IFERROR((ROUND((INDEX([1]INSTRUCTIONS!$M$9:$AM$73,MATCH(#REF!,[1]INSTRUCTIONS!$N$9:$N$73,0),MATCH(DM$2,[1]INSTRUCTIONS!$M$9:$AM$9,FALSE))*$BD55),0)),""))</f>
        <v/>
      </c>
      <c r="DN55" s="169">
        <f t="shared" si="25"/>
        <v>36</v>
      </c>
      <c r="DO55" s="169">
        <f t="shared" si="26"/>
        <v>0</v>
      </c>
      <c r="DP55" s="6"/>
      <c r="DQ55" s="171" t="str">
        <f t="shared" si="27"/>
        <v>ALPHA TOPS BM</v>
      </c>
      <c r="DR55" s="172">
        <f t="shared" ref="DR55:EP55" si="68">IFERROR(BL55+CO55,"")</f>
        <v>27</v>
      </c>
      <c r="DS55" s="173">
        <f t="shared" si="68"/>
        <v>67</v>
      </c>
      <c r="DT55" s="173">
        <f t="shared" si="68"/>
        <v>87</v>
      </c>
      <c r="DU55" s="173">
        <f t="shared" si="68"/>
        <v>60</v>
      </c>
      <c r="DV55" s="173">
        <f t="shared" si="68"/>
        <v>23</v>
      </c>
      <c r="DW55" s="173">
        <f t="shared" si="68"/>
        <v>0</v>
      </c>
      <c r="DX55" s="173" t="str">
        <f t="shared" si="68"/>
        <v/>
      </c>
      <c r="DY55" s="173" t="str">
        <f t="shared" si="68"/>
        <v/>
      </c>
      <c r="DZ55" s="173" t="str">
        <f t="shared" si="68"/>
        <v/>
      </c>
      <c r="EA55" s="173" t="str">
        <f t="shared" si="68"/>
        <v/>
      </c>
      <c r="EB55" s="173" t="str">
        <f t="shared" si="68"/>
        <v/>
      </c>
      <c r="EC55" s="173" t="str">
        <f t="shared" si="68"/>
        <v/>
      </c>
      <c r="ED55" s="173" t="str">
        <f t="shared" si="68"/>
        <v/>
      </c>
      <c r="EE55" s="173" t="str">
        <f t="shared" si="68"/>
        <v/>
      </c>
      <c r="EF55" s="174" t="str">
        <f t="shared" si="68"/>
        <v/>
      </c>
      <c r="EG55" s="174" t="str">
        <f t="shared" si="68"/>
        <v/>
      </c>
      <c r="EH55" s="174" t="str">
        <f t="shared" si="68"/>
        <v/>
      </c>
      <c r="EI55" s="174" t="str">
        <f t="shared" si="68"/>
        <v/>
      </c>
      <c r="EJ55" s="174" t="str">
        <f t="shared" si="68"/>
        <v/>
      </c>
      <c r="EK55" s="174" t="str">
        <f t="shared" si="68"/>
        <v/>
      </c>
      <c r="EL55" s="174" t="str">
        <f t="shared" si="68"/>
        <v/>
      </c>
      <c r="EM55" s="174" t="str">
        <f t="shared" si="68"/>
        <v/>
      </c>
      <c r="EN55" s="174" t="str">
        <f t="shared" si="68"/>
        <v/>
      </c>
      <c r="EO55" s="174" t="str">
        <f t="shared" si="68"/>
        <v/>
      </c>
      <c r="EP55" s="174" t="str">
        <f t="shared" si="68"/>
        <v/>
      </c>
      <c r="EQ55" s="171">
        <f t="shared" si="29"/>
        <v>264</v>
      </c>
      <c r="ER55" s="171">
        <f t="shared" si="30"/>
        <v>0</v>
      </c>
    </row>
    <row r="56" spans="1:148" ht="120" customHeight="1" x14ac:dyDescent="0.25">
      <c r="A56" s="132">
        <f t="shared" si="31"/>
        <v>39</v>
      </c>
      <c r="B56" s="133" t="e">
        <v>#VALUE!</v>
      </c>
      <c r="C56" s="133" t="s">
        <v>96</v>
      </c>
      <c r="D56" s="134" t="s">
        <v>276</v>
      </c>
      <c r="E56" s="134" t="str">
        <f t="shared" si="5"/>
        <v>#REF!</v>
      </c>
      <c r="F56" s="135" t="s">
        <v>97</v>
      </c>
      <c r="G56" s="134" t="s">
        <v>276</v>
      </c>
      <c r="H56" s="135" t="s">
        <v>135</v>
      </c>
      <c r="I56" s="135" t="s">
        <v>136</v>
      </c>
      <c r="J56" s="135"/>
      <c r="K56" s="135"/>
      <c r="L56" s="136"/>
      <c r="M56" s="133" t="e">
        <v>#VALUE!</v>
      </c>
      <c r="N56" s="135" t="s">
        <v>193</v>
      </c>
      <c r="O56" s="136"/>
      <c r="P56" s="136"/>
      <c r="Q56" s="136" t="s">
        <v>101</v>
      </c>
      <c r="R56" s="136" t="s">
        <v>102</v>
      </c>
      <c r="S56" s="136"/>
      <c r="T56" s="133"/>
      <c r="U56" s="133"/>
      <c r="V56" s="133"/>
      <c r="W56" s="137"/>
      <c r="X56" s="138">
        <v>11.8</v>
      </c>
      <c r="Y56" s="139">
        <v>11.4</v>
      </c>
      <c r="Z56" s="140">
        <f t="shared" si="6"/>
        <v>3.389830508474579E-2</v>
      </c>
      <c r="AA56" s="139">
        <v>39.99</v>
      </c>
      <c r="AB56" s="140">
        <f t="shared" si="7"/>
        <v>0.71492873218304576</v>
      </c>
      <c r="AC56" s="141"/>
      <c r="AD56" s="142" t="str">
        <f t="shared" si="8"/>
        <v/>
      </c>
      <c r="AE56" s="140" t="str">
        <f t="shared" si="9"/>
        <v/>
      </c>
      <c r="AF56" s="139"/>
      <c r="AG56" s="140" t="str">
        <f t="shared" si="10"/>
        <v/>
      </c>
      <c r="AH56" s="143" t="str">
        <f t="shared" si="11"/>
        <v/>
      </c>
      <c r="AI56" s="144"/>
      <c r="AJ56" s="145"/>
      <c r="AK56" s="146"/>
      <c r="AL56" s="135" t="s">
        <v>103</v>
      </c>
      <c r="AM56" s="147">
        <v>4</v>
      </c>
      <c r="AN56" s="148" t="str">
        <f t="shared" si="12"/>
        <v xml:space="preserve">, , , , OFFICE DEFINE, </v>
      </c>
      <c r="AO56" s="149">
        <v>0</v>
      </c>
      <c r="AP56" s="150">
        <v>120</v>
      </c>
      <c r="AQ56" s="150"/>
      <c r="AR56" s="150"/>
      <c r="AS56" s="150"/>
      <c r="AT56" s="151"/>
      <c r="AU56" s="151"/>
      <c r="AV56" s="152">
        <f t="shared" si="13"/>
        <v>4</v>
      </c>
      <c r="AW56" s="153"/>
      <c r="AX56" s="152"/>
      <c r="AY56" s="153"/>
      <c r="AZ56" s="176"/>
      <c r="BA56" s="155">
        <f t="shared" si="14"/>
        <v>120</v>
      </c>
      <c r="BB56" s="156">
        <f t="shared" si="15"/>
        <v>1368</v>
      </c>
      <c r="BC56" s="157">
        <f t="shared" si="16"/>
        <v>4798.8</v>
      </c>
      <c r="BD56" s="158">
        <f t="shared" si="17"/>
        <v>0</v>
      </c>
      <c r="BE56" s="159">
        <f t="shared" si="18"/>
        <v>0</v>
      </c>
      <c r="BF56" s="160">
        <f t="shared" si="19"/>
        <v>0</v>
      </c>
      <c r="BG56" s="161">
        <f t="shared" si="20"/>
        <v>120</v>
      </c>
      <c r="BH56" s="162">
        <f t="shared" si="21"/>
        <v>1368</v>
      </c>
      <c r="BI56" s="163">
        <f t="shared" si="22"/>
        <v>4798.8</v>
      </c>
      <c r="BJ56" s="164"/>
      <c r="BK56" s="165" t="s">
        <v>104</v>
      </c>
      <c r="BL56" s="177">
        <v>12</v>
      </c>
      <c r="BM56" s="178">
        <v>30</v>
      </c>
      <c r="BN56" s="178">
        <v>40</v>
      </c>
      <c r="BO56" s="178">
        <v>27</v>
      </c>
      <c r="BP56" s="178">
        <v>11</v>
      </c>
      <c r="BQ56" s="178">
        <v>0</v>
      </c>
      <c r="BR56" s="178" t="str">
        <f>IF(ISBLANK($BK56),"",IFERROR((ROUND((INDEX([1]INSTRUCTIONS!$M$9:$AM$73,MATCH(#REF!,[1]INSTRUCTIONS!$N$9:$N$73,0),MATCH(BR$2,[1]INSTRUCTIONS!$M$9:$AM$9,FALSE))*$BA56),0)),""))</f>
        <v/>
      </c>
      <c r="BS56" s="178" t="str">
        <f>IF(ISBLANK($BK56),"",IFERROR((ROUND((INDEX([1]INSTRUCTIONS!$M$9:$AM$73,MATCH(#REF!,[1]INSTRUCTIONS!$N$9:$N$73,0),MATCH(BS$2,[1]INSTRUCTIONS!$M$9:$AM$9,FALSE))*$BA56),0)),""))</f>
        <v/>
      </c>
      <c r="BT56" s="178" t="str">
        <f>IF(ISBLANK($BK56),"",IFERROR((ROUND((INDEX([1]INSTRUCTIONS!$M$9:$AM$73,MATCH(#REF!,[1]INSTRUCTIONS!$N$9:$N$73,0),MATCH(BT$2,[1]INSTRUCTIONS!$M$9:$AM$9,FALSE))*$BA56),0)),""))</f>
        <v/>
      </c>
      <c r="BU56" s="178" t="str">
        <f>IF(ISBLANK($BK56),"",IFERROR((ROUND((INDEX([1]INSTRUCTIONS!$M$9:$AM$73,MATCH(#REF!,[1]INSTRUCTIONS!$N$9:$N$73,0),MATCH(BU$2,[1]INSTRUCTIONS!$M$9:$AM$9,FALSE))*$BA56),0)),""))</f>
        <v/>
      </c>
      <c r="BV56" s="178" t="str">
        <f>IF(ISBLANK($BK56),"",IFERROR((ROUND((INDEX([1]INSTRUCTIONS!$M$9:$AM$73,MATCH(#REF!,[1]INSTRUCTIONS!$N$9:$N$73,0),MATCH(BV$2,[1]INSTRUCTIONS!$M$9:$AM$9,FALSE))*$BA56),0)),""))</f>
        <v/>
      </c>
      <c r="BW56" s="178" t="str">
        <f>IF(ISBLANK($BK56),"",IFERROR((ROUND((INDEX([1]INSTRUCTIONS!$M$9:$AM$73,MATCH(#REF!,[1]INSTRUCTIONS!$N$9:$N$73,0),MATCH(BW$2,[1]INSTRUCTIONS!$M$9:$AM$9,FALSE))*$BA56),0)),""))</f>
        <v/>
      </c>
      <c r="BX56" s="178" t="str">
        <f>IF(ISBLANK($BK56),"",IFERROR((ROUND((INDEX([1]INSTRUCTIONS!$M$9:$AM$73,MATCH(#REF!,[1]INSTRUCTIONS!$N$9:$N$73,0),MATCH(BX$2,[1]INSTRUCTIONS!$M$9:$AM$9,FALSE))*$BA56),0)),""))</f>
        <v/>
      </c>
      <c r="BY56" s="178" t="str">
        <f>IF(ISBLANK($BK56),"",IFERROR((ROUND((INDEX([1]INSTRUCTIONS!$M$9:$AM$73,MATCH(#REF!,[1]INSTRUCTIONS!$N$9:$N$73,0),MATCH(BY$2,[1]INSTRUCTIONS!$M$9:$AM$9,FALSE))*$BA56),0)),""))</f>
        <v/>
      </c>
      <c r="BZ56" s="178" t="str">
        <f>IF(ISBLANK($BK56),"",IFERROR((ROUND((INDEX([1]INSTRUCTIONS!$M$9:$AM$73,MATCH(#REF!,[1]INSTRUCTIONS!$N$9:$N$73,0),MATCH(BZ$2,[1]INSTRUCTIONS!$M$9:$AM$9,FALSE))*$BA56),0)),""))</f>
        <v/>
      </c>
      <c r="CA56" s="178" t="str">
        <f>IF(ISBLANK($BK56),"",IFERROR((ROUND((INDEX([1]INSTRUCTIONS!$M$9:$AM$73,MATCH(#REF!,[1]INSTRUCTIONS!$N$9:$N$73,0),MATCH(CA$2,[1]INSTRUCTIONS!$M$9:$AM$9,FALSE))*$BA56),0)),""))</f>
        <v/>
      </c>
      <c r="CB56" s="178" t="str">
        <f>IF(ISBLANK($BK56),"",IFERROR((ROUND((INDEX([1]INSTRUCTIONS!$M$9:$AM$73,MATCH(#REF!,[1]INSTRUCTIONS!$N$9:$N$73,0),MATCH(CB$2,[1]INSTRUCTIONS!$M$9:$AM$9,FALSE))*$BA56),0)),""))</f>
        <v/>
      </c>
      <c r="CC56" s="178" t="str">
        <f>IF(ISBLANK($BK56),"",IFERROR((ROUND((INDEX([1]INSTRUCTIONS!$M$9:$AM$73,MATCH(#REF!,[1]INSTRUCTIONS!$N$9:$N$73,0),MATCH(CC$2,[1]INSTRUCTIONS!$M$9:$AM$9,FALSE))*$BA56),0)),""))</f>
        <v/>
      </c>
      <c r="CD56" s="178" t="str">
        <f>IF(ISBLANK($BK56),"",IFERROR((ROUND((INDEX([1]INSTRUCTIONS!$M$9:$AM$73,MATCH(#REF!,[1]INSTRUCTIONS!$N$9:$N$73,0),MATCH(CD$2,[1]INSTRUCTIONS!$M$9:$AM$9,FALSE))*$BA56),0)),""))</f>
        <v/>
      </c>
      <c r="CE56" s="178" t="str">
        <f>IF(ISBLANK($BK56),"",IFERROR((ROUND((INDEX([1]INSTRUCTIONS!$M$9:$AM$73,MATCH(#REF!,[1]INSTRUCTIONS!$N$9:$N$73,0),MATCH(CE$2,[1]INSTRUCTIONS!$M$9:$AM$9,FALSE))*$BA56),0)),""))</f>
        <v/>
      </c>
      <c r="CF56" s="178" t="str">
        <f>IF(ISBLANK($BK56),"",IFERROR((ROUND((INDEX([1]INSTRUCTIONS!$M$9:$AM$73,MATCH(#REF!,[1]INSTRUCTIONS!$N$9:$N$73,0),MATCH(CF$2,[1]INSTRUCTIONS!$M$9:$AM$9,FALSE))*$BA56),0)),""))</f>
        <v/>
      </c>
      <c r="CG56" s="178" t="str">
        <f>IF(ISBLANK($BK56),"",IFERROR((ROUND((INDEX([1]INSTRUCTIONS!$M$9:$AM$73,MATCH(#REF!,[1]INSTRUCTIONS!$N$9:$N$73,0),MATCH(CG$2,[1]INSTRUCTIONS!$M$9:$AM$9,FALSE))*$BA56),0)),""))</f>
        <v/>
      </c>
      <c r="CH56" s="178" t="str">
        <f>IF(ISBLANK($BK56),"",IFERROR((ROUND((INDEX([1]INSTRUCTIONS!$M$9:$AM$73,MATCH(#REF!,[1]INSTRUCTIONS!$N$9:$N$73,0),MATCH(CH$2,[1]INSTRUCTIONS!$M$9:$AM$9,FALSE))*$BA56),0)),""))</f>
        <v/>
      </c>
      <c r="CI56" s="178" t="str">
        <f>IF(ISBLANK($BK56),"",IFERROR((ROUND((INDEX([1]INSTRUCTIONS!$M$9:$AM$73,MATCH(#REF!,[1]INSTRUCTIONS!$N$9:$N$73,0),MATCH(CI$2,[1]INSTRUCTIONS!$M$9:$AM$9,FALSE))*$BA56),0)),""))</f>
        <v/>
      </c>
      <c r="CJ56" s="179" t="str">
        <f>IF(ISBLANK($BK56),"",IFERROR((ROUND((INDEX([1]INSTRUCTIONS!$M$9:$AM$73,MATCH(#REF!,[1]INSTRUCTIONS!$N$9:$N$73,0),MATCH(CJ$2,[1]INSTRUCTIONS!$M$9:$AM$9,FALSE))*$BA56),0)),""))</f>
        <v/>
      </c>
      <c r="CK56" s="169">
        <f t="shared" si="23"/>
        <v>120</v>
      </c>
      <c r="CL56" s="169">
        <f t="shared" si="24"/>
        <v>0</v>
      </c>
      <c r="CM56" s="6"/>
      <c r="CN56" s="165" t="s">
        <v>104</v>
      </c>
      <c r="CO56" s="177">
        <v>0</v>
      </c>
      <c r="CP56" s="178">
        <v>0</v>
      </c>
      <c r="CQ56" s="178">
        <v>0</v>
      </c>
      <c r="CR56" s="178">
        <v>0</v>
      </c>
      <c r="CS56" s="178">
        <v>0</v>
      </c>
      <c r="CT56" s="178">
        <v>0</v>
      </c>
      <c r="CU56" s="178" t="str">
        <f>IF(ISBLANK($CN56),"",IFERROR((ROUND((INDEX([1]INSTRUCTIONS!$M$9:$AM$73,MATCH(#REF!,[1]INSTRUCTIONS!$N$9:$N$73,0),MATCH(CU$2,[1]INSTRUCTIONS!$M$9:$AM$9,FALSE))*$BD56),0)),""))</f>
        <v/>
      </c>
      <c r="CV56" s="178" t="str">
        <f>IF(ISBLANK($CN56),"",IFERROR((ROUND((INDEX([1]INSTRUCTIONS!$M$9:$AM$73,MATCH(#REF!,[1]INSTRUCTIONS!$N$9:$N$73,0),MATCH(CV$2,[1]INSTRUCTIONS!$M$9:$AM$9,FALSE))*$BD56),0)),""))</f>
        <v/>
      </c>
      <c r="CW56" s="178" t="str">
        <f>IF(ISBLANK($CN56),"",IFERROR((ROUND((INDEX([1]INSTRUCTIONS!$M$9:$AM$73,MATCH(#REF!,[1]INSTRUCTIONS!$N$9:$N$73,0),MATCH(CW$2,[1]INSTRUCTIONS!$M$9:$AM$9,FALSE))*$BD56),0)),""))</f>
        <v/>
      </c>
      <c r="CX56" s="178" t="str">
        <f>IF(ISBLANK($CN56),"",IFERROR((ROUND((INDEX([1]INSTRUCTIONS!$M$9:$AM$73,MATCH(#REF!,[1]INSTRUCTIONS!$N$9:$N$73,0),MATCH(CX$2,[1]INSTRUCTIONS!$M$9:$AM$9,FALSE))*$BD56),0)),""))</f>
        <v/>
      </c>
      <c r="CY56" s="178" t="str">
        <f>IF(ISBLANK($CN56),"",IFERROR((ROUND((INDEX([1]INSTRUCTIONS!$M$9:$AM$73,MATCH(#REF!,[1]INSTRUCTIONS!$N$9:$N$73,0),MATCH(CY$2,[1]INSTRUCTIONS!$M$9:$AM$9,FALSE))*$BD56),0)),""))</f>
        <v/>
      </c>
      <c r="CZ56" s="178" t="str">
        <f>IF(ISBLANK($CN56),"",IFERROR((ROUND((INDEX([1]INSTRUCTIONS!$M$9:$AM$73,MATCH(#REF!,[1]INSTRUCTIONS!$N$9:$N$73,0),MATCH(CZ$2,[1]INSTRUCTIONS!$M$9:$AM$9,FALSE))*$BD56),0)),""))</f>
        <v/>
      </c>
      <c r="DA56" s="178" t="str">
        <f>IF(ISBLANK($CN56),"",IFERROR((ROUND((INDEX([1]INSTRUCTIONS!$M$9:$AM$73,MATCH(#REF!,[1]INSTRUCTIONS!$N$9:$N$73,0),MATCH(DA$2,[1]INSTRUCTIONS!$M$9:$AM$9,FALSE))*$BD56),0)),""))</f>
        <v/>
      </c>
      <c r="DB56" s="178" t="str">
        <f>IF(ISBLANK($CN56),"",IFERROR((ROUND((INDEX([1]INSTRUCTIONS!$M$9:$AM$73,MATCH(#REF!,[1]INSTRUCTIONS!$N$9:$N$73,0),MATCH(DB$2,[1]INSTRUCTIONS!$M$9:$AM$9,FALSE))*$BD56),0)),""))</f>
        <v/>
      </c>
      <c r="DC56" s="178" t="str">
        <f>IF(ISBLANK($CN56),"",IFERROR((ROUND((INDEX([1]INSTRUCTIONS!$M$9:$AM$73,MATCH(#REF!,[1]INSTRUCTIONS!$N$9:$N$73,0),MATCH(DC$2,[1]INSTRUCTIONS!$M$9:$AM$9,FALSE))*$BD56),0)),""))</f>
        <v/>
      </c>
      <c r="DD56" s="178" t="str">
        <f>IF(ISBLANK($CN56),"",IFERROR((ROUND((INDEX([1]INSTRUCTIONS!$M$9:$AM$73,MATCH(#REF!,[1]INSTRUCTIONS!$N$9:$N$73,0),MATCH(DD$2,[1]INSTRUCTIONS!$M$9:$AM$9,FALSE))*$BD56),0)),""))</f>
        <v/>
      </c>
      <c r="DE56" s="178" t="str">
        <f>IF(ISBLANK($CN56),"",IFERROR((ROUND((INDEX([1]INSTRUCTIONS!$M$9:$AM$73,MATCH(#REF!,[1]INSTRUCTIONS!$N$9:$N$73,0),MATCH(DE$2,[1]INSTRUCTIONS!$M$9:$AM$9,FALSE))*$BD56),0)),""))</f>
        <v/>
      </c>
      <c r="DF56" s="178" t="str">
        <f>IF(ISBLANK($CN56),"",IFERROR((ROUND((INDEX([1]INSTRUCTIONS!$M$9:$AM$73,MATCH(#REF!,[1]INSTRUCTIONS!$N$9:$N$73,0),MATCH(DF$2,[1]INSTRUCTIONS!$M$9:$AM$9,FALSE))*$BD56),0)),""))</f>
        <v/>
      </c>
      <c r="DG56" s="178" t="str">
        <f>IF(ISBLANK($CN56),"",IFERROR((ROUND((INDEX([1]INSTRUCTIONS!$M$9:$AM$73,MATCH(#REF!,[1]INSTRUCTIONS!$N$9:$N$73,0),MATCH(DG$2,[1]INSTRUCTIONS!$M$9:$AM$9,FALSE))*$BD56),0)),""))</f>
        <v/>
      </c>
      <c r="DH56" s="178" t="str">
        <f>IF(ISBLANK($CN56),"",IFERROR((ROUND((INDEX([1]INSTRUCTIONS!$M$9:$AM$73,MATCH(#REF!,[1]INSTRUCTIONS!$N$9:$N$73,0),MATCH(DH$2,[1]INSTRUCTIONS!$M$9:$AM$9,FALSE))*$BD56),0)),""))</f>
        <v/>
      </c>
      <c r="DI56" s="178" t="str">
        <f>IF(ISBLANK($CN56),"",IFERROR((ROUND((INDEX([1]INSTRUCTIONS!$M$9:$AM$73,MATCH(#REF!,[1]INSTRUCTIONS!$N$9:$N$73,0),MATCH(DI$2,[1]INSTRUCTIONS!$M$9:$AM$9,FALSE))*$BD56),0)),""))</f>
        <v/>
      </c>
      <c r="DJ56" s="178" t="str">
        <f>IF(ISBLANK($CN56),"",IFERROR((ROUND((INDEX([1]INSTRUCTIONS!$M$9:$AM$73,MATCH(#REF!,[1]INSTRUCTIONS!$N$9:$N$73,0),MATCH(DJ$2,[1]INSTRUCTIONS!$M$9:$AM$9,FALSE))*$BD56),0)),""))</f>
        <v/>
      </c>
      <c r="DK56" s="178" t="str">
        <f>IF(ISBLANK($CN56),"",IFERROR((ROUND((INDEX([1]INSTRUCTIONS!$M$9:$AM$73,MATCH(#REF!,[1]INSTRUCTIONS!$N$9:$N$73,0),MATCH(DK$2,[1]INSTRUCTIONS!$M$9:$AM$9,FALSE))*$BD56),0)),""))</f>
        <v/>
      </c>
      <c r="DL56" s="178" t="str">
        <f>IF(ISBLANK($CN56),"",IFERROR((ROUND((INDEX([1]INSTRUCTIONS!$M$9:$AM$73,MATCH(#REF!,[1]INSTRUCTIONS!$N$9:$N$73,0),MATCH(DL$2,[1]INSTRUCTIONS!$M$9:$AM$9,FALSE))*$BD56),0)),""))</f>
        <v/>
      </c>
      <c r="DM56" s="179" t="str">
        <f>IF(ISBLANK($CN56),"",IFERROR((ROUND((INDEX([1]INSTRUCTIONS!$M$9:$AM$73,MATCH(#REF!,[1]INSTRUCTIONS!$N$9:$N$73,0),MATCH(DM$2,[1]INSTRUCTIONS!$M$9:$AM$9,FALSE))*$BD56),0)),""))</f>
        <v/>
      </c>
      <c r="DN56" s="169">
        <f t="shared" si="25"/>
        <v>0</v>
      </c>
      <c r="DO56" s="169">
        <f t="shared" si="26"/>
        <v>0</v>
      </c>
      <c r="DP56" s="6"/>
      <c r="DQ56" s="171" t="str">
        <f t="shared" si="27"/>
        <v>ALPHA TOPS BM</v>
      </c>
      <c r="DR56" s="172">
        <f t="shared" ref="DR56:EP56" si="69">IFERROR(BL56+CO56,"")</f>
        <v>12</v>
      </c>
      <c r="DS56" s="173">
        <f t="shared" si="69"/>
        <v>30</v>
      </c>
      <c r="DT56" s="173">
        <f t="shared" si="69"/>
        <v>40</v>
      </c>
      <c r="DU56" s="173">
        <f t="shared" si="69"/>
        <v>27</v>
      </c>
      <c r="DV56" s="173">
        <f t="shared" si="69"/>
        <v>11</v>
      </c>
      <c r="DW56" s="173">
        <f t="shared" si="69"/>
        <v>0</v>
      </c>
      <c r="DX56" s="173" t="str">
        <f t="shared" si="69"/>
        <v/>
      </c>
      <c r="DY56" s="173" t="str">
        <f t="shared" si="69"/>
        <v/>
      </c>
      <c r="DZ56" s="173" t="str">
        <f t="shared" si="69"/>
        <v/>
      </c>
      <c r="EA56" s="173" t="str">
        <f t="shared" si="69"/>
        <v/>
      </c>
      <c r="EB56" s="173" t="str">
        <f t="shared" si="69"/>
        <v/>
      </c>
      <c r="EC56" s="173" t="str">
        <f t="shared" si="69"/>
        <v/>
      </c>
      <c r="ED56" s="173" t="str">
        <f t="shared" si="69"/>
        <v/>
      </c>
      <c r="EE56" s="173" t="str">
        <f t="shared" si="69"/>
        <v/>
      </c>
      <c r="EF56" s="174" t="str">
        <f t="shared" si="69"/>
        <v/>
      </c>
      <c r="EG56" s="174" t="str">
        <f t="shared" si="69"/>
        <v/>
      </c>
      <c r="EH56" s="174" t="str">
        <f t="shared" si="69"/>
        <v/>
      </c>
      <c r="EI56" s="174" t="str">
        <f t="shared" si="69"/>
        <v/>
      </c>
      <c r="EJ56" s="174" t="str">
        <f t="shared" si="69"/>
        <v/>
      </c>
      <c r="EK56" s="174" t="str">
        <f t="shared" si="69"/>
        <v/>
      </c>
      <c r="EL56" s="174" t="str">
        <f t="shared" si="69"/>
        <v/>
      </c>
      <c r="EM56" s="174" t="str">
        <f t="shared" si="69"/>
        <v/>
      </c>
      <c r="EN56" s="174" t="str">
        <f t="shared" si="69"/>
        <v/>
      </c>
      <c r="EO56" s="174" t="str">
        <f t="shared" si="69"/>
        <v/>
      </c>
      <c r="EP56" s="174" t="str">
        <f t="shared" si="69"/>
        <v/>
      </c>
      <c r="EQ56" s="171">
        <f t="shared" si="29"/>
        <v>120</v>
      </c>
      <c r="ER56" s="171">
        <f t="shared" si="30"/>
        <v>0</v>
      </c>
    </row>
    <row r="57" spans="1:148" ht="120" customHeight="1" x14ac:dyDescent="0.25">
      <c r="A57" s="132">
        <f t="shared" si="31"/>
        <v>40</v>
      </c>
      <c r="B57" s="133" t="e">
        <v>#VALUE!</v>
      </c>
      <c r="C57" s="133" t="s">
        <v>96</v>
      </c>
      <c r="D57" s="134" t="s">
        <v>276</v>
      </c>
      <c r="E57" s="134" t="str">
        <f t="shared" si="5"/>
        <v>#REF!</v>
      </c>
      <c r="F57" s="135" t="s">
        <v>97</v>
      </c>
      <c r="G57" s="134" t="s">
        <v>276</v>
      </c>
      <c r="H57" s="135" t="s">
        <v>138</v>
      </c>
      <c r="I57" s="135" t="s">
        <v>139</v>
      </c>
      <c r="J57" s="135"/>
      <c r="K57" s="135"/>
      <c r="L57" s="136"/>
      <c r="M57" s="133" t="e">
        <v>#VALUE!</v>
      </c>
      <c r="N57" s="135" t="s">
        <v>108</v>
      </c>
      <c r="O57" s="136"/>
      <c r="P57" s="136"/>
      <c r="Q57" s="136" t="s">
        <v>101</v>
      </c>
      <c r="R57" s="136" t="s">
        <v>102</v>
      </c>
      <c r="S57" s="136"/>
      <c r="T57" s="133"/>
      <c r="U57" s="133"/>
      <c r="V57" s="133"/>
      <c r="W57" s="137"/>
      <c r="X57" s="138">
        <v>11.8</v>
      </c>
      <c r="Y57" s="139">
        <v>11.21</v>
      </c>
      <c r="Z57" s="140">
        <f t="shared" si="6"/>
        <v>4.9999999999999982E-2</v>
      </c>
      <c r="AA57" s="139">
        <v>39.99</v>
      </c>
      <c r="AB57" s="140">
        <f t="shared" si="7"/>
        <v>0.71967991997999503</v>
      </c>
      <c r="AC57" s="141"/>
      <c r="AD57" s="142" t="str">
        <f t="shared" si="8"/>
        <v/>
      </c>
      <c r="AE57" s="140" t="str">
        <f t="shared" si="9"/>
        <v/>
      </c>
      <c r="AF57" s="139"/>
      <c r="AG57" s="140" t="str">
        <f t="shared" si="10"/>
        <v/>
      </c>
      <c r="AH57" s="143" t="str">
        <f t="shared" si="11"/>
        <v/>
      </c>
      <c r="AI57" s="144"/>
      <c r="AJ57" s="145"/>
      <c r="AK57" s="146"/>
      <c r="AL57" s="135" t="s">
        <v>103</v>
      </c>
      <c r="AM57" s="147">
        <v>4</v>
      </c>
      <c r="AN57" s="148" t="str">
        <f t="shared" si="12"/>
        <v xml:space="preserve">, , , , OFFICE DEFINE, </v>
      </c>
      <c r="AO57" s="149">
        <v>0</v>
      </c>
      <c r="AP57" s="150">
        <v>180</v>
      </c>
      <c r="AQ57" s="150"/>
      <c r="AR57" s="150"/>
      <c r="AS57" s="150"/>
      <c r="AT57" s="151"/>
      <c r="AU57" s="151"/>
      <c r="AV57" s="152">
        <f t="shared" si="13"/>
        <v>4</v>
      </c>
      <c r="AW57" s="153"/>
      <c r="AX57" s="152"/>
      <c r="AY57" s="153"/>
      <c r="AZ57" s="176"/>
      <c r="BA57" s="155">
        <f t="shared" si="14"/>
        <v>180</v>
      </c>
      <c r="BB57" s="156">
        <f t="shared" si="15"/>
        <v>2017.8000000000002</v>
      </c>
      <c r="BC57" s="157">
        <f t="shared" si="16"/>
        <v>7198.2000000000007</v>
      </c>
      <c r="BD57" s="158">
        <f t="shared" si="17"/>
        <v>0</v>
      </c>
      <c r="BE57" s="159">
        <f t="shared" si="18"/>
        <v>0</v>
      </c>
      <c r="BF57" s="160">
        <f t="shared" si="19"/>
        <v>0</v>
      </c>
      <c r="BG57" s="161">
        <f t="shared" si="20"/>
        <v>180</v>
      </c>
      <c r="BH57" s="162">
        <f t="shared" si="21"/>
        <v>2017.8000000000002</v>
      </c>
      <c r="BI57" s="163">
        <f t="shared" si="22"/>
        <v>7198.2000000000007</v>
      </c>
      <c r="BJ57" s="164"/>
      <c r="BK57" s="165" t="s">
        <v>104</v>
      </c>
      <c r="BL57" s="177">
        <v>18</v>
      </c>
      <c r="BM57" s="178">
        <v>45</v>
      </c>
      <c r="BN57" s="178">
        <v>60</v>
      </c>
      <c r="BO57" s="178">
        <v>41</v>
      </c>
      <c r="BP57" s="178">
        <v>16</v>
      </c>
      <c r="BQ57" s="178">
        <v>0</v>
      </c>
      <c r="BR57" s="178" t="str">
        <f>IF(ISBLANK($BK57),"",IFERROR((ROUND((INDEX([1]INSTRUCTIONS!$M$9:$AM$73,MATCH(#REF!,[1]INSTRUCTIONS!$N$9:$N$73,0),MATCH(BR$2,[1]INSTRUCTIONS!$M$9:$AM$9,FALSE))*$BA57),0)),""))</f>
        <v/>
      </c>
      <c r="BS57" s="178" t="str">
        <f>IF(ISBLANK($BK57),"",IFERROR((ROUND((INDEX([1]INSTRUCTIONS!$M$9:$AM$73,MATCH(#REF!,[1]INSTRUCTIONS!$N$9:$N$73,0),MATCH(BS$2,[1]INSTRUCTIONS!$M$9:$AM$9,FALSE))*$BA57),0)),""))</f>
        <v/>
      </c>
      <c r="BT57" s="178" t="str">
        <f>IF(ISBLANK($BK57),"",IFERROR((ROUND((INDEX([1]INSTRUCTIONS!$M$9:$AM$73,MATCH(#REF!,[1]INSTRUCTIONS!$N$9:$N$73,0),MATCH(BT$2,[1]INSTRUCTIONS!$M$9:$AM$9,FALSE))*$BA57),0)),""))</f>
        <v/>
      </c>
      <c r="BU57" s="178" t="str">
        <f>IF(ISBLANK($BK57),"",IFERROR((ROUND((INDEX([1]INSTRUCTIONS!$M$9:$AM$73,MATCH(#REF!,[1]INSTRUCTIONS!$N$9:$N$73,0),MATCH(BU$2,[1]INSTRUCTIONS!$M$9:$AM$9,FALSE))*$BA57),0)),""))</f>
        <v/>
      </c>
      <c r="BV57" s="178" t="str">
        <f>IF(ISBLANK($BK57),"",IFERROR((ROUND((INDEX([1]INSTRUCTIONS!$M$9:$AM$73,MATCH(#REF!,[1]INSTRUCTIONS!$N$9:$N$73,0),MATCH(BV$2,[1]INSTRUCTIONS!$M$9:$AM$9,FALSE))*$BA57),0)),""))</f>
        <v/>
      </c>
      <c r="BW57" s="178" t="str">
        <f>IF(ISBLANK($BK57),"",IFERROR((ROUND((INDEX([1]INSTRUCTIONS!$M$9:$AM$73,MATCH(#REF!,[1]INSTRUCTIONS!$N$9:$N$73,0),MATCH(BW$2,[1]INSTRUCTIONS!$M$9:$AM$9,FALSE))*$BA57),0)),""))</f>
        <v/>
      </c>
      <c r="BX57" s="178" t="str">
        <f>IF(ISBLANK($BK57),"",IFERROR((ROUND((INDEX([1]INSTRUCTIONS!$M$9:$AM$73,MATCH(#REF!,[1]INSTRUCTIONS!$N$9:$N$73,0),MATCH(BX$2,[1]INSTRUCTIONS!$M$9:$AM$9,FALSE))*$BA57),0)),""))</f>
        <v/>
      </c>
      <c r="BY57" s="178" t="str">
        <f>IF(ISBLANK($BK57),"",IFERROR((ROUND((INDEX([1]INSTRUCTIONS!$M$9:$AM$73,MATCH(#REF!,[1]INSTRUCTIONS!$N$9:$N$73,0),MATCH(BY$2,[1]INSTRUCTIONS!$M$9:$AM$9,FALSE))*$BA57),0)),""))</f>
        <v/>
      </c>
      <c r="BZ57" s="178" t="str">
        <f>IF(ISBLANK($BK57),"",IFERROR((ROUND((INDEX([1]INSTRUCTIONS!$M$9:$AM$73,MATCH(#REF!,[1]INSTRUCTIONS!$N$9:$N$73,0),MATCH(BZ$2,[1]INSTRUCTIONS!$M$9:$AM$9,FALSE))*$BA57),0)),""))</f>
        <v/>
      </c>
      <c r="CA57" s="178" t="str">
        <f>IF(ISBLANK($BK57),"",IFERROR((ROUND((INDEX([1]INSTRUCTIONS!$M$9:$AM$73,MATCH(#REF!,[1]INSTRUCTIONS!$N$9:$N$73,0),MATCH(CA$2,[1]INSTRUCTIONS!$M$9:$AM$9,FALSE))*$BA57),0)),""))</f>
        <v/>
      </c>
      <c r="CB57" s="178" t="str">
        <f>IF(ISBLANK($BK57),"",IFERROR((ROUND((INDEX([1]INSTRUCTIONS!$M$9:$AM$73,MATCH(#REF!,[1]INSTRUCTIONS!$N$9:$N$73,0),MATCH(CB$2,[1]INSTRUCTIONS!$M$9:$AM$9,FALSE))*$BA57),0)),""))</f>
        <v/>
      </c>
      <c r="CC57" s="178" t="str">
        <f>IF(ISBLANK($BK57),"",IFERROR((ROUND((INDEX([1]INSTRUCTIONS!$M$9:$AM$73,MATCH(#REF!,[1]INSTRUCTIONS!$N$9:$N$73,0),MATCH(CC$2,[1]INSTRUCTIONS!$M$9:$AM$9,FALSE))*$BA57),0)),""))</f>
        <v/>
      </c>
      <c r="CD57" s="178" t="str">
        <f>IF(ISBLANK($BK57),"",IFERROR((ROUND((INDEX([1]INSTRUCTIONS!$M$9:$AM$73,MATCH(#REF!,[1]INSTRUCTIONS!$N$9:$N$73,0),MATCH(CD$2,[1]INSTRUCTIONS!$M$9:$AM$9,FALSE))*$BA57),0)),""))</f>
        <v/>
      </c>
      <c r="CE57" s="178" t="str">
        <f>IF(ISBLANK($BK57),"",IFERROR((ROUND((INDEX([1]INSTRUCTIONS!$M$9:$AM$73,MATCH(#REF!,[1]INSTRUCTIONS!$N$9:$N$73,0),MATCH(CE$2,[1]INSTRUCTIONS!$M$9:$AM$9,FALSE))*$BA57),0)),""))</f>
        <v/>
      </c>
      <c r="CF57" s="178" t="str">
        <f>IF(ISBLANK($BK57),"",IFERROR((ROUND((INDEX([1]INSTRUCTIONS!$M$9:$AM$73,MATCH(#REF!,[1]INSTRUCTIONS!$N$9:$N$73,0),MATCH(CF$2,[1]INSTRUCTIONS!$M$9:$AM$9,FALSE))*$BA57),0)),""))</f>
        <v/>
      </c>
      <c r="CG57" s="178" t="str">
        <f>IF(ISBLANK($BK57),"",IFERROR((ROUND((INDEX([1]INSTRUCTIONS!$M$9:$AM$73,MATCH(#REF!,[1]INSTRUCTIONS!$N$9:$N$73,0),MATCH(CG$2,[1]INSTRUCTIONS!$M$9:$AM$9,FALSE))*$BA57),0)),""))</f>
        <v/>
      </c>
      <c r="CH57" s="178" t="str">
        <f>IF(ISBLANK($BK57),"",IFERROR((ROUND((INDEX([1]INSTRUCTIONS!$M$9:$AM$73,MATCH(#REF!,[1]INSTRUCTIONS!$N$9:$N$73,0),MATCH(CH$2,[1]INSTRUCTIONS!$M$9:$AM$9,FALSE))*$BA57),0)),""))</f>
        <v/>
      </c>
      <c r="CI57" s="178" t="str">
        <f>IF(ISBLANK($BK57),"",IFERROR((ROUND((INDEX([1]INSTRUCTIONS!$M$9:$AM$73,MATCH(#REF!,[1]INSTRUCTIONS!$N$9:$N$73,0),MATCH(CI$2,[1]INSTRUCTIONS!$M$9:$AM$9,FALSE))*$BA57),0)),""))</f>
        <v/>
      </c>
      <c r="CJ57" s="179" t="str">
        <f>IF(ISBLANK($BK57),"",IFERROR((ROUND((INDEX([1]INSTRUCTIONS!$M$9:$AM$73,MATCH(#REF!,[1]INSTRUCTIONS!$N$9:$N$73,0),MATCH(CJ$2,[1]INSTRUCTIONS!$M$9:$AM$9,FALSE))*$BA57),0)),""))</f>
        <v/>
      </c>
      <c r="CK57" s="169">
        <f t="shared" si="23"/>
        <v>180</v>
      </c>
      <c r="CL57" s="169">
        <f t="shared" si="24"/>
        <v>0</v>
      </c>
      <c r="CM57" s="6"/>
      <c r="CN57" s="165" t="s">
        <v>104</v>
      </c>
      <c r="CO57" s="177">
        <v>0</v>
      </c>
      <c r="CP57" s="178">
        <v>0</v>
      </c>
      <c r="CQ57" s="178">
        <v>0</v>
      </c>
      <c r="CR57" s="178">
        <v>0</v>
      </c>
      <c r="CS57" s="178">
        <v>0</v>
      </c>
      <c r="CT57" s="178">
        <v>0</v>
      </c>
      <c r="CU57" s="178" t="str">
        <f>IF(ISBLANK($CN57),"",IFERROR((ROUND((INDEX([1]INSTRUCTIONS!$M$9:$AM$73,MATCH(#REF!,[1]INSTRUCTIONS!$N$9:$N$73,0),MATCH(CU$2,[1]INSTRUCTIONS!$M$9:$AM$9,FALSE))*$BD57),0)),""))</f>
        <v/>
      </c>
      <c r="CV57" s="178" t="str">
        <f>IF(ISBLANK($CN57),"",IFERROR((ROUND((INDEX([1]INSTRUCTIONS!$M$9:$AM$73,MATCH(#REF!,[1]INSTRUCTIONS!$N$9:$N$73,0),MATCH(CV$2,[1]INSTRUCTIONS!$M$9:$AM$9,FALSE))*$BD57),0)),""))</f>
        <v/>
      </c>
      <c r="CW57" s="178" t="str">
        <f>IF(ISBLANK($CN57),"",IFERROR((ROUND((INDEX([1]INSTRUCTIONS!$M$9:$AM$73,MATCH(#REF!,[1]INSTRUCTIONS!$N$9:$N$73,0),MATCH(CW$2,[1]INSTRUCTIONS!$M$9:$AM$9,FALSE))*$BD57),0)),""))</f>
        <v/>
      </c>
      <c r="CX57" s="178" t="str">
        <f>IF(ISBLANK($CN57),"",IFERROR((ROUND((INDEX([1]INSTRUCTIONS!$M$9:$AM$73,MATCH(#REF!,[1]INSTRUCTIONS!$N$9:$N$73,0),MATCH(CX$2,[1]INSTRUCTIONS!$M$9:$AM$9,FALSE))*$BD57),0)),""))</f>
        <v/>
      </c>
      <c r="CY57" s="178" t="str">
        <f>IF(ISBLANK($CN57),"",IFERROR((ROUND((INDEX([1]INSTRUCTIONS!$M$9:$AM$73,MATCH(#REF!,[1]INSTRUCTIONS!$N$9:$N$73,0),MATCH(CY$2,[1]INSTRUCTIONS!$M$9:$AM$9,FALSE))*$BD57),0)),""))</f>
        <v/>
      </c>
      <c r="CZ57" s="178" t="str">
        <f>IF(ISBLANK($CN57),"",IFERROR((ROUND((INDEX([1]INSTRUCTIONS!$M$9:$AM$73,MATCH(#REF!,[1]INSTRUCTIONS!$N$9:$N$73,0),MATCH(CZ$2,[1]INSTRUCTIONS!$M$9:$AM$9,FALSE))*$BD57),0)),""))</f>
        <v/>
      </c>
      <c r="DA57" s="178" t="str">
        <f>IF(ISBLANK($CN57),"",IFERROR((ROUND((INDEX([1]INSTRUCTIONS!$M$9:$AM$73,MATCH(#REF!,[1]INSTRUCTIONS!$N$9:$N$73,0),MATCH(DA$2,[1]INSTRUCTIONS!$M$9:$AM$9,FALSE))*$BD57),0)),""))</f>
        <v/>
      </c>
      <c r="DB57" s="178" t="str">
        <f>IF(ISBLANK($CN57),"",IFERROR((ROUND((INDEX([1]INSTRUCTIONS!$M$9:$AM$73,MATCH(#REF!,[1]INSTRUCTIONS!$N$9:$N$73,0),MATCH(DB$2,[1]INSTRUCTIONS!$M$9:$AM$9,FALSE))*$BD57),0)),""))</f>
        <v/>
      </c>
      <c r="DC57" s="178" t="str">
        <f>IF(ISBLANK($CN57),"",IFERROR((ROUND((INDEX([1]INSTRUCTIONS!$M$9:$AM$73,MATCH(#REF!,[1]INSTRUCTIONS!$N$9:$N$73,0),MATCH(DC$2,[1]INSTRUCTIONS!$M$9:$AM$9,FALSE))*$BD57),0)),""))</f>
        <v/>
      </c>
      <c r="DD57" s="178" t="str">
        <f>IF(ISBLANK($CN57),"",IFERROR((ROUND((INDEX([1]INSTRUCTIONS!$M$9:$AM$73,MATCH(#REF!,[1]INSTRUCTIONS!$N$9:$N$73,0),MATCH(DD$2,[1]INSTRUCTIONS!$M$9:$AM$9,FALSE))*$BD57),0)),""))</f>
        <v/>
      </c>
      <c r="DE57" s="178" t="str">
        <f>IF(ISBLANK($CN57),"",IFERROR((ROUND((INDEX([1]INSTRUCTIONS!$M$9:$AM$73,MATCH(#REF!,[1]INSTRUCTIONS!$N$9:$N$73,0),MATCH(DE$2,[1]INSTRUCTIONS!$M$9:$AM$9,FALSE))*$BD57),0)),""))</f>
        <v/>
      </c>
      <c r="DF57" s="178" t="str">
        <f>IF(ISBLANK($CN57),"",IFERROR((ROUND((INDEX([1]INSTRUCTIONS!$M$9:$AM$73,MATCH(#REF!,[1]INSTRUCTIONS!$N$9:$N$73,0),MATCH(DF$2,[1]INSTRUCTIONS!$M$9:$AM$9,FALSE))*$BD57),0)),""))</f>
        <v/>
      </c>
      <c r="DG57" s="178" t="str">
        <f>IF(ISBLANK($CN57),"",IFERROR((ROUND((INDEX([1]INSTRUCTIONS!$M$9:$AM$73,MATCH(#REF!,[1]INSTRUCTIONS!$N$9:$N$73,0),MATCH(DG$2,[1]INSTRUCTIONS!$M$9:$AM$9,FALSE))*$BD57),0)),""))</f>
        <v/>
      </c>
      <c r="DH57" s="178" t="str">
        <f>IF(ISBLANK($CN57),"",IFERROR((ROUND((INDEX([1]INSTRUCTIONS!$M$9:$AM$73,MATCH(#REF!,[1]INSTRUCTIONS!$N$9:$N$73,0),MATCH(DH$2,[1]INSTRUCTIONS!$M$9:$AM$9,FALSE))*$BD57),0)),""))</f>
        <v/>
      </c>
      <c r="DI57" s="178" t="str">
        <f>IF(ISBLANK($CN57),"",IFERROR((ROUND((INDEX([1]INSTRUCTIONS!$M$9:$AM$73,MATCH(#REF!,[1]INSTRUCTIONS!$N$9:$N$73,0),MATCH(DI$2,[1]INSTRUCTIONS!$M$9:$AM$9,FALSE))*$BD57),0)),""))</f>
        <v/>
      </c>
      <c r="DJ57" s="178" t="str">
        <f>IF(ISBLANK($CN57),"",IFERROR((ROUND((INDEX([1]INSTRUCTIONS!$M$9:$AM$73,MATCH(#REF!,[1]INSTRUCTIONS!$N$9:$N$73,0),MATCH(DJ$2,[1]INSTRUCTIONS!$M$9:$AM$9,FALSE))*$BD57),0)),""))</f>
        <v/>
      </c>
      <c r="DK57" s="178" t="str">
        <f>IF(ISBLANK($CN57),"",IFERROR((ROUND((INDEX([1]INSTRUCTIONS!$M$9:$AM$73,MATCH(#REF!,[1]INSTRUCTIONS!$N$9:$N$73,0),MATCH(DK$2,[1]INSTRUCTIONS!$M$9:$AM$9,FALSE))*$BD57),0)),""))</f>
        <v/>
      </c>
      <c r="DL57" s="178" t="str">
        <f>IF(ISBLANK($CN57),"",IFERROR((ROUND((INDEX([1]INSTRUCTIONS!$M$9:$AM$73,MATCH(#REF!,[1]INSTRUCTIONS!$N$9:$N$73,0),MATCH(DL$2,[1]INSTRUCTIONS!$M$9:$AM$9,FALSE))*$BD57),0)),""))</f>
        <v/>
      </c>
      <c r="DM57" s="179" t="str">
        <f>IF(ISBLANK($CN57),"",IFERROR((ROUND((INDEX([1]INSTRUCTIONS!$M$9:$AM$73,MATCH(#REF!,[1]INSTRUCTIONS!$N$9:$N$73,0),MATCH(DM$2,[1]INSTRUCTIONS!$M$9:$AM$9,FALSE))*$BD57),0)),""))</f>
        <v/>
      </c>
      <c r="DN57" s="169">
        <f t="shared" si="25"/>
        <v>0</v>
      </c>
      <c r="DO57" s="169">
        <f t="shared" si="26"/>
        <v>0</v>
      </c>
      <c r="DP57" s="6"/>
      <c r="DQ57" s="171" t="str">
        <f t="shared" si="27"/>
        <v>ALPHA TOPS BM</v>
      </c>
      <c r="DR57" s="172">
        <f t="shared" ref="DR57:EP57" si="70">IFERROR(BL57+CO57,"")</f>
        <v>18</v>
      </c>
      <c r="DS57" s="173">
        <f t="shared" si="70"/>
        <v>45</v>
      </c>
      <c r="DT57" s="173">
        <f t="shared" si="70"/>
        <v>60</v>
      </c>
      <c r="DU57" s="173">
        <f t="shared" si="70"/>
        <v>41</v>
      </c>
      <c r="DV57" s="173">
        <f t="shared" si="70"/>
        <v>16</v>
      </c>
      <c r="DW57" s="173">
        <f t="shared" si="70"/>
        <v>0</v>
      </c>
      <c r="DX57" s="173" t="str">
        <f t="shared" si="70"/>
        <v/>
      </c>
      <c r="DY57" s="173" t="str">
        <f t="shared" si="70"/>
        <v/>
      </c>
      <c r="DZ57" s="173" t="str">
        <f t="shared" si="70"/>
        <v/>
      </c>
      <c r="EA57" s="173" t="str">
        <f t="shared" si="70"/>
        <v/>
      </c>
      <c r="EB57" s="173" t="str">
        <f t="shared" si="70"/>
        <v/>
      </c>
      <c r="EC57" s="173" t="str">
        <f t="shared" si="70"/>
        <v/>
      </c>
      <c r="ED57" s="173" t="str">
        <f t="shared" si="70"/>
        <v/>
      </c>
      <c r="EE57" s="173" t="str">
        <f t="shared" si="70"/>
        <v/>
      </c>
      <c r="EF57" s="174" t="str">
        <f t="shared" si="70"/>
        <v/>
      </c>
      <c r="EG57" s="174" t="str">
        <f t="shared" si="70"/>
        <v/>
      </c>
      <c r="EH57" s="174" t="str">
        <f t="shared" si="70"/>
        <v/>
      </c>
      <c r="EI57" s="174" t="str">
        <f t="shared" si="70"/>
        <v/>
      </c>
      <c r="EJ57" s="174" t="str">
        <f t="shared" si="70"/>
        <v/>
      </c>
      <c r="EK57" s="174" t="str">
        <f t="shared" si="70"/>
        <v/>
      </c>
      <c r="EL57" s="174" t="str">
        <f t="shared" si="70"/>
        <v/>
      </c>
      <c r="EM57" s="174" t="str">
        <f t="shared" si="70"/>
        <v/>
      </c>
      <c r="EN57" s="174" t="str">
        <f t="shared" si="70"/>
        <v/>
      </c>
      <c r="EO57" s="174" t="str">
        <f t="shared" si="70"/>
        <v/>
      </c>
      <c r="EP57" s="174" t="str">
        <f t="shared" si="70"/>
        <v/>
      </c>
      <c r="EQ57" s="171">
        <f t="shared" si="29"/>
        <v>180</v>
      </c>
      <c r="ER57" s="171">
        <f t="shared" si="30"/>
        <v>0</v>
      </c>
    </row>
    <row r="58" spans="1:148" ht="120" customHeight="1" x14ac:dyDescent="0.25">
      <c r="A58" s="132">
        <f t="shared" si="31"/>
        <v>41</v>
      </c>
      <c r="B58" s="133" t="e">
        <v>#VALUE!</v>
      </c>
      <c r="C58" s="133" t="s">
        <v>96</v>
      </c>
      <c r="D58" s="134" t="s">
        <v>276</v>
      </c>
      <c r="E58" s="134" t="str">
        <f t="shared" si="5"/>
        <v>#REF!</v>
      </c>
      <c r="F58" s="135" t="s">
        <v>97</v>
      </c>
      <c r="G58" s="134" t="s">
        <v>276</v>
      </c>
      <c r="H58" s="135" t="s">
        <v>138</v>
      </c>
      <c r="I58" s="135" t="s">
        <v>139</v>
      </c>
      <c r="J58" s="135"/>
      <c r="K58" s="135"/>
      <c r="L58" s="136"/>
      <c r="M58" s="133" t="e">
        <v>#VALUE!</v>
      </c>
      <c r="N58" s="135" t="s">
        <v>223</v>
      </c>
      <c r="O58" s="136"/>
      <c r="P58" s="136"/>
      <c r="Q58" s="136" t="s">
        <v>101</v>
      </c>
      <c r="R58" s="136" t="s">
        <v>102</v>
      </c>
      <c r="S58" s="136"/>
      <c r="T58" s="133"/>
      <c r="U58" s="133"/>
      <c r="V58" s="133"/>
      <c r="W58" s="137"/>
      <c r="X58" s="138">
        <v>11.8</v>
      </c>
      <c r="Y58" s="139">
        <v>11.21</v>
      </c>
      <c r="Z58" s="140">
        <f t="shared" si="6"/>
        <v>4.9999999999999982E-2</v>
      </c>
      <c r="AA58" s="139">
        <v>39.99</v>
      </c>
      <c r="AB58" s="140">
        <f t="shared" si="7"/>
        <v>0.71967991997999503</v>
      </c>
      <c r="AC58" s="141"/>
      <c r="AD58" s="142" t="str">
        <f t="shared" si="8"/>
        <v/>
      </c>
      <c r="AE58" s="140" t="str">
        <f t="shared" si="9"/>
        <v/>
      </c>
      <c r="AF58" s="139"/>
      <c r="AG58" s="140" t="str">
        <f t="shared" si="10"/>
        <v/>
      </c>
      <c r="AH58" s="143" t="str">
        <f t="shared" si="11"/>
        <v/>
      </c>
      <c r="AI58" s="144"/>
      <c r="AJ58" s="145"/>
      <c r="AK58" s="146"/>
      <c r="AL58" s="135" t="s">
        <v>103</v>
      </c>
      <c r="AM58" s="147">
        <v>4</v>
      </c>
      <c r="AN58" s="148" t="str">
        <f t="shared" si="12"/>
        <v xml:space="preserve">, , , , OFFICE DEFINE, </v>
      </c>
      <c r="AO58" s="149">
        <v>24</v>
      </c>
      <c r="AP58" s="150">
        <v>108</v>
      </c>
      <c r="AQ58" s="150"/>
      <c r="AR58" s="150"/>
      <c r="AS58" s="150"/>
      <c r="AT58" s="151"/>
      <c r="AU58" s="151"/>
      <c r="AV58" s="152">
        <f t="shared" si="13"/>
        <v>4</v>
      </c>
      <c r="AW58" s="153"/>
      <c r="AX58" s="152"/>
      <c r="AY58" s="153"/>
      <c r="AZ58" s="176"/>
      <c r="BA58" s="155">
        <f t="shared" si="14"/>
        <v>108</v>
      </c>
      <c r="BB58" s="156">
        <f t="shared" si="15"/>
        <v>1210.68</v>
      </c>
      <c r="BC58" s="157">
        <f t="shared" si="16"/>
        <v>4318.92</v>
      </c>
      <c r="BD58" s="158">
        <f t="shared" si="17"/>
        <v>24</v>
      </c>
      <c r="BE58" s="159">
        <f t="shared" si="18"/>
        <v>269.04000000000002</v>
      </c>
      <c r="BF58" s="160">
        <f t="shared" si="19"/>
        <v>959.76</v>
      </c>
      <c r="BG58" s="161">
        <f t="shared" si="20"/>
        <v>132</v>
      </c>
      <c r="BH58" s="162">
        <f t="shared" si="21"/>
        <v>1479.72</v>
      </c>
      <c r="BI58" s="163">
        <f t="shared" si="22"/>
        <v>5278.68</v>
      </c>
      <c r="BJ58" s="164"/>
      <c r="BK58" s="165" t="s">
        <v>104</v>
      </c>
      <c r="BL58" s="177">
        <v>11</v>
      </c>
      <c r="BM58" s="178">
        <v>27</v>
      </c>
      <c r="BN58" s="178">
        <v>37</v>
      </c>
      <c r="BO58" s="178">
        <v>24</v>
      </c>
      <c r="BP58" s="178">
        <v>9</v>
      </c>
      <c r="BQ58" s="178">
        <v>0</v>
      </c>
      <c r="BR58" s="178" t="str">
        <f>IF(ISBLANK($BK58),"",IFERROR((ROUND((INDEX([1]INSTRUCTIONS!$M$9:$AM$73,MATCH(#REF!,[1]INSTRUCTIONS!$N$9:$N$73,0),MATCH(BR$2,[1]INSTRUCTIONS!$M$9:$AM$9,FALSE))*$BA58),0)),""))</f>
        <v/>
      </c>
      <c r="BS58" s="178" t="str">
        <f>IF(ISBLANK($BK58),"",IFERROR((ROUND((INDEX([1]INSTRUCTIONS!$M$9:$AM$73,MATCH(#REF!,[1]INSTRUCTIONS!$N$9:$N$73,0),MATCH(BS$2,[1]INSTRUCTIONS!$M$9:$AM$9,FALSE))*$BA58),0)),""))</f>
        <v/>
      </c>
      <c r="BT58" s="178" t="str">
        <f>IF(ISBLANK($BK58),"",IFERROR((ROUND((INDEX([1]INSTRUCTIONS!$M$9:$AM$73,MATCH(#REF!,[1]INSTRUCTIONS!$N$9:$N$73,0),MATCH(BT$2,[1]INSTRUCTIONS!$M$9:$AM$9,FALSE))*$BA58),0)),""))</f>
        <v/>
      </c>
      <c r="BU58" s="178" t="str">
        <f>IF(ISBLANK($BK58),"",IFERROR((ROUND((INDEX([1]INSTRUCTIONS!$M$9:$AM$73,MATCH(#REF!,[1]INSTRUCTIONS!$N$9:$N$73,0),MATCH(BU$2,[1]INSTRUCTIONS!$M$9:$AM$9,FALSE))*$BA58),0)),""))</f>
        <v/>
      </c>
      <c r="BV58" s="178" t="str">
        <f>IF(ISBLANK($BK58),"",IFERROR((ROUND((INDEX([1]INSTRUCTIONS!$M$9:$AM$73,MATCH(#REF!,[1]INSTRUCTIONS!$N$9:$N$73,0),MATCH(BV$2,[1]INSTRUCTIONS!$M$9:$AM$9,FALSE))*$BA58),0)),""))</f>
        <v/>
      </c>
      <c r="BW58" s="178" t="str">
        <f>IF(ISBLANK($BK58),"",IFERROR((ROUND((INDEX([1]INSTRUCTIONS!$M$9:$AM$73,MATCH(#REF!,[1]INSTRUCTIONS!$N$9:$N$73,0),MATCH(BW$2,[1]INSTRUCTIONS!$M$9:$AM$9,FALSE))*$BA58),0)),""))</f>
        <v/>
      </c>
      <c r="BX58" s="178" t="str">
        <f>IF(ISBLANK($BK58),"",IFERROR((ROUND((INDEX([1]INSTRUCTIONS!$M$9:$AM$73,MATCH(#REF!,[1]INSTRUCTIONS!$N$9:$N$73,0),MATCH(BX$2,[1]INSTRUCTIONS!$M$9:$AM$9,FALSE))*$BA58),0)),""))</f>
        <v/>
      </c>
      <c r="BY58" s="178" t="str">
        <f>IF(ISBLANK($BK58),"",IFERROR((ROUND((INDEX([1]INSTRUCTIONS!$M$9:$AM$73,MATCH(#REF!,[1]INSTRUCTIONS!$N$9:$N$73,0),MATCH(BY$2,[1]INSTRUCTIONS!$M$9:$AM$9,FALSE))*$BA58),0)),""))</f>
        <v/>
      </c>
      <c r="BZ58" s="178" t="str">
        <f>IF(ISBLANK($BK58),"",IFERROR((ROUND((INDEX([1]INSTRUCTIONS!$M$9:$AM$73,MATCH(#REF!,[1]INSTRUCTIONS!$N$9:$N$73,0),MATCH(BZ$2,[1]INSTRUCTIONS!$M$9:$AM$9,FALSE))*$BA58),0)),""))</f>
        <v/>
      </c>
      <c r="CA58" s="178" t="str">
        <f>IF(ISBLANK($BK58),"",IFERROR((ROUND((INDEX([1]INSTRUCTIONS!$M$9:$AM$73,MATCH(#REF!,[1]INSTRUCTIONS!$N$9:$N$73,0),MATCH(CA$2,[1]INSTRUCTIONS!$M$9:$AM$9,FALSE))*$BA58),0)),""))</f>
        <v/>
      </c>
      <c r="CB58" s="178" t="str">
        <f>IF(ISBLANK($BK58),"",IFERROR((ROUND((INDEX([1]INSTRUCTIONS!$M$9:$AM$73,MATCH(#REF!,[1]INSTRUCTIONS!$N$9:$N$73,0),MATCH(CB$2,[1]INSTRUCTIONS!$M$9:$AM$9,FALSE))*$BA58),0)),""))</f>
        <v/>
      </c>
      <c r="CC58" s="178" t="str">
        <f>IF(ISBLANK($BK58),"",IFERROR((ROUND((INDEX([1]INSTRUCTIONS!$M$9:$AM$73,MATCH(#REF!,[1]INSTRUCTIONS!$N$9:$N$73,0),MATCH(CC$2,[1]INSTRUCTIONS!$M$9:$AM$9,FALSE))*$BA58),0)),""))</f>
        <v/>
      </c>
      <c r="CD58" s="178" t="str">
        <f>IF(ISBLANK($BK58),"",IFERROR((ROUND((INDEX([1]INSTRUCTIONS!$M$9:$AM$73,MATCH(#REF!,[1]INSTRUCTIONS!$N$9:$N$73,0),MATCH(CD$2,[1]INSTRUCTIONS!$M$9:$AM$9,FALSE))*$BA58),0)),""))</f>
        <v/>
      </c>
      <c r="CE58" s="178" t="str">
        <f>IF(ISBLANK($BK58),"",IFERROR((ROUND((INDEX([1]INSTRUCTIONS!$M$9:$AM$73,MATCH(#REF!,[1]INSTRUCTIONS!$N$9:$N$73,0),MATCH(CE$2,[1]INSTRUCTIONS!$M$9:$AM$9,FALSE))*$BA58),0)),""))</f>
        <v/>
      </c>
      <c r="CF58" s="178" t="str">
        <f>IF(ISBLANK($BK58),"",IFERROR((ROUND((INDEX([1]INSTRUCTIONS!$M$9:$AM$73,MATCH(#REF!,[1]INSTRUCTIONS!$N$9:$N$73,0),MATCH(CF$2,[1]INSTRUCTIONS!$M$9:$AM$9,FALSE))*$BA58),0)),""))</f>
        <v/>
      </c>
      <c r="CG58" s="178" t="str">
        <f>IF(ISBLANK($BK58),"",IFERROR((ROUND((INDEX([1]INSTRUCTIONS!$M$9:$AM$73,MATCH(#REF!,[1]INSTRUCTIONS!$N$9:$N$73,0),MATCH(CG$2,[1]INSTRUCTIONS!$M$9:$AM$9,FALSE))*$BA58),0)),""))</f>
        <v/>
      </c>
      <c r="CH58" s="178" t="str">
        <f>IF(ISBLANK($BK58),"",IFERROR((ROUND((INDEX([1]INSTRUCTIONS!$M$9:$AM$73,MATCH(#REF!,[1]INSTRUCTIONS!$N$9:$N$73,0),MATCH(CH$2,[1]INSTRUCTIONS!$M$9:$AM$9,FALSE))*$BA58),0)),""))</f>
        <v/>
      </c>
      <c r="CI58" s="178" t="str">
        <f>IF(ISBLANK($BK58),"",IFERROR((ROUND((INDEX([1]INSTRUCTIONS!$M$9:$AM$73,MATCH(#REF!,[1]INSTRUCTIONS!$N$9:$N$73,0),MATCH(CI$2,[1]INSTRUCTIONS!$M$9:$AM$9,FALSE))*$BA58),0)),""))</f>
        <v/>
      </c>
      <c r="CJ58" s="179" t="str">
        <f>IF(ISBLANK($BK58),"",IFERROR((ROUND((INDEX([1]INSTRUCTIONS!$M$9:$AM$73,MATCH(#REF!,[1]INSTRUCTIONS!$N$9:$N$73,0),MATCH(CJ$2,[1]INSTRUCTIONS!$M$9:$AM$9,FALSE))*$BA58),0)),""))</f>
        <v/>
      </c>
      <c r="CK58" s="169">
        <f t="shared" si="23"/>
        <v>108</v>
      </c>
      <c r="CL58" s="169">
        <f t="shared" si="24"/>
        <v>0</v>
      </c>
      <c r="CM58" s="6"/>
      <c r="CN58" s="165" t="s">
        <v>104</v>
      </c>
      <c r="CO58" s="177">
        <v>2</v>
      </c>
      <c r="CP58" s="178">
        <v>6</v>
      </c>
      <c r="CQ58" s="178">
        <v>9</v>
      </c>
      <c r="CR58" s="178">
        <v>5</v>
      </c>
      <c r="CS58" s="178">
        <v>2</v>
      </c>
      <c r="CT58" s="178">
        <v>0</v>
      </c>
      <c r="CU58" s="178" t="str">
        <f>IF(ISBLANK($CN58),"",IFERROR((ROUND((INDEX([1]INSTRUCTIONS!$M$9:$AM$73,MATCH(#REF!,[1]INSTRUCTIONS!$N$9:$N$73,0),MATCH(CU$2,[1]INSTRUCTIONS!$M$9:$AM$9,FALSE))*$BD58),0)),""))</f>
        <v/>
      </c>
      <c r="CV58" s="178" t="str">
        <f>IF(ISBLANK($CN58),"",IFERROR((ROUND((INDEX([1]INSTRUCTIONS!$M$9:$AM$73,MATCH(#REF!,[1]INSTRUCTIONS!$N$9:$N$73,0),MATCH(CV$2,[1]INSTRUCTIONS!$M$9:$AM$9,FALSE))*$BD58),0)),""))</f>
        <v/>
      </c>
      <c r="CW58" s="178" t="str">
        <f>IF(ISBLANK($CN58),"",IFERROR((ROUND((INDEX([1]INSTRUCTIONS!$M$9:$AM$73,MATCH(#REF!,[1]INSTRUCTIONS!$N$9:$N$73,0),MATCH(CW$2,[1]INSTRUCTIONS!$M$9:$AM$9,FALSE))*$BD58),0)),""))</f>
        <v/>
      </c>
      <c r="CX58" s="178" t="str">
        <f>IF(ISBLANK($CN58),"",IFERROR((ROUND((INDEX([1]INSTRUCTIONS!$M$9:$AM$73,MATCH(#REF!,[1]INSTRUCTIONS!$N$9:$N$73,0),MATCH(CX$2,[1]INSTRUCTIONS!$M$9:$AM$9,FALSE))*$BD58),0)),""))</f>
        <v/>
      </c>
      <c r="CY58" s="178" t="str">
        <f>IF(ISBLANK($CN58),"",IFERROR((ROUND((INDEX([1]INSTRUCTIONS!$M$9:$AM$73,MATCH(#REF!,[1]INSTRUCTIONS!$N$9:$N$73,0),MATCH(CY$2,[1]INSTRUCTIONS!$M$9:$AM$9,FALSE))*$BD58),0)),""))</f>
        <v/>
      </c>
      <c r="CZ58" s="178" t="str">
        <f>IF(ISBLANK($CN58),"",IFERROR((ROUND((INDEX([1]INSTRUCTIONS!$M$9:$AM$73,MATCH(#REF!,[1]INSTRUCTIONS!$N$9:$N$73,0),MATCH(CZ$2,[1]INSTRUCTIONS!$M$9:$AM$9,FALSE))*$BD58),0)),""))</f>
        <v/>
      </c>
      <c r="DA58" s="178" t="str">
        <f>IF(ISBLANK($CN58),"",IFERROR((ROUND((INDEX([1]INSTRUCTIONS!$M$9:$AM$73,MATCH(#REF!,[1]INSTRUCTIONS!$N$9:$N$73,0),MATCH(DA$2,[1]INSTRUCTIONS!$M$9:$AM$9,FALSE))*$BD58),0)),""))</f>
        <v/>
      </c>
      <c r="DB58" s="178" t="str">
        <f>IF(ISBLANK($CN58),"",IFERROR((ROUND((INDEX([1]INSTRUCTIONS!$M$9:$AM$73,MATCH(#REF!,[1]INSTRUCTIONS!$N$9:$N$73,0),MATCH(DB$2,[1]INSTRUCTIONS!$M$9:$AM$9,FALSE))*$BD58),0)),""))</f>
        <v/>
      </c>
      <c r="DC58" s="178" t="str">
        <f>IF(ISBLANK($CN58),"",IFERROR((ROUND((INDEX([1]INSTRUCTIONS!$M$9:$AM$73,MATCH(#REF!,[1]INSTRUCTIONS!$N$9:$N$73,0),MATCH(DC$2,[1]INSTRUCTIONS!$M$9:$AM$9,FALSE))*$BD58),0)),""))</f>
        <v/>
      </c>
      <c r="DD58" s="178" t="str">
        <f>IF(ISBLANK($CN58),"",IFERROR((ROUND((INDEX([1]INSTRUCTIONS!$M$9:$AM$73,MATCH(#REF!,[1]INSTRUCTIONS!$N$9:$N$73,0),MATCH(DD$2,[1]INSTRUCTIONS!$M$9:$AM$9,FALSE))*$BD58),0)),""))</f>
        <v/>
      </c>
      <c r="DE58" s="178" t="str">
        <f>IF(ISBLANK($CN58),"",IFERROR((ROUND((INDEX([1]INSTRUCTIONS!$M$9:$AM$73,MATCH(#REF!,[1]INSTRUCTIONS!$N$9:$N$73,0),MATCH(DE$2,[1]INSTRUCTIONS!$M$9:$AM$9,FALSE))*$BD58),0)),""))</f>
        <v/>
      </c>
      <c r="DF58" s="178" t="str">
        <f>IF(ISBLANK($CN58),"",IFERROR((ROUND((INDEX([1]INSTRUCTIONS!$M$9:$AM$73,MATCH(#REF!,[1]INSTRUCTIONS!$N$9:$N$73,0),MATCH(DF$2,[1]INSTRUCTIONS!$M$9:$AM$9,FALSE))*$BD58),0)),""))</f>
        <v/>
      </c>
      <c r="DG58" s="178" t="str">
        <f>IF(ISBLANK($CN58),"",IFERROR((ROUND((INDEX([1]INSTRUCTIONS!$M$9:$AM$73,MATCH(#REF!,[1]INSTRUCTIONS!$N$9:$N$73,0),MATCH(DG$2,[1]INSTRUCTIONS!$M$9:$AM$9,FALSE))*$BD58),0)),""))</f>
        <v/>
      </c>
      <c r="DH58" s="178" t="str">
        <f>IF(ISBLANK($CN58),"",IFERROR((ROUND((INDEX([1]INSTRUCTIONS!$M$9:$AM$73,MATCH(#REF!,[1]INSTRUCTIONS!$N$9:$N$73,0),MATCH(DH$2,[1]INSTRUCTIONS!$M$9:$AM$9,FALSE))*$BD58),0)),""))</f>
        <v/>
      </c>
      <c r="DI58" s="178" t="str">
        <f>IF(ISBLANK($CN58),"",IFERROR((ROUND((INDEX([1]INSTRUCTIONS!$M$9:$AM$73,MATCH(#REF!,[1]INSTRUCTIONS!$N$9:$N$73,0),MATCH(DI$2,[1]INSTRUCTIONS!$M$9:$AM$9,FALSE))*$BD58),0)),""))</f>
        <v/>
      </c>
      <c r="DJ58" s="178" t="str">
        <f>IF(ISBLANK($CN58),"",IFERROR((ROUND((INDEX([1]INSTRUCTIONS!$M$9:$AM$73,MATCH(#REF!,[1]INSTRUCTIONS!$N$9:$N$73,0),MATCH(DJ$2,[1]INSTRUCTIONS!$M$9:$AM$9,FALSE))*$BD58),0)),""))</f>
        <v/>
      </c>
      <c r="DK58" s="178" t="str">
        <f>IF(ISBLANK($CN58),"",IFERROR((ROUND((INDEX([1]INSTRUCTIONS!$M$9:$AM$73,MATCH(#REF!,[1]INSTRUCTIONS!$N$9:$N$73,0),MATCH(DK$2,[1]INSTRUCTIONS!$M$9:$AM$9,FALSE))*$BD58),0)),""))</f>
        <v/>
      </c>
      <c r="DL58" s="178" t="str">
        <f>IF(ISBLANK($CN58),"",IFERROR((ROUND((INDEX([1]INSTRUCTIONS!$M$9:$AM$73,MATCH(#REF!,[1]INSTRUCTIONS!$N$9:$N$73,0),MATCH(DL$2,[1]INSTRUCTIONS!$M$9:$AM$9,FALSE))*$BD58),0)),""))</f>
        <v/>
      </c>
      <c r="DM58" s="179" t="str">
        <f>IF(ISBLANK($CN58),"",IFERROR((ROUND((INDEX([1]INSTRUCTIONS!$M$9:$AM$73,MATCH(#REF!,[1]INSTRUCTIONS!$N$9:$N$73,0),MATCH(DM$2,[1]INSTRUCTIONS!$M$9:$AM$9,FALSE))*$BD58),0)),""))</f>
        <v/>
      </c>
      <c r="DN58" s="169">
        <f t="shared" si="25"/>
        <v>24</v>
      </c>
      <c r="DO58" s="169">
        <f t="shared" si="26"/>
        <v>0</v>
      </c>
      <c r="DP58" s="6"/>
      <c r="DQ58" s="171" t="str">
        <f t="shared" si="27"/>
        <v>ALPHA TOPS BM</v>
      </c>
      <c r="DR58" s="172">
        <f t="shared" ref="DR58:EP58" si="71">IFERROR(BL58+CO58,"")</f>
        <v>13</v>
      </c>
      <c r="DS58" s="173">
        <f t="shared" si="71"/>
        <v>33</v>
      </c>
      <c r="DT58" s="173">
        <f t="shared" si="71"/>
        <v>46</v>
      </c>
      <c r="DU58" s="173">
        <f t="shared" si="71"/>
        <v>29</v>
      </c>
      <c r="DV58" s="173">
        <f t="shared" si="71"/>
        <v>11</v>
      </c>
      <c r="DW58" s="173">
        <f t="shared" si="71"/>
        <v>0</v>
      </c>
      <c r="DX58" s="173" t="str">
        <f t="shared" si="71"/>
        <v/>
      </c>
      <c r="DY58" s="173" t="str">
        <f t="shared" si="71"/>
        <v/>
      </c>
      <c r="DZ58" s="173" t="str">
        <f t="shared" si="71"/>
        <v/>
      </c>
      <c r="EA58" s="173" t="str">
        <f t="shared" si="71"/>
        <v/>
      </c>
      <c r="EB58" s="173" t="str">
        <f t="shared" si="71"/>
        <v/>
      </c>
      <c r="EC58" s="173" t="str">
        <f t="shared" si="71"/>
        <v/>
      </c>
      <c r="ED58" s="173" t="str">
        <f t="shared" si="71"/>
        <v/>
      </c>
      <c r="EE58" s="173" t="str">
        <f t="shared" si="71"/>
        <v/>
      </c>
      <c r="EF58" s="174" t="str">
        <f t="shared" si="71"/>
        <v/>
      </c>
      <c r="EG58" s="174" t="str">
        <f t="shared" si="71"/>
        <v/>
      </c>
      <c r="EH58" s="174" t="str">
        <f t="shared" si="71"/>
        <v/>
      </c>
      <c r="EI58" s="174" t="str">
        <f t="shared" si="71"/>
        <v/>
      </c>
      <c r="EJ58" s="174" t="str">
        <f t="shared" si="71"/>
        <v/>
      </c>
      <c r="EK58" s="174" t="str">
        <f t="shared" si="71"/>
        <v/>
      </c>
      <c r="EL58" s="174" t="str">
        <f t="shared" si="71"/>
        <v/>
      </c>
      <c r="EM58" s="174" t="str">
        <f t="shared" si="71"/>
        <v/>
      </c>
      <c r="EN58" s="174" t="str">
        <f t="shared" si="71"/>
        <v/>
      </c>
      <c r="EO58" s="174" t="str">
        <f t="shared" si="71"/>
        <v/>
      </c>
      <c r="EP58" s="174" t="str">
        <f t="shared" si="71"/>
        <v/>
      </c>
      <c r="EQ58" s="171">
        <f t="shared" si="29"/>
        <v>132</v>
      </c>
      <c r="ER58" s="171">
        <f t="shared" si="30"/>
        <v>0</v>
      </c>
    </row>
    <row r="59" spans="1:148" ht="120" customHeight="1" x14ac:dyDescent="0.25">
      <c r="A59" s="132">
        <f t="shared" si="31"/>
        <v>42</v>
      </c>
      <c r="B59" s="133" t="e">
        <v>#VALUE!</v>
      </c>
      <c r="C59" s="133" t="s">
        <v>96</v>
      </c>
      <c r="D59" s="134" t="s">
        <v>276</v>
      </c>
      <c r="E59" s="134" t="str">
        <f t="shared" si="5"/>
        <v>#REF!</v>
      </c>
      <c r="F59" s="135" t="s">
        <v>97</v>
      </c>
      <c r="G59" s="134" t="s">
        <v>276</v>
      </c>
      <c r="H59" s="135" t="s">
        <v>224</v>
      </c>
      <c r="I59" s="135" t="s">
        <v>225</v>
      </c>
      <c r="J59" s="135"/>
      <c r="K59" s="135"/>
      <c r="L59" s="136"/>
      <c r="M59" s="133" t="e">
        <v>#VALUE!</v>
      </c>
      <c r="N59" s="135" t="s">
        <v>183</v>
      </c>
      <c r="O59" s="136"/>
      <c r="P59" s="136"/>
      <c r="Q59" s="136" t="s">
        <v>101</v>
      </c>
      <c r="R59" s="136" t="s">
        <v>102</v>
      </c>
      <c r="S59" s="136"/>
      <c r="T59" s="133"/>
      <c r="U59" s="133"/>
      <c r="V59" s="133"/>
      <c r="W59" s="137"/>
      <c r="X59" s="138">
        <v>13.01</v>
      </c>
      <c r="Y59" s="139">
        <v>13.01</v>
      </c>
      <c r="Z59" s="140">
        <f t="shared" si="6"/>
        <v>0</v>
      </c>
      <c r="AA59" s="139">
        <v>49.99</v>
      </c>
      <c r="AB59" s="140">
        <f t="shared" si="7"/>
        <v>0.73974794958991807</v>
      </c>
      <c r="AC59" s="141"/>
      <c r="AD59" s="142" t="str">
        <f t="shared" si="8"/>
        <v/>
      </c>
      <c r="AE59" s="140" t="str">
        <f t="shared" si="9"/>
        <v/>
      </c>
      <c r="AF59" s="139"/>
      <c r="AG59" s="140" t="str">
        <f t="shared" si="10"/>
        <v/>
      </c>
      <c r="AH59" s="143" t="str">
        <f t="shared" si="11"/>
        <v/>
      </c>
      <c r="AI59" s="144"/>
      <c r="AJ59" s="145"/>
      <c r="AK59" s="146"/>
      <c r="AL59" s="135" t="s">
        <v>103</v>
      </c>
      <c r="AM59" s="147">
        <v>4</v>
      </c>
      <c r="AN59" s="148" t="str">
        <f t="shared" si="12"/>
        <v xml:space="preserve">, , , , OFFICE DEFINE, </v>
      </c>
      <c r="AO59" s="149">
        <v>36</v>
      </c>
      <c r="AP59" s="150">
        <v>336</v>
      </c>
      <c r="AQ59" s="150"/>
      <c r="AR59" s="150"/>
      <c r="AS59" s="150"/>
      <c r="AT59" s="151"/>
      <c r="AU59" s="151"/>
      <c r="AV59" s="152">
        <f t="shared" si="13"/>
        <v>4</v>
      </c>
      <c r="AW59" s="153"/>
      <c r="AX59" s="152"/>
      <c r="AY59" s="153"/>
      <c r="AZ59" s="176"/>
      <c r="BA59" s="155">
        <f t="shared" si="14"/>
        <v>336</v>
      </c>
      <c r="BB59" s="156">
        <f t="shared" si="15"/>
        <v>4371.3599999999997</v>
      </c>
      <c r="BC59" s="157">
        <f t="shared" si="16"/>
        <v>16796.64</v>
      </c>
      <c r="BD59" s="158">
        <f t="shared" si="17"/>
        <v>36</v>
      </c>
      <c r="BE59" s="159">
        <f t="shared" si="18"/>
        <v>468.36</v>
      </c>
      <c r="BF59" s="160">
        <f t="shared" si="19"/>
        <v>1799.64</v>
      </c>
      <c r="BG59" s="161">
        <f t="shared" si="20"/>
        <v>372</v>
      </c>
      <c r="BH59" s="162">
        <f t="shared" si="21"/>
        <v>4839.72</v>
      </c>
      <c r="BI59" s="163">
        <f t="shared" si="22"/>
        <v>18596.280000000002</v>
      </c>
      <c r="BJ59" s="164"/>
      <c r="BK59" s="165" t="s">
        <v>104</v>
      </c>
      <c r="BL59" s="177">
        <v>34</v>
      </c>
      <c r="BM59" s="178">
        <v>85</v>
      </c>
      <c r="BN59" s="178">
        <v>112</v>
      </c>
      <c r="BO59" s="178">
        <v>76</v>
      </c>
      <c r="BP59" s="178">
        <v>29</v>
      </c>
      <c r="BQ59" s="178">
        <v>0</v>
      </c>
      <c r="BR59" s="178" t="str">
        <f>IF(ISBLANK($BK59),"",IFERROR((ROUND((INDEX([1]INSTRUCTIONS!$M$9:$AM$73,MATCH(#REF!,[1]INSTRUCTIONS!$N$9:$N$73,0),MATCH(BR$2,[1]INSTRUCTIONS!$M$9:$AM$9,FALSE))*$BA59),0)),""))</f>
        <v/>
      </c>
      <c r="BS59" s="178" t="str">
        <f>IF(ISBLANK($BK59),"",IFERROR((ROUND((INDEX([1]INSTRUCTIONS!$M$9:$AM$73,MATCH(#REF!,[1]INSTRUCTIONS!$N$9:$N$73,0),MATCH(BS$2,[1]INSTRUCTIONS!$M$9:$AM$9,FALSE))*$BA59),0)),""))</f>
        <v/>
      </c>
      <c r="BT59" s="178" t="str">
        <f>IF(ISBLANK($BK59),"",IFERROR((ROUND((INDEX([1]INSTRUCTIONS!$M$9:$AM$73,MATCH(#REF!,[1]INSTRUCTIONS!$N$9:$N$73,0),MATCH(BT$2,[1]INSTRUCTIONS!$M$9:$AM$9,FALSE))*$BA59),0)),""))</f>
        <v/>
      </c>
      <c r="BU59" s="178" t="str">
        <f>IF(ISBLANK($BK59),"",IFERROR((ROUND((INDEX([1]INSTRUCTIONS!$M$9:$AM$73,MATCH(#REF!,[1]INSTRUCTIONS!$N$9:$N$73,0),MATCH(BU$2,[1]INSTRUCTIONS!$M$9:$AM$9,FALSE))*$BA59),0)),""))</f>
        <v/>
      </c>
      <c r="BV59" s="178" t="str">
        <f>IF(ISBLANK($BK59),"",IFERROR((ROUND((INDEX([1]INSTRUCTIONS!$M$9:$AM$73,MATCH(#REF!,[1]INSTRUCTIONS!$N$9:$N$73,0),MATCH(BV$2,[1]INSTRUCTIONS!$M$9:$AM$9,FALSE))*$BA59),0)),""))</f>
        <v/>
      </c>
      <c r="BW59" s="178" t="str">
        <f>IF(ISBLANK($BK59),"",IFERROR((ROUND((INDEX([1]INSTRUCTIONS!$M$9:$AM$73,MATCH(#REF!,[1]INSTRUCTIONS!$N$9:$N$73,0),MATCH(BW$2,[1]INSTRUCTIONS!$M$9:$AM$9,FALSE))*$BA59),0)),""))</f>
        <v/>
      </c>
      <c r="BX59" s="178" t="str">
        <f>IF(ISBLANK($BK59),"",IFERROR((ROUND((INDEX([1]INSTRUCTIONS!$M$9:$AM$73,MATCH(#REF!,[1]INSTRUCTIONS!$N$9:$N$73,0),MATCH(BX$2,[1]INSTRUCTIONS!$M$9:$AM$9,FALSE))*$BA59),0)),""))</f>
        <v/>
      </c>
      <c r="BY59" s="178" t="str">
        <f>IF(ISBLANK($BK59),"",IFERROR((ROUND((INDEX([1]INSTRUCTIONS!$M$9:$AM$73,MATCH(#REF!,[1]INSTRUCTIONS!$N$9:$N$73,0),MATCH(BY$2,[1]INSTRUCTIONS!$M$9:$AM$9,FALSE))*$BA59),0)),""))</f>
        <v/>
      </c>
      <c r="BZ59" s="178" t="str">
        <f>IF(ISBLANK($BK59),"",IFERROR((ROUND((INDEX([1]INSTRUCTIONS!$M$9:$AM$73,MATCH(#REF!,[1]INSTRUCTIONS!$N$9:$N$73,0),MATCH(BZ$2,[1]INSTRUCTIONS!$M$9:$AM$9,FALSE))*$BA59),0)),""))</f>
        <v/>
      </c>
      <c r="CA59" s="178" t="str">
        <f>IF(ISBLANK($BK59),"",IFERROR((ROUND((INDEX([1]INSTRUCTIONS!$M$9:$AM$73,MATCH(#REF!,[1]INSTRUCTIONS!$N$9:$N$73,0),MATCH(CA$2,[1]INSTRUCTIONS!$M$9:$AM$9,FALSE))*$BA59),0)),""))</f>
        <v/>
      </c>
      <c r="CB59" s="178" t="str">
        <f>IF(ISBLANK($BK59),"",IFERROR((ROUND((INDEX([1]INSTRUCTIONS!$M$9:$AM$73,MATCH(#REF!,[1]INSTRUCTIONS!$N$9:$N$73,0),MATCH(CB$2,[1]INSTRUCTIONS!$M$9:$AM$9,FALSE))*$BA59),0)),""))</f>
        <v/>
      </c>
      <c r="CC59" s="178" t="str">
        <f>IF(ISBLANK($BK59),"",IFERROR((ROUND((INDEX([1]INSTRUCTIONS!$M$9:$AM$73,MATCH(#REF!,[1]INSTRUCTIONS!$N$9:$N$73,0),MATCH(CC$2,[1]INSTRUCTIONS!$M$9:$AM$9,FALSE))*$BA59),0)),""))</f>
        <v/>
      </c>
      <c r="CD59" s="178" t="str">
        <f>IF(ISBLANK($BK59),"",IFERROR((ROUND((INDEX([1]INSTRUCTIONS!$M$9:$AM$73,MATCH(#REF!,[1]INSTRUCTIONS!$N$9:$N$73,0),MATCH(CD$2,[1]INSTRUCTIONS!$M$9:$AM$9,FALSE))*$BA59),0)),""))</f>
        <v/>
      </c>
      <c r="CE59" s="178" t="str">
        <f>IF(ISBLANK($BK59),"",IFERROR((ROUND((INDEX([1]INSTRUCTIONS!$M$9:$AM$73,MATCH(#REF!,[1]INSTRUCTIONS!$N$9:$N$73,0),MATCH(CE$2,[1]INSTRUCTIONS!$M$9:$AM$9,FALSE))*$BA59),0)),""))</f>
        <v/>
      </c>
      <c r="CF59" s="178" t="str">
        <f>IF(ISBLANK($BK59),"",IFERROR((ROUND((INDEX([1]INSTRUCTIONS!$M$9:$AM$73,MATCH(#REF!,[1]INSTRUCTIONS!$N$9:$N$73,0),MATCH(CF$2,[1]INSTRUCTIONS!$M$9:$AM$9,FALSE))*$BA59),0)),""))</f>
        <v/>
      </c>
      <c r="CG59" s="178" t="str">
        <f>IF(ISBLANK($BK59),"",IFERROR((ROUND((INDEX([1]INSTRUCTIONS!$M$9:$AM$73,MATCH(#REF!,[1]INSTRUCTIONS!$N$9:$N$73,0),MATCH(CG$2,[1]INSTRUCTIONS!$M$9:$AM$9,FALSE))*$BA59),0)),""))</f>
        <v/>
      </c>
      <c r="CH59" s="178" t="str">
        <f>IF(ISBLANK($BK59),"",IFERROR((ROUND((INDEX([1]INSTRUCTIONS!$M$9:$AM$73,MATCH(#REF!,[1]INSTRUCTIONS!$N$9:$N$73,0),MATCH(CH$2,[1]INSTRUCTIONS!$M$9:$AM$9,FALSE))*$BA59),0)),""))</f>
        <v/>
      </c>
      <c r="CI59" s="178" t="str">
        <f>IF(ISBLANK($BK59),"",IFERROR((ROUND((INDEX([1]INSTRUCTIONS!$M$9:$AM$73,MATCH(#REF!,[1]INSTRUCTIONS!$N$9:$N$73,0),MATCH(CI$2,[1]INSTRUCTIONS!$M$9:$AM$9,FALSE))*$BA59),0)),""))</f>
        <v/>
      </c>
      <c r="CJ59" s="179" t="str">
        <f>IF(ISBLANK($BK59),"",IFERROR((ROUND((INDEX([1]INSTRUCTIONS!$M$9:$AM$73,MATCH(#REF!,[1]INSTRUCTIONS!$N$9:$N$73,0),MATCH(CJ$2,[1]INSTRUCTIONS!$M$9:$AM$9,FALSE))*$BA59),0)),""))</f>
        <v/>
      </c>
      <c r="CK59" s="169">
        <f t="shared" si="23"/>
        <v>336</v>
      </c>
      <c r="CL59" s="169">
        <f t="shared" si="24"/>
        <v>0</v>
      </c>
      <c r="CM59" s="6"/>
      <c r="CN59" s="165" t="s">
        <v>104</v>
      </c>
      <c r="CO59" s="177">
        <v>4</v>
      </c>
      <c r="CP59" s="178">
        <v>9</v>
      </c>
      <c r="CQ59" s="178">
        <v>12</v>
      </c>
      <c r="CR59" s="178">
        <v>8</v>
      </c>
      <c r="CS59" s="178">
        <v>3</v>
      </c>
      <c r="CT59" s="178">
        <v>0</v>
      </c>
      <c r="CU59" s="178" t="str">
        <f>IF(ISBLANK($CN59),"",IFERROR((ROUND((INDEX([1]INSTRUCTIONS!$M$9:$AM$73,MATCH(#REF!,[1]INSTRUCTIONS!$N$9:$N$73,0),MATCH(CU$2,[1]INSTRUCTIONS!$M$9:$AM$9,FALSE))*$BD59),0)),""))</f>
        <v/>
      </c>
      <c r="CV59" s="178" t="str">
        <f>IF(ISBLANK($CN59),"",IFERROR((ROUND((INDEX([1]INSTRUCTIONS!$M$9:$AM$73,MATCH(#REF!,[1]INSTRUCTIONS!$N$9:$N$73,0),MATCH(CV$2,[1]INSTRUCTIONS!$M$9:$AM$9,FALSE))*$BD59),0)),""))</f>
        <v/>
      </c>
      <c r="CW59" s="178" t="str">
        <f>IF(ISBLANK($CN59),"",IFERROR((ROUND((INDEX([1]INSTRUCTIONS!$M$9:$AM$73,MATCH(#REF!,[1]INSTRUCTIONS!$N$9:$N$73,0),MATCH(CW$2,[1]INSTRUCTIONS!$M$9:$AM$9,FALSE))*$BD59),0)),""))</f>
        <v/>
      </c>
      <c r="CX59" s="178" t="str">
        <f>IF(ISBLANK($CN59),"",IFERROR((ROUND((INDEX([1]INSTRUCTIONS!$M$9:$AM$73,MATCH(#REF!,[1]INSTRUCTIONS!$N$9:$N$73,0),MATCH(CX$2,[1]INSTRUCTIONS!$M$9:$AM$9,FALSE))*$BD59),0)),""))</f>
        <v/>
      </c>
      <c r="CY59" s="178" t="str">
        <f>IF(ISBLANK($CN59),"",IFERROR((ROUND((INDEX([1]INSTRUCTIONS!$M$9:$AM$73,MATCH(#REF!,[1]INSTRUCTIONS!$N$9:$N$73,0),MATCH(CY$2,[1]INSTRUCTIONS!$M$9:$AM$9,FALSE))*$BD59),0)),""))</f>
        <v/>
      </c>
      <c r="CZ59" s="178" t="str">
        <f>IF(ISBLANK($CN59),"",IFERROR((ROUND((INDEX([1]INSTRUCTIONS!$M$9:$AM$73,MATCH(#REF!,[1]INSTRUCTIONS!$N$9:$N$73,0),MATCH(CZ$2,[1]INSTRUCTIONS!$M$9:$AM$9,FALSE))*$BD59),0)),""))</f>
        <v/>
      </c>
      <c r="DA59" s="178" t="str">
        <f>IF(ISBLANK($CN59),"",IFERROR((ROUND((INDEX([1]INSTRUCTIONS!$M$9:$AM$73,MATCH(#REF!,[1]INSTRUCTIONS!$N$9:$N$73,0),MATCH(DA$2,[1]INSTRUCTIONS!$M$9:$AM$9,FALSE))*$BD59),0)),""))</f>
        <v/>
      </c>
      <c r="DB59" s="178" t="str">
        <f>IF(ISBLANK($CN59),"",IFERROR((ROUND((INDEX([1]INSTRUCTIONS!$M$9:$AM$73,MATCH(#REF!,[1]INSTRUCTIONS!$N$9:$N$73,0),MATCH(DB$2,[1]INSTRUCTIONS!$M$9:$AM$9,FALSE))*$BD59),0)),""))</f>
        <v/>
      </c>
      <c r="DC59" s="178" t="str">
        <f>IF(ISBLANK($CN59),"",IFERROR((ROUND((INDEX([1]INSTRUCTIONS!$M$9:$AM$73,MATCH(#REF!,[1]INSTRUCTIONS!$N$9:$N$73,0),MATCH(DC$2,[1]INSTRUCTIONS!$M$9:$AM$9,FALSE))*$BD59),0)),""))</f>
        <v/>
      </c>
      <c r="DD59" s="178" t="str">
        <f>IF(ISBLANK($CN59),"",IFERROR((ROUND((INDEX([1]INSTRUCTIONS!$M$9:$AM$73,MATCH(#REF!,[1]INSTRUCTIONS!$N$9:$N$73,0),MATCH(DD$2,[1]INSTRUCTIONS!$M$9:$AM$9,FALSE))*$BD59),0)),""))</f>
        <v/>
      </c>
      <c r="DE59" s="178" t="str">
        <f>IF(ISBLANK($CN59),"",IFERROR((ROUND((INDEX([1]INSTRUCTIONS!$M$9:$AM$73,MATCH(#REF!,[1]INSTRUCTIONS!$N$9:$N$73,0),MATCH(DE$2,[1]INSTRUCTIONS!$M$9:$AM$9,FALSE))*$BD59),0)),""))</f>
        <v/>
      </c>
      <c r="DF59" s="178" t="str">
        <f>IF(ISBLANK($CN59),"",IFERROR((ROUND((INDEX([1]INSTRUCTIONS!$M$9:$AM$73,MATCH(#REF!,[1]INSTRUCTIONS!$N$9:$N$73,0),MATCH(DF$2,[1]INSTRUCTIONS!$M$9:$AM$9,FALSE))*$BD59),0)),""))</f>
        <v/>
      </c>
      <c r="DG59" s="178" t="str">
        <f>IF(ISBLANK($CN59),"",IFERROR((ROUND((INDEX([1]INSTRUCTIONS!$M$9:$AM$73,MATCH(#REF!,[1]INSTRUCTIONS!$N$9:$N$73,0),MATCH(DG$2,[1]INSTRUCTIONS!$M$9:$AM$9,FALSE))*$BD59),0)),""))</f>
        <v/>
      </c>
      <c r="DH59" s="178" t="str">
        <f>IF(ISBLANK($CN59),"",IFERROR((ROUND((INDEX([1]INSTRUCTIONS!$M$9:$AM$73,MATCH(#REF!,[1]INSTRUCTIONS!$N$9:$N$73,0),MATCH(DH$2,[1]INSTRUCTIONS!$M$9:$AM$9,FALSE))*$BD59),0)),""))</f>
        <v/>
      </c>
      <c r="DI59" s="178" t="str">
        <f>IF(ISBLANK($CN59),"",IFERROR((ROUND((INDEX([1]INSTRUCTIONS!$M$9:$AM$73,MATCH(#REF!,[1]INSTRUCTIONS!$N$9:$N$73,0),MATCH(DI$2,[1]INSTRUCTIONS!$M$9:$AM$9,FALSE))*$BD59),0)),""))</f>
        <v/>
      </c>
      <c r="DJ59" s="178" t="str">
        <f>IF(ISBLANK($CN59),"",IFERROR((ROUND((INDEX([1]INSTRUCTIONS!$M$9:$AM$73,MATCH(#REF!,[1]INSTRUCTIONS!$N$9:$N$73,0),MATCH(DJ$2,[1]INSTRUCTIONS!$M$9:$AM$9,FALSE))*$BD59),0)),""))</f>
        <v/>
      </c>
      <c r="DK59" s="178" t="str">
        <f>IF(ISBLANK($CN59),"",IFERROR((ROUND((INDEX([1]INSTRUCTIONS!$M$9:$AM$73,MATCH(#REF!,[1]INSTRUCTIONS!$N$9:$N$73,0),MATCH(DK$2,[1]INSTRUCTIONS!$M$9:$AM$9,FALSE))*$BD59),0)),""))</f>
        <v/>
      </c>
      <c r="DL59" s="178" t="str">
        <f>IF(ISBLANK($CN59),"",IFERROR((ROUND((INDEX([1]INSTRUCTIONS!$M$9:$AM$73,MATCH(#REF!,[1]INSTRUCTIONS!$N$9:$N$73,0),MATCH(DL$2,[1]INSTRUCTIONS!$M$9:$AM$9,FALSE))*$BD59),0)),""))</f>
        <v/>
      </c>
      <c r="DM59" s="179" t="str">
        <f>IF(ISBLANK($CN59),"",IFERROR((ROUND((INDEX([1]INSTRUCTIONS!$M$9:$AM$73,MATCH(#REF!,[1]INSTRUCTIONS!$N$9:$N$73,0),MATCH(DM$2,[1]INSTRUCTIONS!$M$9:$AM$9,FALSE))*$BD59),0)),""))</f>
        <v/>
      </c>
      <c r="DN59" s="169">
        <f t="shared" si="25"/>
        <v>36</v>
      </c>
      <c r="DO59" s="169">
        <f t="shared" si="26"/>
        <v>0</v>
      </c>
      <c r="DP59" s="6"/>
      <c r="DQ59" s="171" t="str">
        <f t="shared" si="27"/>
        <v>ALPHA TOPS BM</v>
      </c>
      <c r="DR59" s="172">
        <f t="shared" ref="DR59:EP59" si="72">IFERROR(BL59+CO59,"")</f>
        <v>38</v>
      </c>
      <c r="DS59" s="173">
        <f t="shared" si="72"/>
        <v>94</v>
      </c>
      <c r="DT59" s="173">
        <f t="shared" si="72"/>
        <v>124</v>
      </c>
      <c r="DU59" s="173">
        <f t="shared" si="72"/>
        <v>84</v>
      </c>
      <c r="DV59" s="173">
        <f t="shared" si="72"/>
        <v>32</v>
      </c>
      <c r="DW59" s="173">
        <f t="shared" si="72"/>
        <v>0</v>
      </c>
      <c r="DX59" s="173" t="str">
        <f t="shared" si="72"/>
        <v/>
      </c>
      <c r="DY59" s="173" t="str">
        <f t="shared" si="72"/>
        <v/>
      </c>
      <c r="DZ59" s="173" t="str">
        <f t="shared" si="72"/>
        <v/>
      </c>
      <c r="EA59" s="173" t="str">
        <f t="shared" si="72"/>
        <v/>
      </c>
      <c r="EB59" s="173" t="str">
        <f t="shared" si="72"/>
        <v/>
      </c>
      <c r="EC59" s="173" t="str">
        <f t="shared" si="72"/>
        <v/>
      </c>
      <c r="ED59" s="173" t="str">
        <f t="shared" si="72"/>
        <v/>
      </c>
      <c r="EE59" s="173" t="str">
        <f t="shared" si="72"/>
        <v/>
      </c>
      <c r="EF59" s="174" t="str">
        <f t="shared" si="72"/>
        <v/>
      </c>
      <c r="EG59" s="174" t="str">
        <f t="shared" si="72"/>
        <v/>
      </c>
      <c r="EH59" s="174" t="str">
        <f t="shared" si="72"/>
        <v/>
      </c>
      <c r="EI59" s="174" t="str">
        <f t="shared" si="72"/>
        <v/>
      </c>
      <c r="EJ59" s="174" t="str">
        <f t="shared" si="72"/>
        <v/>
      </c>
      <c r="EK59" s="174" t="str">
        <f t="shared" si="72"/>
        <v/>
      </c>
      <c r="EL59" s="174" t="str">
        <f t="shared" si="72"/>
        <v/>
      </c>
      <c r="EM59" s="174" t="str">
        <f t="shared" si="72"/>
        <v/>
      </c>
      <c r="EN59" s="174" t="str">
        <f t="shared" si="72"/>
        <v/>
      </c>
      <c r="EO59" s="174" t="str">
        <f t="shared" si="72"/>
        <v/>
      </c>
      <c r="EP59" s="174" t="str">
        <f t="shared" si="72"/>
        <v/>
      </c>
      <c r="EQ59" s="171">
        <f t="shared" si="29"/>
        <v>372</v>
      </c>
      <c r="ER59" s="171">
        <f t="shared" si="30"/>
        <v>0</v>
      </c>
    </row>
    <row r="60" spans="1:148" ht="120" customHeight="1" x14ac:dyDescent="0.25">
      <c r="A60" s="132">
        <f t="shared" si="31"/>
        <v>43</v>
      </c>
      <c r="B60" s="133" t="e">
        <v>#VALUE!</v>
      </c>
      <c r="C60" s="133" t="s">
        <v>96</v>
      </c>
      <c r="D60" s="134" t="s">
        <v>276</v>
      </c>
      <c r="E60" s="134" t="str">
        <f t="shared" si="5"/>
        <v>#REF!</v>
      </c>
      <c r="F60" s="135" t="s">
        <v>97</v>
      </c>
      <c r="G60" s="134" t="s">
        <v>276</v>
      </c>
      <c r="H60" s="135" t="s">
        <v>224</v>
      </c>
      <c r="I60" s="135" t="s">
        <v>225</v>
      </c>
      <c r="J60" s="135"/>
      <c r="K60" s="135"/>
      <c r="L60" s="136"/>
      <c r="M60" s="133" t="e">
        <v>#VALUE!</v>
      </c>
      <c r="N60" s="135" t="s">
        <v>160</v>
      </c>
      <c r="O60" s="136"/>
      <c r="P60" s="136"/>
      <c r="Q60" s="136" t="s">
        <v>101</v>
      </c>
      <c r="R60" s="136" t="s">
        <v>102</v>
      </c>
      <c r="S60" s="136"/>
      <c r="T60" s="133"/>
      <c r="U60" s="133"/>
      <c r="V60" s="133"/>
      <c r="W60" s="137"/>
      <c r="X60" s="138">
        <v>13.01</v>
      </c>
      <c r="Y60" s="139">
        <v>13.01</v>
      </c>
      <c r="Z60" s="140">
        <f t="shared" si="6"/>
        <v>0</v>
      </c>
      <c r="AA60" s="139">
        <v>49.99</v>
      </c>
      <c r="AB60" s="140">
        <f t="shared" si="7"/>
        <v>0.73974794958991807</v>
      </c>
      <c r="AC60" s="141"/>
      <c r="AD60" s="142" t="str">
        <f t="shared" si="8"/>
        <v/>
      </c>
      <c r="AE60" s="140" t="str">
        <f t="shared" si="9"/>
        <v/>
      </c>
      <c r="AF60" s="139"/>
      <c r="AG60" s="140" t="str">
        <f t="shared" si="10"/>
        <v/>
      </c>
      <c r="AH60" s="143" t="str">
        <f t="shared" si="11"/>
        <v/>
      </c>
      <c r="AI60" s="144"/>
      <c r="AJ60" s="145"/>
      <c r="AK60" s="146"/>
      <c r="AL60" s="135" t="s">
        <v>103</v>
      </c>
      <c r="AM60" s="147">
        <v>4</v>
      </c>
      <c r="AN60" s="148" t="str">
        <f t="shared" si="12"/>
        <v xml:space="preserve">, , , , OFFICE DEFINE, </v>
      </c>
      <c r="AO60" s="149">
        <v>24</v>
      </c>
      <c r="AP60" s="150">
        <v>192</v>
      </c>
      <c r="AQ60" s="150"/>
      <c r="AR60" s="150"/>
      <c r="AS60" s="150"/>
      <c r="AT60" s="151"/>
      <c r="AU60" s="151"/>
      <c r="AV60" s="152">
        <f t="shared" si="13"/>
        <v>4</v>
      </c>
      <c r="AW60" s="153"/>
      <c r="AX60" s="152"/>
      <c r="AY60" s="153"/>
      <c r="AZ60" s="176"/>
      <c r="BA60" s="155">
        <f t="shared" si="14"/>
        <v>192</v>
      </c>
      <c r="BB60" s="156">
        <f t="shared" si="15"/>
        <v>2497.92</v>
      </c>
      <c r="BC60" s="157">
        <f t="shared" si="16"/>
        <v>9598.08</v>
      </c>
      <c r="BD60" s="158">
        <f t="shared" si="17"/>
        <v>24</v>
      </c>
      <c r="BE60" s="159">
        <f t="shared" si="18"/>
        <v>312.24</v>
      </c>
      <c r="BF60" s="160">
        <f t="shared" si="19"/>
        <v>1199.76</v>
      </c>
      <c r="BG60" s="161">
        <f t="shared" si="20"/>
        <v>216</v>
      </c>
      <c r="BH60" s="162">
        <f t="shared" si="21"/>
        <v>2810.16</v>
      </c>
      <c r="BI60" s="163">
        <f t="shared" si="22"/>
        <v>10797.84</v>
      </c>
      <c r="BJ60" s="164"/>
      <c r="BK60" s="165" t="s">
        <v>104</v>
      </c>
      <c r="BL60" s="177">
        <v>20</v>
      </c>
      <c r="BM60" s="178">
        <v>48</v>
      </c>
      <c r="BN60" s="178">
        <v>63</v>
      </c>
      <c r="BO60" s="178">
        <v>44</v>
      </c>
      <c r="BP60" s="178">
        <v>17</v>
      </c>
      <c r="BQ60" s="178">
        <v>0</v>
      </c>
      <c r="BR60" s="178" t="str">
        <f>IF(ISBLANK($BK60),"",IFERROR((ROUND((INDEX([1]INSTRUCTIONS!$M$9:$AM$73,MATCH(#REF!,[1]INSTRUCTIONS!$N$9:$N$73,0),MATCH(BR$2,[1]INSTRUCTIONS!$M$9:$AM$9,FALSE))*$BA60),0)),""))</f>
        <v/>
      </c>
      <c r="BS60" s="178" t="str">
        <f>IF(ISBLANK($BK60),"",IFERROR((ROUND((INDEX([1]INSTRUCTIONS!$M$9:$AM$73,MATCH(#REF!,[1]INSTRUCTIONS!$N$9:$N$73,0),MATCH(BS$2,[1]INSTRUCTIONS!$M$9:$AM$9,FALSE))*$BA60),0)),""))</f>
        <v/>
      </c>
      <c r="BT60" s="178" t="str">
        <f>IF(ISBLANK($BK60),"",IFERROR((ROUND((INDEX([1]INSTRUCTIONS!$M$9:$AM$73,MATCH(#REF!,[1]INSTRUCTIONS!$N$9:$N$73,0),MATCH(BT$2,[1]INSTRUCTIONS!$M$9:$AM$9,FALSE))*$BA60),0)),""))</f>
        <v/>
      </c>
      <c r="BU60" s="178" t="str">
        <f>IF(ISBLANK($BK60),"",IFERROR((ROUND((INDEX([1]INSTRUCTIONS!$M$9:$AM$73,MATCH(#REF!,[1]INSTRUCTIONS!$N$9:$N$73,0),MATCH(BU$2,[1]INSTRUCTIONS!$M$9:$AM$9,FALSE))*$BA60),0)),""))</f>
        <v/>
      </c>
      <c r="BV60" s="178" t="str">
        <f>IF(ISBLANK($BK60),"",IFERROR((ROUND((INDEX([1]INSTRUCTIONS!$M$9:$AM$73,MATCH(#REF!,[1]INSTRUCTIONS!$N$9:$N$73,0),MATCH(BV$2,[1]INSTRUCTIONS!$M$9:$AM$9,FALSE))*$BA60),0)),""))</f>
        <v/>
      </c>
      <c r="BW60" s="178" t="str">
        <f>IF(ISBLANK($BK60),"",IFERROR((ROUND((INDEX([1]INSTRUCTIONS!$M$9:$AM$73,MATCH(#REF!,[1]INSTRUCTIONS!$N$9:$N$73,0),MATCH(BW$2,[1]INSTRUCTIONS!$M$9:$AM$9,FALSE))*$BA60),0)),""))</f>
        <v/>
      </c>
      <c r="BX60" s="178" t="str">
        <f>IF(ISBLANK($BK60),"",IFERROR((ROUND((INDEX([1]INSTRUCTIONS!$M$9:$AM$73,MATCH(#REF!,[1]INSTRUCTIONS!$N$9:$N$73,0),MATCH(BX$2,[1]INSTRUCTIONS!$M$9:$AM$9,FALSE))*$BA60),0)),""))</f>
        <v/>
      </c>
      <c r="BY60" s="178" t="str">
        <f>IF(ISBLANK($BK60),"",IFERROR((ROUND((INDEX([1]INSTRUCTIONS!$M$9:$AM$73,MATCH(#REF!,[1]INSTRUCTIONS!$N$9:$N$73,0),MATCH(BY$2,[1]INSTRUCTIONS!$M$9:$AM$9,FALSE))*$BA60),0)),""))</f>
        <v/>
      </c>
      <c r="BZ60" s="178" t="str">
        <f>IF(ISBLANK($BK60),"",IFERROR((ROUND((INDEX([1]INSTRUCTIONS!$M$9:$AM$73,MATCH(#REF!,[1]INSTRUCTIONS!$N$9:$N$73,0),MATCH(BZ$2,[1]INSTRUCTIONS!$M$9:$AM$9,FALSE))*$BA60),0)),""))</f>
        <v/>
      </c>
      <c r="CA60" s="178" t="str">
        <f>IF(ISBLANK($BK60),"",IFERROR((ROUND((INDEX([1]INSTRUCTIONS!$M$9:$AM$73,MATCH(#REF!,[1]INSTRUCTIONS!$N$9:$N$73,0),MATCH(CA$2,[1]INSTRUCTIONS!$M$9:$AM$9,FALSE))*$BA60),0)),""))</f>
        <v/>
      </c>
      <c r="CB60" s="178" t="str">
        <f>IF(ISBLANK($BK60),"",IFERROR((ROUND((INDEX([1]INSTRUCTIONS!$M$9:$AM$73,MATCH(#REF!,[1]INSTRUCTIONS!$N$9:$N$73,0),MATCH(CB$2,[1]INSTRUCTIONS!$M$9:$AM$9,FALSE))*$BA60),0)),""))</f>
        <v/>
      </c>
      <c r="CC60" s="178" t="str">
        <f>IF(ISBLANK($BK60),"",IFERROR((ROUND((INDEX([1]INSTRUCTIONS!$M$9:$AM$73,MATCH(#REF!,[1]INSTRUCTIONS!$N$9:$N$73,0),MATCH(CC$2,[1]INSTRUCTIONS!$M$9:$AM$9,FALSE))*$BA60),0)),""))</f>
        <v/>
      </c>
      <c r="CD60" s="178" t="str">
        <f>IF(ISBLANK($BK60),"",IFERROR((ROUND((INDEX([1]INSTRUCTIONS!$M$9:$AM$73,MATCH(#REF!,[1]INSTRUCTIONS!$N$9:$N$73,0),MATCH(CD$2,[1]INSTRUCTIONS!$M$9:$AM$9,FALSE))*$BA60),0)),""))</f>
        <v/>
      </c>
      <c r="CE60" s="178" t="str">
        <f>IF(ISBLANK($BK60),"",IFERROR((ROUND((INDEX([1]INSTRUCTIONS!$M$9:$AM$73,MATCH(#REF!,[1]INSTRUCTIONS!$N$9:$N$73,0),MATCH(CE$2,[1]INSTRUCTIONS!$M$9:$AM$9,FALSE))*$BA60),0)),""))</f>
        <v/>
      </c>
      <c r="CF60" s="178" t="str">
        <f>IF(ISBLANK($BK60),"",IFERROR((ROUND((INDEX([1]INSTRUCTIONS!$M$9:$AM$73,MATCH(#REF!,[1]INSTRUCTIONS!$N$9:$N$73,0),MATCH(CF$2,[1]INSTRUCTIONS!$M$9:$AM$9,FALSE))*$BA60),0)),""))</f>
        <v/>
      </c>
      <c r="CG60" s="178" t="str">
        <f>IF(ISBLANK($BK60),"",IFERROR((ROUND((INDEX([1]INSTRUCTIONS!$M$9:$AM$73,MATCH(#REF!,[1]INSTRUCTIONS!$N$9:$N$73,0),MATCH(CG$2,[1]INSTRUCTIONS!$M$9:$AM$9,FALSE))*$BA60),0)),""))</f>
        <v/>
      </c>
      <c r="CH60" s="178" t="str">
        <f>IF(ISBLANK($BK60),"",IFERROR((ROUND((INDEX([1]INSTRUCTIONS!$M$9:$AM$73,MATCH(#REF!,[1]INSTRUCTIONS!$N$9:$N$73,0),MATCH(CH$2,[1]INSTRUCTIONS!$M$9:$AM$9,FALSE))*$BA60),0)),""))</f>
        <v/>
      </c>
      <c r="CI60" s="178" t="str">
        <f>IF(ISBLANK($BK60),"",IFERROR((ROUND((INDEX([1]INSTRUCTIONS!$M$9:$AM$73,MATCH(#REF!,[1]INSTRUCTIONS!$N$9:$N$73,0),MATCH(CI$2,[1]INSTRUCTIONS!$M$9:$AM$9,FALSE))*$BA60),0)),""))</f>
        <v/>
      </c>
      <c r="CJ60" s="179" t="str">
        <f>IF(ISBLANK($BK60),"",IFERROR((ROUND((INDEX([1]INSTRUCTIONS!$M$9:$AM$73,MATCH(#REF!,[1]INSTRUCTIONS!$N$9:$N$73,0),MATCH(CJ$2,[1]INSTRUCTIONS!$M$9:$AM$9,FALSE))*$BA60),0)),""))</f>
        <v/>
      </c>
      <c r="CK60" s="169">
        <f t="shared" si="23"/>
        <v>192</v>
      </c>
      <c r="CL60" s="169">
        <f t="shared" si="24"/>
        <v>0</v>
      </c>
      <c r="CM60" s="6"/>
      <c r="CN60" s="165" t="s">
        <v>104</v>
      </c>
      <c r="CO60" s="177">
        <v>2</v>
      </c>
      <c r="CP60" s="178">
        <v>6</v>
      </c>
      <c r="CQ60" s="178">
        <v>9</v>
      </c>
      <c r="CR60" s="178">
        <v>5</v>
      </c>
      <c r="CS60" s="178">
        <v>2</v>
      </c>
      <c r="CT60" s="178">
        <v>0</v>
      </c>
      <c r="CU60" s="178" t="str">
        <f>IF(ISBLANK($CN60),"",IFERROR((ROUND((INDEX([1]INSTRUCTIONS!$M$9:$AM$73,MATCH(#REF!,[1]INSTRUCTIONS!$N$9:$N$73,0),MATCH(CU$2,[1]INSTRUCTIONS!$M$9:$AM$9,FALSE))*$BD60),0)),""))</f>
        <v/>
      </c>
      <c r="CV60" s="178" t="str">
        <f>IF(ISBLANK($CN60),"",IFERROR((ROUND((INDEX([1]INSTRUCTIONS!$M$9:$AM$73,MATCH(#REF!,[1]INSTRUCTIONS!$N$9:$N$73,0),MATCH(CV$2,[1]INSTRUCTIONS!$M$9:$AM$9,FALSE))*$BD60),0)),""))</f>
        <v/>
      </c>
      <c r="CW60" s="178" t="str">
        <f>IF(ISBLANK($CN60),"",IFERROR((ROUND((INDEX([1]INSTRUCTIONS!$M$9:$AM$73,MATCH(#REF!,[1]INSTRUCTIONS!$N$9:$N$73,0),MATCH(CW$2,[1]INSTRUCTIONS!$M$9:$AM$9,FALSE))*$BD60),0)),""))</f>
        <v/>
      </c>
      <c r="CX60" s="178" t="str">
        <f>IF(ISBLANK($CN60),"",IFERROR((ROUND((INDEX([1]INSTRUCTIONS!$M$9:$AM$73,MATCH(#REF!,[1]INSTRUCTIONS!$N$9:$N$73,0),MATCH(CX$2,[1]INSTRUCTIONS!$M$9:$AM$9,FALSE))*$BD60),0)),""))</f>
        <v/>
      </c>
      <c r="CY60" s="178" t="str">
        <f>IF(ISBLANK($CN60),"",IFERROR((ROUND((INDEX([1]INSTRUCTIONS!$M$9:$AM$73,MATCH(#REF!,[1]INSTRUCTIONS!$N$9:$N$73,0),MATCH(CY$2,[1]INSTRUCTIONS!$M$9:$AM$9,FALSE))*$BD60),0)),""))</f>
        <v/>
      </c>
      <c r="CZ60" s="178" t="str">
        <f>IF(ISBLANK($CN60),"",IFERROR((ROUND((INDEX([1]INSTRUCTIONS!$M$9:$AM$73,MATCH(#REF!,[1]INSTRUCTIONS!$N$9:$N$73,0),MATCH(CZ$2,[1]INSTRUCTIONS!$M$9:$AM$9,FALSE))*$BD60),0)),""))</f>
        <v/>
      </c>
      <c r="DA60" s="178" t="str">
        <f>IF(ISBLANK($CN60),"",IFERROR((ROUND((INDEX([1]INSTRUCTIONS!$M$9:$AM$73,MATCH(#REF!,[1]INSTRUCTIONS!$N$9:$N$73,0),MATCH(DA$2,[1]INSTRUCTIONS!$M$9:$AM$9,FALSE))*$BD60),0)),""))</f>
        <v/>
      </c>
      <c r="DB60" s="178" t="str">
        <f>IF(ISBLANK($CN60),"",IFERROR((ROUND((INDEX([1]INSTRUCTIONS!$M$9:$AM$73,MATCH(#REF!,[1]INSTRUCTIONS!$N$9:$N$73,0),MATCH(DB$2,[1]INSTRUCTIONS!$M$9:$AM$9,FALSE))*$BD60),0)),""))</f>
        <v/>
      </c>
      <c r="DC60" s="178" t="str">
        <f>IF(ISBLANK($CN60),"",IFERROR((ROUND((INDEX([1]INSTRUCTIONS!$M$9:$AM$73,MATCH(#REF!,[1]INSTRUCTIONS!$N$9:$N$73,0),MATCH(DC$2,[1]INSTRUCTIONS!$M$9:$AM$9,FALSE))*$BD60),0)),""))</f>
        <v/>
      </c>
      <c r="DD60" s="178" t="str">
        <f>IF(ISBLANK($CN60),"",IFERROR((ROUND((INDEX([1]INSTRUCTIONS!$M$9:$AM$73,MATCH(#REF!,[1]INSTRUCTIONS!$N$9:$N$73,0),MATCH(DD$2,[1]INSTRUCTIONS!$M$9:$AM$9,FALSE))*$BD60),0)),""))</f>
        <v/>
      </c>
      <c r="DE60" s="178" t="str">
        <f>IF(ISBLANK($CN60),"",IFERROR((ROUND((INDEX([1]INSTRUCTIONS!$M$9:$AM$73,MATCH(#REF!,[1]INSTRUCTIONS!$N$9:$N$73,0),MATCH(DE$2,[1]INSTRUCTIONS!$M$9:$AM$9,FALSE))*$BD60),0)),""))</f>
        <v/>
      </c>
      <c r="DF60" s="178" t="str">
        <f>IF(ISBLANK($CN60),"",IFERROR((ROUND((INDEX([1]INSTRUCTIONS!$M$9:$AM$73,MATCH(#REF!,[1]INSTRUCTIONS!$N$9:$N$73,0),MATCH(DF$2,[1]INSTRUCTIONS!$M$9:$AM$9,FALSE))*$BD60),0)),""))</f>
        <v/>
      </c>
      <c r="DG60" s="178" t="str">
        <f>IF(ISBLANK($CN60),"",IFERROR((ROUND((INDEX([1]INSTRUCTIONS!$M$9:$AM$73,MATCH(#REF!,[1]INSTRUCTIONS!$N$9:$N$73,0),MATCH(DG$2,[1]INSTRUCTIONS!$M$9:$AM$9,FALSE))*$BD60),0)),""))</f>
        <v/>
      </c>
      <c r="DH60" s="178" t="str">
        <f>IF(ISBLANK($CN60),"",IFERROR((ROUND((INDEX([1]INSTRUCTIONS!$M$9:$AM$73,MATCH(#REF!,[1]INSTRUCTIONS!$N$9:$N$73,0),MATCH(DH$2,[1]INSTRUCTIONS!$M$9:$AM$9,FALSE))*$BD60),0)),""))</f>
        <v/>
      </c>
      <c r="DI60" s="178" t="str">
        <f>IF(ISBLANK($CN60),"",IFERROR((ROUND((INDEX([1]INSTRUCTIONS!$M$9:$AM$73,MATCH(#REF!,[1]INSTRUCTIONS!$N$9:$N$73,0),MATCH(DI$2,[1]INSTRUCTIONS!$M$9:$AM$9,FALSE))*$BD60),0)),""))</f>
        <v/>
      </c>
      <c r="DJ60" s="178" t="str">
        <f>IF(ISBLANK($CN60),"",IFERROR((ROUND((INDEX([1]INSTRUCTIONS!$M$9:$AM$73,MATCH(#REF!,[1]INSTRUCTIONS!$N$9:$N$73,0),MATCH(DJ$2,[1]INSTRUCTIONS!$M$9:$AM$9,FALSE))*$BD60),0)),""))</f>
        <v/>
      </c>
      <c r="DK60" s="178" t="str">
        <f>IF(ISBLANK($CN60),"",IFERROR((ROUND((INDEX([1]INSTRUCTIONS!$M$9:$AM$73,MATCH(#REF!,[1]INSTRUCTIONS!$N$9:$N$73,0),MATCH(DK$2,[1]INSTRUCTIONS!$M$9:$AM$9,FALSE))*$BD60),0)),""))</f>
        <v/>
      </c>
      <c r="DL60" s="178" t="str">
        <f>IF(ISBLANK($CN60),"",IFERROR((ROUND((INDEX([1]INSTRUCTIONS!$M$9:$AM$73,MATCH(#REF!,[1]INSTRUCTIONS!$N$9:$N$73,0),MATCH(DL$2,[1]INSTRUCTIONS!$M$9:$AM$9,FALSE))*$BD60),0)),""))</f>
        <v/>
      </c>
      <c r="DM60" s="179" t="str">
        <f>IF(ISBLANK($CN60),"",IFERROR((ROUND((INDEX([1]INSTRUCTIONS!$M$9:$AM$73,MATCH(#REF!,[1]INSTRUCTIONS!$N$9:$N$73,0),MATCH(DM$2,[1]INSTRUCTIONS!$M$9:$AM$9,FALSE))*$BD60),0)),""))</f>
        <v/>
      </c>
      <c r="DN60" s="169">
        <f t="shared" si="25"/>
        <v>24</v>
      </c>
      <c r="DO60" s="169">
        <f t="shared" si="26"/>
        <v>0</v>
      </c>
      <c r="DP60" s="6"/>
      <c r="DQ60" s="171" t="str">
        <f t="shared" si="27"/>
        <v>ALPHA TOPS BM</v>
      </c>
      <c r="DR60" s="172">
        <f t="shared" ref="DR60:EP60" si="73">IFERROR(BL60+CO60,"")</f>
        <v>22</v>
      </c>
      <c r="DS60" s="173">
        <f t="shared" si="73"/>
        <v>54</v>
      </c>
      <c r="DT60" s="173">
        <f t="shared" si="73"/>
        <v>72</v>
      </c>
      <c r="DU60" s="173">
        <f t="shared" si="73"/>
        <v>49</v>
      </c>
      <c r="DV60" s="173">
        <f t="shared" si="73"/>
        <v>19</v>
      </c>
      <c r="DW60" s="173">
        <f t="shared" si="73"/>
        <v>0</v>
      </c>
      <c r="DX60" s="173" t="str">
        <f t="shared" si="73"/>
        <v/>
      </c>
      <c r="DY60" s="173" t="str">
        <f t="shared" si="73"/>
        <v/>
      </c>
      <c r="DZ60" s="173" t="str">
        <f t="shared" si="73"/>
        <v/>
      </c>
      <c r="EA60" s="173" t="str">
        <f t="shared" si="73"/>
        <v/>
      </c>
      <c r="EB60" s="173" t="str">
        <f t="shared" si="73"/>
        <v/>
      </c>
      <c r="EC60" s="173" t="str">
        <f t="shared" si="73"/>
        <v/>
      </c>
      <c r="ED60" s="173" t="str">
        <f t="shared" si="73"/>
        <v/>
      </c>
      <c r="EE60" s="173" t="str">
        <f t="shared" si="73"/>
        <v/>
      </c>
      <c r="EF60" s="174" t="str">
        <f t="shared" si="73"/>
        <v/>
      </c>
      <c r="EG60" s="174" t="str">
        <f t="shared" si="73"/>
        <v/>
      </c>
      <c r="EH60" s="174" t="str">
        <f t="shared" si="73"/>
        <v/>
      </c>
      <c r="EI60" s="174" t="str">
        <f t="shared" si="73"/>
        <v/>
      </c>
      <c r="EJ60" s="174" t="str">
        <f t="shared" si="73"/>
        <v/>
      </c>
      <c r="EK60" s="174" t="str">
        <f t="shared" si="73"/>
        <v/>
      </c>
      <c r="EL60" s="174" t="str">
        <f t="shared" si="73"/>
        <v/>
      </c>
      <c r="EM60" s="174" t="str">
        <f t="shared" si="73"/>
        <v/>
      </c>
      <c r="EN60" s="174" t="str">
        <f t="shared" si="73"/>
        <v/>
      </c>
      <c r="EO60" s="174" t="str">
        <f t="shared" si="73"/>
        <v/>
      </c>
      <c r="EP60" s="174" t="str">
        <f t="shared" si="73"/>
        <v/>
      </c>
      <c r="EQ60" s="171">
        <f t="shared" si="29"/>
        <v>216</v>
      </c>
      <c r="ER60" s="171">
        <f t="shared" si="30"/>
        <v>0</v>
      </c>
    </row>
    <row r="61" spans="1:148" ht="120" customHeight="1" x14ac:dyDescent="0.25">
      <c r="A61" s="132">
        <f t="shared" si="31"/>
        <v>44</v>
      </c>
      <c r="B61" s="133" t="e">
        <v>#VALUE!</v>
      </c>
      <c r="C61" s="133" t="s">
        <v>96</v>
      </c>
      <c r="D61" s="134" t="s">
        <v>276</v>
      </c>
      <c r="E61" s="134" t="str">
        <f t="shared" si="5"/>
        <v>#REF!</v>
      </c>
      <c r="F61" s="135" t="s">
        <v>140</v>
      </c>
      <c r="G61" s="134" t="s">
        <v>276</v>
      </c>
      <c r="H61" s="135" t="s">
        <v>141</v>
      </c>
      <c r="I61" s="135" t="s">
        <v>142</v>
      </c>
      <c r="J61" s="135"/>
      <c r="K61" s="135"/>
      <c r="L61" s="136"/>
      <c r="M61" s="133" t="e">
        <v>#VALUE!</v>
      </c>
      <c r="N61" s="135" t="s">
        <v>124</v>
      </c>
      <c r="O61" s="136"/>
      <c r="P61" s="136"/>
      <c r="Q61" s="136" t="s">
        <v>101</v>
      </c>
      <c r="R61" s="136" t="s">
        <v>102</v>
      </c>
      <c r="S61" s="136"/>
      <c r="T61" s="133"/>
      <c r="U61" s="133"/>
      <c r="V61" s="133"/>
      <c r="W61" s="137"/>
      <c r="X61" s="138">
        <v>16.5</v>
      </c>
      <c r="Y61" s="139">
        <v>15.68</v>
      </c>
      <c r="Z61" s="140">
        <f t="shared" si="6"/>
        <v>4.9696969696969712E-2</v>
      </c>
      <c r="AA61" s="139">
        <v>59.99</v>
      </c>
      <c r="AB61" s="140">
        <f t="shared" si="7"/>
        <v>0.73862310385064178</v>
      </c>
      <c r="AC61" s="141"/>
      <c r="AD61" s="142" t="str">
        <f t="shared" si="8"/>
        <v/>
      </c>
      <c r="AE61" s="140" t="str">
        <f t="shared" si="9"/>
        <v/>
      </c>
      <c r="AF61" s="139"/>
      <c r="AG61" s="140" t="str">
        <f t="shared" si="10"/>
        <v/>
      </c>
      <c r="AH61" s="143" t="str">
        <f t="shared" si="11"/>
        <v/>
      </c>
      <c r="AI61" s="144"/>
      <c r="AJ61" s="145"/>
      <c r="AK61" s="146"/>
      <c r="AL61" s="135" t="s">
        <v>103</v>
      </c>
      <c r="AM61" s="147">
        <v>4</v>
      </c>
      <c r="AN61" s="148" t="str">
        <f t="shared" si="12"/>
        <v xml:space="preserve">, , , , OFFICE DEFINE, </v>
      </c>
      <c r="AO61" s="149">
        <v>24</v>
      </c>
      <c r="AP61" s="150">
        <v>540</v>
      </c>
      <c r="AQ61" s="150"/>
      <c r="AR61" s="150"/>
      <c r="AS61" s="150"/>
      <c r="AT61" s="151"/>
      <c r="AU61" s="151"/>
      <c r="AV61" s="152">
        <f t="shared" si="13"/>
        <v>4</v>
      </c>
      <c r="AW61" s="153"/>
      <c r="AX61" s="152"/>
      <c r="AY61" s="153"/>
      <c r="AZ61" s="176"/>
      <c r="BA61" s="155">
        <f t="shared" si="14"/>
        <v>540</v>
      </c>
      <c r="BB61" s="156">
        <f t="shared" si="15"/>
        <v>8467.2000000000007</v>
      </c>
      <c r="BC61" s="157">
        <f t="shared" si="16"/>
        <v>32394.600000000002</v>
      </c>
      <c r="BD61" s="158">
        <f t="shared" si="17"/>
        <v>24</v>
      </c>
      <c r="BE61" s="159">
        <f t="shared" si="18"/>
        <v>376.32</v>
      </c>
      <c r="BF61" s="160">
        <f t="shared" si="19"/>
        <v>1439.76</v>
      </c>
      <c r="BG61" s="161">
        <f t="shared" si="20"/>
        <v>564</v>
      </c>
      <c r="BH61" s="162">
        <f t="shared" si="21"/>
        <v>8843.52</v>
      </c>
      <c r="BI61" s="163">
        <f t="shared" si="22"/>
        <v>33834.36</v>
      </c>
      <c r="BJ61" s="164"/>
      <c r="BK61" s="165" t="s">
        <v>104</v>
      </c>
      <c r="BL61" s="177">
        <v>55</v>
      </c>
      <c r="BM61" s="178">
        <v>136</v>
      </c>
      <c r="BN61" s="178">
        <v>180</v>
      </c>
      <c r="BO61" s="178">
        <v>122</v>
      </c>
      <c r="BP61" s="178">
        <v>47</v>
      </c>
      <c r="BQ61" s="178">
        <v>0</v>
      </c>
      <c r="BR61" s="178" t="str">
        <f>IF(ISBLANK($BK61),"",IFERROR((ROUND((INDEX([1]INSTRUCTIONS!$M$9:$AM$73,MATCH(#REF!,[1]INSTRUCTIONS!$N$9:$N$73,0),MATCH(BR$2,[1]INSTRUCTIONS!$M$9:$AM$9,FALSE))*$BA61),0)),""))</f>
        <v/>
      </c>
      <c r="BS61" s="178" t="str">
        <f>IF(ISBLANK($BK61),"",IFERROR((ROUND((INDEX([1]INSTRUCTIONS!$M$9:$AM$73,MATCH(#REF!,[1]INSTRUCTIONS!$N$9:$N$73,0),MATCH(BS$2,[1]INSTRUCTIONS!$M$9:$AM$9,FALSE))*$BA61),0)),""))</f>
        <v/>
      </c>
      <c r="BT61" s="178" t="str">
        <f>IF(ISBLANK($BK61),"",IFERROR((ROUND((INDEX([1]INSTRUCTIONS!$M$9:$AM$73,MATCH(#REF!,[1]INSTRUCTIONS!$N$9:$N$73,0),MATCH(BT$2,[1]INSTRUCTIONS!$M$9:$AM$9,FALSE))*$BA61),0)),""))</f>
        <v/>
      </c>
      <c r="BU61" s="178" t="str">
        <f>IF(ISBLANK($BK61),"",IFERROR((ROUND((INDEX([1]INSTRUCTIONS!$M$9:$AM$73,MATCH(#REF!,[1]INSTRUCTIONS!$N$9:$N$73,0),MATCH(BU$2,[1]INSTRUCTIONS!$M$9:$AM$9,FALSE))*$BA61),0)),""))</f>
        <v/>
      </c>
      <c r="BV61" s="178" t="str">
        <f>IF(ISBLANK($BK61),"",IFERROR((ROUND((INDEX([1]INSTRUCTIONS!$M$9:$AM$73,MATCH(#REF!,[1]INSTRUCTIONS!$N$9:$N$73,0),MATCH(BV$2,[1]INSTRUCTIONS!$M$9:$AM$9,FALSE))*$BA61),0)),""))</f>
        <v/>
      </c>
      <c r="BW61" s="178" t="str">
        <f>IF(ISBLANK($BK61),"",IFERROR((ROUND((INDEX([1]INSTRUCTIONS!$M$9:$AM$73,MATCH(#REF!,[1]INSTRUCTIONS!$N$9:$N$73,0),MATCH(BW$2,[1]INSTRUCTIONS!$M$9:$AM$9,FALSE))*$BA61),0)),""))</f>
        <v/>
      </c>
      <c r="BX61" s="178" t="str">
        <f>IF(ISBLANK($BK61),"",IFERROR((ROUND((INDEX([1]INSTRUCTIONS!$M$9:$AM$73,MATCH(#REF!,[1]INSTRUCTIONS!$N$9:$N$73,0),MATCH(BX$2,[1]INSTRUCTIONS!$M$9:$AM$9,FALSE))*$BA61),0)),""))</f>
        <v/>
      </c>
      <c r="BY61" s="178" t="str">
        <f>IF(ISBLANK($BK61),"",IFERROR((ROUND((INDEX([1]INSTRUCTIONS!$M$9:$AM$73,MATCH(#REF!,[1]INSTRUCTIONS!$N$9:$N$73,0),MATCH(BY$2,[1]INSTRUCTIONS!$M$9:$AM$9,FALSE))*$BA61),0)),""))</f>
        <v/>
      </c>
      <c r="BZ61" s="178" t="str">
        <f>IF(ISBLANK($BK61),"",IFERROR((ROUND((INDEX([1]INSTRUCTIONS!$M$9:$AM$73,MATCH(#REF!,[1]INSTRUCTIONS!$N$9:$N$73,0),MATCH(BZ$2,[1]INSTRUCTIONS!$M$9:$AM$9,FALSE))*$BA61),0)),""))</f>
        <v/>
      </c>
      <c r="CA61" s="178" t="str">
        <f>IF(ISBLANK($BK61),"",IFERROR((ROUND((INDEX([1]INSTRUCTIONS!$M$9:$AM$73,MATCH(#REF!,[1]INSTRUCTIONS!$N$9:$N$73,0),MATCH(CA$2,[1]INSTRUCTIONS!$M$9:$AM$9,FALSE))*$BA61),0)),""))</f>
        <v/>
      </c>
      <c r="CB61" s="178" t="str">
        <f>IF(ISBLANK($BK61),"",IFERROR((ROUND((INDEX([1]INSTRUCTIONS!$M$9:$AM$73,MATCH(#REF!,[1]INSTRUCTIONS!$N$9:$N$73,0),MATCH(CB$2,[1]INSTRUCTIONS!$M$9:$AM$9,FALSE))*$BA61),0)),""))</f>
        <v/>
      </c>
      <c r="CC61" s="178" t="str">
        <f>IF(ISBLANK($BK61),"",IFERROR((ROUND((INDEX([1]INSTRUCTIONS!$M$9:$AM$73,MATCH(#REF!,[1]INSTRUCTIONS!$N$9:$N$73,0),MATCH(CC$2,[1]INSTRUCTIONS!$M$9:$AM$9,FALSE))*$BA61),0)),""))</f>
        <v/>
      </c>
      <c r="CD61" s="178" t="str">
        <f>IF(ISBLANK($BK61),"",IFERROR((ROUND((INDEX([1]INSTRUCTIONS!$M$9:$AM$73,MATCH(#REF!,[1]INSTRUCTIONS!$N$9:$N$73,0),MATCH(CD$2,[1]INSTRUCTIONS!$M$9:$AM$9,FALSE))*$BA61),0)),""))</f>
        <v/>
      </c>
      <c r="CE61" s="178" t="str">
        <f>IF(ISBLANK($BK61),"",IFERROR((ROUND((INDEX([1]INSTRUCTIONS!$M$9:$AM$73,MATCH(#REF!,[1]INSTRUCTIONS!$N$9:$N$73,0),MATCH(CE$2,[1]INSTRUCTIONS!$M$9:$AM$9,FALSE))*$BA61),0)),""))</f>
        <v/>
      </c>
      <c r="CF61" s="178" t="str">
        <f>IF(ISBLANK($BK61),"",IFERROR((ROUND((INDEX([1]INSTRUCTIONS!$M$9:$AM$73,MATCH(#REF!,[1]INSTRUCTIONS!$N$9:$N$73,0),MATCH(CF$2,[1]INSTRUCTIONS!$M$9:$AM$9,FALSE))*$BA61),0)),""))</f>
        <v/>
      </c>
      <c r="CG61" s="178" t="str">
        <f>IF(ISBLANK($BK61),"",IFERROR((ROUND((INDEX([1]INSTRUCTIONS!$M$9:$AM$73,MATCH(#REF!,[1]INSTRUCTIONS!$N$9:$N$73,0),MATCH(CG$2,[1]INSTRUCTIONS!$M$9:$AM$9,FALSE))*$BA61),0)),""))</f>
        <v/>
      </c>
      <c r="CH61" s="178" t="str">
        <f>IF(ISBLANK($BK61),"",IFERROR((ROUND((INDEX([1]INSTRUCTIONS!$M$9:$AM$73,MATCH(#REF!,[1]INSTRUCTIONS!$N$9:$N$73,0),MATCH(CH$2,[1]INSTRUCTIONS!$M$9:$AM$9,FALSE))*$BA61),0)),""))</f>
        <v/>
      </c>
      <c r="CI61" s="178" t="str">
        <f>IF(ISBLANK($BK61),"",IFERROR((ROUND((INDEX([1]INSTRUCTIONS!$M$9:$AM$73,MATCH(#REF!,[1]INSTRUCTIONS!$N$9:$N$73,0),MATCH(CI$2,[1]INSTRUCTIONS!$M$9:$AM$9,FALSE))*$BA61),0)),""))</f>
        <v/>
      </c>
      <c r="CJ61" s="179" t="str">
        <f>IF(ISBLANK($BK61),"",IFERROR((ROUND((INDEX([1]INSTRUCTIONS!$M$9:$AM$73,MATCH(#REF!,[1]INSTRUCTIONS!$N$9:$N$73,0),MATCH(CJ$2,[1]INSTRUCTIONS!$M$9:$AM$9,FALSE))*$BA61),0)),""))</f>
        <v/>
      </c>
      <c r="CK61" s="169">
        <f t="shared" si="23"/>
        <v>540</v>
      </c>
      <c r="CL61" s="169">
        <f t="shared" si="24"/>
        <v>0</v>
      </c>
      <c r="CM61" s="6"/>
      <c r="CN61" s="165" t="s">
        <v>104</v>
      </c>
      <c r="CO61" s="177">
        <v>2</v>
      </c>
      <c r="CP61" s="178">
        <v>6</v>
      </c>
      <c r="CQ61" s="178">
        <v>9</v>
      </c>
      <c r="CR61" s="178">
        <v>5</v>
      </c>
      <c r="CS61" s="178">
        <v>2</v>
      </c>
      <c r="CT61" s="178">
        <v>0</v>
      </c>
      <c r="CU61" s="178" t="str">
        <f>IF(ISBLANK($CN61),"",IFERROR((ROUND((INDEX([1]INSTRUCTIONS!$M$9:$AM$73,MATCH(#REF!,[1]INSTRUCTIONS!$N$9:$N$73,0),MATCH(CU$2,[1]INSTRUCTIONS!$M$9:$AM$9,FALSE))*$BD61),0)),""))</f>
        <v/>
      </c>
      <c r="CV61" s="178" t="str">
        <f>IF(ISBLANK($CN61),"",IFERROR((ROUND((INDEX([1]INSTRUCTIONS!$M$9:$AM$73,MATCH(#REF!,[1]INSTRUCTIONS!$N$9:$N$73,0),MATCH(CV$2,[1]INSTRUCTIONS!$M$9:$AM$9,FALSE))*$BD61),0)),""))</f>
        <v/>
      </c>
      <c r="CW61" s="178" t="str">
        <f>IF(ISBLANK($CN61),"",IFERROR((ROUND((INDEX([1]INSTRUCTIONS!$M$9:$AM$73,MATCH(#REF!,[1]INSTRUCTIONS!$N$9:$N$73,0),MATCH(CW$2,[1]INSTRUCTIONS!$M$9:$AM$9,FALSE))*$BD61),0)),""))</f>
        <v/>
      </c>
      <c r="CX61" s="178" t="str">
        <f>IF(ISBLANK($CN61),"",IFERROR((ROUND((INDEX([1]INSTRUCTIONS!$M$9:$AM$73,MATCH(#REF!,[1]INSTRUCTIONS!$N$9:$N$73,0),MATCH(CX$2,[1]INSTRUCTIONS!$M$9:$AM$9,FALSE))*$BD61),0)),""))</f>
        <v/>
      </c>
      <c r="CY61" s="178" t="str">
        <f>IF(ISBLANK($CN61),"",IFERROR((ROUND((INDEX([1]INSTRUCTIONS!$M$9:$AM$73,MATCH(#REF!,[1]INSTRUCTIONS!$N$9:$N$73,0),MATCH(CY$2,[1]INSTRUCTIONS!$M$9:$AM$9,FALSE))*$BD61),0)),""))</f>
        <v/>
      </c>
      <c r="CZ61" s="178" t="str">
        <f>IF(ISBLANK($CN61),"",IFERROR((ROUND((INDEX([1]INSTRUCTIONS!$M$9:$AM$73,MATCH(#REF!,[1]INSTRUCTIONS!$N$9:$N$73,0),MATCH(CZ$2,[1]INSTRUCTIONS!$M$9:$AM$9,FALSE))*$BD61),0)),""))</f>
        <v/>
      </c>
      <c r="DA61" s="178" t="str">
        <f>IF(ISBLANK($CN61),"",IFERROR((ROUND((INDEX([1]INSTRUCTIONS!$M$9:$AM$73,MATCH(#REF!,[1]INSTRUCTIONS!$N$9:$N$73,0),MATCH(DA$2,[1]INSTRUCTIONS!$M$9:$AM$9,FALSE))*$BD61),0)),""))</f>
        <v/>
      </c>
      <c r="DB61" s="178" t="str">
        <f>IF(ISBLANK($CN61),"",IFERROR((ROUND((INDEX([1]INSTRUCTIONS!$M$9:$AM$73,MATCH(#REF!,[1]INSTRUCTIONS!$N$9:$N$73,0),MATCH(DB$2,[1]INSTRUCTIONS!$M$9:$AM$9,FALSE))*$BD61),0)),""))</f>
        <v/>
      </c>
      <c r="DC61" s="178" t="str">
        <f>IF(ISBLANK($CN61),"",IFERROR((ROUND((INDEX([1]INSTRUCTIONS!$M$9:$AM$73,MATCH(#REF!,[1]INSTRUCTIONS!$N$9:$N$73,0),MATCH(DC$2,[1]INSTRUCTIONS!$M$9:$AM$9,FALSE))*$BD61),0)),""))</f>
        <v/>
      </c>
      <c r="DD61" s="178" t="str">
        <f>IF(ISBLANK($CN61),"",IFERROR((ROUND((INDEX([1]INSTRUCTIONS!$M$9:$AM$73,MATCH(#REF!,[1]INSTRUCTIONS!$N$9:$N$73,0),MATCH(DD$2,[1]INSTRUCTIONS!$M$9:$AM$9,FALSE))*$BD61),0)),""))</f>
        <v/>
      </c>
      <c r="DE61" s="178" t="str">
        <f>IF(ISBLANK($CN61),"",IFERROR((ROUND((INDEX([1]INSTRUCTIONS!$M$9:$AM$73,MATCH(#REF!,[1]INSTRUCTIONS!$N$9:$N$73,0),MATCH(DE$2,[1]INSTRUCTIONS!$M$9:$AM$9,FALSE))*$BD61),0)),""))</f>
        <v/>
      </c>
      <c r="DF61" s="178" t="str">
        <f>IF(ISBLANK($CN61),"",IFERROR((ROUND((INDEX([1]INSTRUCTIONS!$M$9:$AM$73,MATCH(#REF!,[1]INSTRUCTIONS!$N$9:$N$73,0),MATCH(DF$2,[1]INSTRUCTIONS!$M$9:$AM$9,FALSE))*$BD61),0)),""))</f>
        <v/>
      </c>
      <c r="DG61" s="178" t="str">
        <f>IF(ISBLANK($CN61),"",IFERROR((ROUND((INDEX([1]INSTRUCTIONS!$M$9:$AM$73,MATCH(#REF!,[1]INSTRUCTIONS!$N$9:$N$73,0),MATCH(DG$2,[1]INSTRUCTIONS!$M$9:$AM$9,FALSE))*$BD61),0)),""))</f>
        <v/>
      </c>
      <c r="DH61" s="178" t="str">
        <f>IF(ISBLANK($CN61),"",IFERROR((ROUND((INDEX([1]INSTRUCTIONS!$M$9:$AM$73,MATCH(#REF!,[1]INSTRUCTIONS!$N$9:$N$73,0),MATCH(DH$2,[1]INSTRUCTIONS!$M$9:$AM$9,FALSE))*$BD61),0)),""))</f>
        <v/>
      </c>
      <c r="DI61" s="178" t="str">
        <f>IF(ISBLANK($CN61),"",IFERROR((ROUND((INDEX([1]INSTRUCTIONS!$M$9:$AM$73,MATCH(#REF!,[1]INSTRUCTIONS!$N$9:$N$73,0),MATCH(DI$2,[1]INSTRUCTIONS!$M$9:$AM$9,FALSE))*$BD61),0)),""))</f>
        <v/>
      </c>
      <c r="DJ61" s="178" t="str">
        <f>IF(ISBLANK($CN61),"",IFERROR((ROUND((INDEX([1]INSTRUCTIONS!$M$9:$AM$73,MATCH(#REF!,[1]INSTRUCTIONS!$N$9:$N$73,0),MATCH(DJ$2,[1]INSTRUCTIONS!$M$9:$AM$9,FALSE))*$BD61),0)),""))</f>
        <v/>
      </c>
      <c r="DK61" s="178" t="str">
        <f>IF(ISBLANK($CN61),"",IFERROR((ROUND((INDEX([1]INSTRUCTIONS!$M$9:$AM$73,MATCH(#REF!,[1]INSTRUCTIONS!$N$9:$N$73,0),MATCH(DK$2,[1]INSTRUCTIONS!$M$9:$AM$9,FALSE))*$BD61),0)),""))</f>
        <v/>
      </c>
      <c r="DL61" s="178" t="str">
        <f>IF(ISBLANK($CN61),"",IFERROR((ROUND((INDEX([1]INSTRUCTIONS!$M$9:$AM$73,MATCH(#REF!,[1]INSTRUCTIONS!$N$9:$N$73,0),MATCH(DL$2,[1]INSTRUCTIONS!$M$9:$AM$9,FALSE))*$BD61),0)),""))</f>
        <v/>
      </c>
      <c r="DM61" s="179" t="str">
        <f>IF(ISBLANK($CN61),"",IFERROR((ROUND((INDEX([1]INSTRUCTIONS!$M$9:$AM$73,MATCH(#REF!,[1]INSTRUCTIONS!$N$9:$N$73,0),MATCH(DM$2,[1]INSTRUCTIONS!$M$9:$AM$9,FALSE))*$BD61),0)),""))</f>
        <v/>
      </c>
      <c r="DN61" s="169">
        <f t="shared" si="25"/>
        <v>24</v>
      </c>
      <c r="DO61" s="169">
        <f t="shared" si="26"/>
        <v>0</v>
      </c>
      <c r="DP61" s="6"/>
      <c r="DQ61" s="171" t="str">
        <f t="shared" si="27"/>
        <v>ALPHA TOPS BM</v>
      </c>
      <c r="DR61" s="172">
        <f t="shared" ref="DR61:EP61" si="74">IFERROR(BL61+CO61,"")</f>
        <v>57</v>
      </c>
      <c r="DS61" s="173">
        <f t="shared" si="74"/>
        <v>142</v>
      </c>
      <c r="DT61" s="173">
        <f t="shared" si="74"/>
        <v>189</v>
      </c>
      <c r="DU61" s="173">
        <f t="shared" si="74"/>
        <v>127</v>
      </c>
      <c r="DV61" s="173">
        <f t="shared" si="74"/>
        <v>49</v>
      </c>
      <c r="DW61" s="173">
        <f t="shared" si="74"/>
        <v>0</v>
      </c>
      <c r="DX61" s="173" t="str">
        <f t="shared" si="74"/>
        <v/>
      </c>
      <c r="DY61" s="173" t="str">
        <f t="shared" si="74"/>
        <v/>
      </c>
      <c r="DZ61" s="173" t="str">
        <f t="shared" si="74"/>
        <v/>
      </c>
      <c r="EA61" s="173" t="str">
        <f t="shared" si="74"/>
        <v/>
      </c>
      <c r="EB61" s="173" t="str">
        <f t="shared" si="74"/>
        <v/>
      </c>
      <c r="EC61" s="173" t="str">
        <f t="shared" si="74"/>
        <v/>
      </c>
      <c r="ED61" s="173" t="str">
        <f t="shared" si="74"/>
        <v/>
      </c>
      <c r="EE61" s="173" t="str">
        <f t="shared" si="74"/>
        <v/>
      </c>
      <c r="EF61" s="174" t="str">
        <f t="shared" si="74"/>
        <v/>
      </c>
      <c r="EG61" s="174" t="str">
        <f t="shared" si="74"/>
        <v/>
      </c>
      <c r="EH61" s="174" t="str">
        <f t="shared" si="74"/>
        <v/>
      </c>
      <c r="EI61" s="174" t="str">
        <f t="shared" si="74"/>
        <v/>
      </c>
      <c r="EJ61" s="174" t="str">
        <f t="shared" si="74"/>
        <v/>
      </c>
      <c r="EK61" s="174" t="str">
        <f t="shared" si="74"/>
        <v/>
      </c>
      <c r="EL61" s="174" t="str">
        <f t="shared" si="74"/>
        <v/>
      </c>
      <c r="EM61" s="174" t="str">
        <f t="shared" si="74"/>
        <v/>
      </c>
      <c r="EN61" s="174" t="str">
        <f t="shared" si="74"/>
        <v/>
      </c>
      <c r="EO61" s="174" t="str">
        <f t="shared" si="74"/>
        <v/>
      </c>
      <c r="EP61" s="174" t="str">
        <f t="shared" si="74"/>
        <v/>
      </c>
      <c r="EQ61" s="171">
        <f t="shared" si="29"/>
        <v>564</v>
      </c>
      <c r="ER61" s="171">
        <f t="shared" si="30"/>
        <v>0</v>
      </c>
    </row>
    <row r="62" spans="1:148" ht="120" customHeight="1" x14ac:dyDescent="0.25">
      <c r="A62" s="132">
        <f t="shared" si="31"/>
        <v>45</v>
      </c>
      <c r="B62" s="133" t="e">
        <v>#VALUE!</v>
      </c>
      <c r="C62" s="133" t="s">
        <v>96</v>
      </c>
      <c r="D62" s="134" t="s">
        <v>276</v>
      </c>
      <c r="E62" s="134" t="str">
        <f t="shared" si="5"/>
        <v>#REF!</v>
      </c>
      <c r="F62" s="135" t="s">
        <v>140</v>
      </c>
      <c r="G62" s="134" t="s">
        <v>276</v>
      </c>
      <c r="H62" s="135" t="s">
        <v>141</v>
      </c>
      <c r="I62" s="135" t="s">
        <v>142</v>
      </c>
      <c r="J62" s="135"/>
      <c r="K62" s="135"/>
      <c r="L62" s="136"/>
      <c r="M62" s="133" t="e">
        <v>#VALUE!</v>
      </c>
      <c r="N62" s="135" t="s">
        <v>112</v>
      </c>
      <c r="O62" s="136"/>
      <c r="P62" s="136"/>
      <c r="Q62" s="136" t="s">
        <v>101</v>
      </c>
      <c r="R62" s="136" t="s">
        <v>102</v>
      </c>
      <c r="S62" s="136"/>
      <c r="T62" s="133"/>
      <c r="U62" s="133"/>
      <c r="V62" s="133"/>
      <c r="W62" s="137"/>
      <c r="X62" s="138">
        <v>16.5</v>
      </c>
      <c r="Y62" s="139">
        <v>15.68</v>
      </c>
      <c r="Z62" s="140">
        <f t="shared" si="6"/>
        <v>4.9696969696969712E-2</v>
      </c>
      <c r="AA62" s="139">
        <v>59.99</v>
      </c>
      <c r="AB62" s="140">
        <f t="shared" si="7"/>
        <v>0.73862310385064178</v>
      </c>
      <c r="AC62" s="141"/>
      <c r="AD62" s="142" t="str">
        <f t="shared" si="8"/>
        <v/>
      </c>
      <c r="AE62" s="140" t="str">
        <f t="shared" si="9"/>
        <v/>
      </c>
      <c r="AF62" s="139"/>
      <c r="AG62" s="140" t="str">
        <f t="shared" si="10"/>
        <v/>
      </c>
      <c r="AH62" s="143" t="str">
        <f t="shared" si="11"/>
        <v/>
      </c>
      <c r="AI62" s="144"/>
      <c r="AJ62" s="145"/>
      <c r="AK62" s="146"/>
      <c r="AL62" s="135" t="s">
        <v>103</v>
      </c>
      <c r="AM62" s="147">
        <v>4</v>
      </c>
      <c r="AN62" s="148" t="str">
        <f t="shared" si="12"/>
        <v xml:space="preserve">, , , , OFFICE DEFINE, </v>
      </c>
      <c r="AO62" s="149">
        <v>24</v>
      </c>
      <c r="AP62" s="150">
        <v>360</v>
      </c>
      <c r="AQ62" s="150"/>
      <c r="AR62" s="150"/>
      <c r="AS62" s="150"/>
      <c r="AT62" s="151"/>
      <c r="AU62" s="151"/>
      <c r="AV62" s="152">
        <f t="shared" si="13"/>
        <v>4</v>
      </c>
      <c r="AW62" s="153"/>
      <c r="AX62" s="152"/>
      <c r="AY62" s="153"/>
      <c r="AZ62" s="176"/>
      <c r="BA62" s="155">
        <f t="shared" si="14"/>
        <v>360</v>
      </c>
      <c r="BB62" s="156">
        <f t="shared" si="15"/>
        <v>5644.8</v>
      </c>
      <c r="BC62" s="157">
        <f t="shared" si="16"/>
        <v>21596.400000000001</v>
      </c>
      <c r="BD62" s="158">
        <f t="shared" si="17"/>
        <v>24</v>
      </c>
      <c r="BE62" s="159">
        <f t="shared" si="18"/>
        <v>376.32</v>
      </c>
      <c r="BF62" s="160">
        <f t="shared" si="19"/>
        <v>1439.76</v>
      </c>
      <c r="BG62" s="161">
        <f t="shared" si="20"/>
        <v>384</v>
      </c>
      <c r="BH62" s="162">
        <f t="shared" si="21"/>
        <v>6021.12</v>
      </c>
      <c r="BI62" s="163">
        <f t="shared" si="22"/>
        <v>23036.16</v>
      </c>
      <c r="BJ62" s="164"/>
      <c r="BK62" s="165" t="s">
        <v>104</v>
      </c>
      <c r="BL62" s="177">
        <v>37</v>
      </c>
      <c r="BM62" s="178">
        <v>91</v>
      </c>
      <c r="BN62" s="178">
        <v>118</v>
      </c>
      <c r="BO62" s="178">
        <v>82</v>
      </c>
      <c r="BP62" s="178">
        <v>32</v>
      </c>
      <c r="BQ62" s="178">
        <v>0</v>
      </c>
      <c r="BR62" s="178" t="str">
        <f>IF(ISBLANK($BK62),"",IFERROR((ROUND((INDEX([1]INSTRUCTIONS!$M$9:$AM$73,MATCH(#REF!,[1]INSTRUCTIONS!$N$9:$N$73,0),MATCH(BR$2,[1]INSTRUCTIONS!$M$9:$AM$9,FALSE))*$BA62),0)),""))</f>
        <v/>
      </c>
      <c r="BS62" s="178" t="str">
        <f>IF(ISBLANK($BK62),"",IFERROR((ROUND((INDEX([1]INSTRUCTIONS!$M$9:$AM$73,MATCH(#REF!,[1]INSTRUCTIONS!$N$9:$N$73,0),MATCH(BS$2,[1]INSTRUCTIONS!$M$9:$AM$9,FALSE))*$BA62),0)),""))</f>
        <v/>
      </c>
      <c r="BT62" s="178" t="str">
        <f>IF(ISBLANK($BK62),"",IFERROR((ROUND((INDEX([1]INSTRUCTIONS!$M$9:$AM$73,MATCH(#REF!,[1]INSTRUCTIONS!$N$9:$N$73,0),MATCH(BT$2,[1]INSTRUCTIONS!$M$9:$AM$9,FALSE))*$BA62),0)),""))</f>
        <v/>
      </c>
      <c r="BU62" s="178" t="str">
        <f>IF(ISBLANK($BK62),"",IFERROR((ROUND((INDEX([1]INSTRUCTIONS!$M$9:$AM$73,MATCH(#REF!,[1]INSTRUCTIONS!$N$9:$N$73,0),MATCH(BU$2,[1]INSTRUCTIONS!$M$9:$AM$9,FALSE))*$BA62),0)),""))</f>
        <v/>
      </c>
      <c r="BV62" s="178" t="str">
        <f>IF(ISBLANK($BK62),"",IFERROR((ROUND((INDEX([1]INSTRUCTIONS!$M$9:$AM$73,MATCH(#REF!,[1]INSTRUCTIONS!$N$9:$N$73,0),MATCH(BV$2,[1]INSTRUCTIONS!$M$9:$AM$9,FALSE))*$BA62),0)),""))</f>
        <v/>
      </c>
      <c r="BW62" s="178" t="str">
        <f>IF(ISBLANK($BK62),"",IFERROR((ROUND((INDEX([1]INSTRUCTIONS!$M$9:$AM$73,MATCH(#REF!,[1]INSTRUCTIONS!$N$9:$N$73,0),MATCH(BW$2,[1]INSTRUCTIONS!$M$9:$AM$9,FALSE))*$BA62),0)),""))</f>
        <v/>
      </c>
      <c r="BX62" s="178" t="str">
        <f>IF(ISBLANK($BK62),"",IFERROR((ROUND((INDEX([1]INSTRUCTIONS!$M$9:$AM$73,MATCH(#REF!,[1]INSTRUCTIONS!$N$9:$N$73,0),MATCH(BX$2,[1]INSTRUCTIONS!$M$9:$AM$9,FALSE))*$BA62),0)),""))</f>
        <v/>
      </c>
      <c r="BY62" s="178" t="str">
        <f>IF(ISBLANK($BK62),"",IFERROR((ROUND((INDEX([1]INSTRUCTIONS!$M$9:$AM$73,MATCH(#REF!,[1]INSTRUCTIONS!$N$9:$N$73,0),MATCH(BY$2,[1]INSTRUCTIONS!$M$9:$AM$9,FALSE))*$BA62),0)),""))</f>
        <v/>
      </c>
      <c r="BZ62" s="178" t="str">
        <f>IF(ISBLANK($BK62),"",IFERROR((ROUND((INDEX([1]INSTRUCTIONS!$M$9:$AM$73,MATCH(#REF!,[1]INSTRUCTIONS!$N$9:$N$73,0),MATCH(BZ$2,[1]INSTRUCTIONS!$M$9:$AM$9,FALSE))*$BA62),0)),""))</f>
        <v/>
      </c>
      <c r="CA62" s="178" t="str">
        <f>IF(ISBLANK($BK62),"",IFERROR((ROUND((INDEX([1]INSTRUCTIONS!$M$9:$AM$73,MATCH(#REF!,[1]INSTRUCTIONS!$N$9:$N$73,0),MATCH(CA$2,[1]INSTRUCTIONS!$M$9:$AM$9,FALSE))*$BA62),0)),""))</f>
        <v/>
      </c>
      <c r="CB62" s="178" t="str">
        <f>IF(ISBLANK($BK62),"",IFERROR((ROUND((INDEX([1]INSTRUCTIONS!$M$9:$AM$73,MATCH(#REF!,[1]INSTRUCTIONS!$N$9:$N$73,0),MATCH(CB$2,[1]INSTRUCTIONS!$M$9:$AM$9,FALSE))*$BA62),0)),""))</f>
        <v/>
      </c>
      <c r="CC62" s="178" t="str">
        <f>IF(ISBLANK($BK62),"",IFERROR((ROUND((INDEX([1]INSTRUCTIONS!$M$9:$AM$73,MATCH(#REF!,[1]INSTRUCTIONS!$N$9:$N$73,0),MATCH(CC$2,[1]INSTRUCTIONS!$M$9:$AM$9,FALSE))*$BA62),0)),""))</f>
        <v/>
      </c>
      <c r="CD62" s="178" t="str">
        <f>IF(ISBLANK($BK62),"",IFERROR((ROUND((INDEX([1]INSTRUCTIONS!$M$9:$AM$73,MATCH(#REF!,[1]INSTRUCTIONS!$N$9:$N$73,0),MATCH(CD$2,[1]INSTRUCTIONS!$M$9:$AM$9,FALSE))*$BA62),0)),""))</f>
        <v/>
      </c>
      <c r="CE62" s="178" t="str">
        <f>IF(ISBLANK($BK62),"",IFERROR((ROUND((INDEX([1]INSTRUCTIONS!$M$9:$AM$73,MATCH(#REF!,[1]INSTRUCTIONS!$N$9:$N$73,0),MATCH(CE$2,[1]INSTRUCTIONS!$M$9:$AM$9,FALSE))*$BA62),0)),""))</f>
        <v/>
      </c>
      <c r="CF62" s="178" t="str">
        <f>IF(ISBLANK($BK62),"",IFERROR((ROUND((INDEX([1]INSTRUCTIONS!$M$9:$AM$73,MATCH(#REF!,[1]INSTRUCTIONS!$N$9:$N$73,0),MATCH(CF$2,[1]INSTRUCTIONS!$M$9:$AM$9,FALSE))*$BA62),0)),""))</f>
        <v/>
      </c>
      <c r="CG62" s="178" t="str">
        <f>IF(ISBLANK($BK62),"",IFERROR((ROUND((INDEX([1]INSTRUCTIONS!$M$9:$AM$73,MATCH(#REF!,[1]INSTRUCTIONS!$N$9:$N$73,0),MATCH(CG$2,[1]INSTRUCTIONS!$M$9:$AM$9,FALSE))*$BA62),0)),""))</f>
        <v/>
      </c>
      <c r="CH62" s="178" t="str">
        <f>IF(ISBLANK($BK62),"",IFERROR((ROUND((INDEX([1]INSTRUCTIONS!$M$9:$AM$73,MATCH(#REF!,[1]INSTRUCTIONS!$N$9:$N$73,0),MATCH(CH$2,[1]INSTRUCTIONS!$M$9:$AM$9,FALSE))*$BA62),0)),""))</f>
        <v/>
      </c>
      <c r="CI62" s="178" t="str">
        <f>IF(ISBLANK($BK62),"",IFERROR((ROUND((INDEX([1]INSTRUCTIONS!$M$9:$AM$73,MATCH(#REF!,[1]INSTRUCTIONS!$N$9:$N$73,0),MATCH(CI$2,[1]INSTRUCTIONS!$M$9:$AM$9,FALSE))*$BA62),0)),""))</f>
        <v/>
      </c>
      <c r="CJ62" s="179" t="str">
        <f>IF(ISBLANK($BK62),"",IFERROR((ROUND((INDEX([1]INSTRUCTIONS!$M$9:$AM$73,MATCH(#REF!,[1]INSTRUCTIONS!$N$9:$N$73,0),MATCH(CJ$2,[1]INSTRUCTIONS!$M$9:$AM$9,FALSE))*$BA62),0)),""))</f>
        <v/>
      </c>
      <c r="CK62" s="169">
        <f t="shared" si="23"/>
        <v>360</v>
      </c>
      <c r="CL62" s="169">
        <f t="shared" si="24"/>
        <v>0</v>
      </c>
      <c r="CM62" s="6"/>
      <c r="CN62" s="165" t="s">
        <v>104</v>
      </c>
      <c r="CO62" s="177">
        <v>2</v>
      </c>
      <c r="CP62" s="178">
        <v>6</v>
      </c>
      <c r="CQ62" s="178">
        <v>9</v>
      </c>
      <c r="CR62" s="178">
        <v>5</v>
      </c>
      <c r="CS62" s="178">
        <v>2</v>
      </c>
      <c r="CT62" s="178">
        <v>0</v>
      </c>
      <c r="CU62" s="178" t="str">
        <f>IF(ISBLANK($CN62),"",IFERROR((ROUND((INDEX([1]INSTRUCTIONS!$M$9:$AM$73,MATCH(#REF!,[1]INSTRUCTIONS!$N$9:$N$73,0),MATCH(CU$2,[1]INSTRUCTIONS!$M$9:$AM$9,FALSE))*$BD62),0)),""))</f>
        <v/>
      </c>
      <c r="CV62" s="178" t="str">
        <f>IF(ISBLANK($CN62),"",IFERROR((ROUND((INDEX([1]INSTRUCTIONS!$M$9:$AM$73,MATCH(#REF!,[1]INSTRUCTIONS!$N$9:$N$73,0),MATCH(CV$2,[1]INSTRUCTIONS!$M$9:$AM$9,FALSE))*$BD62),0)),""))</f>
        <v/>
      </c>
      <c r="CW62" s="178" t="str">
        <f>IF(ISBLANK($CN62),"",IFERROR((ROUND((INDEX([1]INSTRUCTIONS!$M$9:$AM$73,MATCH(#REF!,[1]INSTRUCTIONS!$N$9:$N$73,0),MATCH(CW$2,[1]INSTRUCTIONS!$M$9:$AM$9,FALSE))*$BD62),0)),""))</f>
        <v/>
      </c>
      <c r="CX62" s="178" t="str">
        <f>IF(ISBLANK($CN62),"",IFERROR((ROUND((INDEX([1]INSTRUCTIONS!$M$9:$AM$73,MATCH(#REF!,[1]INSTRUCTIONS!$N$9:$N$73,0),MATCH(CX$2,[1]INSTRUCTIONS!$M$9:$AM$9,FALSE))*$BD62),0)),""))</f>
        <v/>
      </c>
      <c r="CY62" s="178" t="str">
        <f>IF(ISBLANK($CN62),"",IFERROR((ROUND((INDEX([1]INSTRUCTIONS!$M$9:$AM$73,MATCH(#REF!,[1]INSTRUCTIONS!$N$9:$N$73,0),MATCH(CY$2,[1]INSTRUCTIONS!$M$9:$AM$9,FALSE))*$BD62),0)),""))</f>
        <v/>
      </c>
      <c r="CZ62" s="178" t="str">
        <f>IF(ISBLANK($CN62),"",IFERROR((ROUND((INDEX([1]INSTRUCTIONS!$M$9:$AM$73,MATCH(#REF!,[1]INSTRUCTIONS!$N$9:$N$73,0),MATCH(CZ$2,[1]INSTRUCTIONS!$M$9:$AM$9,FALSE))*$BD62),0)),""))</f>
        <v/>
      </c>
      <c r="DA62" s="178" t="str">
        <f>IF(ISBLANK($CN62),"",IFERROR((ROUND((INDEX([1]INSTRUCTIONS!$M$9:$AM$73,MATCH(#REF!,[1]INSTRUCTIONS!$N$9:$N$73,0),MATCH(DA$2,[1]INSTRUCTIONS!$M$9:$AM$9,FALSE))*$BD62),0)),""))</f>
        <v/>
      </c>
      <c r="DB62" s="178" t="str">
        <f>IF(ISBLANK($CN62),"",IFERROR((ROUND((INDEX([1]INSTRUCTIONS!$M$9:$AM$73,MATCH(#REF!,[1]INSTRUCTIONS!$N$9:$N$73,0),MATCH(DB$2,[1]INSTRUCTIONS!$M$9:$AM$9,FALSE))*$BD62),0)),""))</f>
        <v/>
      </c>
      <c r="DC62" s="178" t="str">
        <f>IF(ISBLANK($CN62),"",IFERROR((ROUND((INDEX([1]INSTRUCTIONS!$M$9:$AM$73,MATCH(#REF!,[1]INSTRUCTIONS!$N$9:$N$73,0),MATCH(DC$2,[1]INSTRUCTIONS!$M$9:$AM$9,FALSE))*$BD62),0)),""))</f>
        <v/>
      </c>
      <c r="DD62" s="178" t="str">
        <f>IF(ISBLANK($CN62),"",IFERROR((ROUND((INDEX([1]INSTRUCTIONS!$M$9:$AM$73,MATCH(#REF!,[1]INSTRUCTIONS!$N$9:$N$73,0),MATCH(DD$2,[1]INSTRUCTIONS!$M$9:$AM$9,FALSE))*$BD62),0)),""))</f>
        <v/>
      </c>
      <c r="DE62" s="178" t="str">
        <f>IF(ISBLANK($CN62),"",IFERROR((ROUND((INDEX([1]INSTRUCTIONS!$M$9:$AM$73,MATCH(#REF!,[1]INSTRUCTIONS!$N$9:$N$73,0),MATCH(DE$2,[1]INSTRUCTIONS!$M$9:$AM$9,FALSE))*$BD62),0)),""))</f>
        <v/>
      </c>
      <c r="DF62" s="178" t="str">
        <f>IF(ISBLANK($CN62),"",IFERROR((ROUND((INDEX([1]INSTRUCTIONS!$M$9:$AM$73,MATCH(#REF!,[1]INSTRUCTIONS!$N$9:$N$73,0),MATCH(DF$2,[1]INSTRUCTIONS!$M$9:$AM$9,FALSE))*$BD62),0)),""))</f>
        <v/>
      </c>
      <c r="DG62" s="178" t="str">
        <f>IF(ISBLANK($CN62),"",IFERROR((ROUND((INDEX([1]INSTRUCTIONS!$M$9:$AM$73,MATCH(#REF!,[1]INSTRUCTIONS!$N$9:$N$73,0),MATCH(DG$2,[1]INSTRUCTIONS!$M$9:$AM$9,FALSE))*$BD62),0)),""))</f>
        <v/>
      </c>
      <c r="DH62" s="178" t="str">
        <f>IF(ISBLANK($CN62),"",IFERROR((ROUND((INDEX([1]INSTRUCTIONS!$M$9:$AM$73,MATCH(#REF!,[1]INSTRUCTIONS!$N$9:$N$73,0),MATCH(DH$2,[1]INSTRUCTIONS!$M$9:$AM$9,FALSE))*$BD62),0)),""))</f>
        <v/>
      </c>
      <c r="DI62" s="178" t="str">
        <f>IF(ISBLANK($CN62),"",IFERROR((ROUND((INDEX([1]INSTRUCTIONS!$M$9:$AM$73,MATCH(#REF!,[1]INSTRUCTIONS!$N$9:$N$73,0),MATCH(DI$2,[1]INSTRUCTIONS!$M$9:$AM$9,FALSE))*$BD62),0)),""))</f>
        <v/>
      </c>
      <c r="DJ62" s="178" t="str">
        <f>IF(ISBLANK($CN62),"",IFERROR((ROUND((INDEX([1]INSTRUCTIONS!$M$9:$AM$73,MATCH(#REF!,[1]INSTRUCTIONS!$N$9:$N$73,0),MATCH(DJ$2,[1]INSTRUCTIONS!$M$9:$AM$9,FALSE))*$BD62),0)),""))</f>
        <v/>
      </c>
      <c r="DK62" s="178" t="str">
        <f>IF(ISBLANK($CN62),"",IFERROR((ROUND((INDEX([1]INSTRUCTIONS!$M$9:$AM$73,MATCH(#REF!,[1]INSTRUCTIONS!$N$9:$N$73,0),MATCH(DK$2,[1]INSTRUCTIONS!$M$9:$AM$9,FALSE))*$BD62),0)),""))</f>
        <v/>
      </c>
      <c r="DL62" s="178" t="str">
        <f>IF(ISBLANK($CN62),"",IFERROR((ROUND((INDEX([1]INSTRUCTIONS!$M$9:$AM$73,MATCH(#REF!,[1]INSTRUCTIONS!$N$9:$N$73,0),MATCH(DL$2,[1]INSTRUCTIONS!$M$9:$AM$9,FALSE))*$BD62),0)),""))</f>
        <v/>
      </c>
      <c r="DM62" s="179" t="str">
        <f>IF(ISBLANK($CN62),"",IFERROR((ROUND((INDEX([1]INSTRUCTIONS!$M$9:$AM$73,MATCH(#REF!,[1]INSTRUCTIONS!$N$9:$N$73,0),MATCH(DM$2,[1]INSTRUCTIONS!$M$9:$AM$9,FALSE))*$BD62),0)),""))</f>
        <v/>
      </c>
      <c r="DN62" s="169">
        <f t="shared" si="25"/>
        <v>24</v>
      </c>
      <c r="DO62" s="169">
        <f t="shared" si="26"/>
        <v>0</v>
      </c>
      <c r="DP62" s="6"/>
      <c r="DQ62" s="171" t="str">
        <f t="shared" si="27"/>
        <v>ALPHA TOPS BM</v>
      </c>
      <c r="DR62" s="172">
        <f t="shared" ref="DR62:EP62" si="75">IFERROR(BL62+CO62,"")</f>
        <v>39</v>
      </c>
      <c r="DS62" s="173">
        <f t="shared" si="75"/>
        <v>97</v>
      </c>
      <c r="DT62" s="173">
        <f t="shared" si="75"/>
        <v>127</v>
      </c>
      <c r="DU62" s="173">
        <f t="shared" si="75"/>
        <v>87</v>
      </c>
      <c r="DV62" s="173">
        <f t="shared" si="75"/>
        <v>34</v>
      </c>
      <c r="DW62" s="173">
        <f t="shared" si="75"/>
        <v>0</v>
      </c>
      <c r="DX62" s="173" t="str">
        <f t="shared" si="75"/>
        <v/>
      </c>
      <c r="DY62" s="173" t="str">
        <f t="shared" si="75"/>
        <v/>
      </c>
      <c r="DZ62" s="173" t="str">
        <f t="shared" si="75"/>
        <v/>
      </c>
      <c r="EA62" s="173" t="str">
        <f t="shared" si="75"/>
        <v/>
      </c>
      <c r="EB62" s="173" t="str">
        <f t="shared" si="75"/>
        <v/>
      </c>
      <c r="EC62" s="173" t="str">
        <f t="shared" si="75"/>
        <v/>
      </c>
      <c r="ED62" s="173" t="str">
        <f t="shared" si="75"/>
        <v/>
      </c>
      <c r="EE62" s="173" t="str">
        <f t="shared" si="75"/>
        <v/>
      </c>
      <c r="EF62" s="174" t="str">
        <f t="shared" si="75"/>
        <v/>
      </c>
      <c r="EG62" s="174" t="str">
        <f t="shared" si="75"/>
        <v/>
      </c>
      <c r="EH62" s="174" t="str">
        <f t="shared" si="75"/>
        <v/>
      </c>
      <c r="EI62" s="174" t="str">
        <f t="shared" si="75"/>
        <v/>
      </c>
      <c r="EJ62" s="174" t="str">
        <f t="shared" si="75"/>
        <v/>
      </c>
      <c r="EK62" s="174" t="str">
        <f t="shared" si="75"/>
        <v/>
      </c>
      <c r="EL62" s="174" t="str">
        <f t="shared" si="75"/>
        <v/>
      </c>
      <c r="EM62" s="174" t="str">
        <f t="shared" si="75"/>
        <v/>
      </c>
      <c r="EN62" s="174" t="str">
        <f t="shared" si="75"/>
        <v/>
      </c>
      <c r="EO62" s="174" t="str">
        <f t="shared" si="75"/>
        <v/>
      </c>
      <c r="EP62" s="174" t="str">
        <f t="shared" si="75"/>
        <v/>
      </c>
      <c r="EQ62" s="171">
        <f t="shared" si="29"/>
        <v>384</v>
      </c>
      <c r="ER62" s="171">
        <f t="shared" si="30"/>
        <v>0</v>
      </c>
    </row>
    <row r="63" spans="1:148" ht="120" customHeight="1" x14ac:dyDescent="0.25">
      <c r="A63" s="132">
        <f t="shared" si="31"/>
        <v>46</v>
      </c>
      <c r="B63" s="133" t="e">
        <v>#VALUE!</v>
      </c>
      <c r="C63" s="133" t="s">
        <v>96</v>
      </c>
      <c r="D63" s="134" t="s">
        <v>276</v>
      </c>
      <c r="E63" s="134" t="str">
        <f t="shared" si="5"/>
        <v>#REF!</v>
      </c>
      <c r="F63" s="135" t="s">
        <v>140</v>
      </c>
      <c r="G63" s="134" t="s">
        <v>276</v>
      </c>
      <c r="H63" s="135" t="s">
        <v>141</v>
      </c>
      <c r="I63" s="135" t="s">
        <v>142</v>
      </c>
      <c r="J63" s="135"/>
      <c r="K63" s="135"/>
      <c r="L63" s="136"/>
      <c r="M63" s="133" t="e">
        <v>#VALUE!</v>
      </c>
      <c r="N63" s="135" t="s">
        <v>117</v>
      </c>
      <c r="O63" s="136"/>
      <c r="P63" s="136"/>
      <c r="Q63" s="136" t="s">
        <v>101</v>
      </c>
      <c r="R63" s="136" t="s">
        <v>102</v>
      </c>
      <c r="S63" s="136"/>
      <c r="T63" s="133"/>
      <c r="U63" s="133"/>
      <c r="V63" s="133"/>
      <c r="W63" s="137"/>
      <c r="X63" s="138">
        <v>16.5</v>
      </c>
      <c r="Y63" s="139">
        <v>15.68</v>
      </c>
      <c r="Z63" s="140">
        <f t="shared" si="6"/>
        <v>4.9696969696969712E-2</v>
      </c>
      <c r="AA63" s="139">
        <v>59.99</v>
      </c>
      <c r="AB63" s="140">
        <f t="shared" si="7"/>
        <v>0.73862310385064178</v>
      </c>
      <c r="AC63" s="141"/>
      <c r="AD63" s="142" t="str">
        <f t="shared" si="8"/>
        <v/>
      </c>
      <c r="AE63" s="140" t="str">
        <f t="shared" si="9"/>
        <v/>
      </c>
      <c r="AF63" s="139"/>
      <c r="AG63" s="140" t="str">
        <f t="shared" si="10"/>
        <v/>
      </c>
      <c r="AH63" s="143" t="str">
        <f t="shared" si="11"/>
        <v/>
      </c>
      <c r="AI63" s="144"/>
      <c r="AJ63" s="145"/>
      <c r="AK63" s="146"/>
      <c r="AL63" s="135" t="s">
        <v>103</v>
      </c>
      <c r="AM63" s="147">
        <v>4</v>
      </c>
      <c r="AN63" s="148" t="str">
        <f t="shared" si="12"/>
        <v xml:space="preserve">, , , , OFFICE DEFINE, </v>
      </c>
      <c r="AO63" s="149">
        <v>24</v>
      </c>
      <c r="AP63" s="150">
        <v>444</v>
      </c>
      <c r="AQ63" s="150"/>
      <c r="AR63" s="150"/>
      <c r="AS63" s="150"/>
      <c r="AT63" s="151"/>
      <c r="AU63" s="151"/>
      <c r="AV63" s="152">
        <f t="shared" si="13"/>
        <v>4</v>
      </c>
      <c r="AW63" s="153"/>
      <c r="AX63" s="152"/>
      <c r="AY63" s="153"/>
      <c r="AZ63" s="176"/>
      <c r="BA63" s="155">
        <f t="shared" si="14"/>
        <v>444</v>
      </c>
      <c r="BB63" s="156">
        <f t="shared" si="15"/>
        <v>6961.92</v>
      </c>
      <c r="BC63" s="157">
        <f t="shared" si="16"/>
        <v>26635.56</v>
      </c>
      <c r="BD63" s="158">
        <f t="shared" si="17"/>
        <v>24</v>
      </c>
      <c r="BE63" s="159">
        <f t="shared" si="18"/>
        <v>376.32</v>
      </c>
      <c r="BF63" s="160">
        <f t="shared" si="19"/>
        <v>1439.76</v>
      </c>
      <c r="BG63" s="161">
        <f t="shared" si="20"/>
        <v>468</v>
      </c>
      <c r="BH63" s="162">
        <f t="shared" si="21"/>
        <v>7338.24</v>
      </c>
      <c r="BI63" s="163">
        <f t="shared" si="22"/>
        <v>28075.32</v>
      </c>
      <c r="BJ63" s="164"/>
      <c r="BK63" s="165" t="s">
        <v>104</v>
      </c>
      <c r="BL63" s="177">
        <v>45</v>
      </c>
      <c r="BM63" s="178">
        <v>112</v>
      </c>
      <c r="BN63" s="178">
        <v>147</v>
      </c>
      <c r="BO63" s="178">
        <v>101</v>
      </c>
      <c r="BP63" s="178">
        <v>39</v>
      </c>
      <c r="BQ63" s="178">
        <v>0</v>
      </c>
      <c r="BR63" s="178" t="str">
        <f>IF(ISBLANK($BK63),"",IFERROR((ROUND((INDEX([1]INSTRUCTIONS!$M$9:$AM$73,MATCH(#REF!,[1]INSTRUCTIONS!$N$9:$N$73,0),MATCH(BR$2,[1]INSTRUCTIONS!$M$9:$AM$9,FALSE))*$BA63),0)),""))</f>
        <v/>
      </c>
      <c r="BS63" s="178" t="str">
        <f>IF(ISBLANK($BK63),"",IFERROR((ROUND((INDEX([1]INSTRUCTIONS!$M$9:$AM$73,MATCH(#REF!,[1]INSTRUCTIONS!$N$9:$N$73,0),MATCH(BS$2,[1]INSTRUCTIONS!$M$9:$AM$9,FALSE))*$BA63),0)),""))</f>
        <v/>
      </c>
      <c r="BT63" s="178" t="str">
        <f>IF(ISBLANK($BK63),"",IFERROR((ROUND((INDEX([1]INSTRUCTIONS!$M$9:$AM$73,MATCH(#REF!,[1]INSTRUCTIONS!$N$9:$N$73,0),MATCH(BT$2,[1]INSTRUCTIONS!$M$9:$AM$9,FALSE))*$BA63),0)),""))</f>
        <v/>
      </c>
      <c r="BU63" s="178" t="str">
        <f>IF(ISBLANK($BK63),"",IFERROR((ROUND((INDEX([1]INSTRUCTIONS!$M$9:$AM$73,MATCH(#REF!,[1]INSTRUCTIONS!$N$9:$N$73,0),MATCH(BU$2,[1]INSTRUCTIONS!$M$9:$AM$9,FALSE))*$BA63),0)),""))</f>
        <v/>
      </c>
      <c r="BV63" s="178" t="str">
        <f>IF(ISBLANK($BK63),"",IFERROR((ROUND((INDEX([1]INSTRUCTIONS!$M$9:$AM$73,MATCH(#REF!,[1]INSTRUCTIONS!$N$9:$N$73,0),MATCH(BV$2,[1]INSTRUCTIONS!$M$9:$AM$9,FALSE))*$BA63),0)),""))</f>
        <v/>
      </c>
      <c r="BW63" s="178" t="str">
        <f>IF(ISBLANK($BK63),"",IFERROR((ROUND((INDEX([1]INSTRUCTIONS!$M$9:$AM$73,MATCH(#REF!,[1]INSTRUCTIONS!$N$9:$N$73,0),MATCH(BW$2,[1]INSTRUCTIONS!$M$9:$AM$9,FALSE))*$BA63),0)),""))</f>
        <v/>
      </c>
      <c r="BX63" s="178" t="str">
        <f>IF(ISBLANK($BK63),"",IFERROR((ROUND((INDEX([1]INSTRUCTIONS!$M$9:$AM$73,MATCH(#REF!,[1]INSTRUCTIONS!$N$9:$N$73,0),MATCH(BX$2,[1]INSTRUCTIONS!$M$9:$AM$9,FALSE))*$BA63),0)),""))</f>
        <v/>
      </c>
      <c r="BY63" s="178" t="str">
        <f>IF(ISBLANK($BK63),"",IFERROR((ROUND((INDEX([1]INSTRUCTIONS!$M$9:$AM$73,MATCH(#REF!,[1]INSTRUCTIONS!$N$9:$N$73,0),MATCH(BY$2,[1]INSTRUCTIONS!$M$9:$AM$9,FALSE))*$BA63),0)),""))</f>
        <v/>
      </c>
      <c r="BZ63" s="178" t="str">
        <f>IF(ISBLANK($BK63),"",IFERROR((ROUND((INDEX([1]INSTRUCTIONS!$M$9:$AM$73,MATCH(#REF!,[1]INSTRUCTIONS!$N$9:$N$73,0),MATCH(BZ$2,[1]INSTRUCTIONS!$M$9:$AM$9,FALSE))*$BA63),0)),""))</f>
        <v/>
      </c>
      <c r="CA63" s="178" t="str">
        <f>IF(ISBLANK($BK63),"",IFERROR((ROUND((INDEX([1]INSTRUCTIONS!$M$9:$AM$73,MATCH(#REF!,[1]INSTRUCTIONS!$N$9:$N$73,0),MATCH(CA$2,[1]INSTRUCTIONS!$M$9:$AM$9,FALSE))*$BA63),0)),""))</f>
        <v/>
      </c>
      <c r="CB63" s="178" t="str">
        <f>IF(ISBLANK($BK63),"",IFERROR((ROUND((INDEX([1]INSTRUCTIONS!$M$9:$AM$73,MATCH(#REF!,[1]INSTRUCTIONS!$N$9:$N$73,0),MATCH(CB$2,[1]INSTRUCTIONS!$M$9:$AM$9,FALSE))*$BA63),0)),""))</f>
        <v/>
      </c>
      <c r="CC63" s="178" t="str">
        <f>IF(ISBLANK($BK63),"",IFERROR((ROUND((INDEX([1]INSTRUCTIONS!$M$9:$AM$73,MATCH(#REF!,[1]INSTRUCTIONS!$N$9:$N$73,0),MATCH(CC$2,[1]INSTRUCTIONS!$M$9:$AM$9,FALSE))*$BA63),0)),""))</f>
        <v/>
      </c>
      <c r="CD63" s="178" t="str">
        <f>IF(ISBLANK($BK63),"",IFERROR((ROUND((INDEX([1]INSTRUCTIONS!$M$9:$AM$73,MATCH(#REF!,[1]INSTRUCTIONS!$N$9:$N$73,0),MATCH(CD$2,[1]INSTRUCTIONS!$M$9:$AM$9,FALSE))*$BA63),0)),""))</f>
        <v/>
      </c>
      <c r="CE63" s="178" t="str">
        <f>IF(ISBLANK($BK63),"",IFERROR((ROUND((INDEX([1]INSTRUCTIONS!$M$9:$AM$73,MATCH(#REF!,[1]INSTRUCTIONS!$N$9:$N$73,0),MATCH(CE$2,[1]INSTRUCTIONS!$M$9:$AM$9,FALSE))*$BA63),0)),""))</f>
        <v/>
      </c>
      <c r="CF63" s="178" t="str">
        <f>IF(ISBLANK($BK63),"",IFERROR((ROUND((INDEX([1]INSTRUCTIONS!$M$9:$AM$73,MATCH(#REF!,[1]INSTRUCTIONS!$N$9:$N$73,0),MATCH(CF$2,[1]INSTRUCTIONS!$M$9:$AM$9,FALSE))*$BA63),0)),""))</f>
        <v/>
      </c>
      <c r="CG63" s="178" t="str">
        <f>IF(ISBLANK($BK63),"",IFERROR((ROUND((INDEX([1]INSTRUCTIONS!$M$9:$AM$73,MATCH(#REF!,[1]INSTRUCTIONS!$N$9:$N$73,0),MATCH(CG$2,[1]INSTRUCTIONS!$M$9:$AM$9,FALSE))*$BA63),0)),""))</f>
        <v/>
      </c>
      <c r="CH63" s="178" t="str">
        <f>IF(ISBLANK($BK63),"",IFERROR((ROUND((INDEX([1]INSTRUCTIONS!$M$9:$AM$73,MATCH(#REF!,[1]INSTRUCTIONS!$N$9:$N$73,0),MATCH(CH$2,[1]INSTRUCTIONS!$M$9:$AM$9,FALSE))*$BA63),0)),""))</f>
        <v/>
      </c>
      <c r="CI63" s="178" t="str">
        <f>IF(ISBLANK($BK63),"",IFERROR((ROUND((INDEX([1]INSTRUCTIONS!$M$9:$AM$73,MATCH(#REF!,[1]INSTRUCTIONS!$N$9:$N$73,0),MATCH(CI$2,[1]INSTRUCTIONS!$M$9:$AM$9,FALSE))*$BA63),0)),""))</f>
        <v/>
      </c>
      <c r="CJ63" s="179" t="str">
        <f>IF(ISBLANK($BK63),"",IFERROR((ROUND((INDEX([1]INSTRUCTIONS!$M$9:$AM$73,MATCH(#REF!,[1]INSTRUCTIONS!$N$9:$N$73,0),MATCH(CJ$2,[1]INSTRUCTIONS!$M$9:$AM$9,FALSE))*$BA63),0)),""))</f>
        <v/>
      </c>
      <c r="CK63" s="169">
        <f t="shared" si="23"/>
        <v>444</v>
      </c>
      <c r="CL63" s="169">
        <f t="shared" si="24"/>
        <v>0</v>
      </c>
      <c r="CM63" s="6"/>
      <c r="CN63" s="165" t="s">
        <v>104</v>
      </c>
      <c r="CO63" s="177">
        <v>2</v>
      </c>
      <c r="CP63" s="178">
        <v>6</v>
      </c>
      <c r="CQ63" s="178">
        <v>9</v>
      </c>
      <c r="CR63" s="178">
        <v>5</v>
      </c>
      <c r="CS63" s="178">
        <v>2</v>
      </c>
      <c r="CT63" s="178">
        <v>0</v>
      </c>
      <c r="CU63" s="178" t="str">
        <f>IF(ISBLANK($CN63),"",IFERROR((ROUND((INDEX([1]INSTRUCTIONS!$M$9:$AM$73,MATCH(#REF!,[1]INSTRUCTIONS!$N$9:$N$73,0),MATCH(CU$2,[1]INSTRUCTIONS!$M$9:$AM$9,FALSE))*$BD63),0)),""))</f>
        <v/>
      </c>
      <c r="CV63" s="178" t="str">
        <f>IF(ISBLANK($CN63),"",IFERROR((ROUND((INDEX([1]INSTRUCTIONS!$M$9:$AM$73,MATCH(#REF!,[1]INSTRUCTIONS!$N$9:$N$73,0),MATCH(CV$2,[1]INSTRUCTIONS!$M$9:$AM$9,FALSE))*$BD63),0)),""))</f>
        <v/>
      </c>
      <c r="CW63" s="178" t="str">
        <f>IF(ISBLANK($CN63),"",IFERROR((ROUND((INDEX([1]INSTRUCTIONS!$M$9:$AM$73,MATCH(#REF!,[1]INSTRUCTIONS!$N$9:$N$73,0),MATCH(CW$2,[1]INSTRUCTIONS!$M$9:$AM$9,FALSE))*$BD63),0)),""))</f>
        <v/>
      </c>
      <c r="CX63" s="178" t="str">
        <f>IF(ISBLANK($CN63),"",IFERROR((ROUND((INDEX([1]INSTRUCTIONS!$M$9:$AM$73,MATCH(#REF!,[1]INSTRUCTIONS!$N$9:$N$73,0),MATCH(CX$2,[1]INSTRUCTIONS!$M$9:$AM$9,FALSE))*$BD63),0)),""))</f>
        <v/>
      </c>
      <c r="CY63" s="178" t="str">
        <f>IF(ISBLANK($CN63),"",IFERROR((ROUND((INDEX([1]INSTRUCTIONS!$M$9:$AM$73,MATCH(#REF!,[1]INSTRUCTIONS!$N$9:$N$73,0),MATCH(CY$2,[1]INSTRUCTIONS!$M$9:$AM$9,FALSE))*$BD63),0)),""))</f>
        <v/>
      </c>
      <c r="CZ63" s="178" t="str">
        <f>IF(ISBLANK($CN63),"",IFERROR((ROUND((INDEX([1]INSTRUCTIONS!$M$9:$AM$73,MATCH(#REF!,[1]INSTRUCTIONS!$N$9:$N$73,0),MATCH(CZ$2,[1]INSTRUCTIONS!$M$9:$AM$9,FALSE))*$BD63),0)),""))</f>
        <v/>
      </c>
      <c r="DA63" s="178" t="str">
        <f>IF(ISBLANK($CN63),"",IFERROR((ROUND((INDEX([1]INSTRUCTIONS!$M$9:$AM$73,MATCH(#REF!,[1]INSTRUCTIONS!$N$9:$N$73,0),MATCH(DA$2,[1]INSTRUCTIONS!$M$9:$AM$9,FALSE))*$BD63),0)),""))</f>
        <v/>
      </c>
      <c r="DB63" s="178" t="str">
        <f>IF(ISBLANK($CN63),"",IFERROR((ROUND((INDEX([1]INSTRUCTIONS!$M$9:$AM$73,MATCH(#REF!,[1]INSTRUCTIONS!$N$9:$N$73,0),MATCH(DB$2,[1]INSTRUCTIONS!$M$9:$AM$9,FALSE))*$BD63),0)),""))</f>
        <v/>
      </c>
      <c r="DC63" s="178" t="str">
        <f>IF(ISBLANK($CN63),"",IFERROR((ROUND((INDEX([1]INSTRUCTIONS!$M$9:$AM$73,MATCH(#REF!,[1]INSTRUCTIONS!$N$9:$N$73,0),MATCH(DC$2,[1]INSTRUCTIONS!$M$9:$AM$9,FALSE))*$BD63),0)),""))</f>
        <v/>
      </c>
      <c r="DD63" s="178" t="str">
        <f>IF(ISBLANK($CN63),"",IFERROR((ROUND((INDEX([1]INSTRUCTIONS!$M$9:$AM$73,MATCH(#REF!,[1]INSTRUCTIONS!$N$9:$N$73,0),MATCH(DD$2,[1]INSTRUCTIONS!$M$9:$AM$9,FALSE))*$BD63),0)),""))</f>
        <v/>
      </c>
      <c r="DE63" s="178" t="str">
        <f>IF(ISBLANK($CN63),"",IFERROR((ROUND((INDEX([1]INSTRUCTIONS!$M$9:$AM$73,MATCH(#REF!,[1]INSTRUCTIONS!$N$9:$N$73,0),MATCH(DE$2,[1]INSTRUCTIONS!$M$9:$AM$9,FALSE))*$BD63),0)),""))</f>
        <v/>
      </c>
      <c r="DF63" s="178" t="str">
        <f>IF(ISBLANK($CN63),"",IFERROR((ROUND((INDEX([1]INSTRUCTIONS!$M$9:$AM$73,MATCH(#REF!,[1]INSTRUCTIONS!$N$9:$N$73,0),MATCH(DF$2,[1]INSTRUCTIONS!$M$9:$AM$9,FALSE))*$BD63),0)),""))</f>
        <v/>
      </c>
      <c r="DG63" s="178" t="str">
        <f>IF(ISBLANK($CN63),"",IFERROR((ROUND((INDEX([1]INSTRUCTIONS!$M$9:$AM$73,MATCH(#REF!,[1]INSTRUCTIONS!$N$9:$N$73,0),MATCH(DG$2,[1]INSTRUCTIONS!$M$9:$AM$9,FALSE))*$BD63),0)),""))</f>
        <v/>
      </c>
      <c r="DH63" s="178" t="str">
        <f>IF(ISBLANK($CN63),"",IFERROR((ROUND((INDEX([1]INSTRUCTIONS!$M$9:$AM$73,MATCH(#REF!,[1]INSTRUCTIONS!$N$9:$N$73,0),MATCH(DH$2,[1]INSTRUCTIONS!$M$9:$AM$9,FALSE))*$BD63),0)),""))</f>
        <v/>
      </c>
      <c r="DI63" s="178" t="str">
        <f>IF(ISBLANK($CN63),"",IFERROR((ROUND((INDEX([1]INSTRUCTIONS!$M$9:$AM$73,MATCH(#REF!,[1]INSTRUCTIONS!$N$9:$N$73,0),MATCH(DI$2,[1]INSTRUCTIONS!$M$9:$AM$9,FALSE))*$BD63),0)),""))</f>
        <v/>
      </c>
      <c r="DJ63" s="178" t="str">
        <f>IF(ISBLANK($CN63),"",IFERROR((ROUND((INDEX([1]INSTRUCTIONS!$M$9:$AM$73,MATCH(#REF!,[1]INSTRUCTIONS!$N$9:$N$73,0),MATCH(DJ$2,[1]INSTRUCTIONS!$M$9:$AM$9,FALSE))*$BD63),0)),""))</f>
        <v/>
      </c>
      <c r="DK63" s="178" t="str">
        <f>IF(ISBLANK($CN63),"",IFERROR((ROUND((INDEX([1]INSTRUCTIONS!$M$9:$AM$73,MATCH(#REF!,[1]INSTRUCTIONS!$N$9:$N$73,0),MATCH(DK$2,[1]INSTRUCTIONS!$M$9:$AM$9,FALSE))*$BD63),0)),""))</f>
        <v/>
      </c>
      <c r="DL63" s="178" t="str">
        <f>IF(ISBLANK($CN63),"",IFERROR((ROUND((INDEX([1]INSTRUCTIONS!$M$9:$AM$73,MATCH(#REF!,[1]INSTRUCTIONS!$N$9:$N$73,0),MATCH(DL$2,[1]INSTRUCTIONS!$M$9:$AM$9,FALSE))*$BD63),0)),""))</f>
        <v/>
      </c>
      <c r="DM63" s="179" t="str">
        <f>IF(ISBLANK($CN63),"",IFERROR((ROUND((INDEX([1]INSTRUCTIONS!$M$9:$AM$73,MATCH(#REF!,[1]INSTRUCTIONS!$N$9:$N$73,0),MATCH(DM$2,[1]INSTRUCTIONS!$M$9:$AM$9,FALSE))*$BD63),0)),""))</f>
        <v/>
      </c>
      <c r="DN63" s="169">
        <f t="shared" si="25"/>
        <v>24</v>
      </c>
      <c r="DO63" s="169">
        <f t="shared" si="26"/>
        <v>0</v>
      </c>
      <c r="DP63" s="6"/>
      <c r="DQ63" s="171" t="str">
        <f t="shared" si="27"/>
        <v>ALPHA TOPS BM</v>
      </c>
      <c r="DR63" s="172">
        <f t="shared" ref="DR63:EP63" si="76">IFERROR(BL63+CO63,"")</f>
        <v>47</v>
      </c>
      <c r="DS63" s="173">
        <f t="shared" si="76"/>
        <v>118</v>
      </c>
      <c r="DT63" s="173">
        <f t="shared" si="76"/>
        <v>156</v>
      </c>
      <c r="DU63" s="173">
        <f t="shared" si="76"/>
        <v>106</v>
      </c>
      <c r="DV63" s="173">
        <f t="shared" si="76"/>
        <v>41</v>
      </c>
      <c r="DW63" s="173">
        <f t="shared" si="76"/>
        <v>0</v>
      </c>
      <c r="DX63" s="173" t="str">
        <f t="shared" si="76"/>
        <v/>
      </c>
      <c r="DY63" s="173" t="str">
        <f t="shared" si="76"/>
        <v/>
      </c>
      <c r="DZ63" s="173" t="str">
        <f t="shared" si="76"/>
        <v/>
      </c>
      <c r="EA63" s="173" t="str">
        <f t="shared" si="76"/>
        <v/>
      </c>
      <c r="EB63" s="173" t="str">
        <f t="shared" si="76"/>
        <v/>
      </c>
      <c r="EC63" s="173" t="str">
        <f t="shared" si="76"/>
        <v/>
      </c>
      <c r="ED63" s="173" t="str">
        <f t="shared" si="76"/>
        <v/>
      </c>
      <c r="EE63" s="173" t="str">
        <f t="shared" si="76"/>
        <v/>
      </c>
      <c r="EF63" s="174" t="str">
        <f t="shared" si="76"/>
        <v/>
      </c>
      <c r="EG63" s="174" t="str">
        <f t="shared" si="76"/>
        <v/>
      </c>
      <c r="EH63" s="174" t="str">
        <f t="shared" si="76"/>
        <v/>
      </c>
      <c r="EI63" s="174" t="str">
        <f t="shared" si="76"/>
        <v/>
      </c>
      <c r="EJ63" s="174" t="str">
        <f t="shared" si="76"/>
        <v/>
      </c>
      <c r="EK63" s="174" t="str">
        <f t="shared" si="76"/>
        <v/>
      </c>
      <c r="EL63" s="174" t="str">
        <f t="shared" si="76"/>
        <v/>
      </c>
      <c r="EM63" s="174" t="str">
        <f t="shared" si="76"/>
        <v/>
      </c>
      <c r="EN63" s="174" t="str">
        <f t="shared" si="76"/>
        <v/>
      </c>
      <c r="EO63" s="174" t="str">
        <f t="shared" si="76"/>
        <v/>
      </c>
      <c r="EP63" s="174" t="str">
        <f t="shared" si="76"/>
        <v/>
      </c>
      <c r="EQ63" s="171">
        <f t="shared" si="29"/>
        <v>468</v>
      </c>
      <c r="ER63" s="171">
        <f t="shared" si="30"/>
        <v>0</v>
      </c>
    </row>
    <row r="64" spans="1:148" ht="120" customHeight="1" x14ac:dyDescent="0.25">
      <c r="A64" s="132">
        <f t="shared" si="31"/>
        <v>47</v>
      </c>
      <c r="B64" s="133"/>
      <c r="C64" s="133" t="s">
        <v>96</v>
      </c>
      <c r="D64" s="134" t="s">
        <v>276</v>
      </c>
      <c r="E64" s="134" t="str">
        <f t="shared" si="5"/>
        <v>#REF!</v>
      </c>
      <c r="F64" s="135" t="s">
        <v>140</v>
      </c>
      <c r="G64" s="134" t="s">
        <v>276</v>
      </c>
      <c r="H64" s="135" t="s">
        <v>141</v>
      </c>
      <c r="I64" s="135" t="s">
        <v>142</v>
      </c>
      <c r="J64" s="135"/>
      <c r="K64" s="135"/>
      <c r="L64" s="136"/>
      <c r="M64" s="133" t="e">
        <v>#VALUE!</v>
      </c>
      <c r="N64" s="135" t="s">
        <v>100</v>
      </c>
      <c r="O64" s="136"/>
      <c r="P64" s="136"/>
      <c r="Q64" s="136" t="s">
        <v>101</v>
      </c>
      <c r="R64" s="136" t="s">
        <v>102</v>
      </c>
      <c r="S64" s="136"/>
      <c r="T64" s="133"/>
      <c r="U64" s="133"/>
      <c r="V64" s="133"/>
      <c r="W64" s="137"/>
      <c r="X64" s="138">
        <v>16.5</v>
      </c>
      <c r="Y64" s="139">
        <v>15.68</v>
      </c>
      <c r="Z64" s="140">
        <f t="shared" si="6"/>
        <v>4.9696969696969712E-2</v>
      </c>
      <c r="AA64" s="139">
        <v>59.99</v>
      </c>
      <c r="AB64" s="140">
        <f t="shared" si="7"/>
        <v>0.73862310385064178</v>
      </c>
      <c r="AC64" s="141"/>
      <c r="AD64" s="142" t="str">
        <f t="shared" si="8"/>
        <v/>
      </c>
      <c r="AE64" s="140" t="str">
        <f t="shared" si="9"/>
        <v/>
      </c>
      <c r="AF64" s="139"/>
      <c r="AG64" s="140" t="str">
        <f t="shared" si="10"/>
        <v/>
      </c>
      <c r="AH64" s="143" t="str">
        <f t="shared" si="11"/>
        <v/>
      </c>
      <c r="AI64" s="144"/>
      <c r="AJ64" s="145"/>
      <c r="AK64" s="146"/>
      <c r="AL64" s="135" t="s">
        <v>103</v>
      </c>
      <c r="AM64" s="147">
        <v>4</v>
      </c>
      <c r="AN64" s="148" t="str">
        <f t="shared" si="12"/>
        <v xml:space="preserve">, , , , OFFICE DEFINE, </v>
      </c>
      <c r="AO64" s="149">
        <v>24</v>
      </c>
      <c r="AP64" s="150">
        <v>632</v>
      </c>
      <c r="AQ64" s="150"/>
      <c r="AR64" s="150"/>
      <c r="AS64" s="150"/>
      <c r="AT64" s="151"/>
      <c r="AU64" s="151"/>
      <c r="AV64" s="152">
        <f t="shared" si="13"/>
        <v>4</v>
      </c>
      <c r="AW64" s="153"/>
      <c r="AX64" s="152"/>
      <c r="AY64" s="153"/>
      <c r="AZ64" s="176"/>
      <c r="BA64" s="155">
        <f t="shared" si="14"/>
        <v>632</v>
      </c>
      <c r="BB64" s="156">
        <f t="shared" si="15"/>
        <v>9909.76</v>
      </c>
      <c r="BC64" s="157">
        <f t="shared" si="16"/>
        <v>37913.68</v>
      </c>
      <c r="BD64" s="158">
        <f t="shared" si="17"/>
        <v>24</v>
      </c>
      <c r="BE64" s="159">
        <f t="shared" si="18"/>
        <v>376.32</v>
      </c>
      <c r="BF64" s="160">
        <f t="shared" si="19"/>
        <v>1439.76</v>
      </c>
      <c r="BG64" s="161">
        <f t="shared" si="20"/>
        <v>656</v>
      </c>
      <c r="BH64" s="162">
        <f t="shared" si="21"/>
        <v>10286.08</v>
      </c>
      <c r="BI64" s="163">
        <f t="shared" si="22"/>
        <v>39353.440000000002</v>
      </c>
      <c r="BJ64" s="164"/>
      <c r="BK64" s="165" t="s">
        <v>104</v>
      </c>
      <c r="BL64" s="177">
        <v>65</v>
      </c>
      <c r="BM64" s="178">
        <v>159</v>
      </c>
      <c r="BN64" s="178">
        <v>210</v>
      </c>
      <c r="BO64" s="178">
        <v>143</v>
      </c>
      <c r="BP64" s="178">
        <v>55</v>
      </c>
      <c r="BQ64" s="178">
        <v>0</v>
      </c>
      <c r="BR64" s="178" t="str">
        <f>IF(ISBLANK($BK64),"",IFERROR((ROUND((INDEX([1]INSTRUCTIONS!$M$9:$AM$73,MATCH(#REF!,[1]INSTRUCTIONS!$N$9:$N$73,0),MATCH(BR$2,[1]INSTRUCTIONS!$M$9:$AM$9,FALSE))*$BA64),0)),""))</f>
        <v/>
      </c>
      <c r="BS64" s="178" t="str">
        <f>IF(ISBLANK($BK64),"",IFERROR((ROUND((INDEX([1]INSTRUCTIONS!$M$9:$AM$73,MATCH(#REF!,[1]INSTRUCTIONS!$N$9:$N$73,0),MATCH(BS$2,[1]INSTRUCTIONS!$M$9:$AM$9,FALSE))*$BA64),0)),""))</f>
        <v/>
      </c>
      <c r="BT64" s="178" t="str">
        <f>IF(ISBLANK($BK64),"",IFERROR((ROUND((INDEX([1]INSTRUCTIONS!$M$9:$AM$73,MATCH(#REF!,[1]INSTRUCTIONS!$N$9:$N$73,0),MATCH(BT$2,[1]INSTRUCTIONS!$M$9:$AM$9,FALSE))*$BA64),0)),""))</f>
        <v/>
      </c>
      <c r="BU64" s="178" t="str">
        <f>IF(ISBLANK($BK64),"",IFERROR((ROUND((INDEX([1]INSTRUCTIONS!$M$9:$AM$73,MATCH(#REF!,[1]INSTRUCTIONS!$N$9:$N$73,0),MATCH(BU$2,[1]INSTRUCTIONS!$M$9:$AM$9,FALSE))*$BA64),0)),""))</f>
        <v/>
      </c>
      <c r="BV64" s="178" t="str">
        <f>IF(ISBLANK($BK64),"",IFERROR((ROUND((INDEX([1]INSTRUCTIONS!$M$9:$AM$73,MATCH(#REF!,[1]INSTRUCTIONS!$N$9:$N$73,0),MATCH(BV$2,[1]INSTRUCTIONS!$M$9:$AM$9,FALSE))*$BA64),0)),""))</f>
        <v/>
      </c>
      <c r="BW64" s="178" t="str">
        <f>IF(ISBLANK($BK64),"",IFERROR((ROUND((INDEX([1]INSTRUCTIONS!$M$9:$AM$73,MATCH(#REF!,[1]INSTRUCTIONS!$N$9:$N$73,0),MATCH(BW$2,[1]INSTRUCTIONS!$M$9:$AM$9,FALSE))*$BA64),0)),""))</f>
        <v/>
      </c>
      <c r="BX64" s="178" t="str">
        <f>IF(ISBLANK($BK64),"",IFERROR((ROUND((INDEX([1]INSTRUCTIONS!$M$9:$AM$73,MATCH(#REF!,[1]INSTRUCTIONS!$N$9:$N$73,0),MATCH(BX$2,[1]INSTRUCTIONS!$M$9:$AM$9,FALSE))*$BA64),0)),""))</f>
        <v/>
      </c>
      <c r="BY64" s="178" t="str">
        <f>IF(ISBLANK($BK64),"",IFERROR((ROUND((INDEX([1]INSTRUCTIONS!$M$9:$AM$73,MATCH(#REF!,[1]INSTRUCTIONS!$N$9:$N$73,0),MATCH(BY$2,[1]INSTRUCTIONS!$M$9:$AM$9,FALSE))*$BA64),0)),""))</f>
        <v/>
      </c>
      <c r="BZ64" s="178" t="str">
        <f>IF(ISBLANK($BK64),"",IFERROR((ROUND((INDEX([1]INSTRUCTIONS!$M$9:$AM$73,MATCH(#REF!,[1]INSTRUCTIONS!$N$9:$N$73,0),MATCH(BZ$2,[1]INSTRUCTIONS!$M$9:$AM$9,FALSE))*$BA64),0)),""))</f>
        <v/>
      </c>
      <c r="CA64" s="178" t="str">
        <f>IF(ISBLANK($BK64),"",IFERROR((ROUND((INDEX([1]INSTRUCTIONS!$M$9:$AM$73,MATCH(#REF!,[1]INSTRUCTIONS!$N$9:$N$73,0),MATCH(CA$2,[1]INSTRUCTIONS!$M$9:$AM$9,FALSE))*$BA64),0)),""))</f>
        <v/>
      </c>
      <c r="CB64" s="178" t="str">
        <f>IF(ISBLANK($BK64),"",IFERROR((ROUND((INDEX([1]INSTRUCTIONS!$M$9:$AM$73,MATCH(#REF!,[1]INSTRUCTIONS!$N$9:$N$73,0),MATCH(CB$2,[1]INSTRUCTIONS!$M$9:$AM$9,FALSE))*$BA64),0)),""))</f>
        <v/>
      </c>
      <c r="CC64" s="178" t="str">
        <f>IF(ISBLANK($BK64),"",IFERROR((ROUND((INDEX([1]INSTRUCTIONS!$M$9:$AM$73,MATCH(#REF!,[1]INSTRUCTIONS!$N$9:$N$73,0),MATCH(CC$2,[1]INSTRUCTIONS!$M$9:$AM$9,FALSE))*$BA64),0)),""))</f>
        <v/>
      </c>
      <c r="CD64" s="178" t="str">
        <f>IF(ISBLANK($BK64),"",IFERROR((ROUND((INDEX([1]INSTRUCTIONS!$M$9:$AM$73,MATCH(#REF!,[1]INSTRUCTIONS!$N$9:$N$73,0),MATCH(CD$2,[1]INSTRUCTIONS!$M$9:$AM$9,FALSE))*$BA64),0)),""))</f>
        <v/>
      </c>
      <c r="CE64" s="178" t="str">
        <f>IF(ISBLANK($BK64),"",IFERROR((ROUND((INDEX([1]INSTRUCTIONS!$M$9:$AM$73,MATCH(#REF!,[1]INSTRUCTIONS!$N$9:$N$73,0),MATCH(CE$2,[1]INSTRUCTIONS!$M$9:$AM$9,FALSE))*$BA64),0)),""))</f>
        <v/>
      </c>
      <c r="CF64" s="178" t="str">
        <f>IF(ISBLANK($BK64),"",IFERROR((ROUND((INDEX([1]INSTRUCTIONS!$M$9:$AM$73,MATCH(#REF!,[1]INSTRUCTIONS!$N$9:$N$73,0),MATCH(CF$2,[1]INSTRUCTIONS!$M$9:$AM$9,FALSE))*$BA64),0)),""))</f>
        <v/>
      </c>
      <c r="CG64" s="178" t="str">
        <f>IF(ISBLANK($BK64),"",IFERROR((ROUND((INDEX([1]INSTRUCTIONS!$M$9:$AM$73,MATCH(#REF!,[1]INSTRUCTIONS!$N$9:$N$73,0),MATCH(CG$2,[1]INSTRUCTIONS!$M$9:$AM$9,FALSE))*$BA64),0)),""))</f>
        <v/>
      </c>
      <c r="CH64" s="178" t="str">
        <f>IF(ISBLANK($BK64),"",IFERROR((ROUND((INDEX([1]INSTRUCTIONS!$M$9:$AM$73,MATCH(#REF!,[1]INSTRUCTIONS!$N$9:$N$73,0),MATCH(CH$2,[1]INSTRUCTIONS!$M$9:$AM$9,FALSE))*$BA64),0)),""))</f>
        <v/>
      </c>
      <c r="CI64" s="178" t="str">
        <f>IF(ISBLANK($BK64),"",IFERROR((ROUND((INDEX([1]INSTRUCTIONS!$M$9:$AM$73,MATCH(#REF!,[1]INSTRUCTIONS!$N$9:$N$73,0),MATCH(CI$2,[1]INSTRUCTIONS!$M$9:$AM$9,FALSE))*$BA64),0)),""))</f>
        <v/>
      </c>
      <c r="CJ64" s="179" t="str">
        <f>IF(ISBLANK($BK64),"",IFERROR((ROUND((INDEX([1]INSTRUCTIONS!$M$9:$AM$73,MATCH(#REF!,[1]INSTRUCTIONS!$N$9:$N$73,0),MATCH(CJ$2,[1]INSTRUCTIONS!$M$9:$AM$9,FALSE))*$BA64),0)),""))</f>
        <v/>
      </c>
      <c r="CK64" s="169">
        <f t="shared" si="23"/>
        <v>632</v>
      </c>
      <c r="CL64" s="169">
        <f t="shared" si="24"/>
        <v>0</v>
      </c>
      <c r="CM64" s="6"/>
      <c r="CN64" s="165" t="s">
        <v>104</v>
      </c>
      <c r="CO64" s="177">
        <v>2</v>
      </c>
      <c r="CP64" s="178">
        <v>6</v>
      </c>
      <c r="CQ64" s="178">
        <v>9</v>
      </c>
      <c r="CR64" s="178">
        <v>5</v>
      </c>
      <c r="CS64" s="178">
        <v>2</v>
      </c>
      <c r="CT64" s="178">
        <v>0</v>
      </c>
      <c r="CU64" s="178" t="str">
        <f>IF(ISBLANK($CN64),"",IFERROR((ROUND((INDEX([1]INSTRUCTIONS!$M$9:$AM$73,MATCH(#REF!,[1]INSTRUCTIONS!$N$9:$N$73,0),MATCH(CU$2,[1]INSTRUCTIONS!$M$9:$AM$9,FALSE))*$BD64),0)),""))</f>
        <v/>
      </c>
      <c r="CV64" s="178" t="str">
        <f>IF(ISBLANK($CN64),"",IFERROR((ROUND((INDEX([1]INSTRUCTIONS!$M$9:$AM$73,MATCH(#REF!,[1]INSTRUCTIONS!$N$9:$N$73,0),MATCH(CV$2,[1]INSTRUCTIONS!$M$9:$AM$9,FALSE))*$BD64),0)),""))</f>
        <v/>
      </c>
      <c r="CW64" s="178" t="str">
        <f>IF(ISBLANK($CN64),"",IFERROR((ROUND((INDEX([1]INSTRUCTIONS!$M$9:$AM$73,MATCH(#REF!,[1]INSTRUCTIONS!$N$9:$N$73,0),MATCH(CW$2,[1]INSTRUCTIONS!$M$9:$AM$9,FALSE))*$BD64),0)),""))</f>
        <v/>
      </c>
      <c r="CX64" s="178" t="str">
        <f>IF(ISBLANK($CN64),"",IFERROR((ROUND((INDEX([1]INSTRUCTIONS!$M$9:$AM$73,MATCH(#REF!,[1]INSTRUCTIONS!$N$9:$N$73,0),MATCH(CX$2,[1]INSTRUCTIONS!$M$9:$AM$9,FALSE))*$BD64),0)),""))</f>
        <v/>
      </c>
      <c r="CY64" s="178" t="str">
        <f>IF(ISBLANK($CN64),"",IFERROR((ROUND((INDEX([1]INSTRUCTIONS!$M$9:$AM$73,MATCH(#REF!,[1]INSTRUCTIONS!$N$9:$N$73,0),MATCH(CY$2,[1]INSTRUCTIONS!$M$9:$AM$9,FALSE))*$BD64),0)),""))</f>
        <v/>
      </c>
      <c r="CZ64" s="178" t="str">
        <f>IF(ISBLANK($CN64),"",IFERROR((ROUND((INDEX([1]INSTRUCTIONS!$M$9:$AM$73,MATCH(#REF!,[1]INSTRUCTIONS!$N$9:$N$73,0),MATCH(CZ$2,[1]INSTRUCTIONS!$M$9:$AM$9,FALSE))*$BD64),0)),""))</f>
        <v/>
      </c>
      <c r="DA64" s="178" t="str">
        <f>IF(ISBLANK($CN64),"",IFERROR((ROUND((INDEX([1]INSTRUCTIONS!$M$9:$AM$73,MATCH(#REF!,[1]INSTRUCTIONS!$N$9:$N$73,0),MATCH(DA$2,[1]INSTRUCTIONS!$M$9:$AM$9,FALSE))*$BD64),0)),""))</f>
        <v/>
      </c>
      <c r="DB64" s="178" t="str">
        <f>IF(ISBLANK($CN64),"",IFERROR((ROUND((INDEX([1]INSTRUCTIONS!$M$9:$AM$73,MATCH(#REF!,[1]INSTRUCTIONS!$N$9:$N$73,0),MATCH(DB$2,[1]INSTRUCTIONS!$M$9:$AM$9,FALSE))*$BD64),0)),""))</f>
        <v/>
      </c>
      <c r="DC64" s="178" t="str">
        <f>IF(ISBLANK($CN64),"",IFERROR((ROUND((INDEX([1]INSTRUCTIONS!$M$9:$AM$73,MATCH(#REF!,[1]INSTRUCTIONS!$N$9:$N$73,0),MATCH(DC$2,[1]INSTRUCTIONS!$M$9:$AM$9,FALSE))*$BD64),0)),""))</f>
        <v/>
      </c>
      <c r="DD64" s="178" t="str">
        <f>IF(ISBLANK($CN64),"",IFERROR((ROUND((INDEX([1]INSTRUCTIONS!$M$9:$AM$73,MATCH(#REF!,[1]INSTRUCTIONS!$N$9:$N$73,0),MATCH(DD$2,[1]INSTRUCTIONS!$M$9:$AM$9,FALSE))*$BD64),0)),""))</f>
        <v/>
      </c>
      <c r="DE64" s="178" t="str">
        <f>IF(ISBLANK($CN64),"",IFERROR((ROUND((INDEX([1]INSTRUCTIONS!$M$9:$AM$73,MATCH(#REF!,[1]INSTRUCTIONS!$N$9:$N$73,0),MATCH(DE$2,[1]INSTRUCTIONS!$M$9:$AM$9,FALSE))*$BD64),0)),""))</f>
        <v/>
      </c>
      <c r="DF64" s="178" t="str">
        <f>IF(ISBLANK($CN64),"",IFERROR((ROUND((INDEX([1]INSTRUCTIONS!$M$9:$AM$73,MATCH(#REF!,[1]INSTRUCTIONS!$N$9:$N$73,0),MATCH(DF$2,[1]INSTRUCTIONS!$M$9:$AM$9,FALSE))*$BD64),0)),""))</f>
        <v/>
      </c>
      <c r="DG64" s="178" t="str">
        <f>IF(ISBLANK($CN64),"",IFERROR((ROUND((INDEX([1]INSTRUCTIONS!$M$9:$AM$73,MATCH(#REF!,[1]INSTRUCTIONS!$N$9:$N$73,0),MATCH(DG$2,[1]INSTRUCTIONS!$M$9:$AM$9,FALSE))*$BD64),0)),""))</f>
        <v/>
      </c>
      <c r="DH64" s="178" t="str">
        <f>IF(ISBLANK($CN64),"",IFERROR((ROUND((INDEX([1]INSTRUCTIONS!$M$9:$AM$73,MATCH(#REF!,[1]INSTRUCTIONS!$N$9:$N$73,0),MATCH(DH$2,[1]INSTRUCTIONS!$M$9:$AM$9,FALSE))*$BD64),0)),""))</f>
        <v/>
      </c>
      <c r="DI64" s="178" t="str">
        <f>IF(ISBLANK($CN64),"",IFERROR((ROUND((INDEX([1]INSTRUCTIONS!$M$9:$AM$73,MATCH(#REF!,[1]INSTRUCTIONS!$N$9:$N$73,0),MATCH(DI$2,[1]INSTRUCTIONS!$M$9:$AM$9,FALSE))*$BD64),0)),""))</f>
        <v/>
      </c>
      <c r="DJ64" s="178" t="str">
        <f>IF(ISBLANK($CN64),"",IFERROR((ROUND((INDEX([1]INSTRUCTIONS!$M$9:$AM$73,MATCH(#REF!,[1]INSTRUCTIONS!$N$9:$N$73,0),MATCH(DJ$2,[1]INSTRUCTIONS!$M$9:$AM$9,FALSE))*$BD64),0)),""))</f>
        <v/>
      </c>
      <c r="DK64" s="178" t="str">
        <f>IF(ISBLANK($CN64),"",IFERROR((ROUND((INDEX([1]INSTRUCTIONS!$M$9:$AM$73,MATCH(#REF!,[1]INSTRUCTIONS!$N$9:$N$73,0),MATCH(DK$2,[1]INSTRUCTIONS!$M$9:$AM$9,FALSE))*$BD64),0)),""))</f>
        <v/>
      </c>
      <c r="DL64" s="178" t="str">
        <f>IF(ISBLANK($CN64),"",IFERROR((ROUND((INDEX([1]INSTRUCTIONS!$M$9:$AM$73,MATCH(#REF!,[1]INSTRUCTIONS!$N$9:$N$73,0),MATCH(DL$2,[1]INSTRUCTIONS!$M$9:$AM$9,FALSE))*$BD64),0)),""))</f>
        <v/>
      </c>
      <c r="DM64" s="179" t="str">
        <f>IF(ISBLANK($CN64),"",IFERROR((ROUND((INDEX([1]INSTRUCTIONS!$M$9:$AM$73,MATCH(#REF!,[1]INSTRUCTIONS!$N$9:$N$73,0),MATCH(DM$2,[1]INSTRUCTIONS!$M$9:$AM$9,FALSE))*$BD64),0)),""))</f>
        <v/>
      </c>
      <c r="DN64" s="169">
        <f t="shared" si="25"/>
        <v>24</v>
      </c>
      <c r="DO64" s="169">
        <f t="shared" si="26"/>
        <v>0</v>
      </c>
      <c r="DP64" s="6"/>
      <c r="DQ64" s="171" t="str">
        <f t="shared" si="27"/>
        <v>ALPHA TOPS BM</v>
      </c>
      <c r="DR64" s="172">
        <f t="shared" ref="DR64:EP64" si="77">IFERROR(BL64+CO64,"")</f>
        <v>67</v>
      </c>
      <c r="DS64" s="173">
        <f t="shared" si="77"/>
        <v>165</v>
      </c>
      <c r="DT64" s="173">
        <f t="shared" si="77"/>
        <v>219</v>
      </c>
      <c r="DU64" s="173">
        <f t="shared" si="77"/>
        <v>148</v>
      </c>
      <c r="DV64" s="173">
        <f t="shared" si="77"/>
        <v>57</v>
      </c>
      <c r="DW64" s="173">
        <f t="shared" si="77"/>
        <v>0</v>
      </c>
      <c r="DX64" s="173" t="str">
        <f t="shared" si="77"/>
        <v/>
      </c>
      <c r="DY64" s="173" t="str">
        <f t="shared" si="77"/>
        <v/>
      </c>
      <c r="DZ64" s="173" t="str">
        <f t="shared" si="77"/>
        <v/>
      </c>
      <c r="EA64" s="173" t="str">
        <f t="shared" si="77"/>
        <v/>
      </c>
      <c r="EB64" s="173" t="str">
        <f t="shared" si="77"/>
        <v/>
      </c>
      <c r="EC64" s="173" t="str">
        <f t="shared" si="77"/>
        <v/>
      </c>
      <c r="ED64" s="173" t="str">
        <f t="shared" si="77"/>
        <v/>
      </c>
      <c r="EE64" s="173" t="str">
        <f t="shared" si="77"/>
        <v/>
      </c>
      <c r="EF64" s="174" t="str">
        <f t="shared" si="77"/>
        <v/>
      </c>
      <c r="EG64" s="174" t="str">
        <f t="shared" si="77"/>
        <v/>
      </c>
      <c r="EH64" s="174" t="str">
        <f t="shared" si="77"/>
        <v/>
      </c>
      <c r="EI64" s="174" t="str">
        <f t="shared" si="77"/>
        <v/>
      </c>
      <c r="EJ64" s="174" t="str">
        <f t="shared" si="77"/>
        <v/>
      </c>
      <c r="EK64" s="174" t="str">
        <f t="shared" si="77"/>
        <v/>
      </c>
      <c r="EL64" s="174" t="str">
        <f t="shared" si="77"/>
        <v/>
      </c>
      <c r="EM64" s="174" t="str">
        <f t="shared" si="77"/>
        <v/>
      </c>
      <c r="EN64" s="174" t="str">
        <f t="shared" si="77"/>
        <v/>
      </c>
      <c r="EO64" s="174" t="str">
        <f t="shared" si="77"/>
        <v/>
      </c>
      <c r="EP64" s="174" t="str">
        <f t="shared" si="77"/>
        <v/>
      </c>
      <c r="EQ64" s="171">
        <f t="shared" si="29"/>
        <v>656</v>
      </c>
      <c r="ER64" s="171">
        <f t="shared" si="30"/>
        <v>0</v>
      </c>
    </row>
    <row r="65" spans="1:148" ht="120" customHeight="1" x14ac:dyDescent="0.25">
      <c r="A65" s="132">
        <f t="shared" si="31"/>
        <v>48</v>
      </c>
      <c r="B65" s="133" t="e">
        <v>#VALUE!</v>
      </c>
      <c r="C65" s="133" t="s">
        <v>96</v>
      </c>
      <c r="D65" s="134" t="s">
        <v>276</v>
      </c>
      <c r="E65" s="134" t="str">
        <f t="shared" si="5"/>
        <v>#REF!</v>
      </c>
      <c r="F65" s="135" t="s">
        <v>97</v>
      </c>
      <c r="G65" s="134" t="s">
        <v>276</v>
      </c>
      <c r="H65" s="135" t="s">
        <v>226</v>
      </c>
      <c r="I65" s="135" t="s">
        <v>227</v>
      </c>
      <c r="J65" s="135"/>
      <c r="K65" s="135"/>
      <c r="L65" s="136"/>
      <c r="M65" s="133" t="e">
        <v>#VALUE!</v>
      </c>
      <c r="N65" s="135" t="s">
        <v>100</v>
      </c>
      <c r="O65" s="136"/>
      <c r="P65" s="136"/>
      <c r="Q65" s="136" t="s">
        <v>101</v>
      </c>
      <c r="R65" s="136" t="s">
        <v>102</v>
      </c>
      <c r="S65" s="136"/>
      <c r="T65" s="133"/>
      <c r="U65" s="133"/>
      <c r="V65" s="133"/>
      <c r="W65" s="137"/>
      <c r="X65" s="138">
        <v>11.93</v>
      </c>
      <c r="Y65" s="139">
        <v>11.93</v>
      </c>
      <c r="Z65" s="140">
        <f t="shared" si="6"/>
        <v>0</v>
      </c>
      <c r="AA65" s="139">
        <v>39.99</v>
      </c>
      <c r="AB65" s="140">
        <f t="shared" si="7"/>
        <v>0.70167541885471374</v>
      </c>
      <c r="AC65" s="141"/>
      <c r="AD65" s="142" t="str">
        <f t="shared" si="8"/>
        <v/>
      </c>
      <c r="AE65" s="140" t="str">
        <f t="shared" si="9"/>
        <v/>
      </c>
      <c r="AF65" s="139"/>
      <c r="AG65" s="140" t="str">
        <f t="shared" si="10"/>
        <v/>
      </c>
      <c r="AH65" s="143" t="str">
        <f t="shared" si="11"/>
        <v/>
      </c>
      <c r="AI65" s="144"/>
      <c r="AJ65" s="145"/>
      <c r="AK65" s="146"/>
      <c r="AL65" s="135" t="s">
        <v>103</v>
      </c>
      <c r="AM65" s="147">
        <v>4</v>
      </c>
      <c r="AN65" s="148" t="str">
        <f t="shared" si="12"/>
        <v xml:space="preserve">, , , , OFFICE DEFINE, </v>
      </c>
      <c r="AO65" s="149">
        <v>36</v>
      </c>
      <c r="AP65" s="150">
        <v>360</v>
      </c>
      <c r="AQ65" s="150"/>
      <c r="AR65" s="150"/>
      <c r="AS65" s="150"/>
      <c r="AT65" s="151"/>
      <c r="AU65" s="151"/>
      <c r="AV65" s="152">
        <f t="shared" si="13"/>
        <v>4</v>
      </c>
      <c r="AW65" s="153"/>
      <c r="AX65" s="152"/>
      <c r="AY65" s="153"/>
      <c r="AZ65" s="176"/>
      <c r="BA65" s="155">
        <f t="shared" si="14"/>
        <v>360</v>
      </c>
      <c r="BB65" s="156">
        <f t="shared" si="15"/>
        <v>4294.8</v>
      </c>
      <c r="BC65" s="157">
        <f t="shared" si="16"/>
        <v>14396.400000000001</v>
      </c>
      <c r="BD65" s="158">
        <f t="shared" si="17"/>
        <v>36</v>
      </c>
      <c r="BE65" s="159">
        <f t="shared" si="18"/>
        <v>429.48</v>
      </c>
      <c r="BF65" s="160">
        <f t="shared" si="19"/>
        <v>1439.64</v>
      </c>
      <c r="BG65" s="161">
        <f t="shared" si="20"/>
        <v>396</v>
      </c>
      <c r="BH65" s="162">
        <f t="shared" si="21"/>
        <v>4724.28</v>
      </c>
      <c r="BI65" s="163">
        <f t="shared" si="22"/>
        <v>15836.04</v>
      </c>
      <c r="BJ65" s="164"/>
      <c r="BK65" s="165" t="s">
        <v>104</v>
      </c>
      <c r="BL65" s="177">
        <v>37</v>
      </c>
      <c r="BM65" s="178">
        <v>91</v>
      </c>
      <c r="BN65" s="178">
        <v>118</v>
      </c>
      <c r="BO65" s="178">
        <v>82</v>
      </c>
      <c r="BP65" s="178">
        <v>32</v>
      </c>
      <c r="BQ65" s="178">
        <v>0</v>
      </c>
      <c r="BR65" s="178" t="str">
        <f>IF(ISBLANK($BK65),"",IFERROR((ROUND((INDEX([1]INSTRUCTIONS!$M$9:$AM$73,MATCH(#REF!,[1]INSTRUCTIONS!$N$9:$N$73,0),MATCH(BR$2,[1]INSTRUCTIONS!$M$9:$AM$9,FALSE))*$BA65),0)),""))</f>
        <v/>
      </c>
      <c r="BS65" s="178" t="str">
        <f>IF(ISBLANK($BK65),"",IFERROR((ROUND((INDEX([1]INSTRUCTIONS!$M$9:$AM$73,MATCH(#REF!,[1]INSTRUCTIONS!$N$9:$N$73,0),MATCH(BS$2,[1]INSTRUCTIONS!$M$9:$AM$9,FALSE))*$BA65),0)),""))</f>
        <v/>
      </c>
      <c r="BT65" s="178" t="str">
        <f>IF(ISBLANK($BK65),"",IFERROR((ROUND((INDEX([1]INSTRUCTIONS!$M$9:$AM$73,MATCH(#REF!,[1]INSTRUCTIONS!$N$9:$N$73,0),MATCH(BT$2,[1]INSTRUCTIONS!$M$9:$AM$9,FALSE))*$BA65),0)),""))</f>
        <v/>
      </c>
      <c r="BU65" s="178" t="str">
        <f>IF(ISBLANK($BK65),"",IFERROR((ROUND((INDEX([1]INSTRUCTIONS!$M$9:$AM$73,MATCH(#REF!,[1]INSTRUCTIONS!$N$9:$N$73,0),MATCH(BU$2,[1]INSTRUCTIONS!$M$9:$AM$9,FALSE))*$BA65),0)),""))</f>
        <v/>
      </c>
      <c r="BV65" s="178" t="str">
        <f>IF(ISBLANK($BK65),"",IFERROR((ROUND((INDEX([1]INSTRUCTIONS!$M$9:$AM$73,MATCH(#REF!,[1]INSTRUCTIONS!$N$9:$N$73,0),MATCH(BV$2,[1]INSTRUCTIONS!$M$9:$AM$9,FALSE))*$BA65),0)),""))</f>
        <v/>
      </c>
      <c r="BW65" s="178" t="str">
        <f>IF(ISBLANK($BK65),"",IFERROR((ROUND((INDEX([1]INSTRUCTIONS!$M$9:$AM$73,MATCH(#REF!,[1]INSTRUCTIONS!$N$9:$N$73,0),MATCH(BW$2,[1]INSTRUCTIONS!$M$9:$AM$9,FALSE))*$BA65),0)),""))</f>
        <v/>
      </c>
      <c r="BX65" s="178" t="str">
        <f>IF(ISBLANK($BK65),"",IFERROR((ROUND((INDEX([1]INSTRUCTIONS!$M$9:$AM$73,MATCH(#REF!,[1]INSTRUCTIONS!$N$9:$N$73,0),MATCH(BX$2,[1]INSTRUCTIONS!$M$9:$AM$9,FALSE))*$BA65),0)),""))</f>
        <v/>
      </c>
      <c r="BY65" s="178" t="str">
        <f>IF(ISBLANK($BK65),"",IFERROR((ROUND((INDEX([1]INSTRUCTIONS!$M$9:$AM$73,MATCH(#REF!,[1]INSTRUCTIONS!$N$9:$N$73,0),MATCH(BY$2,[1]INSTRUCTIONS!$M$9:$AM$9,FALSE))*$BA65),0)),""))</f>
        <v/>
      </c>
      <c r="BZ65" s="178" t="str">
        <f>IF(ISBLANK($BK65),"",IFERROR((ROUND((INDEX([1]INSTRUCTIONS!$M$9:$AM$73,MATCH(#REF!,[1]INSTRUCTIONS!$N$9:$N$73,0),MATCH(BZ$2,[1]INSTRUCTIONS!$M$9:$AM$9,FALSE))*$BA65),0)),""))</f>
        <v/>
      </c>
      <c r="CA65" s="178" t="str">
        <f>IF(ISBLANK($BK65),"",IFERROR((ROUND((INDEX([1]INSTRUCTIONS!$M$9:$AM$73,MATCH(#REF!,[1]INSTRUCTIONS!$N$9:$N$73,0),MATCH(CA$2,[1]INSTRUCTIONS!$M$9:$AM$9,FALSE))*$BA65),0)),""))</f>
        <v/>
      </c>
      <c r="CB65" s="178" t="str">
        <f>IF(ISBLANK($BK65),"",IFERROR((ROUND((INDEX([1]INSTRUCTIONS!$M$9:$AM$73,MATCH(#REF!,[1]INSTRUCTIONS!$N$9:$N$73,0),MATCH(CB$2,[1]INSTRUCTIONS!$M$9:$AM$9,FALSE))*$BA65),0)),""))</f>
        <v/>
      </c>
      <c r="CC65" s="178" t="str">
        <f>IF(ISBLANK($BK65),"",IFERROR((ROUND((INDEX([1]INSTRUCTIONS!$M$9:$AM$73,MATCH(#REF!,[1]INSTRUCTIONS!$N$9:$N$73,0),MATCH(CC$2,[1]INSTRUCTIONS!$M$9:$AM$9,FALSE))*$BA65),0)),""))</f>
        <v/>
      </c>
      <c r="CD65" s="178" t="str">
        <f>IF(ISBLANK($BK65),"",IFERROR((ROUND((INDEX([1]INSTRUCTIONS!$M$9:$AM$73,MATCH(#REF!,[1]INSTRUCTIONS!$N$9:$N$73,0),MATCH(CD$2,[1]INSTRUCTIONS!$M$9:$AM$9,FALSE))*$BA65),0)),""))</f>
        <v/>
      </c>
      <c r="CE65" s="178" t="str">
        <f>IF(ISBLANK($BK65),"",IFERROR((ROUND((INDEX([1]INSTRUCTIONS!$M$9:$AM$73,MATCH(#REF!,[1]INSTRUCTIONS!$N$9:$N$73,0),MATCH(CE$2,[1]INSTRUCTIONS!$M$9:$AM$9,FALSE))*$BA65),0)),""))</f>
        <v/>
      </c>
      <c r="CF65" s="178" t="str">
        <f>IF(ISBLANK($BK65),"",IFERROR((ROUND((INDEX([1]INSTRUCTIONS!$M$9:$AM$73,MATCH(#REF!,[1]INSTRUCTIONS!$N$9:$N$73,0),MATCH(CF$2,[1]INSTRUCTIONS!$M$9:$AM$9,FALSE))*$BA65),0)),""))</f>
        <v/>
      </c>
      <c r="CG65" s="178" t="str">
        <f>IF(ISBLANK($BK65),"",IFERROR((ROUND((INDEX([1]INSTRUCTIONS!$M$9:$AM$73,MATCH(#REF!,[1]INSTRUCTIONS!$N$9:$N$73,0),MATCH(CG$2,[1]INSTRUCTIONS!$M$9:$AM$9,FALSE))*$BA65),0)),""))</f>
        <v/>
      </c>
      <c r="CH65" s="178" t="str">
        <f>IF(ISBLANK($BK65),"",IFERROR((ROUND((INDEX([1]INSTRUCTIONS!$M$9:$AM$73,MATCH(#REF!,[1]INSTRUCTIONS!$N$9:$N$73,0),MATCH(CH$2,[1]INSTRUCTIONS!$M$9:$AM$9,FALSE))*$BA65),0)),""))</f>
        <v/>
      </c>
      <c r="CI65" s="178" t="str">
        <f>IF(ISBLANK($BK65),"",IFERROR((ROUND((INDEX([1]INSTRUCTIONS!$M$9:$AM$73,MATCH(#REF!,[1]INSTRUCTIONS!$N$9:$N$73,0),MATCH(CI$2,[1]INSTRUCTIONS!$M$9:$AM$9,FALSE))*$BA65),0)),""))</f>
        <v/>
      </c>
      <c r="CJ65" s="179" t="str">
        <f>IF(ISBLANK($BK65),"",IFERROR((ROUND((INDEX([1]INSTRUCTIONS!$M$9:$AM$73,MATCH(#REF!,[1]INSTRUCTIONS!$N$9:$N$73,0),MATCH(CJ$2,[1]INSTRUCTIONS!$M$9:$AM$9,FALSE))*$BA65),0)),""))</f>
        <v/>
      </c>
      <c r="CK65" s="169">
        <f t="shared" si="23"/>
        <v>360</v>
      </c>
      <c r="CL65" s="169">
        <f t="shared" si="24"/>
        <v>0</v>
      </c>
      <c r="CM65" s="6"/>
      <c r="CN65" s="165" t="s">
        <v>104</v>
      </c>
      <c r="CO65" s="177">
        <v>4</v>
      </c>
      <c r="CP65" s="178">
        <v>9</v>
      </c>
      <c r="CQ65" s="178">
        <v>12</v>
      </c>
      <c r="CR65" s="178">
        <v>8</v>
      </c>
      <c r="CS65" s="178">
        <v>3</v>
      </c>
      <c r="CT65" s="178">
        <v>0</v>
      </c>
      <c r="CU65" s="178" t="str">
        <f>IF(ISBLANK($CN65),"",IFERROR((ROUND((INDEX([1]INSTRUCTIONS!$M$9:$AM$73,MATCH(#REF!,[1]INSTRUCTIONS!$N$9:$N$73,0),MATCH(CU$2,[1]INSTRUCTIONS!$M$9:$AM$9,FALSE))*$BD65),0)),""))</f>
        <v/>
      </c>
      <c r="CV65" s="178" t="str">
        <f>IF(ISBLANK($CN65),"",IFERROR((ROUND((INDEX([1]INSTRUCTIONS!$M$9:$AM$73,MATCH(#REF!,[1]INSTRUCTIONS!$N$9:$N$73,0),MATCH(CV$2,[1]INSTRUCTIONS!$M$9:$AM$9,FALSE))*$BD65),0)),""))</f>
        <v/>
      </c>
      <c r="CW65" s="178" t="str">
        <f>IF(ISBLANK($CN65),"",IFERROR((ROUND((INDEX([1]INSTRUCTIONS!$M$9:$AM$73,MATCH(#REF!,[1]INSTRUCTIONS!$N$9:$N$73,0),MATCH(CW$2,[1]INSTRUCTIONS!$M$9:$AM$9,FALSE))*$BD65),0)),""))</f>
        <v/>
      </c>
      <c r="CX65" s="178" t="str">
        <f>IF(ISBLANK($CN65),"",IFERROR((ROUND((INDEX([1]INSTRUCTIONS!$M$9:$AM$73,MATCH(#REF!,[1]INSTRUCTIONS!$N$9:$N$73,0),MATCH(CX$2,[1]INSTRUCTIONS!$M$9:$AM$9,FALSE))*$BD65),0)),""))</f>
        <v/>
      </c>
      <c r="CY65" s="178" t="str">
        <f>IF(ISBLANK($CN65),"",IFERROR((ROUND((INDEX([1]INSTRUCTIONS!$M$9:$AM$73,MATCH(#REF!,[1]INSTRUCTIONS!$N$9:$N$73,0),MATCH(CY$2,[1]INSTRUCTIONS!$M$9:$AM$9,FALSE))*$BD65),0)),""))</f>
        <v/>
      </c>
      <c r="CZ65" s="178" t="str">
        <f>IF(ISBLANK($CN65),"",IFERROR((ROUND((INDEX([1]INSTRUCTIONS!$M$9:$AM$73,MATCH(#REF!,[1]INSTRUCTIONS!$N$9:$N$73,0),MATCH(CZ$2,[1]INSTRUCTIONS!$M$9:$AM$9,FALSE))*$BD65),0)),""))</f>
        <v/>
      </c>
      <c r="DA65" s="178" t="str">
        <f>IF(ISBLANK($CN65),"",IFERROR((ROUND((INDEX([1]INSTRUCTIONS!$M$9:$AM$73,MATCH(#REF!,[1]INSTRUCTIONS!$N$9:$N$73,0),MATCH(DA$2,[1]INSTRUCTIONS!$M$9:$AM$9,FALSE))*$BD65),0)),""))</f>
        <v/>
      </c>
      <c r="DB65" s="178" t="str">
        <f>IF(ISBLANK($CN65),"",IFERROR((ROUND((INDEX([1]INSTRUCTIONS!$M$9:$AM$73,MATCH(#REF!,[1]INSTRUCTIONS!$N$9:$N$73,0),MATCH(DB$2,[1]INSTRUCTIONS!$M$9:$AM$9,FALSE))*$BD65),0)),""))</f>
        <v/>
      </c>
      <c r="DC65" s="178" t="str">
        <f>IF(ISBLANK($CN65),"",IFERROR((ROUND((INDEX([1]INSTRUCTIONS!$M$9:$AM$73,MATCH(#REF!,[1]INSTRUCTIONS!$N$9:$N$73,0),MATCH(DC$2,[1]INSTRUCTIONS!$M$9:$AM$9,FALSE))*$BD65),0)),""))</f>
        <v/>
      </c>
      <c r="DD65" s="178" t="str">
        <f>IF(ISBLANK($CN65),"",IFERROR((ROUND((INDEX([1]INSTRUCTIONS!$M$9:$AM$73,MATCH(#REF!,[1]INSTRUCTIONS!$N$9:$N$73,0),MATCH(DD$2,[1]INSTRUCTIONS!$M$9:$AM$9,FALSE))*$BD65),0)),""))</f>
        <v/>
      </c>
      <c r="DE65" s="178" t="str">
        <f>IF(ISBLANK($CN65),"",IFERROR((ROUND((INDEX([1]INSTRUCTIONS!$M$9:$AM$73,MATCH(#REF!,[1]INSTRUCTIONS!$N$9:$N$73,0),MATCH(DE$2,[1]INSTRUCTIONS!$M$9:$AM$9,FALSE))*$BD65),0)),""))</f>
        <v/>
      </c>
      <c r="DF65" s="178" t="str">
        <f>IF(ISBLANK($CN65),"",IFERROR((ROUND((INDEX([1]INSTRUCTIONS!$M$9:$AM$73,MATCH(#REF!,[1]INSTRUCTIONS!$N$9:$N$73,0),MATCH(DF$2,[1]INSTRUCTIONS!$M$9:$AM$9,FALSE))*$BD65),0)),""))</f>
        <v/>
      </c>
      <c r="DG65" s="178" t="str">
        <f>IF(ISBLANK($CN65),"",IFERROR((ROUND((INDEX([1]INSTRUCTIONS!$M$9:$AM$73,MATCH(#REF!,[1]INSTRUCTIONS!$N$9:$N$73,0),MATCH(DG$2,[1]INSTRUCTIONS!$M$9:$AM$9,FALSE))*$BD65),0)),""))</f>
        <v/>
      </c>
      <c r="DH65" s="178" t="str">
        <f>IF(ISBLANK($CN65),"",IFERROR((ROUND((INDEX([1]INSTRUCTIONS!$M$9:$AM$73,MATCH(#REF!,[1]INSTRUCTIONS!$N$9:$N$73,0),MATCH(DH$2,[1]INSTRUCTIONS!$M$9:$AM$9,FALSE))*$BD65),0)),""))</f>
        <v/>
      </c>
      <c r="DI65" s="178" t="str">
        <f>IF(ISBLANK($CN65),"",IFERROR((ROUND((INDEX([1]INSTRUCTIONS!$M$9:$AM$73,MATCH(#REF!,[1]INSTRUCTIONS!$N$9:$N$73,0),MATCH(DI$2,[1]INSTRUCTIONS!$M$9:$AM$9,FALSE))*$BD65),0)),""))</f>
        <v/>
      </c>
      <c r="DJ65" s="178" t="str">
        <f>IF(ISBLANK($CN65),"",IFERROR((ROUND((INDEX([1]INSTRUCTIONS!$M$9:$AM$73,MATCH(#REF!,[1]INSTRUCTIONS!$N$9:$N$73,0),MATCH(DJ$2,[1]INSTRUCTIONS!$M$9:$AM$9,FALSE))*$BD65),0)),""))</f>
        <v/>
      </c>
      <c r="DK65" s="178" t="str">
        <f>IF(ISBLANK($CN65),"",IFERROR((ROUND((INDEX([1]INSTRUCTIONS!$M$9:$AM$73,MATCH(#REF!,[1]INSTRUCTIONS!$N$9:$N$73,0),MATCH(DK$2,[1]INSTRUCTIONS!$M$9:$AM$9,FALSE))*$BD65),0)),""))</f>
        <v/>
      </c>
      <c r="DL65" s="178" t="str">
        <f>IF(ISBLANK($CN65),"",IFERROR((ROUND((INDEX([1]INSTRUCTIONS!$M$9:$AM$73,MATCH(#REF!,[1]INSTRUCTIONS!$N$9:$N$73,0),MATCH(DL$2,[1]INSTRUCTIONS!$M$9:$AM$9,FALSE))*$BD65),0)),""))</f>
        <v/>
      </c>
      <c r="DM65" s="179" t="str">
        <f>IF(ISBLANK($CN65),"",IFERROR((ROUND((INDEX([1]INSTRUCTIONS!$M$9:$AM$73,MATCH(#REF!,[1]INSTRUCTIONS!$N$9:$N$73,0),MATCH(DM$2,[1]INSTRUCTIONS!$M$9:$AM$9,FALSE))*$BD65),0)),""))</f>
        <v/>
      </c>
      <c r="DN65" s="169">
        <f t="shared" si="25"/>
        <v>36</v>
      </c>
      <c r="DO65" s="169">
        <f t="shared" si="26"/>
        <v>0</v>
      </c>
      <c r="DP65" s="6"/>
      <c r="DQ65" s="171" t="str">
        <f t="shared" si="27"/>
        <v>ALPHA TOPS BM</v>
      </c>
      <c r="DR65" s="172">
        <f t="shared" ref="DR65:EP65" si="78">IFERROR(BL65+CO65,"")</f>
        <v>41</v>
      </c>
      <c r="DS65" s="173">
        <f t="shared" si="78"/>
        <v>100</v>
      </c>
      <c r="DT65" s="173">
        <f t="shared" si="78"/>
        <v>130</v>
      </c>
      <c r="DU65" s="173">
        <f t="shared" si="78"/>
        <v>90</v>
      </c>
      <c r="DV65" s="173">
        <f t="shared" si="78"/>
        <v>35</v>
      </c>
      <c r="DW65" s="173">
        <f t="shared" si="78"/>
        <v>0</v>
      </c>
      <c r="DX65" s="173" t="str">
        <f t="shared" si="78"/>
        <v/>
      </c>
      <c r="DY65" s="173" t="str">
        <f t="shared" si="78"/>
        <v/>
      </c>
      <c r="DZ65" s="173" t="str">
        <f t="shared" si="78"/>
        <v/>
      </c>
      <c r="EA65" s="173" t="str">
        <f t="shared" si="78"/>
        <v/>
      </c>
      <c r="EB65" s="173" t="str">
        <f t="shared" si="78"/>
        <v/>
      </c>
      <c r="EC65" s="173" t="str">
        <f t="shared" si="78"/>
        <v/>
      </c>
      <c r="ED65" s="173" t="str">
        <f t="shared" si="78"/>
        <v/>
      </c>
      <c r="EE65" s="173" t="str">
        <f t="shared" si="78"/>
        <v/>
      </c>
      <c r="EF65" s="174" t="str">
        <f t="shared" si="78"/>
        <v/>
      </c>
      <c r="EG65" s="174" t="str">
        <f t="shared" si="78"/>
        <v/>
      </c>
      <c r="EH65" s="174" t="str">
        <f t="shared" si="78"/>
        <v/>
      </c>
      <c r="EI65" s="174" t="str">
        <f t="shared" si="78"/>
        <v/>
      </c>
      <c r="EJ65" s="174" t="str">
        <f t="shared" si="78"/>
        <v/>
      </c>
      <c r="EK65" s="174" t="str">
        <f t="shared" si="78"/>
        <v/>
      </c>
      <c r="EL65" s="174" t="str">
        <f t="shared" si="78"/>
        <v/>
      </c>
      <c r="EM65" s="174" t="str">
        <f t="shared" si="78"/>
        <v/>
      </c>
      <c r="EN65" s="174" t="str">
        <f t="shared" si="78"/>
        <v/>
      </c>
      <c r="EO65" s="174" t="str">
        <f t="shared" si="78"/>
        <v/>
      </c>
      <c r="EP65" s="174" t="str">
        <f t="shared" si="78"/>
        <v/>
      </c>
      <c r="EQ65" s="171">
        <f t="shared" si="29"/>
        <v>396</v>
      </c>
      <c r="ER65" s="171">
        <f t="shared" si="30"/>
        <v>0</v>
      </c>
    </row>
    <row r="66" spans="1:148" ht="120" customHeight="1" x14ac:dyDescent="0.25">
      <c r="A66" s="132">
        <f t="shared" si="31"/>
        <v>49</v>
      </c>
      <c r="B66" s="133" t="e">
        <v>#VALUE!</v>
      </c>
      <c r="C66" s="133" t="s">
        <v>96</v>
      </c>
      <c r="D66" s="134" t="s">
        <v>276</v>
      </c>
      <c r="E66" s="134" t="str">
        <f t="shared" si="5"/>
        <v>#REF!</v>
      </c>
      <c r="F66" s="135" t="s">
        <v>97</v>
      </c>
      <c r="G66" s="134" t="s">
        <v>276</v>
      </c>
      <c r="H66" s="135" t="s">
        <v>226</v>
      </c>
      <c r="I66" s="135" t="s">
        <v>227</v>
      </c>
      <c r="J66" s="135"/>
      <c r="K66" s="135"/>
      <c r="L66" s="136"/>
      <c r="M66" s="133" t="e">
        <v>#VALUE!</v>
      </c>
      <c r="N66" s="135" t="s">
        <v>112</v>
      </c>
      <c r="O66" s="136"/>
      <c r="P66" s="136"/>
      <c r="Q66" s="136" t="s">
        <v>101</v>
      </c>
      <c r="R66" s="136" t="s">
        <v>102</v>
      </c>
      <c r="S66" s="136"/>
      <c r="T66" s="133"/>
      <c r="U66" s="133"/>
      <c r="V66" s="133"/>
      <c r="W66" s="137"/>
      <c r="X66" s="138">
        <v>11.93</v>
      </c>
      <c r="Y66" s="139">
        <v>11.93</v>
      </c>
      <c r="Z66" s="140">
        <f t="shared" si="6"/>
        <v>0</v>
      </c>
      <c r="AA66" s="139">
        <v>39.99</v>
      </c>
      <c r="AB66" s="140">
        <f t="shared" si="7"/>
        <v>0.70167541885471374</v>
      </c>
      <c r="AC66" s="141"/>
      <c r="AD66" s="142" t="str">
        <f t="shared" si="8"/>
        <v/>
      </c>
      <c r="AE66" s="140" t="str">
        <f t="shared" si="9"/>
        <v/>
      </c>
      <c r="AF66" s="139"/>
      <c r="AG66" s="140" t="str">
        <f t="shared" si="10"/>
        <v/>
      </c>
      <c r="AH66" s="143" t="str">
        <f t="shared" si="11"/>
        <v/>
      </c>
      <c r="AI66" s="144"/>
      <c r="AJ66" s="145"/>
      <c r="AK66" s="146"/>
      <c r="AL66" s="135" t="s">
        <v>103</v>
      </c>
      <c r="AM66" s="147">
        <v>4</v>
      </c>
      <c r="AN66" s="148" t="str">
        <f t="shared" si="12"/>
        <v xml:space="preserve">, , , , OFFICE DEFINE, </v>
      </c>
      <c r="AO66" s="149">
        <v>36</v>
      </c>
      <c r="AP66" s="150">
        <v>360</v>
      </c>
      <c r="AQ66" s="150"/>
      <c r="AR66" s="150"/>
      <c r="AS66" s="150"/>
      <c r="AT66" s="151"/>
      <c r="AU66" s="151"/>
      <c r="AV66" s="152">
        <f t="shared" si="13"/>
        <v>4</v>
      </c>
      <c r="AW66" s="153"/>
      <c r="AX66" s="152"/>
      <c r="AY66" s="153"/>
      <c r="AZ66" s="176"/>
      <c r="BA66" s="155">
        <f t="shared" si="14"/>
        <v>360</v>
      </c>
      <c r="BB66" s="156">
        <f t="shared" si="15"/>
        <v>4294.8</v>
      </c>
      <c r="BC66" s="157">
        <f t="shared" si="16"/>
        <v>14396.400000000001</v>
      </c>
      <c r="BD66" s="158">
        <f t="shared" si="17"/>
        <v>36</v>
      </c>
      <c r="BE66" s="159">
        <f t="shared" si="18"/>
        <v>429.48</v>
      </c>
      <c r="BF66" s="160">
        <f t="shared" si="19"/>
        <v>1439.64</v>
      </c>
      <c r="BG66" s="161">
        <f t="shared" si="20"/>
        <v>396</v>
      </c>
      <c r="BH66" s="162">
        <f t="shared" si="21"/>
        <v>4724.28</v>
      </c>
      <c r="BI66" s="163">
        <f t="shared" si="22"/>
        <v>15836.04</v>
      </c>
      <c r="BJ66" s="164"/>
      <c r="BK66" s="165" t="s">
        <v>104</v>
      </c>
      <c r="BL66" s="177">
        <v>37</v>
      </c>
      <c r="BM66" s="178">
        <v>91</v>
      </c>
      <c r="BN66" s="178">
        <v>118</v>
      </c>
      <c r="BO66" s="178">
        <v>82</v>
      </c>
      <c r="BP66" s="178">
        <v>32</v>
      </c>
      <c r="BQ66" s="178">
        <v>0</v>
      </c>
      <c r="BR66" s="178" t="str">
        <f>IF(ISBLANK($BK66),"",IFERROR((ROUND((INDEX([1]INSTRUCTIONS!$M$9:$AM$73,MATCH(#REF!,[1]INSTRUCTIONS!$N$9:$N$73,0),MATCH(BR$2,[1]INSTRUCTIONS!$M$9:$AM$9,FALSE))*$BA66),0)),""))</f>
        <v/>
      </c>
      <c r="BS66" s="178" t="str">
        <f>IF(ISBLANK($BK66),"",IFERROR((ROUND((INDEX([1]INSTRUCTIONS!$M$9:$AM$73,MATCH(#REF!,[1]INSTRUCTIONS!$N$9:$N$73,0),MATCH(BS$2,[1]INSTRUCTIONS!$M$9:$AM$9,FALSE))*$BA66),0)),""))</f>
        <v/>
      </c>
      <c r="BT66" s="178" t="str">
        <f>IF(ISBLANK($BK66),"",IFERROR((ROUND((INDEX([1]INSTRUCTIONS!$M$9:$AM$73,MATCH(#REF!,[1]INSTRUCTIONS!$N$9:$N$73,0),MATCH(BT$2,[1]INSTRUCTIONS!$M$9:$AM$9,FALSE))*$BA66),0)),""))</f>
        <v/>
      </c>
      <c r="BU66" s="178" t="str">
        <f>IF(ISBLANK($BK66),"",IFERROR((ROUND((INDEX([1]INSTRUCTIONS!$M$9:$AM$73,MATCH(#REF!,[1]INSTRUCTIONS!$N$9:$N$73,0),MATCH(BU$2,[1]INSTRUCTIONS!$M$9:$AM$9,FALSE))*$BA66),0)),""))</f>
        <v/>
      </c>
      <c r="BV66" s="178" t="str">
        <f>IF(ISBLANK($BK66),"",IFERROR((ROUND((INDEX([1]INSTRUCTIONS!$M$9:$AM$73,MATCH(#REF!,[1]INSTRUCTIONS!$N$9:$N$73,0),MATCH(BV$2,[1]INSTRUCTIONS!$M$9:$AM$9,FALSE))*$BA66),0)),""))</f>
        <v/>
      </c>
      <c r="BW66" s="178" t="str">
        <f>IF(ISBLANK($BK66),"",IFERROR((ROUND((INDEX([1]INSTRUCTIONS!$M$9:$AM$73,MATCH(#REF!,[1]INSTRUCTIONS!$N$9:$N$73,0),MATCH(BW$2,[1]INSTRUCTIONS!$M$9:$AM$9,FALSE))*$BA66),0)),""))</f>
        <v/>
      </c>
      <c r="BX66" s="178" t="str">
        <f>IF(ISBLANK($BK66),"",IFERROR((ROUND((INDEX([1]INSTRUCTIONS!$M$9:$AM$73,MATCH(#REF!,[1]INSTRUCTIONS!$N$9:$N$73,0),MATCH(BX$2,[1]INSTRUCTIONS!$M$9:$AM$9,FALSE))*$BA66),0)),""))</f>
        <v/>
      </c>
      <c r="BY66" s="178" t="str">
        <f>IF(ISBLANK($BK66),"",IFERROR((ROUND((INDEX([1]INSTRUCTIONS!$M$9:$AM$73,MATCH(#REF!,[1]INSTRUCTIONS!$N$9:$N$73,0),MATCH(BY$2,[1]INSTRUCTIONS!$M$9:$AM$9,FALSE))*$BA66),0)),""))</f>
        <v/>
      </c>
      <c r="BZ66" s="178" t="str">
        <f>IF(ISBLANK($BK66),"",IFERROR((ROUND((INDEX([1]INSTRUCTIONS!$M$9:$AM$73,MATCH(#REF!,[1]INSTRUCTIONS!$N$9:$N$73,0),MATCH(BZ$2,[1]INSTRUCTIONS!$M$9:$AM$9,FALSE))*$BA66),0)),""))</f>
        <v/>
      </c>
      <c r="CA66" s="178" t="str">
        <f>IF(ISBLANK($BK66),"",IFERROR((ROUND((INDEX([1]INSTRUCTIONS!$M$9:$AM$73,MATCH(#REF!,[1]INSTRUCTIONS!$N$9:$N$73,0),MATCH(CA$2,[1]INSTRUCTIONS!$M$9:$AM$9,FALSE))*$BA66),0)),""))</f>
        <v/>
      </c>
      <c r="CB66" s="178" t="str">
        <f>IF(ISBLANK($BK66),"",IFERROR((ROUND((INDEX([1]INSTRUCTIONS!$M$9:$AM$73,MATCH(#REF!,[1]INSTRUCTIONS!$N$9:$N$73,0),MATCH(CB$2,[1]INSTRUCTIONS!$M$9:$AM$9,FALSE))*$BA66),0)),""))</f>
        <v/>
      </c>
      <c r="CC66" s="178" t="str">
        <f>IF(ISBLANK($BK66),"",IFERROR((ROUND((INDEX([1]INSTRUCTIONS!$M$9:$AM$73,MATCH(#REF!,[1]INSTRUCTIONS!$N$9:$N$73,0),MATCH(CC$2,[1]INSTRUCTIONS!$M$9:$AM$9,FALSE))*$BA66),0)),""))</f>
        <v/>
      </c>
      <c r="CD66" s="178" t="str">
        <f>IF(ISBLANK($BK66),"",IFERROR((ROUND((INDEX([1]INSTRUCTIONS!$M$9:$AM$73,MATCH(#REF!,[1]INSTRUCTIONS!$N$9:$N$73,0),MATCH(CD$2,[1]INSTRUCTIONS!$M$9:$AM$9,FALSE))*$BA66),0)),""))</f>
        <v/>
      </c>
      <c r="CE66" s="178" t="str">
        <f>IF(ISBLANK($BK66),"",IFERROR((ROUND((INDEX([1]INSTRUCTIONS!$M$9:$AM$73,MATCH(#REF!,[1]INSTRUCTIONS!$N$9:$N$73,0),MATCH(CE$2,[1]INSTRUCTIONS!$M$9:$AM$9,FALSE))*$BA66),0)),""))</f>
        <v/>
      </c>
      <c r="CF66" s="178" t="str">
        <f>IF(ISBLANK($BK66),"",IFERROR((ROUND((INDEX([1]INSTRUCTIONS!$M$9:$AM$73,MATCH(#REF!,[1]INSTRUCTIONS!$N$9:$N$73,0),MATCH(CF$2,[1]INSTRUCTIONS!$M$9:$AM$9,FALSE))*$BA66),0)),""))</f>
        <v/>
      </c>
      <c r="CG66" s="178" t="str">
        <f>IF(ISBLANK($BK66),"",IFERROR((ROUND((INDEX([1]INSTRUCTIONS!$M$9:$AM$73,MATCH(#REF!,[1]INSTRUCTIONS!$N$9:$N$73,0),MATCH(CG$2,[1]INSTRUCTIONS!$M$9:$AM$9,FALSE))*$BA66),0)),""))</f>
        <v/>
      </c>
      <c r="CH66" s="178" t="str">
        <f>IF(ISBLANK($BK66),"",IFERROR((ROUND((INDEX([1]INSTRUCTIONS!$M$9:$AM$73,MATCH(#REF!,[1]INSTRUCTIONS!$N$9:$N$73,0),MATCH(CH$2,[1]INSTRUCTIONS!$M$9:$AM$9,FALSE))*$BA66),0)),""))</f>
        <v/>
      </c>
      <c r="CI66" s="178" t="str">
        <f>IF(ISBLANK($BK66),"",IFERROR((ROUND((INDEX([1]INSTRUCTIONS!$M$9:$AM$73,MATCH(#REF!,[1]INSTRUCTIONS!$N$9:$N$73,0),MATCH(CI$2,[1]INSTRUCTIONS!$M$9:$AM$9,FALSE))*$BA66),0)),""))</f>
        <v/>
      </c>
      <c r="CJ66" s="179" t="str">
        <f>IF(ISBLANK($BK66),"",IFERROR((ROUND((INDEX([1]INSTRUCTIONS!$M$9:$AM$73,MATCH(#REF!,[1]INSTRUCTIONS!$N$9:$N$73,0),MATCH(CJ$2,[1]INSTRUCTIONS!$M$9:$AM$9,FALSE))*$BA66),0)),""))</f>
        <v/>
      </c>
      <c r="CK66" s="169">
        <f t="shared" si="23"/>
        <v>360</v>
      </c>
      <c r="CL66" s="169">
        <f t="shared" si="24"/>
        <v>0</v>
      </c>
      <c r="CM66" s="6"/>
      <c r="CN66" s="165" t="s">
        <v>104</v>
      </c>
      <c r="CO66" s="177">
        <v>4</v>
      </c>
      <c r="CP66" s="178">
        <v>9</v>
      </c>
      <c r="CQ66" s="178">
        <v>12</v>
      </c>
      <c r="CR66" s="178">
        <v>8</v>
      </c>
      <c r="CS66" s="178">
        <v>3</v>
      </c>
      <c r="CT66" s="178">
        <v>0</v>
      </c>
      <c r="CU66" s="178" t="str">
        <f>IF(ISBLANK($CN66),"",IFERROR((ROUND((INDEX([1]INSTRUCTIONS!$M$9:$AM$73,MATCH(#REF!,[1]INSTRUCTIONS!$N$9:$N$73,0),MATCH(CU$2,[1]INSTRUCTIONS!$M$9:$AM$9,FALSE))*$BD66),0)),""))</f>
        <v/>
      </c>
      <c r="CV66" s="178" t="str">
        <f>IF(ISBLANK($CN66),"",IFERROR((ROUND((INDEX([1]INSTRUCTIONS!$M$9:$AM$73,MATCH(#REF!,[1]INSTRUCTIONS!$N$9:$N$73,0),MATCH(CV$2,[1]INSTRUCTIONS!$M$9:$AM$9,FALSE))*$BD66),0)),""))</f>
        <v/>
      </c>
      <c r="CW66" s="178" t="str">
        <f>IF(ISBLANK($CN66),"",IFERROR((ROUND((INDEX([1]INSTRUCTIONS!$M$9:$AM$73,MATCH(#REF!,[1]INSTRUCTIONS!$N$9:$N$73,0),MATCH(CW$2,[1]INSTRUCTIONS!$M$9:$AM$9,FALSE))*$BD66),0)),""))</f>
        <v/>
      </c>
      <c r="CX66" s="178" t="str">
        <f>IF(ISBLANK($CN66),"",IFERROR((ROUND((INDEX([1]INSTRUCTIONS!$M$9:$AM$73,MATCH(#REF!,[1]INSTRUCTIONS!$N$9:$N$73,0),MATCH(CX$2,[1]INSTRUCTIONS!$M$9:$AM$9,FALSE))*$BD66),0)),""))</f>
        <v/>
      </c>
      <c r="CY66" s="178" t="str">
        <f>IF(ISBLANK($CN66),"",IFERROR((ROUND((INDEX([1]INSTRUCTIONS!$M$9:$AM$73,MATCH(#REF!,[1]INSTRUCTIONS!$N$9:$N$73,0),MATCH(CY$2,[1]INSTRUCTIONS!$M$9:$AM$9,FALSE))*$BD66),0)),""))</f>
        <v/>
      </c>
      <c r="CZ66" s="178" t="str">
        <f>IF(ISBLANK($CN66),"",IFERROR((ROUND((INDEX([1]INSTRUCTIONS!$M$9:$AM$73,MATCH(#REF!,[1]INSTRUCTIONS!$N$9:$N$73,0),MATCH(CZ$2,[1]INSTRUCTIONS!$M$9:$AM$9,FALSE))*$BD66),0)),""))</f>
        <v/>
      </c>
      <c r="DA66" s="178" t="str">
        <f>IF(ISBLANK($CN66),"",IFERROR((ROUND((INDEX([1]INSTRUCTIONS!$M$9:$AM$73,MATCH(#REF!,[1]INSTRUCTIONS!$N$9:$N$73,0),MATCH(DA$2,[1]INSTRUCTIONS!$M$9:$AM$9,FALSE))*$BD66),0)),""))</f>
        <v/>
      </c>
      <c r="DB66" s="178" t="str">
        <f>IF(ISBLANK($CN66),"",IFERROR((ROUND((INDEX([1]INSTRUCTIONS!$M$9:$AM$73,MATCH(#REF!,[1]INSTRUCTIONS!$N$9:$N$73,0),MATCH(DB$2,[1]INSTRUCTIONS!$M$9:$AM$9,FALSE))*$BD66),0)),""))</f>
        <v/>
      </c>
      <c r="DC66" s="178" t="str">
        <f>IF(ISBLANK($CN66),"",IFERROR((ROUND((INDEX([1]INSTRUCTIONS!$M$9:$AM$73,MATCH(#REF!,[1]INSTRUCTIONS!$N$9:$N$73,0),MATCH(DC$2,[1]INSTRUCTIONS!$M$9:$AM$9,FALSE))*$BD66),0)),""))</f>
        <v/>
      </c>
      <c r="DD66" s="178" t="str">
        <f>IF(ISBLANK($CN66),"",IFERROR((ROUND((INDEX([1]INSTRUCTIONS!$M$9:$AM$73,MATCH(#REF!,[1]INSTRUCTIONS!$N$9:$N$73,0),MATCH(DD$2,[1]INSTRUCTIONS!$M$9:$AM$9,FALSE))*$BD66),0)),""))</f>
        <v/>
      </c>
      <c r="DE66" s="178" t="str">
        <f>IF(ISBLANK($CN66),"",IFERROR((ROUND((INDEX([1]INSTRUCTIONS!$M$9:$AM$73,MATCH(#REF!,[1]INSTRUCTIONS!$N$9:$N$73,0),MATCH(DE$2,[1]INSTRUCTIONS!$M$9:$AM$9,FALSE))*$BD66),0)),""))</f>
        <v/>
      </c>
      <c r="DF66" s="178" t="str">
        <f>IF(ISBLANK($CN66),"",IFERROR((ROUND((INDEX([1]INSTRUCTIONS!$M$9:$AM$73,MATCH(#REF!,[1]INSTRUCTIONS!$N$9:$N$73,0),MATCH(DF$2,[1]INSTRUCTIONS!$M$9:$AM$9,FALSE))*$BD66),0)),""))</f>
        <v/>
      </c>
      <c r="DG66" s="178" t="str">
        <f>IF(ISBLANK($CN66),"",IFERROR((ROUND((INDEX([1]INSTRUCTIONS!$M$9:$AM$73,MATCH(#REF!,[1]INSTRUCTIONS!$N$9:$N$73,0),MATCH(DG$2,[1]INSTRUCTIONS!$M$9:$AM$9,FALSE))*$BD66),0)),""))</f>
        <v/>
      </c>
      <c r="DH66" s="178" t="str">
        <f>IF(ISBLANK($CN66),"",IFERROR((ROUND((INDEX([1]INSTRUCTIONS!$M$9:$AM$73,MATCH(#REF!,[1]INSTRUCTIONS!$N$9:$N$73,0),MATCH(DH$2,[1]INSTRUCTIONS!$M$9:$AM$9,FALSE))*$BD66),0)),""))</f>
        <v/>
      </c>
      <c r="DI66" s="178" t="str">
        <f>IF(ISBLANK($CN66),"",IFERROR((ROUND((INDEX([1]INSTRUCTIONS!$M$9:$AM$73,MATCH(#REF!,[1]INSTRUCTIONS!$N$9:$N$73,0),MATCH(DI$2,[1]INSTRUCTIONS!$M$9:$AM$9,FALSE))*$BD66),0)),""))</f>
        <v/>
      </c>
      <c r="DJ66" s="178" t="str">
        <f>IF(ISBLANK($CN66),"",IFERROR((ROUND((INDEX([1]INSTRUCTIONS!$M$9:$AM$73,MATCH(#REF!,[1]INSTRUCTIONS!$N$9:$N$73,0),MATCH(DJ$2,[1]INSTRUCTIONS!$M$9:$AM$9,FALSE))*$BD66),0)),""))</f>
        <v/>
      </c>
      <c r="DK66" s="178" t="str">
        <f>IF(ISBLANK($CN66),"",IFERROR((ROUND((INDEX([1]INSTRUCTIONS!$M$9:$AM$73,MATCH(#REF!,[1]INSTRUCTIONS!$N$9:$N$73,0),MATCH(DK$2,[1]INSTRUCTIONS!$M$9:$AM$9,FALSE))*$BD66),0)),""))</f>
        <v/>
      </c>
      <c r="DL66" s="178" t="str">
        <f>IF(ISBLANK($CN66),"",IFERROR((ROUND((INDEX([1]INSTRUCTIONS!$M$9:$AM$73,MATCH(#REF!,[1]INSTRUCTIONS!$N$9:$N$73,0),MATCH(DL$2,[1]INSTRUCTIONS!$M$9:$AM$9,FALSE))*$BD66),0)),""))</f>
        <v/>
      </c>
      <c r="DM66" s="179" t="str">
        <f>IF(ISBLANK($CN66),"",IFERROR((ROUND((INDEX([1]INSTRUCTIONS!$M$9:$AM$73,MATCH(#REF!,[1]INSTRUCTIONS!$N$9:$N$73,0),MATCH(DM$2,[1]INSTRUCTIONS!$M$9:$AM$9,FALSE))*$BD66),0)),""))</f>
        <v/>
      </c>
      <c r="DN66" s="169">
        <f t="shared" si="25"/>
        <v>36</v>
      </c>
      <c r="DO66" s="169">
        <f t="shared" si="26"/>
        <v>0</v>
      </c>
      <c r="DP66" s="6"/>
      <c r="DQ66" s="171" t="str">
        <f t="shared" si="27"/>
        <v>ALPHA TOPS BM</v>
      </c>
      <c r="DR66" s="172">
        <f t="shared" ref="DR66:EP66" si="79">IFERROR(BL66+CO66,"")</f>
        <v>41</v>
      </c>
      <c r="DS66" s="173">
        <f t="shared" si="79"/>
        <v>100</v>
      </c>
      <c r="DT66" s="173">
        <f t="shared" si="79"/>
        <v>130</v>
      </c>
      <c r="DU66" s="173">
        <f t="shared" si="79"/>
        <v>90</v>
      </c>
      <c r="DV66" s="173">
        <f t="shared" si="79"/>
        <v>35</v>
      </c>
      <c r="DW66" s="173">
        <f t="shared" si="79"/>
        <v>0</v>
      </c>
      <c r="DX66" s="173" t="str">
        <f t="shared" si="79"/>
        <v/>
      </c>
      <c r="DY66" s="173" t="str">
        <f t="shared" si="79"/>
        <v/>
      </c>
      <c r="DZ66" s="173" t="str">
        <f t="shared" si="79"/>
        <v/>
      </c>
      <c r="EA66" s="173" t="str">
        <f t="shared" si="79"/>
        <v/>
      </c>
      <c r="EB66" s="173" t="str">
        <f t="shared" si="79"/>
        <v/>
      </c>
      <c r="EC66" s="173" t="str">
        <f t="shared" si="79"/>
        <v/>
      </c>
      <c r="ED66" s="173" t="str">
        <f t="shared" si="79"/>
        <v/>
      </c>
      <c r="EE66" s="173" t="str">
        <f t="shared" si="79"/>
        <v/>
      </c>
      <c r="EF66" s="174" t="str">
        <f t="shared" si="79"/>
        <v/>
      </c>
      <c r="EG66" s="174" t="str">
        <f t="shared" si="79"/>
        <v/>
      </c>
      <c r="EH66" s="174" t="str">
        <f t="shared" si="79"/>
        <v/>
      </c>
      <c r="EI66" s="174" t="str">
        <f t="shared" si="79"/>
        <v/>
      </c>
      <c r="EJ66" s="174" t="str">
        <f t="shared" si="79"/>
        <v/>
      </c>
      <c r="EK66" s="174" t="str">
        <f t="shared" si="79"/>
        <v/>
      </c>
      <c r="EL66" s="174" t="str">
        <f t="shared" si="79"/>
        <v/>
      </c>
      <c r="EM66" s="174" t="str">
        <f t="shared" si="79"/>
        <v/>
      </c>
      <c r="EN66" s="174" t="str">
        <f t="shared" si="79"/>
        <v/>
      </c>
      <c r="EO66" s="174" t="str">
        <f t="shared" si="79"/>
        <v/>
      </c>
      <c r="EP66" s="174" t="str">
        <f t="shared" si="79"/>
        <v/>
      </c>
      <c r="EQ66" s="171">
        <f t="shared" si="29"/>
        <v>396</v>
      </c>
      <c r="ER66" s="171">
        <f t="shared" si="30"/>
        <v>0</v>
      </c>
    </row>
    <row r="67" spans="1:148" ht="120" customHeight="1" x14ac:dyDescent="0.25">
      <c r="A67" s="132">
        <f t="shared" si="31"/>
        <v>50</v>
      </c>
      <c r="B67" s="133" t="e">
        <v>#VALUE!</v>
      </c>
      <c r="C67" s="133" t="s">
        <v>96</v>
      </c>
      <c r="D67" s="134" t="s">
        <v>276</v>
      </c>
      <c r="E67" s="134" t="str">
        <f t="shared" si="5"/>
        <v>#REF!</v>
      </c>
      <c r="F67" s="135" t="s">
        <v>97</v>
      </c>
      <c r="G67" s="134" t="s">
        <v>276</v>
      </c>
      <c r="H67" s="135" t="s">
        <v>228</v>
      </c>
      <c r="I67" s="135" t="s">
        <v>229</v>
      </c>
      <c r="J67" s="135"/>
      <c r="K67" s="135"/>
      <c r="L67" s="136"/>
      <c r="M67" s="133" t="e">
        <v>#VALUE!</v>
      </c>
      <c r="N67" s="135" t="s">
        <v>117</v>
      </c>
      <c r="O67" s="136"/>
      <c r="P67" s="136"/>
      <c r="Q67" s="136" t="s">
        <v>101</v>
      </c>
      <c r="R67" s="136" t="s">
        <v>102</v>
      </c>
      <c r="S67" s="136"/>
      <c r="T67" s="133"/>
      <c r="U67" s="133"/>
      <c r="V67" s="133"/>
      <c r="W67" s="137"/>
      <c r="X67" s="138">
        <v>13.08</v>
      </c>
      <c r="Y67" s="139">
        <v>13.08</v>
      </c>
      <c r="Z67" s="140">
        <f t="shared" si="6"/>
        <v>0</v>
      </c>
      <c r="AA67" s="139">
        <v>49.99</v>
      </c>
      <c r="AB67" s="140">
        <f t="shared" si="7"/>
        <v>0.73834766953390685</v>
      </c>
      <c r="AC67" s="141"/>
      <c r="AD67" s="142" t="str">
        <f t="shared" si="8"/>
        <v/>
      </c>
      <c r="AE67" s="140" t="str">
        <f t="shared" si="9"/>
        <v/>
      </c>
      <c r="AF67" s="139"/>
      <c r="AG67" s="140" t="str">
        <f t="shared" si="10"/>
        <v/>
      </c>
      <c r="AH67" s="143" t="str">
        <f t="shared" si="11"/>
        <v/>
      </c>
      <c r="AI67" s="144"/>
      <c r="AJ67" s="145"/>
      <c r="AK67" s="146"/>
      <c r="AL67" s="135" t="s">
        <v>103</v>
      </c>
      <c r="AM67" s="147">
        <v>4</v>
      </c>
      <c r="AN67" s="148" t="str">
        <f t="shared" si="12"/>
        <v xml:space="preserve">, , , , OFFICE DEFINE, </v>
      </c>
      <c r="AO67" s="149">
        <v>36</v>
      </c>
      <c r="AP67" s="150">
        <v>540</v>
      </c>
      <c r="AQ67" s="150"/>
      <c r="AR67" s="150"/>
      <c r="AS67" s="150"/>
      <c r="AT67" s="151"/>
      <c r="AU67" s="151"/>
      <c r="AV67" s="152">
        <f t="shared" si="13"/>
        <v>4</v>
      </c>
      <c r="AW67" s="153"/>
      <c r="AX67" s="152"/>
      <c r="AY67" s="153"/>
      <c r="AZ67" s="176"/>
      <c r="BA67" s="155">
        <f t="shared" si="14"/>
        <v>540</v>
      </c>
      <c r="BB67" s="156">
        <f t="shared" si="15"/>
        <v>7063.2</v>
      </c>
      <c r="BC67" s="157">
        <f t="shared" si="16"/>
        <v>26994.600000000002</v>
      </c>
      <c r="BD67" s="158">
        <f t="shared" si="17"/>
        <v>36</v>
      </c>
      <c r="BE67" s="159">
        <f t="shared" si="18"/>
        <v>470.88</v>
      </c>
      <c r="BF67" s="160">
        <f t="shared" si="19"/>
        <v>1799.64</v>
      </c>
      <c r="BG67" s="161">
        <f t="shared" si="20"/>
        <v>576</v>
      </c>
      <c r="BH67" s="162">
        <f t="shared" si="21"/>
        <v>7534.08</v>
      </c>
      <c r="BI67" s="163">
        <f t="shared" si="22"/>
        <v>28794.240000000002</v>
      </c>
      <c r="BJ67" s="164"/>
      <c r="BK67" s="165" t="s">
        <v>104</v>
      </c>
      <c r="BL67" s="177">
        <v>55</v>
      </c>
      <c r="BM67" s="178">
        <v>136</v>
      </c>
      <c r="BN67" s="178">
        <v>180</v>
      </c>
      <c r="BO67" s="178">
        <v>122</v>
      </c>
      <c r="BP67" s="178">
        <v>47</v>
      </c>
      <c r="BQ67" s="178">
        <v>0</v>
      </c>
      <c r="BR67" s="178" t="str">
        <f>IF(ISBLANK($BK67),"",IFERROR((ROUND((INDEX([1]INSTRUCTIONS!$M$9:$AM$73,MATCH(#REF!,[1]INSTRUCTIONS!$N$9:$N$73,0),MATCH(BR$2,[1]INSTRUCTIONS!$M$9:$AM$9,FALSE))*$BA67),0)),""))</f>
        <v/>
      </c>
      <c r="BS67" s="178" t="str">
        <f>IF(ISBLANK($BK67),"",IFERROR((ROUND((INDEX([1]INSTRUCTIONS!$M$9:$AM$73,MATCH(#REF!,[1]INSTRUCTIONS!$N$9:$N$73,0),MATCH(BS$2,[1]INSTRUCTIONS!$M$9:$AM$9,FALSE))*$BA67),0)),""))</f>
        <v/>
      </c>
      <c r="BT67" s="178" t="str">
        <f>IF(ISBLANK($BK67),"",IFERROR((ROUND((INDEX([1]INSTRUCTIONS!$M$9:$AM$73,MATCH(#REF!,[1]INSTRUCTIONS!$N$9:$N$73,0),MATCH(BT$2,[1]INSTRUCTIONS!$M$9:$AM$9,FALSE))*$BA67),0)),""))</f>
        <v/>
      </c>
      <c r="BU67" s="178" t="str">
        <f>IF(ISBLANK($BK67),"",IFERROR((ROUND((INDEX([1]INSTRUCTIONS!$M$9:$AM$73,MATCH(#REF!,[1]INSTRUCTIONS!$N$9:$N$73,0),MATCH(BU$2,[1]INSTRUCTIONS!$M$9:$AM$9,FALSE))*$BA67),0)),""))</f>
        <v/>
      </c>
      <c r="BV67" s="178" t="str">
        <f>IF(ISBLANK($BK67),"",IFERROR((ROUND((INDEX([1]INSTRUCTIONS!$M$9:$AM$73,MATCH(#REF!,[1]INSTRUCTIONS!$N$9:$N$73,0),MATCH(BV$2,[1]INSTRUCTIONS!$M$9:$AM$9,FALSE))*$BA67),0)),""))</f>
        <v/>
      </c>
      <c r="BW67" s="178" t="str">
        <f>IF(ISBLANK($BK67),"",IFERROR((ROUND((INDEX([1]INSTRUCTIONS!$M$9:$AM$73,MATCH(#REF!,[1]INSTRUCTIONS!$N$9:$N$73,0),MATCH(BW$2,[1]INSTRUCTIONS!$M$9:$AM$9,FALSE))*$BA67),0)),""))</f>
        <v/>
      </c>
      <c r="BX67" s="178" t="str">
        <f>IF(ISBLANK($BK67),"",IFERROR((ROUND((INDEX([1]INSTRUCTIONS!$M$9:$AM$73,MATCH(#REF!,[1]INSTRUCTIONS!$N$9:$N$73,0),MATCH(BX$2,[1]INSTRUCTIONS!$M$9:$AM$9,FALSE))*$BA67),0)),""))</f>
        <v/>
      </c>
      <c r="BY67" s="178" t="str">
        <f>IF(ISBLANK($BK67),"",IFERROR((ROUND((INDEX([1]INSTRUCTIONS!$M$9:$AM$73,MATCH(#REF!,[1]INSTRUCTIONS!$N$9:$N$73,0),MATCH(BY$2,[1]INSTRUCTIONS!$M$9:$AM$9,FALSE))*$BA67),0)),""))</f>
        <v/>
      </c>
      <c r="BZ67" s="178" t="str">
        <f>IF(ISBLANK($BK67),"",IFERROR((ROUND((INDEX([1]INSTRUCTIONS!$M$9:$AM$73,MATCH(#REF!,[1]INSTRUCTIONS!$N$9:$N$73,0),MATCH(BZ$2,[1]INSTRUCTIONS!$M$9:$AM$9,FALSE))*$BA67),0)),""))</f>
        <v/>
      </c>
      <c r="CA67" s="178" t="str">
        <f>IF(ISBLANK($BK67),"",IFERROR((ROUND((INDEX([1]INSTRUCTIONS!$M$9:$AM$73,MATCH(#REF!,[1]INSTRUCTIONS!$N$9:$N$73,0),MATCH(CA$2,[1]INSTRUCTIONS!$M$9:$AM$9,FALSE))*$BA67),0)),""))</f>
        <v/>
      </c>
      <c r="CB67" s="178" t="str">
        <f>IF(ISBLANK($BK67),"",IFERROR((ROUND((INDEX([1]INSTRUCTIONS!$M$9:$AM$73,MATCH(#REF!,[1]INSTRUCTIONS!$N$9:$N$73,0),MATCH(CB$2,[1]INSTRUCTIONS!$M$9:$AM$9,FALSE))*$BA67),0)),""))</f>
        <v/>
      </c>
      <c r="CC67" s="178" t="str">
        <f>IF(ISBLANK($BK67),"",IFERROR((ROUND((INDEX([1]INSTRUCTIONS!$M$9:$AM$73,MATCH(#REF!,[1]INSTRUCTIONS!$N$9:$N$73,0),MATCH(CC$2,[1]INSTRUCTIONS!$M$9:$AM$9,FALSE))*$BA67),0)),""))</f>
        <v/>
      </c>
      <c r="CD67" s="178" t="str">
        <f>IF(ISBLANK($BK67),"",IFERROR((ROUND((INDEX([1]INSTRUCTIONS!$M$9:$AM$73,MATCH(#REF!,[1]INSTRUCTIONS!$N$9:$N$73,0),MATCH(CD$2,[1]INSTRUCTIONS!$M$9:$AM$9,FALSE))*$BA67),0)),""))</f>
        <v/>
      </c>
      <c r="CE67" s="178" t="str">
        <f>IF(ISBLANK($BK67),"",IFERROR((ROUND((INDEX([1]INSTRUCTIONS!$M$9:$AM$73,MATCH(#REF!,[1]INSTRUCTIONS!$N$9:$N$73,0),MATCH(CE$2,[1]INSTRUCTIONS!$M$9:$AM$9,FALSE))*$BA67),0)),""))</f>
        <v/>
      </c>
      <c r="CF67" s="178" t="str">
        <f>IF(ISBLANK($BK67),"",IFERROR((ROUND((INDEX([1]INSTRUCTIONS!$M$9:$AM$73,MATCH(#REF!,[1]INSTRUCTIONS!$N$9:$N$73,0),MATCH(CF$2,[1]INSTRUCTIONS!$M$9:$AM$9,FALSE))*$BA67),0)),""))</f>
        <v/>
      </c>
      <c r="CG67" s="178" t="str">
        <f>IF(ISBLANK($BK67),"",IFERROR((ROUND((INDEX([1]INSTRUCTIONS!$M$9:$AM$73,MATCH(#REF!,[1]INSTRUCTIONS!$N$9:$N$73,0),MATCH(CG$2,[1]INSTRUCTIONS!$M$9:$AM$9,FALSE))*$BA67),0)),""))</f>
        <v/>
      </c>
      <c r="CH67" s="178" t="str">
        <f>IF(ISBLANK($BK67),"",IFERROR((ROUND((INDEX([1]INSTRUCTIONS!$M$9:$AM$73,MATCH(#REF!,[1]INSTRUCTIONS!$N$9:$N$73,0),MATCH(CH$2,[1]INSTRUCTIONS!$M$9:$AM$9,FALSE))*$BA67),0)),""))</f>
        <v/>
      </c>
      <c r="CI67" s="178" t="str">
        <f>IF(ISBLANK($BK67),"",IFERROR((ROUND((INDEX([1]INSTRUCTIONS!$M$9:$AM$73,MATCH(#REF!,[1]INSTRUCTIONS!$N$9:$N$73,0),MATCH(CI$2,[1]INSTRUCTIONS!$M$9:$AM$9,FALSE))*$BA67),0)),""))</f>
        <v/>
      </c>
      <c r="CJ67" s="179" t="str">
        <f>IF(ISBLANK($BK67),"",IFERROR((ROUND((INDEX([1]INSTRUCTIONS!$M$9:$AM$73,MATCH(#REF!,[1]INSTRUCTIONS!$N$9:$N$73,0),MATCH(CJ$2,[1]INSTRUCTIONS!$M$9:$AM$9,FALSE))*$BA67),0)),""))</f>
        <v/>
      </c>
      <c r="CK67" s="169">
        <f t="shared" si="23"/>
        <v>540</v>
      </c>
      <c r="CL67" s="169">
        <f t="shared" si="24"/>
        <v>0</v>
      </c>
      <c r="CM67" s="6"/>
      <c r="CN67" s="165" t="s">
        <v>104</v>
      </c>
      <c r="CO67" s="177">
        <v>4</v>
      </c>
      <c r="CP67" s="178">
        <v>9</v>
      </c>
      <c r="CQ67" s="178">
        <v>12</v>
      </c>
      <c r="CR67" s="178">
        <v>8</v>
      </c>
      <c r="CS67" s="178">
        <v>3</v>
      </c>
      <c r="CT67" s="178">
        <v>0</v>
      </c>
      <c r="CU67" s="178" t="str">
        <f>IF(ISBLANK($CN67),"",IFERROR((ROUND((INDEX([1]INSTRUCTIONS!$M$9:$AM$73,MATCH(#REF!,[1]INSTRUCTIONS!$N$9:$N$73,0),MATCH(CU$2,[1]INSTRUCTIONS!$M$9:$AM$9,FALSE))*$BD67),0)),""))</f>
        <v/>
      </c>
      <c r="CV67" s="178" t="str">
        <f>IF(ISBLANK($CN67),"",IFERROR((ROUND((INDEX([1]INSTRUCTIONS!$M$9:$AM$73,MATCH(#REF!,[1]INSTRUCTIONS!$N$9:$N$73,0),MATCH(CV$2,[1]INSTRUCTIONS!$M$9:$AM$9,FALSE))*$BD67),0)),""))</f>
        <v/>
      </c>
      <c r="CW67" s="178" t="str">
        <f>IF(ISBLANK($CN67),"",IFERROR((ROUND((INDEX([1]INSTRUCTIONS!$M$9:$AM$73,MATCH(#REF!,[1]INSTRUCTIONS!$N$9:$N$73,0),MATCH(CW$2,[1]INSTRUCTIONS!$M$9:$AM$9,FALSE))*$BD67),0)),""))</f>
        <v/>
      </c>
      <c r="CX67" s="178" t="str">
        <f>IF(ISBLANK($CN67),"",IFERROR((ROUND((INDEX([1]INSTRUCTIONS!$M$9:$AM$73,MATCH(#REF!,[1]INSTRUCTIONS!$N$9:$N$73,0),MATCH(CX$2,[1]INSTRUCTIONS!$M$9:$AM$9,FALSE))*$BD67),0)),""))</f>
        <v/>
      </c>
      <c r="CY67" s="178" t="str">
        <f>IF(ISBLANK($CN67),"",IFERROR((ROUND((INDEX([1]INSTRUCTIONS!$M$9:$AM$73,MATCH(#REF!,[1]INSTRUCTIONS!$N$9:$N$73,0),MATCH(CY$2,[1]INSTRUCTIONS!$M$9:$AM$9,FALSE))*$BD67),0)),""))</f>
        <v/>
      </c>
      <c r="CZ67" s="178" t="str">
        <f>IF(ISBLANK($CN67),"",IFERROR((ROUND((INDEX([1]INSTRUCTIONS!$M$9:$AM$73,MATCH(#REF!,[1]INSTRUCTIONS!$N$9:$N$73,0),MATCH(CZ$2,[1]INSTRUCTIONS!$M$9:$AM$9,FALSE))*$BD67),0)),""))</f>
        <v/>
      </c>
      <c r="DA67" s="178" t="str">
        <f>IF(ISBLANK($CN67),"",IFERROR((ROUND((INDEX([1]INSTRUCTIONS!$M$9:$AM$73,MATCH(#REF!,[1]INSTRUCTIONS!$N$9:$N$73,0),MATCH(DA$2,[1]INSTRUCTIONS!$M$9:$AM$9,FALSE))*$BD67),0)),""))</f>
        <v/>
      </c>
      <c r="DB67" s="178" t="str">
        <f>IF(ISBLANK($CN67),"",IFERROR((ROUND((INDEX([1]INSTRUCTIONS!$M$9:$AM$73,MATCH(#REF!,[1]INSTRUCTIONS!$N$9:$N$73,0),MATCH(DB$2,[1]INSTRUCTIONS!$M$9:$AM$9,FALSE))*$BD67),0)),""))</f>
        <v/>
      </c>
      <c r="DC67" s="178" t="str">
        <f>IF(ISBLANK($CN67),"",IFERROR((ROUND((INDEX([1]INSTRUCTIONS!$M$9:$AM$73,MATCH(#REF!,[1]INSTRUCTIONS!$N$9:$N$73,0),MATCH(DC$2,[1]INSTRUCTIONS!$M$9:$AM$9,FALSE))*$BD67),0)),""))</f>
        <v/>
      </c>
      <c r="DD67" s="178" t="str">
        <f>IF(ISBLANK($CN67),"",IFERROR((ROUND((INDEX([1]INSTRUCTIONS!$M$9:$AM$73,MATCH(#REF!,[1]INSTRUCTIONS!$N$9:$N$73,0),MATCH(DD$2,[1]INSTRUCTIONS!$M$9:$AM$9,FALSE))*$BD67),0)),""))</f>
        <v/>
      </c>
      <c r="DE67" s="178" t="str">
        <f>IF(ISBLANK($CN67),"",IFERROR((ROUND((INDEX([1]INSTRUCTIONS!$M$9:$AM$73,MATCH(#REF!,[1]INSTRUCTIONS!$N$9:$N$73,0),MATCH(DE$2,[1]INSTRUCTIONS!$M$9:$AM$9,FALSE))*$BD67),0)),""))</f>
        <v/>
      </c>
      <c r="DF67" s="178" t="str">
        <f>IF(ISBLANK($CN67),"",IFERROR((ROUND((INDEX([1]INSTRUCTIONS!$M$9:$AM$73,MATCH(#REF!,[1]INSTRUCTIONS!$N$9:$N$73,0),MATCH(DF$2,[1]INSTRUCTIONS!$M$9:$AM$9,FALSE))*$BD67),0)),""))</f>
        <v/>
      </c>
      <c r="DG67" s="178" t="str">
        <f>IF(ISBLANK($CN67),"",IFERROR((ROUND((INDEX([1]INSTRUCTIONS!$M$9:$AM$73,MATCH(#REF!,[1]INSTRUCTIONS!$N$9:$N$73,0),MATCH(DG$2,[1]INSTRUCTIONS!$M$9:$AM$9,FALSE))*$BD67),0)),""))</f>
        <v/>
      </c>
      <c r="DH67" s="178" t="str">
        <f>IF(ISBLANK($CN67),"",IFERROR((ROUND((INDEX([1]INSTRUCTIONS!$M$9:$AM$73,MATCH(#REF!,[1]INSTRUCTIONS!$N$9:$N$73,0),MATCH(DH$2,[1]INSTRUCTIONS!$M$9:$AM$9,FALSE))*$BD67),0)),""))</f>
        <v/>
      </c>
      <c r="DI67" s="178" t="str">
        <f>IF(ISBLANK($CN67),"",IFERROR((ROUND((INDEX([1]INSTRUCTIONS!$M$9:$AM$73,MATCH(#REF!,[1]INSTRUCTIONS!$N$9:$N$73,0),MATCH(DI$2,[1]INSTRUCTIONS!$M$9:$AM$9,FALSE))*$BD67),0)),""))</f>
        <v/>
      </c>
      <c r="DJ67" s="178" t="str">
        <f>IF(ISBLANK($CN67),"",IFERROR((ROUND((INDEX([1]INSTRUCTIONS!$M$9:$AM$73,MATCH(#REF!,[1]INSTRUCTIONS!$N$9:$N$73,0),MATCH(DJ$2,[1]INSTRUCTIONS!$M$9:$AM$9,FALSE))*$BD67),0)),""))</f>
        <v/>
      </c>
      <c r="DK67" s="178" t="str">
        <f>IF(ISBLANK($CN67),"",IFERROR((ROUND((INDEX([1]INSTRUCTIONS!$M$9:$AM$73,MATCH(#REF!,[1]INSTRUCTIONS!$N$9:$N$73,0),MATCH(DK$2,[1]INSTRUCTIONS!$M$9:$AM$9,FALSE))*$BD67),0)),""))</f>
        <v/>
      </c>
      <c r="DL67" s="178" t="str">
        <f>IF(ISBLANK($CN67),"",IFERROR((ROUND((INDEX([1]INSTRUCTIONS!$M$9:$AM$73,MATCH(#REF!,[1]INSTRUCTIONS!$N$9:$N$73,0),MATCH(DL$2,[1]INSTRUCTIONS!$M$9:$AM$9,FALSE))*$BD67),0)),""))</f>
        <v/>
      </c>
      <c r="DM67" s="179" t="str">
        <f>IF(ISBLANK($CN67),"",IFERROR((ROUND((INDEX([1]INSTRUCTIONS!$M$9:$AM$73,MATCH(#REF!,[1]INSTRUCTIONS!$N$9:$N$73,0),MATCH(DM$2,[1]INSTRUCTIONS!$M$9:$AM$9,FALSE))*$BD67),0)),""))</f>
        <v/>
      </c>
      <c r="DN67" s="169">
        <f t="shared" si="25"/>
        <v>36</v>
      </c>
      <c r="DO67" s="169">
        <f t="shared" si="26"/>
        <v>0</v>
      </c>
      <c r="DP67" s="6"/>
      <c r="DQ67" s="171" t="str">
        <f t="shared" si="27"/>
        <v>ALPHA TOPS BM</v>
      </c>
      <c r="DR67" s="172">
        <f t="shared" ref="DR67:EP67" si="80">IFERROR(BL67+CO67,"")</f>
        <v>59</v>
      </c>
      <c r="DS67" s="173">
        <f t="shared" si="80"/>
        <v>145</v>
      </c>
      <c r="DT67" s="173">
        <f t="shared" si="80"/>
        <v>192</v>
      </c>
      <c r="DU67" s="173">
        <f t="shared" si="80"/>
        <v>130</v>
      </c>
      <c r="DV67" s="173">
        <f t="shared" si="80"/>
        <v>50</v>
      </c>
      <c r="DW67" s="173">
        <f t="shared" si="80"/>
        <v>0</v>
      </c>
      <c r="DX67" s="173" t="str">
        <f t="shared" si="80"/>
        <v/>
      </c>
      <c r="DY67" s="173" t="str">
        <f t="shared" si="80"/>
        <v/>
      </c>
      <c r="DZ67" s="173" t="str">
        <f t="shared" si="80"/>
        <v/>
      </c>
      <c r="EA67" s="173" t="str">
        <f t="shared" si="80"/>
        <v/>
      </c>
      <c r="EB67" s="173" t="str">
        <f t="shared" si="80"/>
        <v/>
      </c>
      <c r="EC67" s="173" t="str">
        <f t="shared" si="80"/>
        <v/>
      </c>
      <c r="ED67" s="173" t="str">
        <f t="shared" si="80"/>
        <v/>
      </c>
      <c r="EE67" s="173" t="str">
        <f t="shared" si="80"/>
        <v/>
      </c>
      <c r="EF67" s="174" t="str">
        <f t="shared" si="80"/>
        <v/>
      </c>
      <c r="EG67" s="174" t="str">
        <f t="shared" si="80"/>
        <v/>
      </c>
      <c r="EH67" s="174" t="str">
        <f t="shared" si="80"/>
        <v/>
      </c>
      <c r="EI67" s="174" t="str">
        <f t="shared" si="80"/>
        <v/>
      </c>
      <c r="EJ67" s="174" t="str">
        <f t="shared" si="80"/>
        <v/>
      </c>
      <c r="EK67" s="174" t="str">
        <f t="shared" si="80"/>
        <v/>
      </c>
      <c r="EL67" s="174" t="str">
        <f t="shared" si="80"/>
        <v/>
      </c>
      <c r="EM67" s="174" t="str">
        <f t="shared" si="80"/>
        <v/>
      </c>
      <c r="EN67" s="174" t="str">
        <f t="shared" si="80"/>
        <v/>
      </c>
      <c r="EO67" s="174" t="str">
        <f t="shared" si="80"/>
        <v/>
      </c>
      <c r="EP67" s="174" t="str">
        <f t="shared" si="80"/>
        <v/>
      </c>
      <c r="EQ67" s="171">
        <f t="shared" si="29"/>
        <v>576</v>
      </c>
      <c r="ER67" s="171">
        <f t="shared" si="30"/>
        <v>0</v>
      </c>
    </row>
    <row r="68" spans="1:148" ht="120" customHeight="1" x14ac:dyDescent="0.25">
      <c r="A68" s="132">
        <f t="shared" si="31"/>
        <v>51</v>
      </c>
      <c r="B68" s="133" t="e">
        <v>#VALUE!</v>
      </c>
      <c r="C68" s="133" t="s">
        <v>96</v>
      </c>
      <c r="D68" s="134" t="s">
        <v>276</v>
      </c>
      <c r="E68" s="134" t="str">
        <f t="shared" si="5"/>
        <v>#REF!</v>
      </c>
      <c r="F68" s="135" t="s">
        <v>97</v>
      </c>
      <c r="G68" s="134" t="s">
        <v>276</v>
      </c>
      <c r="H68" s="135" t="s">
        <v>228</v>
      </c>
      <c r="I68" s="135" t="s">
        <v>229</v>
      </c>
      <c r="J68" s="135"/>
      <c r="K68" s="135"/>
      <c r="L68" s="136"/>
      <c r="M68" s="133" t="e">
        <v>#VALUE!</v>
      </c>
      <c r="N68" s="135" t="s">
        <v>100</v>
      </c>
      <c r="O68" s="136"/>
      <c r="P68" s="136"/>
      <c r="Q68" s="136" t="s">
        <v>101</v>
      </c>
      <c r="R68" s="136" t="s">
        <v>102</v>
      </c>
      <c r="S68" s="136"/>
      <c r="T68" s="133"/>
      <c r="U68" s="133"/>
      <c r="V68" s="133"/>
      <c r="W68" s="137"/>
      <c r="X68" s="138">
        <v>13.08</v>
      </c>
      <c r="Y68" s="139">
        <v>13.08</v>
      </c>
      <c r="Z68" s="140">
        <f t="shared" si="6"/>
        <v>0</v>
      </c>
      <c r="AA68" s="139">
        <v>49.99</v>
      </c>
      <c r="AB68" s="140">
        <f t="shared" si="7"/>
        <v>0.73834766953390685</v>
      </c>
      <c r="AC68" s="141"/>
      <c r="AD68" s="142" t="str">
        <f t="shared" si="8"/>
        <v/>
      </c>
      <c r="AE68" s="140" t="str">
        <f t="shared" si="9"/>
        <v/>
      </c>
      <c r="AF68" s="139"/>
      <c r="AG68" s="140" t="str">
        <f t="shared" si="10"/>
        <v/>
      </c>
      <c r="AH68" s="143" t="str">
        <f t="shared" si="11"/>
        <v/>
      </c>
      <c r="AI68" s="144"/>
      <c r="AJ68" s="145"/>
      <c r="AK68" s="146"/>
      <c r="AL68" s="135" t="s">
        <v>103</v>
      </c>
      <c r="AM68" s="147">
        <v>4</v>
      </c>
      <c r="AN68" s="148" t="str">
        <f t="shared" si="12"/>
        <v xml:space="preserve">, , , , OFFICE DEFINE, </v>
      </c>
      <c r="AO68" s="149">
        <v>36</v>
      </c>
      <c r="AP68" s="150">
        <v>632</v>
      </c>
      <c r="AQ68" s="150"/>
      <c r="AR68" s="150"/>
      <c r="AS68" s="150"/>
      <c r="AT68" s="151"/>
      <c r="AU68" s="151"/>
      <c r="AV68" s="152">
        <f t="shared" si="13"/>
        <v>4</v>
      </c>
      <c r="AW68" s="153"/>
      <c r="AX68" s="152"/>
      <c r="AY68" s="153"/>
      <c r="AZ68" s="176"/>
      <c r="BA68" s="155">
        <f t="shared" si="14"/>
        <v>632</v>
      </c>
      <c r="BB68" s="156">
        <f t="shared" si="15"/>
        <v>8266.56</v>
      </c>
      <c r="BC68" s="157">
        <f t="shared" si="16"/>
        <v>31593.68</v>
      </c>
      <c r="BD68" s="158">
        <f t="shared" si="17"/>
        <v>36</v>
      </c>
      <c r="BE68" s="159">
        <f t="shared" si="18"/>
        <v>470.88</v>
      </c>
      <c r="BF68" s="160">
        <f t="shared" si="19"/>
        <v>1799.64</v>
      </c>
      <c r="BG68" s="161">
        <f t="shared" si="20"/>
        <v>668</v>
      </c>
      <c r="BH68" s="162">
        <f t="shared" si="21"/>
        <v>8737.44</v>
      </c>
      <c r="BI68" s="163">
        <f t="shared" si="22"/>
        <v>33393.32</v>
      </c>
      <c r="BJ68" s="164"/>
      <c r="BK68" s="165" t="s">
        <v>104</v>
      </c>
      <c r="BL68" s="177">
        <v>65</v>
      </c>
      <c r="BM68" s="178">
        <v>159</v>
      </c>
      <c r="BN68" s="178">
        <v>210</v>
      </c>
      <c r="BO68" s="178">
        <v>143</v>
      </c>
      <c r="BP68" s="178">
        <v>55</v>
      </c>
      <c r="BQ68" s="178">
        <v>0</v>
      </c>
      <c r="BR68" s="178" t="str">
        <f>IF(ISBLANK($BK68),"",IFERROR((ROUND((INDEX([1]INSTRUCTIONS!$M$9:$AM$73,MATCH(#REF!,[1]INSTRUCTIONS!$N$9:$N$73,0),MATCH(BR$2,[1]INSTRUCTIONS!$M$9:$AM$9,FALSE))*$BA68),0)),""))</f>
        <v/>
      </c>
      <c r="BS68" s="178" t="str">
        <f>IF(ISBLANK($BK68),"",IFERROR((ROUND((INDEX([1]INSTRUCTIONS!$M$9:$AM$73,MATCH(#REF!,[1]INSTRUCTIONS!$N$9:$N$73,0),MATCH(BS$2,[1]INSTRUCTIONS!$M$9:$AM$9,FALSE))*$BA68),0)),""))</f>
        <v/>
      </c>
      <c r="BT68" s="178" t="str">
        <f>IF(ISBLANK($BK68),"",IFERROR((ROUND((INDEX([1]INSTRUCTIONS!$M$9:$AM$73,MATCH(#REF!,[1]INSTRUCTIONS!$N$9:$N$73,0),MATCH(BT$2,[1]INSTRUCTIONS!$M$9:$AM$9,FALSE))*$BA68),0)),""))</f>
        <v/>
      </c>
      <c r="BU68" s="178" t="str">
        <f>IF(ISBLANK($BK68),"",IFERROR((ROUND((INDEX([1]INSTRUCTIONS!$M$9:$AM$73,MATCH(#REF!,[1]INSTRUCTIONS!$N$9:$N$73,0),MATCH(BU$2,[1]INSTRUCTIONS!$M$9:$AM$9,FALSE))*$BA68),0)),""))</f>
        <v/>
      </c>
      <c r="BV68" s="178" t="str">
        <f>IF(ISBLANK($BK68),"",IFERROR((ROUND((INDEX([1]INSTRUCTIONS!$M$9:$AM$73,MATCH(#REF!,[1]INSTRUCTIONS!$N$9:$N$73,0),MATCH(BV$2,[1]INSTRUCTIONS!$M$9:$AM$9,FALSE))*$BA68),0)),""))</f>
        <v/>
      </c>
      <c r="BW68" s="178" t="str">
        <f>IF(ISBLANK($BK68),"",IFERROR((ROUND((INDEX([1]INSTRUCTIONS!$M$9:$AM$73,MATCH(#REF!,[1]INSTRUCTIONS!$N$9:$N$73,0),MATCH(BW$2,[1]INSTRUCTIONS!$M$9:$AM$9,FALSE))*$BA68),0)),""))</f>
        <v/>
      </c>
      <c r="BX68" s="178" t="str">
        <f>IF(ISBLANK($BK68),"",IFERROR((ROUND((INDEX([1]INSTRUCTIONS!$M$9:$AM$73,MATCH(#REF!,[1]INSTRUCTIONS!$N$9:$N$73,0),MATCH(BX$2,[1]INSTRUCTIONS!$M$9:$AM$9,FALSE))*$BA68),0)),""))</f>
        <v/>
      </c>
      <c r="BY68" s="178" t="str">
        <f>IF(ISBLANK($BK68),"",IFERROR((ROUND((INDEX([1]INSTRUCTIONS!$M$9:$AM$73,MATCH(#REF!,[1]INSTRUCTIONS!$N$9:$N$73,0),MATCH(BY$2,[1]INSTRUCTIONS!$M$9:$AM$9,FALSE))*$BA68),0)),""))</f>
        <v/>
      </c>
      <c r="BZ68" s="178" t="str">
        <f>IF(ISBLANK($BK68),"",IFERROR((ROUND((INDEX([1]INSTRUCTIONS!$M$9:$AM$73,MATCH(#REF!,[1]INSTRUCTIONS!$N$9:$N$73,0),MATCH(BZ$2,[1]INSTRUCTIONS!$M$9:$AM$9,FALSE))*$BA68),0)),""))</f>
        <v/>
      </c>
      <c r="CA68" s="178" t="str">
        <f>IF(ISBLANK($BK68),"",IFERROR((ROUND((INDEX([1]INSTRUCTIONS!$M$9:$AM$73,MATCH(#REF!,[1]INSTRUCTIONS!$N$9:$N$73,0),MATCH(CA$2,[1]INSTRUCTIONS!$M$9:$AM$9,FALSE))*$BA68),0)),""))</f>
        <v/>
      </c>
      <c r="CB68" s="178" t="str">
        <f>IF(ISBLANK($BK68),"",IFERROR((ROUND((INDEX([1]INSTRUCTIONS!$M$9:$AM$73,MATCH(#REF!,[1]INSTRUCTIONS!$N$9:$N$73,0),MATCH(CB$2,[1]INSTRUCTIONS!$M$9:$AM$9,FALSE))*$BA68),0)),""))</f>
        <v/>
      </c>
      <c r="CC68" s="178" t="str">
        <f>IF(ISBLANK($BK68),"",IFERROR((ROUND((INDEX([1]INSTRUCTIONS!$M$9:$AM$73,MATCH(#REF!,[1]INSTRUCTIONS!$N$9:$N$73,0),MATCH(CC$2,[1]INSTRUCTIONS!$M$9:$AM$9,FALSE))*$BA68),0)),""))</f>
        <v/>
      </c>
      <c r="CD68" s="178" t="str">
        <f>IF(ISBLANK($BK68),"",IFERROR((ROUND((INDEX([1]INSTRUCTIONS!$M$9:$AM$73,MATCH(#REF!,[1]INSTRUCTIONS!$N$9:$N$73,0),MATCH(CD$2,[1]INSTRUCTIONS!$M$9:$AM$9,FALSE))*$BA68),0)),""))</f>
        <v/>
      </c>
      <c r="CE68" s="178" t="str">
        <f>IF(ISBLANK($BK68),"",IFERROR((ROUND((INDEX([1]INSTRUCTIONS!$M$9:$AM$73,MATCH(#REF!,[1]INSTRUCTIONS!$N$9:$N$73,0),MATCH(CE$2,[1]INSTRUCTIONS!$M$9:$AM$9,FALSE))*$BA68),0)),""))</f>
        <v/>
      </c>
      <c r="CF68" s="178" t="str">
        <f>IF(ISBLANK($BK68),"",IFERROR((ROUND((INDEX([1]INSTRUCTIONS!$M$9:$AM$73,MATCH(#REF!,[1]INSTRUCTIONS!$N$9:$N$73,0),MATCH(CF$2,[1]INSTRUCTIONS!$M$9:$AM$9,FALSE))*$BA68),0)),""))</f>
        <v/>
      </c>
      <c r="CG68" s="178" t="str">
        <f>IF(ISBLANK($BK68),"",IFERROR((ROUND((INDEX([1]INSTRUCTIONS!$M$9:$AM$73,MATCH(#REF!,[1]INSTRUCTIONS!$N$9:$N$73,0),MATCH(CG$2,[1]INSTRUCTIONS!$M$9:$AM$9,FALSE))*$BA68),0)),""))</f>
        <v/>
      </c>
      <c r="CH68" s="178" t="str">
        <f>IF(ISBLANK($BK68),"",IFERROR((ROUND((INDEX([1]INSTRUCTIONS!$M$9:$AM$73,MATCH(#REF!,[1]INSTRUCTIONS!$N$9:$N$73,0),MATCH(CH$2,[1]INSTRUCTIONS!$M$9:$AM$9,FALSE))*$BA68),0)),""))</f>
        <v/>
      </c>
      <c r="CI68" s="178" t="str">
        <f>IF(ISBLANK($BK68),"",IFERROR((ROUND((INDEX([1]INSTRUCTIONS!$M$9:$AM$73,MATCH(#REF!,[1]INSTRUCTIONS!$N$9:$N$73,0),MATCH(CI$2,[1]INSTRUCTIONS!$M$9:$AM$9,FALSE))*$BA68),0)),""))</f>
        <v/>
      </c>
      <c r="CJ68" s="179" t="str">
        <f>IF(ISBLANK($BK68),"",IFERROR((ROUND((INDEX([1]INSTRUCTIONS!$M$9:$AM$73,MATCH(#REF!,[1]INSTRUCTIONS!$N$9:$N$73,0),MATCH(CJ$2,[1]INSTRUCTIONS!$M$9:$AM$9,FALSE))*$BA68),0)),""))</f>
        <v/>
      </c>
      <c r="CK68" s="169">
        <f t="shared" si="23"/>
        <v>632</v>
      </c>
      <c r="CL68" s="169">
        <f t="shared" si="24"/>
        <v>0</v>
      </c>
      <c r="CM68" s="6"/>
      <c r="CN68" s="165" t="s">
        <v>104</v>
      </c>
      <c r="CO68" s="177">
        <v>4</v>
      </c>
      <c r="CP68" s="178">
        <v>9</v>
      </c>
      <c r="CQ68" s="178">
        <v>12</v>
      </c>
      <c r="CR68" s="178">
        <v>8</v>
      </c>
      <c r="CS68" s="178">
        <v>3</v>
      </c>
      <c r="CT68" s="178">
        <v>0</v>
      </c>
      <c r="CU68" s="178" t="str">
        <f>IF(ISBLANK($CN68),"",IFERROR((ROUND((INDEX([1]INSTRUCTIONS!$M$9:$AM$73,MATCH(#REF!,[1]INSTRUCTIONS!$N$9:$N$73,0),MATCH(CU$2,[1]INSTRUCTIONS!$M$9:$AM$9,FALSE))*$BD68),0)),""))</f>
        <v/>
      </c>
      <c r="CV68" s="178" t="str">
        <f>IF(ISBLANK($CN68),"",IFERROR((ROUND((INDEX([1]INSTRUCTIONS!$M$9:$AM$73,MATCH(#REF!,[1]INSTRUCTIONS!$N$9:$N$73,0),MATCH(CV$2,[1]INSTRUCTIONS!$M$9:$AM$9,FALSE))*$BD68),0)),""))</f>
        <v/>
      </c>
      <c r="CW68" s="178" t="str">
        <f>IF(ISBLANK($CN68),"",IFERROR((ROUND((INDEX([1]INSTRUCTIONS!$M$9:$AM$73,MATCH(#REF!,[1]INSTRUCTIONS!$N$9:$N$73,0),MATCH(CW$2,[1]INSTRUCTIONS!$M$9:$AM$9,FALSE))*$BD68),0)),""))</f>
        <v/>
      </c>
      <c r="CX68" s="178" t="str">
        <f>IF(ISBLANK($CN68),"",IFERROR((ROUND((INDEX([1]INSTRUCTIONS!$M$9:$AM$73,MATCH(#REF!,[1]INSTRUCTIONS!$N$9:$N$73,0),MATCH(CX$2,[1]INSTRUCTIONS!$M$9:$AM$9,FALSE))*$BD68),0)),""))</f>
        <v/>
      </c>
      <c r="CY68" s="178" t="str">
        <f>IF(ISBLANK($CN68),"",IFERROR((ROUND((INDEX([1]INSTRUCTIONS!$M$9:$AM$73,MATCH(#REF!,[1]INSTRUCTIONS!$N$9:$N$73,0),MATCH(CY$2,[1]INSTRUCTIONS!$M$9:$AM$9,FALSE))*$BD68),0)),""))</f>
        <v/>
      </c>
      <c r="CZ68" s="178" t="str">
        <f>IF(ISBLANK($CN68),"",IFERROR((ROUND((INDEX([1]INSTRUCTIONS!$M$9:$AM$73,MATCH(#REF!,[1]INSTRUCTIONS!$N$9:$N$73,0),MATCH(CZ$2,[1]INSTRUCTIONS!$M$9:$AM$9,FALSE))*$BD68),0)),""))</f>
        <v/>
      </c>
      <c r="DA68" s="178" t="str">
        <f>IF(ISBLANK($CN68),"",IFERROR((ROUND((INDEX([1]INSTRUCTIONS!$M$9:$AM$73,MATCH(#REF!,[1]INSTRUCTIONS!$N$9:$N$73,0),MATCH(DA$2,[1]INSTRUCTIONS!$M$9:$AM$9,FALSE))*$BD68),0)),""))</f>
        <v/>
      </c>
      <c r="DB68" s="178" t="str">
        <f>IF(ISBLANK($CN68),"",IFERROR((ROUND((INDEX([1]INSTRUCTIONS!$M$9:$AM$73,MATCH(#REF!,[1]INSTRUCTIONS!$N$9:$N$73,0),MATCH(DB$2,[1]INSTRUCTIONS!$M$9:$AM$9,FALSE))*$BD68),0)),""))</f>
        <v/>
      </c>
      <c r="DC68" s="178" t="str">
        <f>IF(ISBLANK($CN68),"",IFERROR((ROUND((INDEX([1]INSTRUCTIONS!$M$9:$AM$73,MATCH(#REF!,[1]INSTRUCTIONS!$N$9:$N$73,0),MATCH(DC$2,[1]INSTRUCTIONS!$M$9:$AM$9,FALSE))*$BD68),0)),""))</f>
        <v/>
      </c>
      <c r="DD68" s="178" t="str">
        <f>IF(ISBLANK($CN68),"",IFERROR((ROUND((INDEX([1]INSTRUCTIONS!$M$9:$AM$73,MATCH(#REF!,[1]INSTRUCTIONS!$N$9:$N$73,0),MATCH(DD$2,[1]INSTRUCTIONS!$M$9:$AM$9,FALSE))*$BD68),0)),""))</f>
        <v/>
      </c>
      <c r="DE68" s="178" t="str">
        <f>IF(ISBLANK($CN68),"",IFERROR((ROUND((INDEX([1]INSTRUCTIONS!$M$9:$AM$73,MATCH(#REF!,[1]INSTRUCTIONS!$N$9:$N$73,0),MATCH(DE$2,[1]INSTRUCTIONS!$M$9:$AM$9,FALSE))*$BD68),0)),""))</f>
        <v/>
      </c>
      <c r="DF68" s="178" t="str">
        <f>IF(ISBLANK($CN68),"",IFERROR((ROUND((INDEX([1]INSTRUCTIONS!$M$9:$AM$73,MATCH(#REF!,[1]INSTRUCTIONS!$N$9:$N$73,0),MATCH(DF$2,[1]INSTRUCTIONS!$M$9:$AM$9,FALSE))*$BD68),0)),""))</f>
        <v/>
      </c>
      <c r="DG68" s="178" t="str">
        <f>IF(ISBLANK($CN68),"",IFERROR((ROUND((INDEX([1]INSTRUCTIONS!$M$9:$AM$73,MATCH(#REF!,[1]INSTRUCTIONS!$N$9:$N$73,0),MATCH(DG$2,[1]INSTRUCTIONS!$M$9:$AM$9,FALSE))*$BD68),0)),""))</f>
        <v/>
      </c>
      <c r="DH68" s="178" t="str">
        <f>IF(ISBLANK($CN68),"",IFERROR((ROUND((INDEX([1]INSTRUCTIONS!$M$9:$AM$73,MATCH(#REF!,[1]INSTRUCTIONS!$N$9:$N$73,0),MATCH(DH$2,[1]INSTRUCTIONS!$M$9:$AM$9,FALSE))*$BD68),0)),""))</f>
        <v/>
      </c>
      <c r="DI68" s="178" t="str">
        <f>IF(ISBLANK($CN68),"",IFERROR((ROUND((INDEX([1]INSTRUCTIONS!$M$9:$AM$73,MATCH(#REF!,[1]INSTRUCTIONS!$N$9:$N$73,0),MATCH(DI$2,[1]INSTRUCTIONS!$M$9:$AM$9,FALSE))*$BD68),0)),""))</f>
        <v/>
      </c>
      <c r="DJ68" s="178" t="str">
        <f>IF(ISBLANK($CN68),"",IFERROR((ROUND((INDEX([1]INSTRUCTIONS!$M$9:$AM$73,MATCH(#REF!,[1]INSTRUCTIONS!$N$9:$N$73,0),MATCH(DJ$2,[1]INSTRUCTIONS!$M$9:$AM$9,FALSE))*$BD68),0)),""))</f>
        <v/>
      </c>
      <c r="DK68" s="178" t="str">
        <f>IF(ISBLANK($CN68),"",IFERROR((ROUND((INDEX([1]INSTRUCTIONS!$M$9:$AM$73,MATCH(#REF!,[1]INSTRUCTIONS!$N$9:$N$73,0),MATCH(DK$2,[1]INSTRUCTIONS!$M$9:$AM$9,FALSE))*$BD68),0)),""))</f>
        <v/>
      </c>
      <c r="DL68" s="178" t="str">
        <f>IF(ISBLANK($CN68),"",IFERROR((ROUND((INDEX([1]INSTRUCTIONS!$M$9:$AM$73,MATCH(#REF!,[1]INSTRUCTIONS!$N$9:$N$73,0),MATCH(DL$2,[1]INSTRUCTIONS!$M$9:$AM$9,FALSE))*$BD68),0)),""))</f>
        <v/>
      </c>
      <c r="DM68" s="179" t="str">
        <f>IF(ISBLANK($CN68),"",IFERROR((ROUND((INDEX([1]INSTRUCTIONS!$M$9:$AM$73,MATCH(#REF!,[1]INSTRUCTIONS!$N$9:$N$73,0),MATCH(DM$2,[1]INSTRUCTIONS!$M$9:$AM$9,FALSE))*$BD68),0)),""))</f>
        <v/>
      </c>
      <c r="DN68" s="169">
        <f t="shared" si="25"/>
        <v>36</v>
      </c>
      <c r="DO68" s="169">
        <f t="shared" si="26"/>
        <v>0</v>
      </c>
      <c r="DP68" s="6"/>
      <c r="DQ68" s="171" t="str">
        <f t="shared" si="27"/>
        <v>ALPHA TOPS BM</v>
      </c>
      <c r="DR68" s="172">
        <f t="shared" ref="DR68:EP68" si="81">IFERROR(BL68+CO68,"")</f>
        <v>69</v>
      </c>
      <c r="DS68" s="173">
        <f t="shared" si="81"/>
        <v>168</v>
      </c>
      <c r="DT68" s="173">
        <f t="shared" si="81"/>
        <v>222</v>
      </c>
      <c r="DU68" s="173">
        <f t="shared" si="81"/>
        <v>151</v>
      </c>
      <c r="DV68" s="173">
        <f t="shared" si="81"/>
        <v>58</v>
      </c>
      <c r="DW68" s="173">
        <f t="shared" si="81"/>
        <v>0</v>
      </c>
      <c r="DX68" s="173" t="str">
        <f t="shared" si="81"/>
        <v/>
      </c>
      <c r="DY68" s="173" t="str">
        <f t="shared" si="81"/>
        <v/>
      </c>
      <c r="DZ68" s="173" t="str">
        <f t="shared" si="81"/>
        <v/>
      </c>
      <c r="EA68" s="173" t="str">
        <f t="shared" si="81"/>
        <v/>
      </c>
      <c r="EB68" s="173" t="str">
        <f t="shared" si="81"/>
        <v/>
      </c>
      <c r="EC68" s="173" t="str">
        <f t="shared" si="81"/>
        <v/>
      </c>
      <c r="ED68" s="173" t="str">
        <f t="shared" si="81"/>
        <v/>
      </c>
      <c r="EE68" s="173" t="str">
        <f t="shared" si="81"/>
        <v/>
      </c>
      <c r="EF68" s="174" t="str">
        <f t="shared" si="81"/>
        <v/>
      </c>
      <c r="EG68" s="174" t="str">
        <f t="shared" si="81"/>
        <v/>
      </c>
      <c r="EH68" s="174" t="str">
        <f t="shared" si="81"/>
        <v/>
      </c>
      <c r="EI68" s="174" t="str">
        <f t="shared" si="81"/>
        <v/>
      </c>
      <c r="EJ68" s="174" t="str">
        <f t="shared" si="81"/>
        <v/>
      </c>
      <c r="EK68" s="174" t="str">
        <f t="shared" si="81"/>
        <v/>
      </c>
      <c r="EL68" s="174" t="str">
        <f t="shared" si="81"/>
        <v/>
      </c>
      <c r="EM68" s="174" t="str">
        <f t="shared" si="81"/>
        <v/>
      </c>
      <c r="EN68" s="174" t="str">
        <f t="shared" si="81"/>
        <v/>
      </c>
      <c r="EO68" s="174" t="str">
        <f t="shared" si="81"/>
        <v/>
      </c>
      <c r="EP68" s="174" t="str">
        <f t="shared" si="81"/>
        <v/>
      </c>
      <c r="EQ68" s="171">
        <f t="shared" si="29"/>
        <v>668</v>
      </c>
      <c r="ER68" s="171">
        <f t="shared" si="30"/>
        <v>0</v>
      </c>
    </row>
    <row r="69" spans="1:148" ht="120" customHeight="1" x14ac:dyDescent="0.25">
      <c r="A69" s="132">
        <f t="shared" si="31"/>
        <v>52</v>
      </c>
      <c r="B69" s="133" t="e">
        <v>#VALUE!</v>
      </c>
      <c r="C69" s="133" t="s">
        <v>96</v>
      </c>
      <c r="D69" s="134" t="s">
        <v>276</v>
      </c>
      <c r="E69" s="134" t="str">
        <f t="shared" si="5"/>
        <v>#REF!</v>
      </c>
      <c r="F69" s="135" t="s">
        <v>97</v>
      </c>
      <c r="G69" s="134" t="s">
        <v>276</v>
      </c>
      <c r="H69" s="135" t="s">
        <v>228</v>
      </c>
      <c r="I69" s="135" t="s">
        <v>229</v>
      </c>
      <c r="J69" s="135"/>
      <c r="K69" s="135"/>
      <c r="L69" s="136"/>
      <c r="M69" s="133" t="e">
        <v>#VALUE!</v>
      </c>
      <c r="N69" s="135" t="s">
        <v>160</v>
      </c>
      <c r="O69" s="136"/>
      <c r="P69" s="136"/>
      <c r="Q69" s="136" t="s">
        <v>101</v>
      </c>
      <c r="R69" s="136" t="s">
        <v>102</v>
      </c>
      <c r="S69" s="136"/>
      <c r="T69" s="133"/>
      <c r="U69" s="133"/>
      <c r="V69" s="133"/>
      <c r="W69" s="137"/>
      <c r="X69" s="138">
        <v>13.08</v>
      </c>
      <c r="Y69" s="139">
        <v>13.08</v>
      </c>
      <c r="Z69" s="140">
        <f t="shared" si="6"/>
        <v>0</v>
      </c>
      <c r="AA69" s="139">
        <v>49.99</v>
      </c>
      <c r="AB69" s="140">
        <f t="shared" si="7"/>
        <v>0.73834766953390685</v>
      </c>
      <c r="AC69" s="141"/>
      <c r="AD69" s="142" t="str">
        <f t="shared" si="8"/>
        <v/>
      </c>
      <c r="AE69" s="140" t="str">
        <f t="shared" si="9"/>
        <v/>
      </c>
      <c r="AF69" s="139"/>
      <c r="AG69" s="140" t="str">
        <f t="shared" si="10"/>
        <v/>
      </c>
      <c r="AH69" s="143" t="str">
        <f t="shared" si="11"/>
        <v/>
      </c>
      <c r="AI69" s="144"/>
      <c r="AJ69" s="145"/>
      <c r="AK69" s="146"/>
      <c r="AL69" s="135" t="s">
        <v>103</v>
      </c>
      <c r="AM69" s="147">
        <v>4</v>
      </c>
      <c r="AN69" s="148" t="str">
        <f t="shared" si="12"/>
        <v xml:space="preserve">, , , , OFFICE DEFINE, </v>
      </c>
      <c r="AO69" s="149">
        <v>24</v>
      </c>
      <c r="AP69" s="150">
        <v>360</v>
      </c>
      <c r="AQ69" s="150"/>
      <c r="AR69" s="150"/>
      <c r="AS69" s="150"/>
      <c r="AT69" s="151"/>
      <c r="AU69" s="151"/>
      <c r="AV69" s="152">
        <f t="shared" si="13"/>
        <v>4</v>
      </c>
      <c r="AW69" s="153"/>
      <c r="AX69" s="152"/>
      <c r="AY69" s="153"/>
      <c r="AZ69" s="176"/>
      <c r="BA69" s="155">
        <f t="shared" si="14"/>
        <v>360</v>
      </c>
      <c r="BB69" s="156">
        <f t="shared" si="15"/>
        <v>4708.8</v>
      </c>
      <c r="BC69" s="157">
        <f t="shared" si="16"/>
        <v>17996.400000000001</v>
      </c>
      <c r="BD69" s="158">
        <f t="shared" si="17"/>
        <v>24</v>
      </c>
      <c r="BE69" s="159">
        <f t="shared" si="18"/>
        <v>313.92</v>
      </c>
      <c r="BF69" s="160">
        <f t="shared" si="19"/>
        <v>1199.76</v>
      </c>
      <c r="BG69" s="161">
        <f t="shared" si="20"/>
        <v>384</v>
      </c>
      <c r="BH69" s="162">
        <f t="shared" si="21"/>
        <v>5022.72</v>
      </c>
      <c r="BI69" s="163">
        <f t="shared" si="22"/>
        <v>19196.16</v>
      </c>
      <c r="BJ69" s="164"/>
      <c r="BK69" s="165" t="s">
        <v>104</v>
      </c>
      <c r="BL69" s="177">
        <v>37</v>
      </c>
      <c r="BM69" s="178">
        <v>91</v>
      </c>
      <c r="BN69" s="178">
        <v>118</v>
      </c>
      <c r="BO69" s="178">
        <v>82</v>
      </c>
      <c r="BP69" s="178">
        <v>32</v>
      </c>
      <c r="BQ69" s="178">
        <v>0</v>
      </c>
      <c r="BR69" s="178" t="str">
        <f>IF(ISBLANK($BK69),"",IFERROR((ROUND((INDEX([1]INSTRUCTIONS!$M$9:$AM$73,MATCH(#REF!,[1]INSTRUCTIONS!$N$9:$N$73,0),MATCH(BR$2,[1]INSTRUCTIONS!$M$9:$AM$9,FALSE))*$BA69),0)),""))</f>
        <v/>
      </c>
      <c r="BS69" s="178" t="str">
        <f>IF(ISBLANK($BK69),"",IFERROR((ROUND((INDEX([1]INSTRUCTIONS!$M$9:$AM$73,MATCH(#REF!,[1]INSTRUCTIONS!$N$9:$N$73,0),MATCH(BS$2,[1]INSTRUCTIONS!$M$9:$AM$9,FALSE))*$BA69),0)),""))</f>
        <v/>
      </c>
      <c r="BT69" s="178" t="str">
        <f>IF(ISBLANK($BK69),"",IFERROR((ROUND((INDEX([1]INSTRUCTIONS!$M$9:$AM$73,MATCH(#REF!,[1]INSTRUCTIONS!$N$9:$N$73,0),MATCH(BT$2,[1]INSTRUCTIONS!$M$9:$AM$9,FALSE))*$BA69),0)),""))</f>
        <v/>
      </c>
      <c r="BU69" s="178" t="str">
        <f>IF(ISBLANK($BK69),"",IFERROR((ROUND((INDEX([1]INSTRUCTIONS!$M$9:$AM$73,MATCH(#REF!,[1]INSTRUCTIONS!$N$9:$N$73,0),MATCH(BU$2,[1]INSTRUCTIONS!$M$9:$AM$9,FALSE))*$BA69),0)),""))</f>
        <v/>
      </c>
      <c r="BV69" s="178" t="str">
        <f>IF(ISBLANK($BK69),"",IFERROR((ROUND((INDEX([1]INSTRUCTIONS!$M$9:$AM$73,MATCH(#REF!,[1]INSTRUCTIONS!$N$9:$N$73,0),MATCH(BV$2,[1]INSTRUCTIONS!$M$9:$AM$9,FALSE))*$BA69),0)),""))</f>
        <v/>
      </c>
      <c r="BW69" s="178" t="str">
        <f>IF(ISBLANK($BK69),"",IFERROR((ROUND((INDEX([1]INSTRUCTIONS!$M$9:$AM$73,MATCH(#REF!,[1]INSTRUCTIONS!$N$9:$N$73,0),MATCH(BW$2,[1]INSTRUCTIONS!$M$9:$AM$9,FALSE))*$BA69),0)),""))</f>
        <v/>
      </c>
      <c r="BX69" s="178" t="str">
        <f>IF(ISBLANK($BK69),"",IFERROR((ROUND((INDEX([1]INSTRUCTIONS!$M$9:$AM$73,MATCH(#REF!,[1]INSTRUCTIONS!$N$9:$N$73,0),MATCH(BX$2,[1]INSTRUCTIONS!$M$9:$AM$9,FALSE))*$BA69),0)),""))</f>
        <v/>
      </c>
      <c r="BY69" s="178" t="str">
        <f>IF(ISBLANK($BK69),"",IFERROR((ROUND((INDEX([1]INSTRUCTIONS!$M$9:$AM$73,MATCH(#REF!,[1]INSTRUCTIONS!$N$9:$N$73,0),MATCH(BY$2,[1]INSTRUCTIONS!$M$9:$AM$9,FALSE))*$BA69),0)),""))</f>
        <v/>
      </c>
      <c r="BZ69" s="178" t="str">
        <f>IF(ISBLANK($BK69),"",IFERROR((ROUND((INDEX([1]INSTRUCTIONS!$M$9:$AM$73,MATCH(#REF!,[1]INSTRUCTIONS!$N$9:$N$73,0),MATCH(BZ$2,[1]INSTRUCTIONS!$M$9:$AM$9,FALSE))*$BA69),0)),""))</f>
        <v/>
      </c>
      <c r="CA69" s="178" t="str">
        <f>IF(ISBLANK($BK69),"",IFERROR((ROUND((INDEX([1]INSTRUCTIONS!$M$9:$AM$73,MATCH(#REF!,[1]INSTRUCTIONS!$N$9:$N$73,0),MATCH(CA$2,[1]INSTRUCTIONS!$M$9:$AM$9,FALSE))*$BA69),0)),""))</f>
        <v/>
      </c>
      <c r="CB69" s="178" t="str">
        <f>IF(ISBLANK($BK69),"",IFERROR((ROUND((INDEX([1]INSTRUCTIONS!$M$9:$AM$73,MATCH(#REF!,[1]INSTRUCTIONS!$N$9:$N$73,0),MATCH(CB$2,[1]INSTRUCTIONS!$M$9:$AM$9,FALSE))*$BA69),0)),""))</f>
        <v/>
      </c>
      <c r="CC69" s="178" t="str">
        <f>IF(ISBLANK($BK69),"",IFERROR((ROUND((INDEX([1]INSTRUCTIONS!$M$9:$AM$73,MATCH(#REF!,[1]INSTRUCTIONS!$N$9:$N$73,0),MATCH(CC$2,[1]INSTRUCTIONS!$M$9:$AM$9,FALSE))*$BA69),0)),""))</f>
        <v/>
      </c>
      <c r="CD69" s="178" t="str">
        <f>IF(ISBLANK($BK69),"",IFERROR((ROUND((INDEX([1]INSTRUCTIONS!$M$9:$AM$73,MATCH(#REF!,[1]INSTRUCTIONS!$N$9:$N$73,0),MATCH(CD$2,[1]INSTRUCTIONS!$M$9:$AM$9,FALSE))*$BA69),0)),""))</f>
        <v/>
      </c>
      <c r="CE69" s="178" t="str">
        <f>IF(ISBLANK($BK69),"",IFERROR((ROUND((INDEX([1]INSTRUCTIONS!$M$9:$AM$73,MATCH(#REF!,[1]INSTRUCTIONS!$N$9:$N$73,0),MATCH(CE$2,[1]INSTRUCTIONS!$M$9:$AM$9,FALSE))*$BA69),0)),""))</f>
        <v/>
      </c>
      <c r="CF69" s="178" t="str">
        <f>IF(ISBLANK($BK69),"",IFERROR((ROUND((INDEX([1]INSTRUCTIONS!$M$9:$AM$73,MATCH(#REF!,[1]INSTRUCTIONS!$N$9:$N$73,0),MATCH(CF$2,[1]INSTRUCTIONS!$M$9:$AM$9,FALSE))*$BA69),0)),""))</f>
        <v/>
      </c>
      <c r="CG69" s="178" t="str">
        <f>IF(ISBLANK($BK69),"",IFERROR((ROUND((INDEX([1]INSTRUCTIONS!$M$9:$AM$73,MATCH(#REF!,[1]INSTRUCTIONS!$N$9:$N$73,0),MATCH(CG$2,[1]INSTRUCTIONS!$M$9:$AM$9,FALSE))*$BA69),0)),""))</f>
        <v/>
      </c>
      <c r="CH69" s="178" t="str">
        <f>IF(ISBLANK($BK69),"",IFERROR((ROUND((INDEX([1]INSTRUCTIONS!$M$9:$AM$73,MATCH(#REF!,[1]INSTRUCTIONS!$N$9:$N$73,0),MATCH(CH$2,[1]INSTRUCTIONS!$M$9:$AM$9,FALSE))*$BA69),0)),""))</f>
        <v/>
      </c>
      <c r="CI69" s="178" t="str">
        <f>IF(ISBLANK($BK69),"",IFERROR((ROUND((INDEX([1]INSTRUCTIONS!$M$9:$AM$73,MATCH(#REF!,[1]INSTRUCTIONS!$N$9:$N$73,0),MATCH(CI$2,[1]INSTRUCTIONS!$M$9:$AM$9,FALSE))*$BA69),0)),""))</f>
        <v/>
      </c>
      <c r="CJ69" s="179" t="str">
        <f>IF(ISBLANK($BK69),"",IFERROR((ROUND((INDEX([1]INSTRUCTIONS!$M$9:$AM$73,MATCH(#REF!,[1]INSTRUCTIONS!$N$9:$N$73,0),MATCH(CJ$2,[1]INSTRUCTIONS!$M$9:$AM$9,FALSE))*$BA69),0)),""))</f>
        <v/>
      </c>
      <c r="CK69" s="169">
        <f t="shared" si="23"/>
        <v>360</v>
      </c>
      <c r="CL69" s="169">
        <f t="shared" si="24"/>
        <v>0</v>
      </c>
      <c r="CM69" s="6"/>
      <c r="CN69" s="165" t="s">
        <v>104</v>
      </c>
      <c r="CO69" s="177">
        <v>2</v>
      </c>
      <c r="CP69" s="178">
        <v>6</v>
      </c>
      <c r="CQ69" s="178">
        <v>9</v>
      </c>
      <c r="CR69" s="178">
        <v>5</v>
      </c>
      <c r="CS69" s="178">
        <v>2</v>
      </c>
      <c r="CT69" s="178">
        <v>0</v>
      </c>
      <c r="CU69" s="178" t="str">
        <f>IF(ISBLANK($CN69),"",IFERROR((ROUND((INDEX([1]INSTRUCTIONS!$M$9:$AM$73,MATCH(#REF!,[1]INSTRUCTIONS!$N$9:$N$73,0),MATCH(CU$2,[1]INSTRUCTIONS!$M$9:$AM$9,FALSE))*$BD69),0)),""))</f>
        <v/>
      </c>
      <c r="CV69" s="178" t="str">
        <f>IF(ISBLANK($CN69),"",IFERROR((ROUND((INDEX([1]INSTRUCTIONS!$M$9:$AM$73,MATCH(#REF!,[1]INSTRUCTIONS!$N$9:$N$73,0),MATCH(CV$2,[1]INSTRUCTIONS!$M$9:$AM$9,FALSE))*$BD69),0)),""))</f>
        <v/>
      </c>
      <c r="CW69" s="178" t="str">
        <f>IF(ISBLANK($CN69),"",IFERROR((ROUND((INDEX([1]INSTRUCTIONS!$M$9:$AM$73,MATCH(#REF!,[1]INSTRUCTIONS!$N$9:$N$73,0),MATCH(CW$2,[1]INSTRUCTIONS!$M$9:$AM$9,FALSE))*$BD69),0)),""))</f>
        <v/>
      </c>
      <c r="CX69" s="178" t="str">
        <f>IF(ISBLANK($CN69),"",IFERROR((ROUND((INDEX([1]INSTRUCTIONS!$M$9:$AM$73,MATCH(#REF!,[1]INSTRUCTIONS!$N$9:$N$73,0),MATCH(CX$2,[1]INSTRUCTIONS!$M$9:$AM$9,FALSE))*$BD69),0)),""))</f>
        <v/>
      </c>
      <c r="CY69" s="178" t="str">
        <f>IF(ISBLANK($CN69),"",IFERROR((ROUND((INDEX([1]INSTRUCTIONS!$M$9:$AM$73,MATCH(#REF!,[1]INSTRUCTIONS!$N$9:$N$73,0),MATCH(CY$2,[1]INSTRUCTIONS!$M$9:$AM$9,FALSE))*$BD69),0)),""))</f>
        <v/>
      </c>
      <c r="CZ69" s="178" t="str">
        <f>IF(ISBLANK($CN69),"",IFERROR((ROUND((INDEX([1]INSTRUCTIONS!$M$9:$AM$73,MATCH(#REF!,[1]INSTRUCTIONS!$N$9:$N$73,0),MATCH(CZ$2,[1]INSTRUCTIONS!$M$9:$AM$9,FALSE))*$BD69),0)),""))</f>
        <v/>
      </c>
      <c r="DA69" s="178" t="str">
        <f>IF(ISBLANK($CN69),"",IFERROR((ROUND((INDEX([1]INSTRUCTIONS!$M$9:$AM$73,MATCH(#REF!,[1]INSTRUCTIONS!$N$9:$N$73,0),MATCH(DA$2,[1]INSTRUCTIONS!$M$9:$AM$9,FALSE))*$BD69),0)),""))</f>
        <v/>
      </c>
      <c r="DB69" s="178" t="str">
        <f>IF(ISBLANK($CN69),"",IFERROR((ROUND((INDEX([1]INSTRUCTIONS!$M$9:$AM$73,MATCH(#REF!,[1]INSTRUCTIONS!$N$9:$N$73,0),MATCH(DB$2,[1]INSTRUCTIONS!$M$9:$AM$9,FALSE))*$BD69),0)),""))</f>
        <v/>
      </c>
      <c r="DC69" s="178" t="str">
        <f>IF(ISBLANK($CN69),"",IFERROR((ROUND((INDEX([1]INSTRUCTIONS!$M$9:$AM$73,MATCH(#REF!,[1]INSTRUCTIONS!$N$9:$N$73,0),MATCH(DC$2,[1]INSTRUCTIONS!$M$9:$AM$9,FALSE))*$BD69),0)),""))</f>
        <v/>
      </c>
      <c r="DD69" s="178" t="str">
        <f>IF(ISBLANK($CN69),"",IFERROR((ROUND((INDEX([1]INSTRUCTIONS!$M$9:$AM$73,MATCH(#REF!,[1]INSTRUCTIONS!$N$9:$N$73,0),MATCH(DD$2,[1]INSTRUCTIONS!$M$9:$AM$9,FALSE))*$BD69),0)),""))</f>
        <v/>
      </c>
      <c r="DE69" s="178" t="str">
        <f>IF(ISBLANK($CN69),"",IFERROR((ROUND((INDEX([1]INSTRUCTIONS!$M$9:$AM$73,MATCH(#REF!,[1]INSTRUCTIONS!$N$9:$N$73,0),MATCH(DE$2,[1]INSTRUCTIONS!$M$9:$AM$9,FALSE))*$BD69),0)),""))</f>
        <v/>
      </c>
      <c r="DF69" s="178" t="str">
        <f>IF(ISBLANK($CN69),"",IFERROR((ROUND((INDEX([1]INSTRUCTIONS!$M$9:$AM$73,MATCH(#REF!,[1]INSTRUCTIONS!$N$9:$N$73,0),MATCH(DF$2,[1]INSTRUCTIONS!$M$9:$AM$9,FALSE))*$BD69),0)),""))</f>
        <v/>
      </c>
      <c r="DG69" s="178" t="str">
        <f>IF(ISBLANK($CN69),"",IFERROR((ROUND((INDEX([1]INSTRUCTIONS!$M$9:$AM$73,MATCH(#REF!,[1]INSTRUCTIONS!$N$9:$N$73,0),MATCH(DG$2,[1]INSTRUCTIONS!$M$9:$AM$9,FALSE))*$BD69),0)),""))</f>
        <v/>
      </c>
      <c r="DH69" s="178" t="str">
        <f>IF(ISBLANK($CN69),"",IFERROR((ROUND((INDEX([1]INSTRUCTIONS!$M$9:$AM$73,MATCH(#REF!,[1]INSTRUCTIONS!$N$9:$N$73,0),MATCH(DH$2,[1]INSTRUCTIONS!$M$9:$AM$9,FALSE))*$BD69),0)),""))</f>
        <v/>
      </c>
      <c r="DI69" s="178" t="str">
        <f>IF(ISBLANK($CN69),"",IFERROR((ROUND((INDEX([1]INSTRUCTIONS!$M$9:$AM$73,MATCH(#REF!,[1]INSTRUCTIONS!$N$9:$N$73,0),MATCH(DI$2,[1]INSTRUCTIONS!$M$9:$AM$9,FALSE))*$BD69),0)),""))</f>
        <v/>
      </c>
      <c r="DJ69" s="178" t="str">
        <f>IF(ISBLANK($CN69),"",IFERROR((ROUND((INDEX([1]INSTRUCTIONS!$M$9:$AM$73,MATCH(#REF!,[1]INSTRUCTIONS!$N$9:$N$73,0),MATCH(DJ$2,[1]INSTRUCTIONS!$M$9:$AM$9,FALSE))*$BD69),0)),""))</f>
        <v/>
      </c>
      <c r="DK69" s="178" t="str">
        <f>IF(ISBLANK($CN69),"",IFERROR((ROUND((INDEX([1]INSTRUCTIONS!$M$9:$AM$73,MATCH(#REF!,[1]INSTRUCTIONS!$N$9:$N$73,0),MATCH(DK$2,[1]INSTRUCTIONS!$M$9:$AM$9,FALSE))*$BD69),0)),""))</f>
        <v/>
      </c>
      <c r="DL69" s="178" t="str">
        <f>IF(ISBLANK($CN69),"",IFERROR((ROUND((INDEX([1]INSTRUCTIONS!$M$9:$AM$73,MATCH(#REF!,[1]INSTRUCTIONS!$N$9:$N$73,0),MATCH(DL$2,[1]INSTRUCTIONS!$M$9:$AM$9,FALSE))*$BD69),0)),""))</f>
        <v/>
      </c>
      <c r="DM69" s="179" t="str">
        <f>IF(ISBLANK($CN69),"",IFERROR((ROUND((INDEX([1]INSTRUCTIONS!$M$9:$AM$73,MATCH(#REF!,[1]INSTRUCTIONS!$N$9:$N$73,0),MATCH(DM$2,[1]INSTRUCTIONS!$M$9:$AM$9,FALSE))*$BD69),0)),""))</f>
        <v/>
      </c>
      <c r="DN69" s="169">
        <f t="shared" si="25"/>
        <v>24</v>
      </c>
      <c r="DO69" s="169">
        <f t="shared" si="26"/>
        <v>0</v>
      </c>
      <c r="DP69" s="6"/>
      <c r="DQ69" s="171" t="str">
        <f t="shared" si="27"/>
        <v>ALPHA TOPS BM</v>
      </c>
      <c r="DR69" s="172">
        <f t="shared" ref="DR69:EP69" si="82">IFERROR(BL69+CO69,"")</f>
        <v>39</v>
      </c>
      <c r="DS69" s="173">
        <f t="shared" si="82"/>
        <v>97</v>
      </c>
      <c r="DT69" s="173">
        <f t="shared" si="82"/>
        <v>127</v>
      </c>
      <c r="DU69" s="173">
        <f t="shared" si="82"/>
        <v>87</v>
      </c>
      <c r="DV69" s="173">
        <f t="shared" si="82"/>
        <v>34</v>
      </c>
      <c r="DW69" s="173">
        <f t="shared" si="82"/>
        <v>0</v>
      </c>
      <c r="DX69" s="173" t="str">
        <f t="shared" si="82"/>
        <v/>
      </c>
      <c r="DY69" s="173" t="str">
        <f t="shared" si="82"/>
        <v/>
      </c>
      <c r="DZ69" s="173" t="str">
        <f t="shared" si="82"/>
        <v/>
      </c>
      <c r="EA69" s="173" t="str">
        <f t="shared" si="82"/>
        <v/>
      </c>
      <c r="EB69" s="173" t="str">
        <f t="shared" si="82"/>
        <v/>
      </c>
      <c r="EC69" s="173" t="str">
        <f t="shared" si="82"/>
        <v/>
      </c>
      <c r="ED69" s="173" t="str">
        <f t="shared" si="82"/>
        <v/>
      </c>
      <c r="EE69" s="173" t="str">
        <f t="shared" si="82"/>
        <v/>
      </c>
      <c r="EF69" s="174" t="str">
        <f t="shared" si="82"/>
        <v/>
      </c>
      <c r="EG69" s="174" t="str">
        <f t="shared" si="82"/>
        <v/>
      </c>
      <c r="EH69" s="174" t="str">
        <f t="shared" si="82"/>
        <v/>
      </c>
      <c r="EI69" s="174" t="str">
        <f t="shared" si="82"/>
        <v/>
      </c>
      <c r="EJ69" s="174" t="str">
        <f t="shared" si="82"/>
        <v/>
      </c>
      <c r="EK69" s="174" t="str">
        <f t="shared" si="82"/>
        <v/>
      </c>
      <c r="EL69" s="174" t="str">
        <f t="shared" si="82"/>
        <v/>
      </c>
      <c r="EM69" s="174" t="str">
        <f t="shared" si="82"/>
        <v/>
      </c>
      <c r="EN69" s="174" t="str">
        <f t="shared" si="82"/>
        <v/>
      </c>
      <c r="EO69" s="174" t="str">
        <f t="shared" si="82"/>
        <v/>
      </c>
      <c r="EP69" s="174" t="str">
        <f t="shared" si="82"/>
        <v/>
      </c>
      <c r="EQ69" s="171">
        <f t="shared" si="29"/>
        <v>384</v>
      </c>
      <c r="ER69" s="171">
        <f t="shared" si="30"/>
        <v>0</v>
      </c>
    </row>
    <row r="70" spans="1:148" ht="120" customHeight="1" x14ac:dyDescent="0.25">
      <c r="A70" s="132">
        <f t="shared" si="31"/>
        <v>53</v>
      </c>
      <c r="B70" s="133" t="e">
        <v>#VALUE!</v>
      </c>
      <c r="C70" s="133" t="s">
        <v>96</v>
      </c>
      <c r="D70" s="134" t="s">
        <v>276</v>
      </c>
      <c r="E70" s="134" t="str">
        <f t="shared" si="5"/>
        <v>#REF!</v>
      </c>
      <c r="F70" s="135" t="s">
        <v>97</v>
      </c>
      <c r="G70" s="134" t="s">
        <v>276</v>
      </c>
      <c r="H70" s="135" t="s">
        <v>228</v>
      </c>
      <c r="I70" s="135" t="s">
        <v>229</v>
      </c>
      <c r="J70" s="135"/>
      <c r="K70" s="135"/>
      <c r="L70" s="136"/>
      <c r="M70" s="133" t="e">
        <v>#VALUE!</v>
      </c>
      <c r="N70" s="135" t="s">
        <v>124</v>
      </c>
      <c r="O70" s="136"/>
      <c r="P70" s="136"/>
      <c r="Q70" s="136" t="s">
        <v>101</v>
      </c>
      <c r="R70" s="136" t="s">
        <v>102</v>
      </c>
      <c r="S70" s="136"/>
      <c r="T70" s="133"/>
      <c r="U70" s="133"/>
      <c r="V70" s="133"/>
      <c r="W70" s="137"/>
      <c r="X70" s="138">
        <v>13.08</v>
      </c>
      <c r="Y70" s="139">
        <v>13.08</v>
      </c>
      <c r="Z70" s="140">
        <f t="shared" si="6"/>
        <v>0</v>
      </c>
      <c r="AA70" s="139">
        <v>49.99</v>
      </c>
      <c r="AB70" s="140">
        <f t="shared" si="7"/>
        <v>0.73834766953390685</v>
      </c>
      <c r="AC70" s="141"/>
      <c r="AD70" s="142" t="str">
        <f t="shared" si="8"/>
        <v/>
      </c>
      <c r="AE70" s="140" t="str">
        <f t="shared" si="9"/>
        <v/>
      </c>
      <c r="AF70" s="139"/>
      <c r="AG70" s="140" t="str">
        <f t="shared" si="10"/>
        <v/>
      </c>
      <c r="AH70" s="143" t="str">
        <f t="shared" si="11"/>
        <v/>
      </c>
      <c r="AI70" s="144"/>
      <c r="AJ70" s="145"/>
      <c r="AK70" s="146"/>
      <c r="AL70" s="135" t="s">
        <v>103</v>
      </c>
      <c r="AM70" s="147">
        <v>4</v>
      </c>
      <c r="AN70" s="148" t="str">
        <f t="shared" si="12"/>
        <v xml:space="preserve">, , , , OFFICE DEFINE, </v>
      </c>
      <c r="AO70" s="149">
        <v>48</v>
      </c>
      <c r="AP70" s="150">
        <v>632</v>
      </c>
      <c r="AQ70" s="150"/>
      <c r="AR70" s="150"/>
      <c r="AS70" s="150"/>
      <c r="AT70" s="151"/>
      <c r="AU70" s="151"/>
      <c r="AV70" s="152">
        <f t="shared" si="13"/>
        <v>4</v>
      </c>
      <c r="AW70" s="153"/>
      <c r="AX70" s="152"/>
      <c r="AY70" s="153"/>
      <c r="AZ70" s="176"/>
      <c r="BA70" s="155">
        <f t="shared" si="14"/>
        <v>632</v>
      </c>
      <c r="BB70" s="156">
        <f t="shared" si="15"/>
        <v>8266.56</v>
      </c>
      <c r="BC70" s="157">
        <f t="shared" si="16"/>
        <v>31593.68</v>
      </c>
      <c r="BD70" s="158">
        <f t="shared" si="17"/>
        <v>48</v>
      </c>
      <c r="BE70" s="159">
        <f t="shared" si="18"/>
        <v>627.84</v>
      </c>
      <c r="BF70" s="160">
        <f t="shared" si="19"/>
        <v>2399.52</v>
      </c>
      <c r="BG70" s="161">
        <f t="shared" si="20"/>
        <v>680</v>
      </c>
      <c r="BH70" s="162">
        <f t="shared" si="21"/>
        <v>8894.4</v>
      </c>
      <c r="BI70" s="163">
        <f t="shared" si="22"/>
        <v>33993.200000000004</v>
      </c>
      <c r="BJ70" s="164"/>
      <c r="BK70" s="165" t="s">
        <v>104</v>
      </c>
      <c r="BL70" s="177">
        <v>65</v>
      </c>
      <c r="BM70" s="178">
        <v>159</v>
      </c>
      <c r="BN70" s="178">
        <v>210</v>
      </c>
      <c r="BO70" s="178">
        <v>143</v>
      </c>
      <c r="BP70" s="178">
        <v>55</v>
      </c>
      <c r="BQ70" s="178">
        <v>0</v>
      </c>
      <c r="BR70" s="178" t="str">
        <f>IF(ISBLANK($BK70),"",IFERROR((ROUND((INDEX([1]INSTRUCTIONS!$M$9:$AM$73,MATCH(#REF!,[1]INSTRUCTIONS!$N$9:$N$73,0),MATCH(BR$2,[1]INSTRUCTIONS!$M$9:$AM$9,FALSE))*$BA70),0)),""))</f>
        <v/>
      </c>
      <c r="BS70" s="178" t="str">
        <f>IF(ISBLANK($BK70),"",IFERROR((ROUND((INDEX([1]INSTRUCTIONS!$M$9:$AM$73,MATCH(#REF!,[1]INSTRUCTIONS!$N$9:$N$73,0),MATCH(BS$2,[1]INSTRUCTIONS!$M$9:$AM$9,FALSE))*$BA70),0)),""))</f>
        <v/>
      </c>
      <c r="BT70" s="178" t="str">
        <f>IF(ISBLANK($BK70),"",IFERROR((ROUND((INDEX([1]INSTRUCTIONS!$M$9:$AM$73,MATCH(#REF!,[1]INSTRUCTIONS!$N$9:$N$73,0),MATCH(BT$2,[1]INSTRUCTIONS!$M$9:$AM$9,FALSE))*$BA70),0)),""))</f>
        <v/>
      </c>
      <c r="BU70" s="178" t="str">
        <f>IF(ISBLANK($BK70),"",IFERROR((ROUND((INDEX([1]INSTRUCTIONS!$M$9:$AM$73,MATCH(#REF!,[1]INSTRUCTIONS!$N$9:$N$73,0),MATCH(BU$2,[1]INSTRUCTIONS!$M$9:$AM$9,FALSE))*$BA70),0)),""))</f>
        <v/>
      </c>
      <c r="BV70" s="178" t="str">
        <f>IF(ISBLANK($BK70),"",IFERROR((ROUND((INDEX([1]INSTRUCTIONS!$M$9:$AM$73,MATCH(#REF!,[1]INSTRUCTIONS!$N$9:$N$73,0),MATCH(BV$2,[1]INSTRUCTIONS!$M$9:$AM$9,FALSE))*$BA70),0)),""))</f>
        <v/>
      </c>
      <c r="BW70" s="178" t="str">
        <f>IF(ISBLANK($BK70),"",IFERROR((ROUND((INDEX([1]INSTRUCTIONS!$M$9:$AM$73,MATCH(#REF!,[1]INSTRUCTIONS!$N$9:$N$73,0),MATCH(BW$2,[1]INSTRUCTIONS!$M$9:$AM$9,FALSE))*$BA70),0)),""))</f>
        <v/>
      </c>
      <c r="BX70" s="178" t="str">
        <f>IF(ISBLANK($BK70),"",IFERROR((ROUND((INDEX([1]INSTRUCTIONS!$M$9:$AM$73,MATCH(#REF!,[1]INSTRUCTIONS!$N$9:$N$73,0),MATCH(BX$2,[1]INSTRUCTIONS!$M$9:$AM$9,FALSE))*$BA70),0)),""))</f>
        <v/>
      </c>
      <c r="BY70" s="178" t="str">
        <f>IF(ISBLANK($BK70),"",IFERROR((ROUND((INDEX([1]INSTRUCTIONS!$M$9:$AM$73,MATCH(#REF!,[1]INSTRUCTIONS!$N$9:$N$73,0),MATCH(BY$2,[1]INSTRUCTIONS!$M$9:$AM$9,FALSE))*$BA70),0)),""))</f>
        <v/>
      </c>
      <c r="BZ70" s="178" t="str">
        <f>IF(ISBLANK($BK70),"",IFERROR((ROUND((INDEX([1]INSTRUCTIONS!$M$9:$AM$73,MATCH(#REF!,[1]INSTRUCTIONS!$N$9:$N$73,0),MATCH(BZ$2,[1]INSTRUCTIONS!$M$9:$AM$9,FALSE))*$BA70),0)),""))</f>
        <v/>
      </c>
      <c r="CA70" s="178" t="str">
        <f>IF(ISBLANK($BK70),"",IFERROR((ROUND((INDEX([1]INSTRUCTIONS!$M$9:$AM$73,MATCH(#REF!,[1]INSTRUCTIONS!$N$9:$N$73,0),MATCH(CA$2,[1]INSTRUCTIONS!$M$9:$AM$9,FALSE))*$BA70),0)),""))</f>
        <v/>
      </c>
      <c r="CB70" s="178" t="str">
        <f>IF(ISBLANK($BK70),"",IFERROR((ROUND((INDEX([1]INSTRUCTIONS!$M$9:$AM$73,MATCH(#REF!,[1]INSTRUCTIONS!$N$9:$N$73,0),MATCH(CB$2,[1]INSTRUCTIONS!$M$9:$AM$9,FALSE))*$BA70),0)),""))</f>
        <v/>
      </c>
      <c r="CC70" s="178" t="str">
        <f>IF(ISBLANK($BK70),"",IFERROR((ROUND((INDEX([1]INSTRUCTIONS!$M$9:$AM$73,MATCH(#REF!,[1]INSTRUCTIONS!$N$9:$N$73,0),MATCH(CC$2,[1]INSTRUCTIONS!$M$9:$AM$9,FALSE))*$BA70),0)),""))</f>
        <v/>
      </c>
      <c r="CD70" s="178" t="str">
        <f>IF(ISBLANK($BK70),"",IFERROR((ROUND((INDEX([1]INSTRUCTIONS!$M$9:$AM$73,MATCH(#REF!,[1]INSTRUCTIONS!$N$9:$N$73,0),MATCH(CD$2,[1]INSTRUCTIONS!$M$9:$AM$9,FALSE))*$BA70),0)),""))</f>
        <v/>
      </c>
      <c r="CE70" s="178" t="str">
        <f>IF(ISBLANK($BK70),"",IFERROR((ROUND((INDEX([1]INSTRUCTIONS!$M$9:$AM$73,MATCH(#REF!,[1]INSTRUCTIONS!$N$9:$N$73,0),MATCH(CE$2,[1]INSTRUCTIONS!$M$9:$AM$9,FALSE))*$BA70),0)),""))</f>
        <v/>
      </c>
      <c r="CF70" s="178" t="str">
        <f>IF(ISBLANK($BK70),"",IFERROR((ROUND((INDEX([1]INSTRUCTIONS!$M$9:$AM$73,MATCH(#REF!,[1]INSTRUCTIONS!$N$9:$N$73,0),MATCH(CF$2,[1]INSTRUCTIONS!$M$9:$AM$9,FALSE))*$BA70),0)),""))</f>
        <v/>
      </c>
      <c r="CG70" s="178" t="str">
        <f>IF(ISBLANK($BK70),"",IFERROR((ROUND((INDEX([1]INSTRUCTIONS!$M$9:$AM$73,MATCH(#REF!,[1]INSTRUCTIONS!$N$9:$N$73,0),MATCH(CG$2,[1]INSTRUCTIONS!$M$9:$AM$9,FALSE))*$BA70),0)),""))</f>
        <v/>
      </c>
      <c r="CH70" s="178" t="str">
        <f>IF(ISBLANK($BK70),"",IFERROR((ROUND((INDEX([1]INSTRUCTIONS!$M$9:$AM$73,MATCH(#REF!,[1]INSTRUCTIONS!$N$9:$N$73,0),MATCH(CH$2,[1]INSTRUCTIONS!$M$9:$AM$9,FALSE))*$BA70),0)),""))</f>
        <v/>
      </c>
      <c r="CI70" s="178" t="str">
        <f>IF(ISBLANK($BK70),"",IFERROR((ROUND((INDEX([1]INSTRUCTIONS!$M$9:$AM$73,MATCH(#REF!,[1]INSTRUCTIONS!$N$9:$N$73,0),MATCH(CI$2,[1]INSTRUCTIONS!$M$9:$AM$9,FALSE))*$BA70),0)),""))</f>
        <v/>
      </c>
      <c r="CJ70" s="179" t="str">
        <f>IF(ISBLANK($BK70),"",IFERROR((ROUND((INDEX([1]INSTRUCTIONS!$M$9:$AM$73,MATCH(#REF!,[1]INSTRUCTIONS!$N$9:$N$73,0),MATCH(CJ$2,[1]INSTRUCTIONS!$M$9:$AM$9,FALSE))*$BA70),0)),""))</f>
        <v/>
      </c>
      <c r="CK70" s="169">
        <f t="shared" si="23"/>
        <v>632</v>
      </c>
      <c r="CL70" s="169">
        <f t="shared" si="24"/>
        <v>0</v>
      </c>
      <c r="CM70" s="6"/>
      <c r="CN70" s="165" t="s">
        <v>104</v>
      </c>
      <c r="CO70" s="177">
        <v>5</v>
      </c>
      <c r="CP70" s="178">
        <v>12</v>
      </c>
      <c r="CQ70" s="178">
        <v>16</v>
      </c>
      <c r="CR70" s="178">
        <v>11</v>
      </c>
      <c r="CS70" s="178">
        <v>4</v>
      </c>
      <c r="CT70" s="178">
        <v>0</v>
      </c>
      <c r="CU70" s="178" t="str">
        <f>IF(ISBLANK($CN70),"",IFERROR((ROUND((INDEX([1]INSTRUCTIONS!$M$9:$AM$73,MATCH(#REF!,[1]INSTRUCTIONS!$N$9:$N$73,0),MATCH(CU$2,[1]INSTRUCTIONS!$M$9:$AM$9,FALSE))*$BD70),0)),""))</f>
        <v/>
      </c>
      <c r="CV70" s="178" t="str">
        <f>IF(ISBLANK($CN70),"",IFERROR((ROUND((INDEX([1]INSTRUCTIONS!$M$9:$AM$73,MATCH(#REF!,[1]INSTRUCTIONS!$N$9:$N$73,0),MATCH(CV$2,[1]INSTRUCTIONS!$M$9:$AM$9,FALSE))*$BD70),0)),""))</f>
        <v/>
      </c>
      <c r="CW70" s="178" t="str">
        <f>IF(ISBLANK($CN70),"",IFERROR((ROUND((INDEX([1]INSTRUCTIONS!$M$9:$AM$73,MATCH(#REF!,[1]INSTRUCTIONS!$N$9:$N$73,0),MATCH(CW$2,[1]INSTRUCTIONS!$M$9:$AM$9,FALSE))*$BD70),0)),""))</f>
        <v/>
      </c>
      <c r="CX70" s="178" t="str">
        <f>IF(ISBLANK($CN70),"",IFERROR((ROUND((INDEX([1]INSTRUCTIONS!$M$9:$AM$73,MATCH(#REF!,[1]INSTRUCTIONS!$N$9:$N$73,0),MATCH(CX$2,[1]INSTRUCTIONS!$M$9:$AM$9,FALSE))*$BD70),0)),""))</f>
        <v/>
      </c>
      <c r="CY70" s="178" t="str">
        <f>IF(ISBLANK($CN70),"",IFERROR((ROUND((INDEX([1]INSTRUCTIONS!$M$9:$AM$73,MATCH(#REF!,[1]INSTRUCTIONS!$N$9:$N$73,0),MATCH(CY$2,[1]INSTRUCTIONS!$M$9:$AM$9,FALSE))*$BD70),0)),""))</f>
        <v/>
      </c>
      <c r="CZ70" s="178" t="str">
        <f>IF(ISBLANK($CN70),"",IFERROR((ROUND((INDEX([1]INSTRUCTIONS!$M$9:$AM$73,MATCH(#REF!,[1]INSTRUCTIONS!$N$9:$N$73,0),MATCH(CZ$2,[1]INSTRUCTIONS!$M$9:$AM$9,FALSE))*$BD70),0)),""))</f>
        <v/>
      </c>
      <c r="DA70" s="178" t="str">
        <f>IF(ISBLANK($CN70),"",IFERROR((ROUND((INDEX([1]INSTRUCTIONS!$M$9:$AM$73,MATCH(#REF!,[1]INSTRUCTIONS!$N$9:$N$73,0),MATCH(DA$2,[1]INSTRUCTIONS!$M$9:$AM$9,FALSE))*$BD70),0)),""))</f>
        <v/>
      </c>
      <c r="DB70" s="178" t="str">
        <f>IF(ISBLANK($CN70),"",IFERROR((ROUND((INDEX([1]INSTRUCTIONS!$M$9:$AM$73,MATCH(#REF!,[1]INSTRUCTIONS!$N$9:$N$73,0),MATCH(DB$2,[1]INSTRUCTIONS!$M$9:$AM$9,FALSE))*$BD70),0)),""))</f>
        <v/>
      </c>
      <c r="DC70" s="178" t="str">
        <f>IF(ISBLANK($CN70),"",IFERROR((ROUND((INDEX([1]INSTRUCTIONS!$M$9:$AM$73,MATCH(#REF!,[1]INSTRUCTIONS!$N$9:$N$73,0),MATCH(DC$2,[1]INSTRUCTIONS!$M$9:$AM$9,FALSE))*$BD70),0)),""))</f>
        <v/>
      </c>
      <c r="DD70" s="178" t="str">
        <f>IF(ISBLANK($CN70),"",IFERROR((ROUND((INDEX([1]INSTRUCTIONS!$M$9:$AM$73,MATCH(#REF!,[1]INSTRUCTIONS!$N$9:$N$73,0),MATCH(DD$2,[1]INSTRUCTIONS!$M$9:$AM$9,FALSE))*$BD70),0)),""))</f>
        <v/>
      </c>
      <c r="DE70" s="178" t="str">
        <f>IF(ISBLANK($CN70),"",IFERROR((ROUND((INDEX([1]INSTRUCTIONS!$M$9:$AM$73,MATCH(#REF!,[1]INSTRUCTIONS!$N$9:$N$73,0),MATCH(DE$2,[1]INSTRUCTIONS!$M$9:$AM$9,FALSE))*$BD70),0)),""))</f>
        <v/>
      </c>
      <c r="DF70" s="178" t="str">
        <f>IF(ISBLANK($CN70),"",IFERROR((ROUND((INDEX([1]INSTRUCTIONS!$M$9:$AM$73,MATCH(#REF!,[1]INSTRUCTIONS!$N$9:$N$73,0),MATCH(DF$2,[1]INSTRUCTIONS!$M$9:$AM$9,FALSE))*$BD70),0)),""))</f>
        <v/>
      </c>
      <c r="DG70" s="178" t="str">
        <f>IF(ISBLANK($CN70),"",IFERROR((ROUND((INDEX([1]INSTRUCTIONS!$M$9:$AM$73,MATCH(#REF!,[1]INSTRUCTIONS!$N$9:$N$73,0),MATCH(DG$2,[1]INSTRUCTIONS!$M$9:$AM$9,FALSE))*$BD70),0)),""))</f>
        <v/>
      </c>
      <c r="DH70" s="178" t="str">
        <f>IF(ISBLANK($CN70),"",IFERROR((ROUND((INDEX([1]INSTRUCTIONS!$M$9:$AM$73,MATCH(#REF!,[1]INSTRUCTIONS!$N$9:$N$73,0),MATCH(DH$2,[1]INSTRUCTIONS!$M$9:$AM$9,FALSE))*$BD70),0)),""))</f>
        <v/>
      </c>
      <c r="DI70" s="178" t="str">
        <f>IF(ISBLANK($CN70),"",IFERROR((ROUND((INDEX([1]INSTRUCTIONS!$M$9:$AM$73,MATCH(#REF!,[1]INSTRUCTIONS!$N$9:$N$73,0),MATCH(DI$2,[1]INSTRUCTIONS!$M$9:$AM$9,FALSE))*$BD70),0)),""))</f>
        <v/>
      </c>
      <c r="DJ70" s="178" t="str">
        <f>IF(ISBLANK($CN70),"",IFERROR((ROUND((INDEX([1]INSTRUCTIONS!$M$9:$AM$73,MATCH(#REF!,[1]INSTRUCTIONS!$N$9:$N$73,0),MATCH(DJ$2,[1]INSTRUCTIONS!$M$9:$AM$9,FALSE))*$BD70),0)),""))</f>
        <v/>
      </c>
      <c r="DK70" s="178" t="str">
        <f>IF(ISBLANK($CN70),"",IFERROR((ROUND((INDEX([1]INSTRUCTIONS!$M$9:$AM$73,MATCH(#REF!,[1]INSTRUCTIONS!$N$9:$N$73,0),MATCH(DK$2,[1]INSTRUCTIONS!$M$9:$AM$9,FALSE))*$BD70),0)),""))</f>
        <v/>
      </c>
      <c r="DL70" s="178" t="str">
        <f>IF(ISBLANK($CN70),"",IFERROR((ROUND((INDEX([1]INSTRUCTIONS!$M$9:$AM$73,MATCH(#REF!,[1]INSTRUCTIONS!$N$9:$N$73,0),MATCH(DL$2,[1]INSTRUCTIONS!$M$9:$AM$9,FALSE))*$BD70),0)),""))</f>
        <v/>
      </c>
      <c r="DM70" s="179" t="str">
        <f>IF(ISBLANK($CN70),"",IFERROR((ROUND((INDEX([1]INSTRUCTIONS!$M$9:$AM$73,MATCH(#REF!,[1]INSTRUCTIONS!$N$9:$N$73,0),MATCH(DM$2,[1]INSTRUCTIONS!$M$9:$AM$9,FALSE))*$BD70),0)),""))</f>
        <v/>
      </c>
      <c r="DN70" s="169">
        <f t="shared" si="25"/>
        <v>48</v>
      </c>
      <c r="DO70" s="169">
        <f t="shared" si="26"/>
        <v>0</v>
      </c>
      <c r="DP70" s="6"/>
      <c r="DQ70" s="171" t="str">
        <f t="shared" si="27"/>
        <v>ALPHA TOPS BM</v>
      </c>
      <c r="DR70" s="172">
        <f t="shared" ref="DR70:EP70" si="83">IFERROR(BL70+CO70,"")</f>
        <v>70</v>
      </c>
      <c r="DS70" s="173">
        <f t="shared" si="83"/>
        <v>171</v>
      </c>
      <c r="DT70" s="173">
        <f t="shared" si="83"/>
        <v>226</v>
      </c>
      <c r="DU70" s="173">
        <f t="shared" si="83"/>
        <v>154</v>
      </c>
      <c r="DV70" s="173">
        <f t="shared" si="83"/>
        <v>59</v>
      </c>
      <c r="DW70" s="173">
        <f t="shared" si="83"/>
        <v>0</v>
      </c>
      <c r="DX70" s="173" t="str">
        <f t="shared" si="83"/>
        <v/>
      </c>
      <c r="DY70" s="173" t="str">
        <f t="shared" si="83"/>
        <v/>
      </c>
      <c r="DZ70" s="173" t="str">
        <f t="shared" si="83"/>
        <v/>
      </c>
      <c r="EA70" s="173" t="str">
        <f t="shared" si="83"/>
        <v/>
      </c>
      <c r="EB70" s="173" t="str">
        <f t="shared" si="83"/>
        <v/>
      </c>
      <c r="EC70" s="173" t="str">
        <f t="shared" si="83"/>
        <v/>
      </c>
      <c r="ED70" s="173" t="str">
        <f t="shared" si="83"/>
        <v/>
      </c>
      <c r="EE70" s="173" t="str">
        <f t="shared" si="83"/>
        <v/>
      </c>
      <c r="EF70" s="174" t="str">
        <f t="shared" si="83"/>
        <v/>
      </c>
      <c r="EG70" s="174" t="str">
        <f t="shared" si="83"/>
        <v/>
      </c>
      <c r="EH70" s="174" t="str">
        <f t="shared" si="83"/>
        <v/>
      </c>
      <c r="EI70" s="174" t="str">
        <f t="shared" si="83"/>
        <v/>
      </c>
      <c r="EJ70" s="174" t="str">
        <f t="shared" si="83"/>
        <v/>
      </c>
      <c r="EK70" s="174" t="str">
        <f t="shared" si="83"/>
        <v/>
      </c>
      <c r="EL70" s="174" t="str">
        <f t="shared" si="83"/>
        <v/>
      </c>
      <c r="EM70" s="174" t="str">
        <f t="shared" si="83"/>
        <v/>
      </c>
      <c r="EN70" s="174" t="str">
        <f t="shared" si="83"/>
        <v/>
      </c>
      <c r="EO70" s="174" t="str">
        <f t="shared" si="83"/>
        <v/>
      </c>
      <c r="EP70" s="174" t="str">
        <f t="shared" si="83"/>
        <v/>
      </c>
      <c r="EQ70" s="171">
        <f t="shared" si="29"/>
        <v>680</v>
      </c>
      <c r="ER70" s="171">
        <f t="shared" si="30"/>
        <v>0</v>
      </c>
    </row>
    <row r="71" spans="1:148" ht="120" customHeight="1" x14ac:dyDescent="0.25">
      <c r="A71" s="132">
        <f t="shared" si="31"/>
        <v>54</v>
      </c>
      <c r="B71" s="133" t="e">
        <v>#VALUE!</v>
      </c>
      <c r="C71" s="133" t="s">
        <v>96</v>
      </c>
      <c r="D71" s="134" t="s">
        <v>276</v>
      </c>
      <c r="E71" s="134" t="str">
        <f t="shared" si="5"/>
        <v>#REF!</v>
      </c>
      <c r="F71" s="135" t="s">
        <v>143</v>
      </c>
      <c r="G71" s="134" t="s">
        <v>276</v>
      </c>
      <c r="H71" s="135" t="s">
        <v>144</v>
      </c>
      <c r="I71" s="135" t="s">
        <v>145</v>
      </c>
      <c r="J71" s="135"/>
      <c r="K71" s="135"/>
      <c r="L71" s="136"/>
      <c r="M71" s="133" t="e">
        <v>#VALUE!</v>
      </c>
      <c r="N71" s="135" t="s">
        <v>106</v>
      </c>
      <c r="O71" s="136"/>
      <c r="P71" s="136"/>
      <c r="Q71" s="136" t="s">
        <v>101</v>
      </c>
      <c r="R71" s="136" t="s">
        <v>102</v>
      </c>
      <c r="S71" s="136"/>
      <c r="T71" s="133"/>
      <c r="U71" s="133"/>
      <c r="V71" s="133"/>
      <c r="W71" s="137"/>
      <c r="X71" s="138">
        <v>13.4</v>
      </c>
      <c r="Y71" s="139">
        <v>12.73</v>
      </c>
      <c r="Z71" s="140">
        <f t="shared" si="6"/>
        <v>4.9999999999999996E-2</v>
      </c>
      <c r="AA71" s="139">
        <v>49.99</v>
      </c>
      <c r="AB71" s="140">
        <f t="shared" si="7"/>
        <v>0.74534906981396287</v>
      </c>
      <c r="AC71" s="141"/>
      <c r="AD71" s="142" t="str">
        <f t="shared" si="8"/>
        <v/>
      </c>
      <c r="AE71" s="140" t="str">
        <f t="shared" si="9"/>
        <v/>
      </c>
      <c r="AF71" s="139"/>
      <c r="AG71" s="140" t="str">
        <f t="shared" si="10"/>
        <v/>
      </c>
      <c r="AH71" s="143" t="str">
        <f t="shared" si="11"/>
        <v/>
      </c>
      <c r="AI71" s="144"/>
      <c r="AJ71" s="145"/>
      <c r="AK71" s="146"/>
      <c r="AL71" s="135" t="s">
        <v>103</v>
      </c>
      <c r="AM71" s="147">
        <v>4</v>
      </c>
      <c r="AN71" s="148" t="str">
        <f t="shared" si="12"/>
        <v xml:space="preserve">, , , , OFFICE DEFINE, </v>
      </c>
      <c r="AO71" s="149">
        <v>48</v>
      </c>
      <c r="AP71" s="150">
        <v>632</v>
      </c>
      <c r="AQ71" s="150"/>
      <c r="AR71" s="150"/>
      <c r="AS71" s="150"/>
      <c r="AT71" s="151"/>
      <c r="AU71" s="151"/>
      <c r="AV71" s="152">
        <f t="shared" si="13"/>
        <v>4</v>
      </c>
      <c r="AW71" s="153"/>
      <c r="AX71" s="152"/>
      <c r="AY71" s="153"/>
      <c r="AZ71" s="176"/>
      <c r="BA71" s="155">
        <f t="shared" si="14"/>
        <v>632</v>
      </c>
      <c r="BB71" s="156">
        <f t="shared" si="15"/>
        <v>8045.3600000000006</v>
      </c>
      <c r="BC71" s="157">
        <f t="shared" si="16"/>
        <v>31593.68</v>
      </c>
      <c r="BD71" s="158">
        <f t="shared" si="17"/>
        <v>48</v>
      </c>
      <c r="BE71" s="159">
        <f t="shared" si="18"/>
        <v>611.04</v>
      </c>
      <c r="BF71" s="160">
        <f t="shared" si="19"/>
        <v>2399.52</v>
      </c>
      <c r="BG71" s="161">
        <f t="shared" si="20"/>
        <v>680</v>
      </c>
      <c r="BH71" s="162">
        <f t="shared" si="21"/>
        <v>8656.4</v>
      </c>
      <c r="BI71" s="163">
        <f t="shared" si="22"/>
        <v>33993.200000000004</v>
      </c>
      <c r="BJ71" s="164"/>
      <c r="BK71" s="165" t="s">
        <v>118</v>
      </c>
      <c r="BL71" s="177">
        <v>32</v>
      </c>
      <c r="BM71" s="178">
        <v>135</v>
      </c>
      <c r="BN71" s="178">
        <v>189</v>
      </c>
      <c r="BO71" s="178">
        <v>149</v>
      </c>
      <c r="BP71" s="178">
        <v>87</v>
      </c>
      <c r="BQ71" s="178">
        <v>40</v>
      </c>
      <c r="BR71" s="178" t="str">
        <f>IF(ISBLANK($BK71),"",IFERROR((ROUND((INDEX([1]INSTRUCTIONS!$M$9:$AM$73,MATCH(#REF!,[1]INSTRUCTIONS!$N$9:$N$73,0),MATCH(BR$2,[1]INSTRUCTIONS!$M$9:$AM$9,FALSE))*$BA71),0)),""))</f>
        <v/>
      </c>
      <c r="BS71" s="178" t="str">
        <f>IF(ISBLANK($BK71),"",IFERROR((ROUND((INDEX([1]INSTRUCTIONS!$M$9:$AM$73,MATCH(#REF!,[1]INSTRUCTIONS!$N$9:$N$73,0),MATCH(BS$2,[1]INSTRUCTIONS!$M$9:$AM$9,FALSE))*$BA71),0)),""))</f>
        <v/>
      </c>
      <c r="BT71" s="178" t="str">
        <f>IF(ISBLANK($BK71),"",IFERROR((ROUND((INDEX([1]INSTRUCTIONS!$M$9:$AM$73,MATCH(#REF!,[1]INSTRUCTIONS!$N$9:$N$73,0),MATCH(BT$2,[1]INSTRUCTIONS!$M$9:$AM$9,FALSE))*$BA71),0)),""))</f>
        <v/>
      </c>
      <c r="BU71" s="178" t="str">
        <f>IF(ISBLANK($BK71),"",IFERROR((ROUND((INDEX([1]INSTRUCTIONS!$M$9:$AM$73,MATCH(#REF!,[1]INSTRUCTIONS!$N$9:$N$73,0),MATCH(BU$2,[1]INSTRUCTIONS!$M$9:$AM$9,FALSE))*$BA71),0)),""))</f>
        <v/>
      </c>
      <c r="BV71" s="178" t="str">
        <f>IF(ISBLANK($BK71),"",IFERROR((ROUND((INDEX([1]INSTRUCTIONS!$M$9:$AM$73,MATCH(#REF!,[1]INSTRUCTIONS!$N$9:$N$73,0),MATCH(BV$2,[1]INSTRUCTIONS!$M$9:$AM$9,FALSE))*$BA71),0)),""))</f>
        <v/>
      </c>
      <c r="BW71" s="178" t="str">
        <f>IF(ISBLANK($BK71),"",IFERROR((ROUND((INDEX([1]INSTRUCTIONS!$M$9:$AM$73,MATCH(#REF!,[1]INSTRUCTIONS!$N$9:$N$73,0),MATCH(BW$2,[1]INSTRUCTIONS!$M$9:$AM$9,FALSE))*$BA71),0)),""))</f>
        <v/>
      </c>
      <c r="BX71" s="178" t="str">
        <f>IF(ISBLANK($BK71),"",IFERROR((ROUND((INDEX([1]INSTRUCTIONS!$M$9:$AM$73,MATCH(#REF!,[1]INSTRUCTIONS!$N$9:$N$73,0),MATCH(BX$2,[1]INSTRUCTIONS!$M$9:$AM$9,FALSE))*$BA71),0)),""))</f>
        <v/>
      </c>
      <c r="BY71" s="178" t="str">
        <f>IF(ISBLANK($BK71),"",IFERROR((ROUND((INDEX([1]INSTRUCTIONS!$M$9:$AM$73,MATCH(#REF!,[1]INSTRUCTIONS!$N$9:$N$73,0),MATCH(BY$2,[1]INSTRUCTIONS!$M$9:$AM$9,FALSE))*$BA71),0)),""))</f>
        <v/>
      </c>
      <c r="BZ71" s="178" t="str">
        <f>IF(ISBLANK($BK71),"",IFERROR((ROUND((INDEX([1]INSTRUCTIONS!$M$9:$AM$73,MATCH(#REF!,[1]INSTRUCTIONS!$N$9:$N$73,0),MATCH(BZ$2,[1]INSTRUCTIONS!$M$9:$AM$9,FALSE))*$BA71),0)),""))</f>
        <v/>
      </c>
      <c r="CA71" s="178" t="str">
        <f>IF(ISBLANK($BK71),"",IFERROR((ROUND((INDEX([1]INSTRUCTIONS!$M$9:$AM$73,MATCH(#REF!,[1]INSTRUCTIONS!$N$9:$N$73,0),MATCH(CA$2,[1]INSTRUCTIONS!$M$9:$AM$9,FALSE))*$BA71),0)),""))</f>
        <v/>
      </c>
      <c r="CB71" s="178" t="str">
        <f>IF(ISBLANK($BK71),"",IFERROR((ROUND((INDEX([1]INSTRUCTIONS!$M$9:$AM$73,MATCH(#REF!,[1]INSTRUCTIONS!$N$9:$N$73,0),MATCH(CB$2,[1]INSTRUCTIONS!$M$9:$AM$9,FALSE))*$BA71),0)),""))</f>
        <v/>
      </c>
      <c r="CC71" s="178" t="str">
        <f>IF(ISBLANK($BK71),"",IFERROR((ROUND((INDEX([1]INSTRUCTIONS!$M$9:$AM$73,MATCH(#REF!,[1]INSTRUCTIONS!$N$9:$N$73,0),MATCH(CC$2,[1]INSTRUCTIONS!$M$9:$AM$9,FALSE))*$BA71),0)),""))</f>
        <v/>
      </c>
      <c r="CD71" s="178" t="str">
        <f>IF(ISBLANK($BK71),"",IFERROR((ROUND((INDEX([1]INSTRUCTIONS!$M$9:$AM$73,MATCH(#REF!,[1]INSTRUCTIONS!$N$9:$N$73,0),MATCH(CD$2,[1]INSTRUCTIONS!$M$9:$AM$9,FALSE))*$BA71),0)),""))</f>
        <v/>
      </c>
      <c r="CE71" s="178" t="str">
        <f>IF(ISBLANK($BK71),"",IFERROR((ROUND((INDEX([1]INSTRUCTIONS!$M$9:$AM$73,MATCH(#REF!,[1]INSTRUCTIONS!$N$9:$N$73,0),MATCH(CE$2,[1]INSTRUCTIONS!$M$9:$AM$9,FALSE))*$BA71),0)),""))</f>
        <v/>
      </c>
      <c r="CF71" s="178" t="str">
        <f>IF(ISBLANK($BK71),"",IFERROR((ROUND((INDEX([1]INSTRUCTIONS!$M$9:$AM$73,MATCH(#REF!,[1]INSTRUCTIONS!$N$9:$N$73,0),MATCH(CF$2,[1]INSTRUCTIONS!$M$9:$AM$9,FALSE))*$BA71),0)),""))</f>
        <v/>
      </c>
      <c r="CG71" s="178" t="str">
        <f>IF(ISBLANK($BK71),"",IFERROR((ROUND((INDEX([1]INSTRUCTIONS!$M$9:$AM$73,MATCH(#REF!,[1]INSTRUCTIONS!$N$9:$N$73,0),MATCH(CG$2,[1]INSTRUCTIONS!$M$9:$AM$9,FALSE))*$BA71),0)),""))</f>
        <v/>
      </c>
      <c r="CH71" s="178" t="str">
        <f>IF(ISBLANK($BK71),"",IFERROR((ROUND((INDEX([1]INSTRUCTIONS!$M$9:$AM$73,MATCH(#REF!,[1]INSTRUCTIONS!$N$9:$N$73,0),MATCH(CH$2,[1]INSTRUCTIONS!$M$9:$AM$9,FALSE))*$BA71),0)),""))</f>
        <v/>
      </c>
      <c r="CI71" s="178" t="str">
        <f>IF(ISBLANK($BK71),"",IFERROR((ROUND((INDEX([1]INSTRUCTIONS!$M$9:$AM$73,MATCH(#REF!,[1]INSTRUCTIONS!$N$9:$N$73,0),MATCH(CI$2,[1]INSTRUCTIONS!$M$9:$AM$9,FALSE))*$BA71),0)),""))</f>
        <v/>
      </c>
      <c r="CJ71" s="179" t="str">
        <f>IF(ISBLANK($BK71),"",IFERROR((ROUND((INDEX([1]INSTRUCTIONS!$M$9:$AM$73,MATCH(#REF!,[1]INSTRUCTIONS!$N$9:$N$73,0),MATCH(CJ$2,[1]INSTRUCTIONS!$M$9:$AM$9,FALSE))*$BA71),0)),""))</f>
        <v/>
      </c>
      <c r="CK71" s="169">
        <f t="shared" si="23"/>
        <v>632</v>
      </c>
      <c r="CL71" s="169">
        <f t="shared" si="24"/>
        <v>0</v>
      </c>
      <c r="CM71" s="6"/>
      <c r="CN71" s="170" t="s">
        <v>119</v>
      </c>
      <c r="CO71" s="177">
        <v>4</v>
      </c>
      <c r="CP71" s="178">
        <v>10</v>
      </c>
      <c r="CQ71" s="178">
        <v>13</v>
      </c>
      <c r="CR71" s="178">
        <v>11</v>
      </c>
      <c r="CS71" s="178">
        <v>6</v>
      </c>
      <c r="CT71" s="178">
        <v>4</v>
      </c>
      <c r="CU71" s="178" t="str">
        <f>IF(ISBLANK($CN71),"",IFERROR((ROUND((INDEX([1]INSTRUCTIONS!$M$9:$AM$73,MATCH(#REF!,[1]INSTRUCTIONS!$N$9:$N$73,0),MATCH(CU$2,[1]INSTRUCTIONS!$M$9:$AM$9,FALSE))*$BD71),0)),""))</f>
        <v/>
      </c>
      <c r="CV71" s="178" t="str">
        <f>IF(ISBLANK($CN71),"",IFERROR((ROUND((INDEX([1]INSTRUCTIONS!$M$9:$AM$73,MATCH(#REF!,[1]INSTRUCTIONS!$N$9:$N$73,0),MATCH(CV$2,[1]INSTRUCTIONS!$M$9:$AM$9,FALSE))*$BD71),0)),""))</f>
        <v/>
      </c>
      <c r="CW71" s="178" t="str">
        <f>IF(ISBLANK($CN71),"",IFERROR((ROUND((INDEX([1]INSTRUCTIONS!$M$9:$AM$73,MATCH(#REF!,[1]INSTRUCTIONS!$N$9:$N$73,0),MATCH(CW$2,[1]INSTRUCTIONS!$M$9:$AM$9,FALSE))*$BD71),0)),""))</f>
        <v/>
      </c>
      <c r="CX71" s="178" t="str">
        <f>IF(ISBLANK($CN71),"",IFERROR((ROUND((INDEX([1]INSTRUCTIONS!$M$9:$AM$73,MATCH(#REF!,[1]INSTRUCTIONS!$N$9:$N$73,0),MATCH(CX$2,[1]INSTRUCTIONS!$M$9:$AM$9,FALSE))*$BD71),0)),""))</f>
        <v/>
      </c>
      <c r="CY71" s="178" t="str">
        <f>IF(ISBLANK($CN71),"",IFERROR((ROUND((INDEX([1]INSTRUCTIONS!$M$9:$AM$73,MATCH(#REF!,[1]INSTRUCTIONS!$N$9:$N$73,0),MATCH(CY$2,[1]INSTRUCTIONS!$M$9:$AM$9,FALSE))*$BD71),0)),""))</f>
        <v/>
      </c>
      <c r="CZ71" s="178" t="str">
        <f>IF(ISBLANK($CN71),"",IFERROR((ROUND((INDEX([1]INSTRUCTIONS!$M$9:$AM$73,MATCH(#REF!,[1]INSTRUCTIONS!$N$9:$N$73,0),MATCH(CZ$2,[1]INSTRUCTIONS!$M$9:$AM$9,FALSE))*$BD71),0)),""))</f>
        <v/>
      </c>
      <c r="DA71" s="178" t="str">
        <f>IF(ISBLANK($CN71),"",IFERROR((ROUND((INDEX([1]INSTRUCTIONS!$M$9:$AM$73,MATCH(#REF!,[1]INSTRUCTIONS!$N$9:$N$73,0),MATCH(DA$2,[1]INSTRUCTIONS!$M$9:$AM$9,FALSE))*$BD71),0)),""))</f>
        <v/>
      </c>
      <c r="DB71" s="178" t="str">
        <f>IF(ISBLANK($CN71),"",IFERROR((ROUND((INDEX([1]INSTRUCTIONS!$M$9:$AM$73,MATCH(#REF!,[1]INSTRUCTIONS!$N$9:$N$73,0),MATCH(DB$2,[1]INSTRUCTIONS!$M$9:$AM$9,FALSE))*$BD71),0)),""))</f>
        <v/>
      </c>
      <c r="DC71" s="178" t="str">
        <f>IF(ISBLANK($CN71),"",IFERROR((ROUND((INDEX([1]INSTRUCTIONS!$M$9:$AM$73,MATCH(#REF!,[1]INSTRUCTIONS!$N$9:$N$73,0),MATCH(DC$2,[1]INSTRUCTIONS!$M$9:$AM$9,FALSE))*$BD71),0)),""))</f>
        <v/>
      </c>
      <c r="DD71" s="178" t="str">
        <f>IF(ISBLANK($CN71),"",IFERROR((ROUND((INDEX([1]INSTRUCTIONS!$M$9:$AM$73,MATCH(#REF!,[1]INSTRUCTIONS!$N$9:$N$73,0),MATCH(DD$2,[1]INSTRUCTIONS!$M$9:$AM$9,FALSE))*$BD71),0)),""))</f>
        <v/>
      </c>
      <c r="DE71" s="178" t="str">
        <f>IF(ISBLANK($CN71),"",IFERROR((ROUND((INDEX([1]INSTRUCTIONS!$M$9:$AM$73,MATCH(#REF!,[1]INSTRUCTIONS!$N$9:$N$73,0),MATCH(DE$2,[1]INSTRUCTIONS!$M$9:$AM$9,FALSE))*$BD71),0)),""))</f>
        <v/>
      </c>
      <c r="DF71" s="178" t="str">
        <f>IF(ISBLANK($CN71),"",IFERROR((ROUND((INDEX([1]INSTRUCTIONS!$M$9:$AM$73,MATCH(#REF!,[1]INSTRUCTIONS!$N$9:$N$73,0),MATCH(DF$2,[1]INSTRUCTIONS!$M$9:$AM$9,FALSE))*$BD71),0)),""))</f>
        <v/>
      </c>
      <c r="DG71" s="178" t="str">
        <f>IF(ISBLANK($CN71),"",IFERROR((ROUND((INDEX([1]INSTRUCTIONS!$M$9:$AM$73,MATCH(#REF!,[1]INSTRUCTIONS!$N$9:$N$73,0),MATCH(DG$2,[1]INSTRUCTIONS!$M$9:$AM$9,FALSE))*$BD71),0)),""))</f>
        <v/>
      </c>
      <c r="DH71" s="178" t="str">
        <f>IF(ISBLANK($CN71),"",IFERROR((ROUND((INDEX([1]INSTRUCTIONS!$M$9:$AM$73,MATCH(#REF!,[1]INSTRUCTIONS!$N$9:$N$73,0),MATCH(DH$2,[1]INSTRUCTIONS!$M$9:$AM$9,FALSE))*$BD71),0)),""))</f>
        <v/>
      </c>
      <c r="DI71" s="178" t="str">
        <f>IF(ISBLANK($CN71),"",IFERROR((ROUND((INDEX([1]INSTRUCTIONS!$M$9:$AM$73,MATCH(#REF!,[1]INSTRUCTIONS!$N$9:$N$73,0),MATCH(DI$2,[1]INSTRUCTIONS!$M$9:$AM$9,FALSE))*$BD71),0)),""))</f>
        <v/>
      </c>
      <c r="DJ71" s="178" t="str">
        <f>IF(ISBLANK($CN71),"",IFERROR((ROUND((INDEX([1]INSTRUCTIONS!$M$9:$AM$73,MATCH(#REF!,[1]INSTRUCTIONS!$N$9:$N$73,0),MATCH(DJ$2,[1]INSTRUCTIONS!$M$9:$AM$9,FALSE))*$BD71),0)),""))</f>
        <v/>
      </c>
      <c r="DK71" s="178" t="str">
        <f>IF(ISBLANK($CN71),"",IFERROR((ROUND((INDEX([1]INSTRUCTIONS!$M$9:$AM$73,MATCH(#REF!,[1]INSTRUCTIONS!$N$9:$N$73,0),MATCH(DK$2,[1]INSTRUCTIONS!$M$9:$AM$9,FALSE))*$BD71),0)),""))</f>
        <v/>
      </c>
      <c r="DL71" s="178" t="str">
        <f>IF(ISBLANK($CN71),"",IFERROR((ROUND((INDEX([1]INSTRUCTIONS!$M$9:$AM$73,MATCH(#REF!,[1]INSTRUCTIONS!$N$9:$N$73,0),MATCH(DL$2,[1]INSTRUCTIONS!$M$9:$AM$9,FALSE))*$BD71),0)),""))</f>
        <v/>
      </c>
      <c r="DM71" s="179" t="str">
        <f>IF(ISBLANK($CN71),"",IFERROR((ROUND((INDEX([1]INSTRUCTIONS!$M$9:$AM$73,MATCH(#REF!,[1]INSTRUCTIONS!$N$9:$N$73,0),MATCH(DM$2,[1]INSTRUCTIONS!$M$9:$AM$9,FALSE))*$BD71),0)),""))</f>
        <v/>
      </c>
      <c r="DN71" s="169">
        <f t="shared" si="25"/>
        <v>48</v>
      </c>
      <c r="DO71" s="169">
        <f t="shared" si="26"/>
        <v>0</v>
      </c>
      <c r="DP71" s="6"/>
      <c r="DQ71" s="171" t="str">
        <f t="shared" si="27"/>
        <v>NUMERIC BOTTOMS BM</v>
      </c>
      <c r="DR71" s="172">
        <f t="shared" ref="DR71:EP71" si="84">IFERROR(BL71+CO71,"")</f>
        <v>36</v>
      </c>
      <c r="DS71" s="173">
        <f t="shared" si="84"/>
        <v>145</v>
      </c>
      <c r="DT71" s="173">
        <f t="shared" si="84"/>
        <v>202</v>
      </c>
      <c r="DU71" s="173">
        <f t="shared" si="84"/>
        <v>160</v>
      </c>
      <c r="DV71" s="173">
        <f t="shared" si="84"/>
        <v>93</v>
      </c>
      <c r="DW71" s="173">
        <f t="shared" si="84"/>
        <v>44</v>
      </c>
      <c r="DX71" s="173" t="str">
        <f t="shared" si="84"/>
        <v/>
      </c>
      <c r="DY71" s="173" t="str">
        <f t="shared" si="84"/>
        <v/>
      </c>
      <c r="DZ71" s="173" t="str">
        <f t="shared" si="84"/>
        <v/>
      </c>
      <c r="EA71" s="173" t="str">
        <f t="shared" si="84"/>
        <v/>
      </c>
      <c r="EB71" s="173" t="str">
        <f t="shared" si="84"/>
        <v/>
      </c>
      <c r="EC71" s="173" t="str">
        <f t="shared" si="84"/>
        <v/>
      </c>
      <c r="ED71" s="173" t="str">
        <f t="shared" si="84"/>
        <v/>
      </c>
      <c r="EE71" s="173" t="str">
        <f t="shared" si="84"/>
        <v/>
      </c>
      <c r="EF71" s="174" t="str">
        <f t="shared" si="84"/>
        <v/>
      </c>
      <c r="EG71" s="174" t="str">
        <f t="shared" si="84"/>
        <v/>
      </c>
      <c r="EH71" s="174" t="str">
        <f t="shared" si="84"/>
        <v/>
      </c>
      <c r="EI71" s="174" t="str">
        <f t="shared" si="84"/>
        <v/>
      </c>
      <c r="EJ71" s="174" t="str">
        <f t="shared" si="84"/>
        <v/>
      </c>
      <c r="EK71" s="174" t="str">
        <f t="shared" si="84"/>
        <v/>
      </c>
      <c r="EL71" s="174" t="str">
        <f t="shared" si="84"/>
        <v/>
      </c>
      <c r="EM71" s="174" t="str">
        <f t="shared" si="84"/>
        <v/>
      </c>
      <c r="EN71" s="174" t="str">
        <f t="shared" si="84"/>
        <v/>
      </c>
      <c r="EO71" s="174" t="str">
        <f t="shared" si="84"/>
        <v/>
      </c>
      <c r="EP71" s="174" t="str">
        <f t="shared" si="84"/>
        <v/>
      </c>
      <c r="EQ71" s="171">
        <f t="shared" si="29"/>
        <v>680</v>
      </c>
      <c r="ER71" s="171">
        <f t="shared" si="30"/>
        <v>0</v>
      </c>
    </row>
    <row r="72" spans="1:148" ht="120" customHeight="1" x14ac:dyDescent="0.25">
      <c r="A72" s="132">
        <f t="shared" si="31"/>
        <v>55</v>
      </c>
      <c r="B72" s="133" t="e">
        <v>#VALUE!</v>
      </c>
      <c r="C72" s="133" t="s">
        <v>96</v>
      </c>
      <c r="D72" s="134" t="s">
        <v>276</v>
      </c>
      <c r="E72" s="134" t="str">
        <f t="shared" si="5"/>
        <v>#REF!</v>
      </c>
      <c r="F72" s="135" t="s">
        <v>143</v>
      </c>
      <c r="G72" s="134" t="s">
        <v>276</v>
      </c>
      <c r="H72" s="135" t="s">
        <v>144</v>
      </c>
      <c r="I72" s="135" t="s">
        <v>145</v>
      </c>
      <c r="J72" s="135"/>
      <c r="K72" s="135"/>
      <c r="L72" s="136"/>
      <c r="M72" s="133"/>
      <c r="N72" s="135" t="s">
        <v>127</v>
      </c>
      <c r="O72" s="136"/>
      <c r="P72" s="136"/>
      <c r="Q72" s="136" t="s">
        <v>101</v>
      </c>
      <c r="R72" s="136" t="s">
        <v>102</v>
      </c>
      <c r="S72" s="136"/>
      <c r="T72" s="133"/>
      <c r="U72" s="133"/>
      <c r="V72" s="133"/>
      <c r="W72" s="137"/>
      <c r="X72" s="138">
        <v>13.4</v>
      </c>
      <c r="Y72" s="139">
        <v>12.73</v>
      </c>
      <c r="Z72" s="140">
        <f t="shared" si="6"/>
        <v>4.9999999999999996E-2</v>
      </c>
      <c r="AA72" s="139">
        <v>49.99</v>
      </c>
      <c r="AB72" s="140">
        <f t="shared" si="7"/>
        <v>0.74534906981396287</v>
      </c>
      <c r="AC72" s="141"/>
      <c r="AD72" s="142" t="str">
        <f t="shared" si="8"/>
        <v/>
      </c>
      <c r="AE72" s="140" t="str">
        <f t="shared" si="9"/>
        <v/>
      </c>
      <c r="AF72" s="139"/>
      <c r="AG72" s="140" t="str">
        <f t="shared" si="10"/>
        <v/>
      </c>
      <c r="AH72" s="143" t="str">
        <f t="shared" si="11"/>
        <v/>
      </c>
      <c r="AI72" s="144"/>
      <c r="AJ72" s="145"/>
      <c r="AK72" s="146"/>
      <c r="AL72" s="135" t="s">
        <v>103</v>
      </c>
      <c r="AM72" s="147">
        <v>4</v>
      </c>
      <c r="AN72" s="148" t="str">
        <f t="shared" si="12"/>
        <v xml:space="preserve">, , , , OFFICE DEFINE, </v>
      </c>
      <c r="AO72" s="149">
        <v>48</v>
      </c>
      <c r="AP72" s="150">
        <v>276</v>
      </c>
      <c r="AQ72" s="150"/>
      <c r="AR72" s="150"/>
      <c r="AS72" s="150"/>
      <c r="AT72" s="151"/>
      <c r="AU72" s="151"/>
      <c r="AV72" s="152">
        <f t="shared" si="13"/>
        <v>4</v>
      </c>
      <c r="AW72" s="153"/>
      <c r="AX72" s="152"/>
      <c r="AY72" s="153"/>
      <c r="AZ72" s="176"/>
      <c r="BA72" s="155">
        <f t="shared" si="14"/>
        <v>276</v>
      </c>
      <c r="BB72" s="156">
        <f t="shared" si="15"/>
        <v>3513.48</v>
      </c>
      <c r="BC72" s="157">
        <f t="shared" si="16"/>
        <v>13797.24</v>
      </c>
      <c r="BD72" s="158">
        <f t="shared" si="17"/>
        <v>48</v>
      </c>
      <c r="BE72" s="159">
        <f t="shared" si="18"/>
        <v>611.04</v>
      </c>
      <c r="BF72" s="160">
        <f t="shared" si="19"/>
        <v>2399.52</v>
      </c>
      <c r="BG72" s="161">
        <f t="shared" si="20"/>
        <v>324</v>
      </c>
      <c r="BH72" s="162">
        <f t="shared" si="21"/>
        <v>4124.5200000000004</v>
      </c>
      <c r="BI72" s="163">
        <f t="shared" si="22"/>
        <v>16196.76</v>
      </c>
      <c r="BJ72" s="164"/>
      <c r="BK72" s="165" t="s">
        <v>118</v>
      </c>
      <c r="BL72" s="177">
        <v>14</v>
      </c>
      <c r="BM72" s="178">
        <v>59</v>
      </c>
      <c r="BN72" s="178">
        <v>83</v>
      </c>
      <c r="BO72" s="178">
        <v>65</v>
      </c>
      <c r="BP72" s="178">
        <v>38</v>
      </c>
      <c r="BQ72" s="178">
        <v>17</v>
      </c>
      <c r="BR72" s="178" t="str">
        <f>IF(ISBLANK($BK72),"",IFERROR((ROUND((INDEX([1]INSTRUCTIONS!$M$9:$AM$73,MATCH(#REF!,[1]INSTRUCTIONS!$N$9:$N$73,0),MATCH(BR$2,[1]INSTRUCTIONS!$M$9:$AM$9,FALSE))*$BA72),0)),""))</f>
        <v/>
      </c>
      <c r="BS72" s="178" t="str">
        <f>IF(ISBLANK($BK72),"",IFERROR((ROUND((INDEX([1]INSTRUCTIONS!$M$9:$AM$73,MATCH(#REF!,[1]INSTRUCTIONS!$N$9:$N$73,0),MATCH(BS$2,[1]INSTRUCTIONS!$M$9:$AM$9,FALSE))*$BA72),0)),""))</f>
        <v/>
      </c>
      <c r="BT72" s="178" t="str">
        <f>IF(ISBLANK($BK72),"",IFERROR((ROUND((INDEX([1]INSTRUCTIONS!$M$9:$AM$73,MATCH(#REF!,[1]INSTRUCTIONS!$N$9:$N$73,0),MATCH(BT$2,[1]INSTRUCTIONS!$M$9:$AM$9,FALSE))*$BA72),0)),""))</f>
        <v/>
      </c>
      <c r="BU72" s="178" t="str">
        <f>IF(ISBLANK($BK72),"",IFERROR((ROUND((INDEX([1]INSTRUCTIONS!$M$9:$AM$73,MATCH(#REF!,[1]INSTRUCTIONS!$N$9:$N$73,0),MATCH(BU$2,[1]INSTRUCTIONS!$M$9:$AM$9,FALSE))*$BA72),0)),""))</f>
        <v/>
      </c>
      <c r="BV72" s="178" t="str">
        <f>IF(ISBLANK($BK72),"",IFERROR((ROUND((INDEX([1]INSTRUCTIONS!$M$9:$AM$73,MATCH(#REF!,[1]INSTRUCTIONS!$N$9:$N$73,0),MATCH(BV$2,[1]INSTRUCTIONS!$M$9:$AM$9,FALSE))*$BA72),0)),""))</f>
        <v/>
      </c>
      <c r="BW72" s="178" t="str">
        <f>IF(ISBLANK($BK72),"",IFERROR((ROUND((INDEX([1]INSTRUCTIONS!$M$9:$AM$73,MATCH(#REF!,[1]INSTRUCTIONS!$N$9:$N$73,0),MATCH(BW$2,[1]INSTRUCTIONS!$M$9:$AM$9,FALSE))*$BA72),0)),""))</f>
        <v/>
      </c>
      <c r="BX72" s="178" t="str">
        <f>IF(ISBLANK($BK72),"",IFERROR((ROUND((INDEX([1]INSTRUCTIONS!$M$9:$AM$73,MATCH(#REF!,[1]INSTRUCTIONS!$N$9:$N$73,0),MATCH(BX$2,[1]INSTRUCTIONS!$M$9:$AM$9,FALSE))*$BA72),0)),""))</f>
        <v/>
      </c>
      <c r="BY72" s="178" t="str">
        <f>IF(ISBLANK($BK72),"",IFERROR((ROUND((INDEX([1]INSTRUCTIONS!$M$9:$AM$73,MATCH(#REF!,[1]INSTRUCTIONS!$N$9:$N$73,0),MATCH(BY$2,[1]INSTRUCTIONS!$M$9:$AM$9,FALSE))*$BA72),0)),""))</f>
        <v/>
      </c>
      <c r="BZ72" s="178" t="str">
        <f>IF(ISBLANK($BK72),"",IFERROR((ROUND((INDEX([1]INSTRUCTIONS!$M$9:$AM$73,MATCH(#REF!,[1]INSTRUCTIONS!$N$9:$N$73,0),MATCH(BZ$2,[1]INSTRUCTIONS!$M$9:$AM$9,FALSE))*$BA72),0)),""))</f>
        <v/>
      </c>
      <c r="CA72" s="178" t="str">
        <f>IF(ISBLANK($BK72),"",IFERROR((ROUND((INDEX([1]INSTRUCTIONS!$M$9:$AM$73,MATCH(#REF!,[1]INSTRUCTIONS!$N$9:$N$73,0),MATCH(CA$2,[1]INSTRUCTIONS!$M$9:$AM$9,FALSE))*$BA72),0)),""))</f>
        <v/>
      </c>
      <c r="CB72" s="178" t="str">
        <f>IF(ISBLANK($BK72),"",IFERROR((ROUND((INDEX([1]INSTRUCTIONS!$M$9:$AM$73,MATCH(#REF!,[1]INSTRUCTIONS!$N$9:$N$73,0),MATCH(CB$2,[1]INSTRUCTIONS!$M$9:$AM$9,FALSE))*$BA72),0)),""))</f>
        <v/>
      </c>
      <c r="CC72" s="178" t="str">
        <f>IF(ISBLANK($BK72),"",IFERROR((ROUND((INDEX([1]INSTRUCTIONS!$M$9:$AM$73,MATCH(#REF!,[1]INSTRUCTIONS!$N$9:$N$73,0),MATCH(CC$2,[1]INSTRUCTIONS!$M$9:$AM$9,FALSE))*$BA72),0)),""))</f>
        <v/>
      </c>
      <c r="CD72" s="178" t="str">
        <f>IF(ISBLANK($BK72),"",IFERROR((ROUND((INDEX([1]INSTRUCTIONS!$M$9:$AM$73,MATCH(#REF!,[1]INSTRUCTIONS!$N$9:$N$73,0),MATCH(CD$2,[1]INSTRUCTIONS!$M$9:$AM$9,FALSE))*$BA72),0)),""))</f>
        <v/>
      </c>
      <c r="CE72" s="178" t="str">
        <f>IF(ISBLANK($BK72),"",IFERROR((ROUND((INDEX([1]INSTRUCTIONS!$M$9:$AM$73,MATCH(#REF!,[1]INSTRUCTIONS!$N$9:$N$73,0),MATCH(CE$2,[1]INSTRUCTIONS!$M$9:$AM$9,FALSE))*$BA72),0)),""))</f>
        <v/>
      </c>
      <c r="CF72" s="178" t="str">
        <f>IF(ISBLANK($BK72),"",IFERROR((ROUND((INDEX([1]INSTRUCTIONS!$M$9:$AM$73,MATCH(#REF!,[1]INSTRUCTIONS!$N$9:$N$73,0),MATCH(CF$2,[1]INSTRUCTIONS!$M$9:$AM$9,FALSE))*$BA72),0)),""))</f>
        <v/>
      </c>
      <c r="CG72" s="178" t="str">
        <f>IF(ISBLANK($BK72),"",IFERROR((ROUND((INDEX([1]INSTRUCTIONS!$M$9:$AM$73,MATCH(#REF!,[1]INSTRUCTIONS!$N$9:$N$73,0),MATCH(CG$2,[1]INSTRUCTIONS!$M$9:$AM$9,FALSE))*$BA72),0)),""))</f>
        <v/>
      </c>
      <c r="CH72" s="178" t="str">
        <f>IF(ISBLANK($BK72),"",IFERROR((ROUND((INDEX([1]INSTRUCTIONS!$M$9:$AM$73,MATCH(#REF!,[1]INSTRUCTIONS!$N$9:$N$73,0),MATCH(CH$2,[1]INSTRUCTIONS!$M$9:$AM$9,FALSE))*$BA72),0)),""))</f>
        <v/>
      </c>
      <c r="CI72" s="178" t="str">
        <f>IF(ISBLANK($BK72),"",IFERROR((ROUND((INDEX([1]INSTRUCTIONS!$M$9:$AM$73,MATCH(#REF!,[1]INSTRUCTIONS!$N$9:$N$73,0),MATCH(CI$2,[1]INSTRUCTIONS!$M$9:$AM$9,FALSE))*$BA72),0)),""))</f>
        <v/>
      </c>
      <c r="CJ72" s="179" t="str">
        <f>IF(ISBLANK($BK72),"",IFERROR((ROUND((INDEX([1]INSTRUCTIONS!$M$9:$AM$73,MATCH(#REF!,[1]INSTRUCTIONS!$N$9:$N$73,0),MATCH(CJ$2,[1]INSTRUCTIONS!$M$9:$AM$9,FALSE))*$BA72),0)),""))</f>
        <v/>
      </c>
      <c r="CK72" s="169">
        <f t="shared" si="23"/>
        <v>276</v>
      </c>
      <c r="CL72" s="169">
        <f t="shared" si="24"/>
        <v>0</v>
      </c>
      <c r="CM72" s="6"/>
      <c r="CN72" s="170" t="s">
        <v>119</v>
      </c>
      <c r="CO72" s="177">
        <v>4</v>
      </c>
      <c r="CP72" s="178">
        <v>10</v>
      </c>
      <c r="CQ72" s="178">
        <v>13</v>
      </c>
      <c r="CR72" s="178">
        <v>11</v>
      </c>
      <c r="CS72" s="178">
        <v>6</v>
      </c>
      <c r="CT72" s="178">
        <v>4</v>
      </c>
      <c r="CU72" s="178" t="str">
        <f>IF(ISBLANK($CN72),"",IFERROR((ROUND((INDEX([1]INSTRUCTIONS!$M$9:$AM$73,MATCH(#REF!,[1]INSTRUCTIONS!$N$9:$N$73,0),MATCH(CU$2,[1]INSTRUCTIONS!$M$9:$AM$9,FALSE))*$BD72),0)),""))</f>
        <v/>
      </c>
      <c r="CV72" s="178" t="str">
        <f>IF(ISBLANK($CN72),"",IFERROR((ROUND((INDEX([1]INSTRUCTIONS!$M$9:$AM$73,MATCH(#REF!,[1]INSTRUCTIONS!$N$9:$N$73,0),MATCH(CV$2,[1]INSTRUCTIONS!$M$9:$AM$9,FALSE))*$BD72),0)),""))</f>
        <v/>
      </c>
      <c r="CW72" s="178" t="str">
        <f>IF(ISBLANK($CN72),"",IFERROR((ROUND((INDEX([1]INSTRUCTIONS!$M$9:$AM$73,MATCH(#REF!,[1]INSTRUCTIONS!$N$9:$N$73,0),MATCH(CW$2,[1]INSTRUCTIONS!$M$9:$AM$9,FALSE))*$BD72),0)),""))</f>
        <v/>
      </c>
      <c r="CX72" s="178" t="str">
        <f>IF(ISBLANK($CN72),"",IFERROR((ROUND((INDEX([1]INSTRUCTIONS!$M$9:$AM$73,MATCH(#REF!,[1]INSTRUCTIONS!$N$9:$N$73,0),MATCH(CX$2,[1]INSTRUCTIONS!$M$9:$AM$9,FALSE))*$BD72),0)),""))</f>
        <v/>
      </c>
      <c r="CY72" s="178" t="str">
        <f>IF(ISBLANK($CN72),"",IFERROR((ROUND((INDEX([1]INSTRUCTIONS!$M$9:$AM$73,MATCH(#REF!,[1]INSTRUCTIONS!$N$9:$N$73,0),MATCH(CY$2,[1]INSTRUCTIONS!$M$9:$AM$9,FALSE))*$BD72),0)),""))</f>
        <v/>
      </c>
      <c r="CZ72" s="178" t="str">
        <f>IF(ISBLANK($CN72),"",IFERROR((ROUND((INDEX([1]INSTRUCTIONS!$M$9:$AM$73,MATCH(#REF!,[1]INSTRUCTIONS!$N$9:$N$73,0),MATCH(CZ$2,[1]INSTRUCTIONS!$M$9:$AM$9,FALSE))*$BD72),0)),""))</f>
        <v/>
      </c>
      <c r="DA72" s="178" t="str">
        <f>IF(ISBLANK($CN72),"",IFERROR((ROUND((INDEX([1]INSTRUCTIONS!$M$9:$AM$73,MATCH(#REF!,[1]INSTRUCTIONS!$N$9:$N$73,0),MATCH(DA$2,[1]INSTRUCTIONS!$M$9:$AM$9,FALSE))*$BD72),0)),""))</f>
        <v/>
      </c>
      <c r="DB72" s="178" t="str">
        <f>IF(ISBLANK($CN72),"",IFERROR((ROUND((INDEX([1]INSTRUCTIONS!$M$9:$AM$73,MATCH(#REF!,[1]INSTRUCTIONS!$N$9:$N$73,0),MATCH(DB$2,[1]INSTRUCTIONS!$M$9:$AM$9,FALSE))*$BD72),0)),""))</f>
        <v/>
      </c>
      <c r="DC72" s="178" t="str">
        <f>IF(ISBLANK($CN72),"",IFERROR((ROUND((INDEX([1]INSTRUCTIONS!$M$9:$AM$73,MATCH(#REF!,[1]INSTRUCTIONS!$N$9:$N$73,0),MATCH(DC$2,[1]INSTRUCTIONS!$M$9:$AM$9,FALSE))*$BD72),0)),""))</f>
        <v/>
      </c>
      <c r="DD72" s="178" t="str">
        <f>IF(ISBLANK($CN72),"",IFERROR((ROUND((INDEX([1]INSTRUCTIONS!$M$9:$AM$73,MATCH(#REF!,[1]INSTRUCTIONS!$N$9:$N$73,0),MATCH(DD$2,[1]INSTRUCTIONS!$M$9:$AM$9,FALSE))*$BD72),0)),""))</f>
        <v/>
      </c>
      <c r="DE72" s="178" t="str">
        <f>IF(ISBLANK($CN72),"",IFERROR((ROUND((INDEX([1]INSTRUCTIONS!$M$9:$AM$73,MATCH(#REF!,[1]INSTRUCTIONS!$N$9:$N$73,0),MATCH(DE$2,[1]INSTRUCTIONS!$M$9:$AM$9,FALSE))*$BD72),0)),""))</f>
        <v/>
      </c>
      <c r="DF72" s="178" t="str">
        <f>IF(ISBLANK($CN72),"",IFERROR((ROUND((INDEX([1]INSTRUCTIONS!$M$9:$AM$73,MATCH(#REF!,[1]INSTRUCTIONS!$N$9:$N$73,0),MATCH(DF$2,[1]INSTRUCTIONS!$M$9:$AM$9,FALSE))*$BD72),0)),""))</f>
        <v/>
      </c>
      <c r="DG72" s="178" t="str">
        <f>IF(ISBLANK($CN72),"",IFERROR((ROUND((INDEX([1]INSTRUCTIONS!$M$9:$AM$73,MATCH(#REF!,[1]INSTRUCTIONS!$N$9:$N$73,0),MATCH(DG$2,[1]INSTRUCTIONS!$M$9:$AM$9,FALSE))*$BD72),0)),""))</f>
        <v/>
      </c>
      <c r="DH72" s="178" t="str">
        <f>IF(ISBLANK($CN72),"",IFERROR((ROUND((INDEX([1]INSTRUCTIONS!$M$9:$AM$73,MATCH(#REF!,[1]INSTRUCTIONS!$N$9:$N$73,0),MATCH(DH$2,[1]INSTRUCTIONS!$M$9:$AM$9,FALSE))*$BD72),0)),""))</f>
        <v/>
      </c>
      <c r="DI72" s="178" t="str">
        <f>IF(ISBLANK($CN72),"",IFERROR((ROUND((INDEX([1]INSTRUCTIONS!$M$9:$AM$73,MATCH(#REF!,[1]INSTRUCTIONS!$N$9:$N$73,0),MATCH(DI$2,[1]INSTRUCTIONS!$M$9:$AM$9,FALSE))*$BD72),0)),""))</f>
        <v/>
      </c>
      <c r="DJ72" s="178" t="str">
        <f>IF(ISBLANK($CN72),"",IFERROR((ROUND((INDEX([1]INSTRUCTIONS!$M$9:$AM$73,MATCH(#REF!,[1]INSTRUCTIONS!$N$9:$N$73,0),MATCH(DJ$2,[1]INSTRUCTIONS!$M$9:$AM$9,FALSE))*$BD72),0)),""))</f>
        <v/>
      </c>
      <c r="DK72" s="178" t="str">
        <f>IF(ISBLANK($CN72),"",IFERROR((ROUND((INDEX([1]INSTRUCTIONS!$M$9:$AM$73,MATCH(#REF!,[1]INSTRUCTIONS!$N$9:$N$73,0),MATCH(DK$2,[1]INSTRUCTIONS!$M$9:$AM$9,FALSE))*$BD72),0)),""))</f>
        <v/>
      </c>
      <c r="DL72" s="178" t="str">
        <f>IF(ISBLANK($CN72),"",IFERROR((ROUND((INDEX([1]INSTRUCTIONS!$M$9:$AM$73,MATCH(#REF!,[1]INSTRUCTIONS!$N$9:$N$73,0),MATCH(DL$2,[1]INSTRUCTIONS!$M$9:$AM$9,FALSE))*$BD72),0)),""))</f>
        <v/>
      </c>
      <c r="DM72" s="179" t="str">
        <f>IF(ISBLANK($CN72),"",IFERROR((ROUND((INDEX([1]INSTRUCTIONS!$M$9:$AM$73,MATCH(#REF!,[1]INSTRUCTIONS!$N$9:$N$73,0),MATCH(DM$2,[1]INSTRUCTIONS!$M$9:$AM$9,FALSE))*$BD72),0)),""))</f>
        <v/>
      </c>
      <c r="DN72" s="169">
        <f t="shared" si="25"/>
        <v>48</v>
      </c>
      <c r="DO72" s="169">
        <f t="shared" si="26"/>
        <v>0</v>
      </c>
      <c r="DP72" s="6"/>
      <c r="DQ72" s="171" t="str">
        <f t="shared" si="27"/>
        <v>NUMERIC BOTTOMS BM</v>
      </c>
      <c r="DR72" s="172">
        <f t="shared" ref="DR72:EP72" si="85">IFERROR(BL72+CO72,"")</f>
        <v>18</v>
      </c>
      <c r="DS72" s="173">
        <f t="shared" si="85"/>
        <v>69</v>
      </c>
      <c r="DT72" s="173">
        <f t="shared" si="85"/>
        <v>96</v>
      </c>
      <c r="DU72" s="173">
        <f t="shared" si="85"/>
        <v>76</v>
      </c>
      <c r="DV72" s="173">
        <f t="shared" si="85"/>
        <v>44</v>
      </c>
      <c r="DW72" s="173">
        <f t="shared" si="85"/>
        <v>21</v>
      </c>
      <c r="DX72" s="173" t="str">
        <f t="shared" si="85"/>
        <v/>
      </c>
      <c r="DY72" s="173" t="str">
        <f t="shared" si="85"/>
        <v/>
      </c>
      <c r="DZ72" s="173" t="str">
        <f t="shared" si="85"/>
        <v/>
      </c>
      <c r="EA72" s="173" t="str">
        <f t="shared" si="85"/>
        <v/>
      </c>
      <c r="EB72" s="173" t="str">
        <f t="shared" si="85"/>
        <v/>
      </c>
      <c r="EC72" s="173" t="str">
        <f t="shared" si="85"/>
        <v/>
      </c>
      <c r="ED72" s="173" t="str">
        <f t="shared" si="85"/>
        <v/>
      </c>
      <c r="EE72" s="173" t="str">
        <f t="shared" si="85"/>
        <v/>
      </c>
      <c r="EF72" s="174" t="str">
        <f t="shared" si="85"/>
        <v/>
      </c>
      <c r="EG72" s="174" t="str">
        <f t="shared" si="85"/>
        <v/>
      </c>
      <c r="EH72" s="174" t="str">
        <f t="shared" si="85"/>
        <v/>
      </c>
      <c r="EI72" s="174" t="str">
        <f t="shared" si="85"/>
        <v/>
      </c>
      <c r="EJ72" s="174" t="str">
        <f t="shared" si="85"/>
        <v/>
      </c>
      <c r="EK72" s="174" t="str">
        <f t="shared" si="85"/>
        <v/>
      </c>
      <c r="EL72" s="174" t="str">
        <f t="shared" si="85"/>
        <v/>
      </c>
      <c r="EM72" s="174" t="str">
        <f t="shared" si="85"/>
        <v/>
      </c>
      <c r="EN72" s="174" t="str">
        <f t="shared" si="85"/>
        <v/>
      </c>
      <c r="EO72" s="174" t="str">
        <f t="shared" si="85"/>
        <v/>
      </c>
      <c r="EP72" s="174" t="str">
        <f t="shared" si="85"/>
        <v/>
      </c>
      <c r="EQ72" s="171">
        <f t="shared" si="29"/>
        <v>324</v>
      </c>
      <c r="ER72" s="171">
        <f t="shared" si="30"/>
        <v>0</v>
      </c>
    </row>
    <row r="73" spans="1:148" ht="120" customHeight="1" x14ac:dyDescent="0.25">
      <c r="A73" s="132">
        <f t="shared" si="31"/>
        <v>56</v>
      </c>
      <c r="B73" s="133"/>
      <c r="C73" s="133" t="s">
        <v>96</v>
      </c>
      <c r="D73" s="134" t="s">
        <v>276</v>
      </c>
      <c r="E73" s="134" t="str">
        <f t="shared" si="5"/>
        <v>#REF!</v>
      </c>
      <c r="F73" s="135" t="s">
        <v>143</v>
      </c>
      <c r="G73" s="134" t="s">
        <v>276</v>
      </c>
      <c r="H73" s="135" t="s">
        <v>144</v>
      </c>
      <c r="I73" s="135" t="s">
        <v>145</v>
      </c>
      <c r="J73" s="135"/>
      <c r="K73" s="135"/>
      <c r="L73" s="136"/>
      <c r="M73" s="133" t="e">
        <v>#VALUE!</v>
      </c>
      <c r="N73" s="135" t="s">
        <v>100</v>
      </c>
      <c r="O73" s="136"/>
      <c r="P73" s="136"/>
      <c r="Q73" s="136" t="s">
        <v>101</v>
      </c>
      <c r="R73" s="136" t="s">
        <v>102</v>
      </c>
      <c r="S73" s="136"/>
      <c r="T73" s="133"/>
      <c r="U73" s="133"/>
      <c r="V73" s="133"/>
      <c r="W73" s="137"/>
      <c r="X73" s="138">
        <v>13.4</v>
      </c>
      <c r="Y73" s="139">
        <v>12.73</v>
      </c>
      <c r="Z73" s="140">
        <f t="shared" si="6"/>
        <v>4.9999999999999996E-2</v>
      </c>
      <c r="AA73" s="139">
        <v>49.99</v>
      </c>
      <c r="AB73" s="140">
        <f t="shared" si="7"/>
        <v>0.74534906981396287</v>
      </c>
      <c r="AC73" s="141"/>
      <c r="AD73" s="142" t="str">
        <f t="shared" si="8"/>
        <v/>
      </c>
      <c r="AE73" s="140" t="str">
        <f t="shared" si="9"/>
        <v/>
      </c>
      <c r="AF73" s="139"/>
      <c r="AG73" s="140" t="str">
        <f t="shared" si="10"/>
        <v/>
      </c>
      <c r="AH73" s="143" t="str">
        <f t="shared" si="11"/>
        <v/>
      </c>
      <c r="AI73" s="144"/>
      <c r="AJ73" s="145"/>
      <c r="AK73" s="146"/>
      <c r="AL73" s="135" t="s">
        <v>103</v>
      </c>
      <c r="AM73" s="147">
        <v>4</v>
      </c>
      <c r="AN73" s="148" t="str">
        <f t="shared" si="12"/>
        <v xml:space="preserve">, , , , OFFICE DEFINE, </v>
      </c>
      <c r="AO73" s="149">
        <v>48</v>
      </c>
      <c r="AP73" s="150">
        <v>632</v>
      </c>
      <c r="AQ73" s="150"/>
      <c r="AR73" s="150"/>
      <c r="AS73" s="150"/>
      <c r="AT73" s="151"/>
      <c r="AU73" s="151"/>
      <c r="AV73" s="152">
        <f t="shared" si="13"/>
        <v>4</v>
      </c>
      <c r="AW73" s="153"/>
      <c r="AX73" s="152"/>
      <c r="AY73" s="153"/>
      <c r="AZ73" s="176"/>
      <c r="BA73" s="155">
        <f t="shared" si="14"/>
        <v>632</v>
      </c>
      <c r="BB73" s="156">
        <f t="shared" si="15"/>
        <v>8045.3600000000006</v>
      </c>
      <c r="BC73" s="157">
        <f t="shared" si="16"/>
        <v>31593.68</v>
      </c>
      <c r="BD73" s="158">
        <f t="shared" si="17"/>
        <v>48</v>
      </c>
      <c r="BE73" s="159">
        <f t="shared" si="18"/>
        <v>611.04</v>
      </c>
      <c r="BF73" s="160">
        <f t="shared" si="19"/>
        <v>2399.52</v>
      </c>
      <c r="BG73" s="161">
        <f t="shared" si="20"/>
        <v>680</v>
      </c>
      <c r="BH73" s="162">
        <f t="shared" si="21"/>
        <v>8656.4</v>
      </c>
      <c r="BI73" s="163">
        <f t="shared" si="22"/>
        <v>33993.200000000004</v>
      </c>
      <c r="BJ73" s="164"/>
      <c r="BK73" s="165" t="s">
        <v>118</v>
      </c>
      <c r="BL73" s="177">
        <v>32</v>
      </c>
      <c r="BM73" s="178">
        <v>135</v>
      </c>
      <c r="BN73" s="178">
        <v>189</v>
      </c>
      <c r="BO73" s="178">
        <v>149</v>
      </c>
      <c r="BP73" s="178">
        <v>87</v>
      </c>
      <c r="BQ73" s="178">
        <v>40</v>
      </c>
      <c r="BR73" s="178" t="str">
        <f>IF(ISBLANK($BK73),"",IFERROR((ROUND((INDEX([1]INSTRUCTIONS!$M$9:$AM$73,MATCH(#REF!,[1]INSTRUCTIONS!$N$9:$N$73,0),MATCH(BR$2,[1]INSTRUCTIONS!$M$9:$AM$9,FALSE))*$BA73),0)),""))</f>
        <v/>
      </c>
      <c r="BS73" s="178" t="str">
        <f>IF(ISBLANK($BK73),"",IFERROR((ROUND((INDEX([1]INSTRUCTIONS!$M$9:$AM$73,MATCH(#REF!,[1]INSTRUCTIONS!$N$9:$N$73,0),MATCH(BS$2,[1]INSTRUCTIONS!$M$9:$AM$9,FALSE))*$BA73),0)),""))</f>
        <v/>
      </c>
      <c r="BT73" s="178" t="str">
        <f>IF(ISBLANK($BK73),"",IFERROR((ROUND((INDEX([1]INSTRUCTIONS!$M$9:$AM$73,MATCH(#REF!,[1]INSTRUCTIONS!$N$9:$N$73,0),MATCH(BT$2,[1]INSTRUCTIONS!$M$9:$AM$9,FALSE))*$BA73),0)),""))</f>
        <v/>
      </c>
      <c r="BU73" s="178" t="str">
        <f>IF(ISBLANK($BK73),"",IFERROR((ROUND((INDEX([1]INSTRUCTIONS!$M$9:$AM$73,MATCH(#REF!,[1]INSTRUCTIONS!$N$9:$N$73,0),MATCH(BU$2,[1]INSTRUCTIONS!$M$9:$AM$9,FALSE))*$BA73),0)),""))</f>
        <v/>
      </c>
      <c r="BV73" s="178" t="str">
        <f>IF(ISBLANK($BK73),"",IFERROR((ROUND((INDEX([1]INSTRUCTIONS!$M$9:$AM$73,MATCH(#REF!,[1]INSTRUCTIONS!$N$9:$N$73,0),MATCH(BV$2,[1]INSTRUCTIONS!$M$9:$AM$9,FALSE))*$BA73),0)),""))</f>
        <v/>
      </c>
      <c r="BW73" s="178" t="str">
        <f>IF(ISBLANK($BK73),"",IFERROR((ROUND((INDEX([1]INSTRUCTIONS!$M$9:$AM$73,MATCH(#REF!,[1]INSTRUCTIONS!$N$9:$N$73,0),MATCH(BW$2,[1]INSTRUCTIONS!$M$9:$AM$9,FALSE))*$BA73),0)),""))</f>
        <v/>
      </c>
      <c r="BX73" s="178" t="str">
        <f>IF(ISBLANK($BK73),"",IFERROR((ROUND((INDEX([1]INSTRUCTIONS!$M$9:$AM$73,MATCH(#REF!,[1]INSTRUCTIONS!$N$9:$N$73,0),MATCH(BX$2,[1]INSTRUCTIONS!$M$9:$AM$9,FALSE))*$BA73),0)),""))</f>
        <v/>
      </c>
      <c r="BY73" s="178" t="str">
        <f>IF(ISBLANK($BK73),"",IFERROR((ROUND((INDEX([1]INSTRUCTIONS!$M$9:$AM$73,MATCH(#REF!,[1]INSTRUCTIONS!$N$9:$N$73,0),MATCH(BY$2,[1]INSTRUCTIONS!$M$9:$AM$9,FALSE))*$BA73),0)),""))</f>
        <v/>
      </c>
      <c r="BZ73" s="178" t="str">
        <f>IF(ISBLANK($BK73),"",IFERROR((ROUND((INDEX([1]INSTRUCTIONS!$M$9:$AM$73,MATCH(#REF!,[1]INSTRUCTIONS!$N$9:$N$73,0),MATCH(BZ$2,[1]INSTRUCTIONS!$M$9:$AM$9,FALSE))*$BA73),0)),""))</f>
        <v/>
      </c>
      <c r="CA73" s="178" t="str">
        <f>IF(ISBLANK($BK73),"",IFERROR((ROUND((INDEX([1]INSTRUCTIONS!$M$9:$AM$73,MATCH(#REF!,[1]INSTRUCTIONS!$N$9:$N$73,0),MATCH(CA$2,[1]INSTRUCTIONS!$M$9:$AM$9,FALSE))*$BA73),0)),""))</f>
        <v/>
      </c>
      <c r="CB73" s="178" t="str">
        <f>IF(ISBLANK($BK73),"",IFERROR((ROUND((INDEX([1]INSTRUCTIONS!$M$9:$AM$73,MATCH(#REF!,[1]INSTRUCTIONS!$N$9:$N$73,0),MATCH(CB$2,[1]INSTRUCTIONS!$M$9:$AM$9,FALSE))*$BA73),0)),""))</f>
        <v/>
      </c>
      <c r="CC73" s="178" t="str">
        <f>IF(ISBLANK($BK73),"",IFERROR((ROUND((INDEX([1]INSTRUCTIONS!$M$9:$AM$73,MATCH(#REF!,[1]INSTRUCTIONS!$N$9:$N$73,0),MATCH(CC$2,[1]INSTRUCTIONS!$M$9:$AM$9,FALSE))*$BA73),0)),""))</f>
        <v/>
      </c>
      <c r="CD73" s="178" t="str">
        <f>IF(ISBLANK($BK73),"",IFERROR((ROUND((INDEX([1]INSTRUCTIONS!$M$9:$AM$73,MATCH(#REF!,[1]INSTRUCTIONS!$N$9:$N$73,0),MATCH(CD$2,[1]INSTRUCTIONS!$M$9:$AM$9,FALSE))*$BA73),0)),""))</f>
        <v/>
      </c>
      <c r="CE73" s="178" t="str">
        <f>IF(ISBLANK($BK73),"",IFERROR((ROUND((INDEX([1]INSTRUCTIONS!$M$9:$AM$73,MATCH(#REF!,[1]INSTRUCTIONS!$N$9:$N$73,0),MATCH(CE$2,[1]INSTRUCTIONS!$M$9:$AM$9,FALSE))*$BA73),0)),""))</f>
        <v/>
      </c>
      <c r="CF73" s="178" t="str">
        <f>IF(ISBLANK($BK73),"",IFERROR((ROUND((INDEX([1]INSTRUCTIONS!$M$9:$AM$73,MATCH(#REF!,[1]INSTRUCTIONS!$N$9:$N$73,0),MATCH(CF$2,[1]INSTRUCTIONS!$M$9:$AM$9,FALSE))*$BA73),0)),""))</f>
        <v/>
      </c>
      <c r="CG73" s="178" t="str">
        <f>IF(ISBLANK($BK73),"",IFERROR((ROUND((INDEX([1]INSTRUCTIONS!$M$9:$AM$73,MATCH(#REF!,[1]INSTRUCTIONS!$N$9:$N$73,0),MATCH(CG$2,[1]INSTRUCTIONS!$M$9:$AM$9,FALSE))*$BA73),0)),""))</f>
        <v/>
      </c>
      <c r="CH73" s="178" t="str">
        <f>IF(ISBLANK($BK73),"",IFERROR((ROUND((INDEX([1]INSTRUCTIONS!$M$9:$AM$73,MATCH(#REF!,[1]INSTRUCTIONS!$N$9:$N$73,0),MATCH(CH$2,[1]INSTRUCTIONS!$M$9:$AM$9,FALSE))*$BA73),0)),""))</f>
        <v/>
      </c>
      <c r="CI73" s="178" t="str">
        <f>IF(ISBLANK($BK73),"",IFERROR((ROUND((INDEX([1]INSTRUCTIONS!$M$9:$AM$73,MATCH(#REF!,[1]INSTRUCTIONS!$N$9:$N$73,0),MATCH(CI$2,[1]INSTRUCTIONS!$M$9:$AM$9,FALSE))*$BA73),0)),""))</f>
        <v/>
      </c>
      <c r="CJ73" s="179" t="str">
        <f>IF(ISBLANK($BK73),"",IFERROR((ROUND((INDEX([1]INSTRUCTIONS!$M$9:$AM$73,MATCH(#REF!,[1]INSTRUCTIONS!$N$9:$N$73,0),MATCH(CJ$2,[1]INSTRUCTIONS!$M$9:$AM$9,FALSE))*$BA73),0)),""))</f>
        <v/>
      </c>
      <c r="CK73" s="169">
        <f t="shared" si="23"/>
        <v>632</v>
      </c>
      <c r="CL73" s="169">
        <f t="shared" si="24"/>
        <v>0</v>
      </c>
      <c r="CM73" s="6"/>
      <c r="CN73" s="170" t="s">
        <v>119</v>
      </c>
      <c r="CO73" s="177">
        <v>4</v>
      </c>
      <c r="CP73" s="178">
        <v>10</v>
      </c>
      <c r="CQ73" s="178">
        <v>13</v>
      </c>
      <c r="CR73" s="178">
        <v>11</v>
      </c>
      <c r="CS73" s="178">
        <v>6</v>
      </c>
      <c r="CT73" s="178">
        <v>4</v>
      </c>
      <c r="CU73" s="178" t="str">
        <f>IF(ISBLANK($CN73),"",IFERROR((ROUND((INDEX([1]INSTRUCTIONS!$M$9:$AM$73,MATCH(#REF!,[1]INSTRUCTIONS!$N$9:$N$73,0),MATCH(CU$2,[1]INSTRUCTIONS!$M$9:$AM$9,FALSE))*$BD73),0)),""))</f>
        <v/>
      </c>
      <c r="CV73" s="178" t="str">
        <f>IF(ISBLANK($CN73),"",IFERROR((ROUND((INDEX([1]INSTRUCTIONS!$M$9:$AM$73,MATCH(#REF!,[1]INSTRUCTIONS!$N$9:$N$73,0),MATCH(CV$2,[1]INSTRUCTIONS!$M$9:$AM$9,FALSE))*$BD73),0)),""))</f>
        <v/>
      </c>
      <c r="CW73" s="178" t="str">
        <f>IF(ISBLANK($CN73),"",IFERROR((ROUND((INDEX([1]INSTRUCTIONS!$M$9:$AM$73,MATCH(#REF!,[1]INSTRUCTIONS!$N$9:$N$73,0),MATCH(CW$2,[1]INSTRUCTIONS!$M$9:$AM$9,FALSE))*$BD73),0)),""))</f>
        <v/>
      </c>
      <c r="CX73" s="178" t="str">
        <f>IF(ISBLANK($CN73),"",IFERROR((ROUND((INDEX([1]INSTRUCTIONS!$M$9:$AM$73,MATCH(#REF!,[1]INSTRUCTIONS!$N$9:$N$73,0),MATCH(CX$2,[1]INSTRUCTIONS!$M$9:$AM$9,FALSE))*$BD73),0)),""))</f>
        <v/>
      </c>
      <c r="CY73" s="178" t="str">
        <f>IF(ISBLANK($CN73),"",IFERROR((ROUND((INDEX([1]INSTRUCTIONS!$M$9:$AM$73,MATCH(#REF!,[1]INSTRUCTIONS!$N$9:$N$73,0),MATCH(CY$2,[1]INSTRUCTIONS!$M$9:$AM$9,FALSE))*$BD73),0)),""))</f>
        <v/>
      </c>
      <c r="CZ73" s="178" t="str">
        <f>IF(ISBLANK($CN73),"",IFERROR((ROUND((INDEX([1]INSTRUCTIONS!$M$9:$AM$73,MATCH(#REF!,[1]INSTRUCTIONS!$N$9:$N$73,0),MATCH(CZ$2,[1]INSTRUCTIONS!$M$9:$AM$9,FALSE))*$BD73),0)),""))</f>
        <v/>
      </c>
      <c r="DA73" s="178" t="str">
        <f>IF(ISBLANK($CN73),"",IFERROR((ROUND((INDEX([1]INSTRUCTIONS!$M$9:$AM$73,MATCH(#REF!,[1]INSTRUCTIONS!$N$9:$N$73,0),MATCH(DA$2,[1]INSTRUCTIONS!$M$9:$AM$9,FALSE))*$BD73),0)),""))</f>
        <v/>
      </c>
      <c r="DB73" s="178" t="str">
        <f>IF(ISBLANK($CN73),"",IFERROR((ROUND((INDEX([1]INSTRUCTIONS!$M$9:$AM$73,MATCH(#REF!,[1]INSTRUCTIONS!$N$9:$N$73,0),MATCH(DB$2,[1]INSTRUCTIONS!$M$9:$AM$9,FALSE))*$BD73),0)),""))</f>
        <v/>
      </c>
      <c r="DC73" s="178" t="str">
        <f>IF(ISBLANK($CN73),"",IFERROR((ROUND((INDEX([1]INSTRUCTIONS!$M$9:$AM$73,MATCH(#REF!,[1]INSTRUCTIONS!$N$9:$N$73,0),MATCH(DC$2,[1]INSTRUCTIONS!$M$9:$AM$9,FALSE))*$BD73),0)),""))</f>
        <v/>
      </c>
      <c r="DD73" s="178" t="str">
        <f>IF(ISBLANK($CN73),"",IFERROR((ROUND((INDEX([1]INSTRUCTIONS!$M$9:$AM$73,MATCH(#REF!,[1]INSTRUCTIONS!$N$9:$N$73,0),MATCH(DD$2,[1]INSTRUCTIONS!$M$9:$AM$9,FALSE))*$BD73),0)),""))</f>
        <v/>
      </c>
      <c r="DE73" s="178" t="str">
        <f>IF(ISBLANK($CN73),"",IFERROR((ROUND((INDEX([1]INSTRUCTIONS!$M$9:$AM$73,MATCH(#REF!,[1]INSTRUCTIONS!$N$9:$N$73,0),MATCH(DE$2,[1]INSTRUCTIONS!$M$9:$AM$9,FALSE))*$BD73),0)),""))</f>
        <v/>
      </c>
      <c r="DF73" s="178" t="str">
        <f>IF(ISBLANK($CN73),"",IFERROR((ROUND((INDEX([1]INSTRUCTIONS!$M$9:$AM$73,MATCH(#REF!,[1]INSTRUCTIONS!$N$9:$N$73,0),MATCH(DF$2,[1]INSTRUCTIONS!$M$9:$AM$9,FALSE))*$BD73),0)),""))</f>
        <v/>
      </c>
      <c r="DG73" s="178" t="str">
        <f>IF(ISBLANK($CN73),"",IFERROR((ROUND((INDEX([1]INSTRUCTIONS!$M$9:$AM$73,MATCH(#REF!,[1]INSTRUCTIONS!$N$9:$N$73,0),MATCH(DG$2,[1]INSTRUCTIONS!$M$9:$AM$9,FALSE))*$BD73),0)),""))</f>
        <v/>
      </c>
      <c r="DH73" s="178" t="str">
        <f>IF(ISBLANK($CN73),"",IFERROR((ROUND((INDEX([1]INSTRUCTIONS!$M$9:$AM$73,MATCH(#REF!,[1]INSTRUCTIONS!$N$9:$N$73,0),MATCH(DH$2,[1]INSTRUCTIONS!$M$9:$AM$9,FALSE))*$BD73),0)),""))</f>
        <v/>
      </c>
      <c r="DI73" s="178" t="str">
        <f>IF(ISBLANK($CN73),"",IFERROR((ROUND((INDEX([1]INSTRUCTIONS!$M$9:$AM$73,MATCH(#REF!,[1]INSTRUCTIONS!$N$9:$N$73,0),MATCH(DI$2,[1]INSTRUCTIONS!$M$9:$AM$9,FALSE))*$BD73),0)),""))</f>
        <v/>
      </c>
      <c r="DJ73" s="178" t="str">
        <f>IF(ISBLANK($CN73),"",IFERROR((ROUND((INDEX([1]INSTRUCTIONS!$M$9:$AM$73,MATCH(#REF!,[1]INSTRUCTIONS!$N$9:$N$73,0),MATCH(DJ$2,[1]INSTRUCTIONS!$M$9:$AM$9,FALSE))*$BD73),0)),""))</f>
        <v/>
      </c>
      <c r="DK73" s="178" t="str">
        <f>IF(ISBLANK($CN73),"",IFERROR((ROUND((INDEX([1]INSTRUCTIONS!$M$9:$AM$73,MATCH(#REF!,[1]INSTRUCTIONS!$N$9:$N$73,0),MATCH(DK$2,[1]INSTRUCTIONS!$M$9:$AM$9,FALSE))*$BD73),0)),""))</f>
        <v/>
      </c>
      <c r="DL73" s="178" t="str">
        <f>IF(ISBLANK($CN73),"",IFERROR((ROUND((INDEX([1]INSTRUCTIONS!$M$9:$AM$73,MATCH(#REF!,[1]INSTRUCTIONS!$N$9:$N$73,0),MATCH(DL$2,[1]INSTRUCTIONS!$M$9:$AM$9,FALSE))*$BD73),0)),""))</f>
        <v/>
      </c>
      <c r="DM73" s="179" t="str">
        <f>IF(ISBLANK($CN73),"",IFERROR((ROUND((INDEX([1]INSTRUCTIONS!$M$9:$AM$73,MATCH(#REF!,[1]INSTRUCTIONS!$N$9:$N$73,0),MATCH(DM$2,[1]INSTRUCTIONS!$M$9:$AM$9,FALSE))*$BD73),0)),""))</f>
        <v/>
      </c>
      <c r="DN73" s="169">
        <f t="shared" si="25"/>
        <v>48</v>
      </c>
      <c r="DO73" s="169">
        <f t="shared" si="26"/>
        <v>0</v>
      </c>
      <c r="DP73" s="6"/>
      <c r="DQ73" s="171" t="str">
        <f t="shared" si="27"/>
        <v>NUMERIC BOTTOMS BM</v>
      </c>
      <c r="DR73" s="172">
        <f t="shared" ref="DR73:EP73" si="86">IFERROR(BL73+CO73,"")</f>
        <v>36</v>
      </c>
      <c r="DS73" s="173">
        <f t="shared" si="86"/>
        <v>145</v>
      </c>
      <c r="DT73" s="173">
        <f t="shared" si="86"/>
        <v>202</v>
      </c>
      <c r="DU73" s="173">
        <f t="shared" si="86"/>
        <v>160</v>
      </c>
      <c r="DV73" s="173">
        <f t="shared" si="86"/>
        <v>93</v>
      </c>
      <c r="DW73" s="173">
        <f t="shared" si="86"/>
        <v>44</v>
      </c>
      <c r="DX73" s="173" t="str">
        <f t="shared" si="86"/>
        <v/>
      </c>
      <c r="DY73" s="173" t="str">
        <f t="shared" si="86"/>
        <v/>
      </c>
      <c r="DZ73" s="173" t="str">
        <f t="shared" si="86"/>
        <v/>
      </c>
      <c r="EA73" s="173" t="str">
        <f t="shared" si="86"/>
        <v/>
      </c>
      <c r="EB73" s="173" t="str">
        <f t="shared" si="86"/>
        <v/>
      </c>
      <c r="EC73" s="173" t="str">
        <f t="shared" si="86"/>
        <v/>
      </c>
      <c r="ED73" s="173" t="str">
        <f t="shared" si="86"/>
        <v/>
      </c>
      <c r="EE73" s="173" t="str">
        <f t="shared" si="86"/>
        <v/>
      </c>
      <c r="EF73" s="174" t="str">
        <f t="shared" si="86"/>
        <v/>
      </c>
      <c r="EG73" s="174" t="str">
        <f t="shared" si="86"/>
        <v/>
      </c>
      <c r="EH73" s="174" t="str">
        <f t="shared" si="86"/>
        <v/>
      </c>
      <c r="EI73" s="174" t="str">
        <f t="shared" si="86"/>
        <v/>
      </c>
      <c r="EJ73" s="174" t="str">
        <f t="shared" si="86"/>
        <v/>
      </c>
      <c r="EK73" s="174" t="str">
        <f t="shared" si="86"/>
        <v/>
      </c>
      <c r="EL73" s="174" t="str">
        <f t="shared" si="86"/>
        <v/>
      </c>
      <c r="EM73" s="174" t="str">
        <f t="shared" si="86"/>
        <v/>
      </c>
      <c r="EN73" s="174" t="str">
        <f t="shared" si="86"/>
        <v/>
      </c>
      <c r="EO73" s="174" t="str">
        <f t="shared" si="86"/>
        <v/>
      </c>
      <c r="EP73" s="174" t="str">
        <f t="shared" si="86"/>
        <v/>
      </c>
      <c r="EQ73" s="171">
        <f t="shared" si="29"/>
        <v>680</v>
      </c>
      <c r="ER73" s="171">
        <f t="shared" si="30"/>
        <v>0</v>
      </c>
    </row>
    <row r="74" spans="1:148" ht="120" customHeight="1" x14ac:dyDescent="0.25">
      <c r="A74" s="132">
        <f t="shared" si="31"/>
        <v>57</v>
      </c>
      <c r="B74" s="133" t="e">
        <v>#VALUE!</v>
      </c>
      <c r="C74" s="133" t="s">
        <v>96</v>
      </c>
      <c r="D74" s="134" t="s">
        <v>276</v>
      </c>
      <c r="E74" s="134" t="str">
        <f t="shared" si="5"/>
        <v>#REF!</v>
      </c>
      <c r="F74" s="135" t="s">
        <v>143</v>
      </c>
      <c r="G74" s="134" t="s">
        <v>276</v>
      </c>
      <c r="H74" s="135" t="s">
        <v>144</v>
      </c>
      <c r="I74" s="135" t="s">
        <v>145</v>
      </c>
      <c r="J74" s="135"/>
      <c r="K74" s="135"/>
      <c r="L74" s="136"/>
      <c r="M74" s="133"/>
      <c r="N74" s="135" t="s">
        <v>121</v>
      </c>
      <c r="O74" s="136"/>
      <c r="P74" s="136"/>
      <c r="Q74" s="136" t="s">
        <v>101</v>
      </c>
      <c r="R74" s="136" t="s">
        <v>102</v>
      </c>
      <c r="S74" s="136"/>
      <c r="T74" s="133"/>
      <c r="U74" s="133"/>
      <c r="V74" s="133"/>
      <c r="W74" s="137"/>
      <c r="X74" s="138">
        <v>13.4</v>
      </c>
      <c r="Y74" s="139">
        <v>12.73</v>
      </c>
      <c r="Z74" s="140">
        <f t="shared" si="6"/>
        <v>4.9999999999999996E-2</v>
      </c>
      <c r="AA74" s="139">
        <v>49.99</v>
      </c>
      <c r="AB74" s="140">
        <f t="shared" si="7"/>
        <v>0.74534906981396287</v>
      </c>
      <c r="AC74" s="141"/>
      <c r="AD74" s="142" t="str">
        <f t="shared" si="8"/>
        <v/>
      </c>
      <c r="AE74" s="140" t="str">
        <f t="shared" si="9"/>
        <v/>
      </c>
      <c r="AF74" s="139"/>
      <c r="AG74" s="140" t="str">
        <f t="shared" si="10"/>
        <v/>
      </c>
      <c r="AH74" s="143" t="str">
        <f t="shared" si="11"/>
        <v/>
      </c>
      <c r="AI74" s="144"/>
      <c r="AJ74" s="145"/>
      <c r="AK74" s="146"/>
      <c r="AL74" s="135" t="s">
        <v>103</v>
      </c>
      <c r="AM74" s="147">
        <v>4</v>
      </c>
      <c r="AN74" s="148" t="str">
        <f t="shared" si="12"/>
        <v xml:space="preserve">, , , , OFFICE DEFINE, </v>
      </c>
      <c r="AO74" s="149">
        <v>36</v>
      </c>
      <c r="AP74" s="150">
        <v>444</v>
      </c>
      <c r="AQ74" s="150"/>
      <c r="AR74" s="150"/>
      <c r="AS74" s="150"/>
      <c r="AT74" s="151"/>
      <c r="AU74" s="151"/>
      <c r="AV74" s="152">
        <f t="shared" si="13"/>
        <v>4</v>
      </c>
      <c r="AW74" s="153"/>
      <c r="AX74" s="152"/>
      <c r="AY74" s="153"/>
      <c r="AZ74" s="176"/>
      <c r="BA74" s="155">
        <f t="shared" si="14"/>
        <v>444</v>
      </c>
      <c r="BB74" s="156">
        <f t="shared" si="15"/>
        <v>5652.12</v>
      </c>
      <c r="BC74" s="157">
        <f t="shared" si="16"/>
        <v>22195.56</v>
      </c>
      <c r="BD74" s="158">
        <f t="shared" si="17"/>
        <v>36</v>
      </c>
      <c r="BE74" s="159">
        <f t="shared" si="18"/>
        <v>458.28000000000003</v>
      </c>
      <c r="BF74" s="160">
        <f t="shared" si="19"/>
        <v>1799.64</v>
      </c>
      <c r="BG74" s="161">
        <f t="shared" si="20"/>
        <v>480</v>
      </c>
      <c r="BH74" s="162">
        <f t="shared" si="21"/>
        <v>6110.4000000000005</v>
      </c>
      <c r="BI74" s="163">
        <f t="shared" si="22"/>
        <v>23995.200000000001</v>
      </c>
      <c r="BJ74" s="164"/>
      <c r="BK74" s="165" t="s">
        <v>118</v>
      </c>
      <c r="BL74" s="177">
        <v>23</v>
      </c>
      <c r="BM74" s="178">
        <v>95</v>
      </c>
      <c r="BN74" s="178">
        <v>132</v>
      </c>
      <c r="BO74" s="178">
        <v>105</v>
      </c>
      <c r="BP74" s="178">
        <v>61</v>
      </c>
      <c r="BQ74" s="178">
        <v>28</v>
      </c>
      <c r="BR74" s="178" t="str">
        <f>IF(ISBLANK($BK74),"",IFERROR((ROUND((INDEX([1]INSTRUCTIONS!$M$9:$AM$73,MATCH(#REF!,[1]INSTRUCTIONS!$N$9:$N$73,0),MATCH(BR$2,[1]INSTRUCTIONS!$M$9:$AM$9,FALSE))*$BA74),0)),""))</f>
        <v/>
      </c>
      <c r="BS74" s="178" t="str">
        <f>IF(ISBLANK($BK74),"",IFERROR((ROUND((INDEX([1]INSTRUCTIONS!$M$9:$AM$73,MATCH(#REF!,[1]INSTRUCTIONS!$N$9:$N$73,0),MATCH(BS$2,[1]INSTRUCTIONS!$M$9:$AM$9,FALSE))*$BA74),0)),""))</f>
        <v/>
      </c>
      <c r="BT74" s="178" t="str">
        <f>IF(ISBLANK($BK74),"",IFERROR((ROUND((INDEX([1]INSTRUCTIONS!$M$9:$AM$73,MATCH(#REF!,[1]INSTRUCTIONS!$N$9:$N$73,0),MATCH(BT$2,[1]INSTRUCTIONS!$M$9:$AM$9,FALSE))*$BA74),0)),""))</f>
        <v/>
      </c>
      <c r="BU74" s="178" t="str">
        <f>IF(ISBLANK($BK74),"",IFERROR((ROUND((INDEX([1]INSTRUCTIONS!$M$9:$AM$73,MATCH(#REF!,[1]INSTRUCTIONS!$N$9:$N$73,0),MATCH(BU$2,[1]INSTRUCTIONS!$M$9:$AM$9,FALSE))*$BA74),0)),""))</f>
        <v/>
      </c>
      <c r="BV74" s="178" t="str">
        <f>IF(ISBLANK($BK74),"",IFERROR((ROUND((INDEX([1]INSTRUCTIONS!$M$9:$AM$73,MATCH(#REF!,[1]INSTRUCTIONS!$N$9:$N$73,0),MATCH(BV$2,[1]INSTRUCTIONS!$M$9:$AM$9,FALSE))*$BA74),0)),""))</f>
        <v/>
      </c>
      <c r="BW74" s="178" t="str">
        <f>IF(ISBLANK($BK74),"",IFERROR((ROUND((INDEX([1]INSTRUCTIONS!$M$9:$AM$73,MATCH(#REF!,[1]INSTRUCTIONS!$N$9:$N$73,0),MATCH(BW$2,[1]INSTRUCTIONS!$M$9:$AM$9,FALSE))*$BA74),0)),""))</f>
        <v/>
      </c>
      <c r="BX74" s="178" t="str">
        <f>IF(ISBLANK($BK74),"",IFERROR((ROUND((INDEX([1]INSTRUCTIONS!$M$9:$AM$73,MATCH(#REF!,[1]INSTRUCTIONS!$N$9:$N$73,0),MATCH(BX$2,[1]INSTRUCTIONS!$M$9:$AM$9,FALSE))*$BA74),0)),""))</f>
        <v/>
      </c>
      <c r="BY74" s="178" t="str">
        <f>IF(ISBLANK($BK74),"",IFERROR((ROUND((INDEX([1]INSTRUCTIONS!$M$9:$AM$73,MATCH(#REF!,[1]INSTRUCTIONS!$N$9:$N$73,0),MATCH(BY$2,[1]INSTRUCTIONS!$M$9:$AM$9,FALSE))*$BA74),0)),""))</f>
        <v/>
      </c>
      <c r="BZ74" s="178" t="str">
        <f>IF(ISBLANK($BK74),"",IFERROR((ROUND((INDEX([1]INSTRUCTIONS!$M$9:$AM$73,MATCH(#REF!,[1]INSTRUCTIONS!$N$9:$N$73,0),MATCH(BZ$2,[1]INSTRUCTIONS!$M$9:$AM$9,FALSE))*$BA74),0)),""))</f>
        <v/>
      </c>
      <c r="CA74" s="178" t="str">
        <f>IF(ISBLANK($BK74),"",IFERROR((ROUND((INDEX([1]INSTRUCTIONS!$M$9:$AM$73,MATCH(#REF!,[1]INSTRUCTIONS!$N$9:$N$73,0),MATCH(CA$2,[1]INSTRUCTIONS!$M$9:$AM$9,FALSE))*$BA74),0)),""))</f>
        <v/>
      </c>
      <c r="CB74" s="178" t="str">
        <f>IF(ISBLANK($BK74),"",IFERROR((ROUND((INDEX([1]INSTRUCTIONS!$M$9:$AM$73,MATCH(#REF!,[1]INSTRUCTIONS!$N$9:$N$73,0),MATCH(CB$2,[1]INSTRUCTIONS!$M$9:$AM$9,FALSE))*$BA74),0)),""))</f>
        <v/>
      </c>
      <c r="CC74" s="178" t="str">
        <f>IF(ISBLANK($BK74),"",IFERROR((ROUND((INDEX([1]INSTRUCTIONS!$M$9:$AM$73,MATCH(#REF!,[1]INSTRUCTIONS!$N$9:$N$73,0),MATCH(CC$2,[1]INSTRUCTIONS!$M$9:$AM$9,FALSE))*$BA74),0)),""))</f>
        <v/>
      </c>
      <c r="CD74" s="178" t="str">
        <f>IF(ISBLANK($BK74),"",IFERROR((ROUND((INDEX([1]INSTRUCTIONS!$M$9:$AM$73,MATCH(#REF!,[1]INSTRUCTIONS!$N$9:$N$73,0),MATCH(CD$2,[1]INSTRUCTIONS!$M$9:$AM$9,FALSE))*$BA74),0)),""))</f>
        <v/>
      </c>
      <c r="CE74" s="178" t="str">
        <f>IF(ISBLANK($BK74),"",IFERROR((ROUND((INDEX([1]INSTRUCTIONS!$M$9:$AM$73,MATCH(#REF!,[1]INSTRUCTIONS!$N$9:$N$73,0),MATCH(CE$2,[1]INSTRUCTIONS!$M$9:$AM$9,FALSE))*$BA74),0)),""))</f>
        <v/>
      </c>
      <c r="CF74" s="178" t="str">
        <f>IF(ISBLANK($BK74),"",IFERROR((ROUND((INDEX([1]INSTRUCTIONS!$M$9:$AM$73,MATCH(#REF!,[1]INSTRUCTIONS!$N$9:$N$73,0),MATCH(CF$2,[1]INSTRUCTIONS!$M$9:$AM$9,FALSE))*$BA74),0)),""))</f>
        <v/>
      </c>
      <c r="CG74" s="178" t="str">
        <f>IF(ISBLANK($BK74),"",IFERROR((ROUND((INDEX([1]INSTRUCTIONS!$M$9:$AM$73,MATCH(#REF!,[1]INSTRUCTIONS!$N$9:$N$73,0),MATCH(CG$2,[1]INSTRUCTIONS!$M$9:$AM$9,FALSE))*$BA74),0)),""))</f>
        <v/>
      </c>
      <c r="CH74" s="178" t="str">
        <f>IF(ISBLANK($BK74),"",IFERROR((ROUND((INDEX([1]INSTRUCTIONS!$M$9:$AM$73,MATCH(#REF!,[1]INSTRUCTIONS!$N$9:$N$73,0),MATCH(CH$2,[1]INSTRUCTIONS!$M$9:$AM$9,FALSE))*$BA74),0)),""))</f>
        <v/>
      </c>
      <c r="CI74" s="178" t="str">
        <f>IF(ISBLANK($BK74),"",IFERROR((ROUND((INDEX([1]INSTRUCTIONS!$M$9:$AM$73,MATCH(#REF!,[1]INSTRUCTIONS!$N$9:$N$73,0),MATCH(CI$2,[1]INSTRUCTIONS!$M$9:$AM$9,FALSE))*$BA74),0)),""))</f>
        <v/>
      </c>
      <c r="CJ74" s="179" t="str">
        <f>IF(ISBLANK($BK74),"",IFERROR((ROUND((INDEX([1]INSTRUCTIONS!$M$9:$AM$73,MATCH(#REF!,[1]INSTRUCTIONS!$N$9:$N$73,0),MATCH(CJ$2,[1]INSTRUCTIONS!$M$9:$AM$9,FALSE))*$BA74),0)),""))</f>
        <v/>
      </c>
      <c r="CK74" s="169">
        <f t="shared" si="23"/>
        <v>444</v>
      </c>
      <c r="CL74" s="169">
        <f t="shared" si="24"/>
        <v>0</v>
      </c>
      <c r="CM74" s="6"/>
      <c r="CN74" s="170" t="s">
        <v>119</v>
      </c>
      <c r="CO74" s="177">
        <v>3</v>
      </c>
      <c r="CP74" s="178">
        <v>7</v>
      </c>
      <c r="CQ74" s="178">
        <v>10</v>
      </c>
      <c r="CR74" s="178">
        <v>8</v>
      </c>
      <c r="CS74" s="178">
        <v>5</v>
      </c>
      <c r="CT74" s="178">
        <v>3</v>
      </c>
      <c r="CU74" s="178" t="str">
        <f>IF(ISBLANK($CN74),"",IFERROR((ROUND((INDEX([1]INSTRUCTIONS!$M$9:$AM$73,MATCH(#REF!,[1]INSTRUCTIONS!$N$9:$N$73,0),MATCH(CU$2,[1]INSTRUCTIONS!$M$9:$AM$9,FALSE))*$BD74),0)),""))</f>
        <v/>
      </c>
      <c r="CV74" s="178" t="str">
        <f>IF(ISBLANK($CN74),"",IFERROR((ROUND((INDEX([1]INSTRUCTIONS!$M$9:$AM$73,MATCH(#REF!,[1]INSTRUCTIONS!$N$9:$N$73,0),MATCH(CV$2,[1]INSTRUCTIONS!$M$9:$AM$9,FALSE))*$BD74),0)),""))</f>
        <v/>
      </c>
      <c r="CW74" s="178" t="str">
        <f>IF(ISBLANK($CN74),"",IFERROR((ROUND((INDEX([1]INSTRUCTIONS!$M$9:$AM$73,MATCH(#REF!,[1]INSTRUCTIONS!$N$9:$N$73,0),MATCH(CW$2,[1]INSTRUCTIONS!$M$9:$AM$9,FALSE))*$BD74),0)),""))</f>
        <v/>
      </c>
      <c r="CX74" s="178" t="str">
        <f>IF(ISBLANK($CN74),"",IFERROR((ROUND((INDEX([1]INSTRUCTIONS!$M$9:$AM$73,MATCH(#REF!,[1]INSTRUCTIONS!$N$9:$N$73,0),MATCH(CX$2,[1]INSTRUCTIONS!$M$9:$AM$9,FALSE))*$BD74),0)),""))</f>
        <v/>
      </c>
      <c r="CY74" s="178" t="str">
        <f>IF(ISBLANK($CN74),"",IFERROR((ROUND((INDEX([1]INSTRUCTIONS!$M$9:$AM$73,MATCH(#REF!,[1]INSTRUCTIONS!$N$9:$N$73,0),MATCH(CY$2,[1]INSTRUCTIONS!$M$9:$AM$9,FALSE))*$BD74),0)),""))</f>
        <v/>
      </c>
      <c r="CZ74" s="178" t="str">
        <f>IF(ISBLANK($CN74),"",IFERROR((ROUND((INDEX([1]INSTRUCTIONS!$M$9:$AM$73,MATCH(#REF!,[1]INSTRUCTIONS!$N$9:$N$73,0),MATCH(CZ$2,[1]INSTRUCTIONS!$M$9:$AM$9,FALSE))*$BD74),0)),""))</f>
        <v/>
      </c>
      <c r="DA74" s="178" t="str">
        <f>IF(ISBLANK($CN74),"",IFERROR((ROUND((INDEX([1]INSTRUCTIONS!$M$9:$AM$73,MATCH(#REF!,[1]INSTRUCTIONS!$N$9:$N$73,0),MATCH(DA$2,[1]INSTRUCTIONS!$M$9:$AM$9,FALSE))*$BD74),0)),""))</f>
        <v/>
      </c>
      <c r="DB74" s="178" t="str">
        <f>IF(ISBLANK($CN74),"",IFERROR((ROUND((INDEX([1]INSTRUCTIONS!$M$9:$AM$73,MATCH(#REF!,[1]INSTRUCTIONS!$N$9:$N$73,0),MATCH(DB$2,[1]INSTRUCTIONS!$M$9:$AM$9,FALSE))*$BD74),0)),""))</f>
        <v/>
      </c>
      <c r="DC74" s="178" t="str">
        <f>IF(ISBLANK($CN74),"",IFERROR((ROUND((INDEX([1]INSTRUCTIONS!$M$9:$AM$73,MATCH(#REF!,[1]INSTRUCTIONS!$N$9:$N$73,0),MATCH(DC$2,[1]INSTRUCTIONS!$M$9:$AM$9,FALSE))*$BD74),0)),""))</f>
        <v/>
      </c>
      <c r="DD74" s="178" t="str">
        <f>IF(ISBLANK($CN74),"",IFERROR((ROUND((INDEX([1]INSTRUCTIONS!$M$9:$AM$73,MATCH(#REF!,[1]INSTRUCTIONS!$N$9:$N$73,0),MATCH(DD$2,[1]INSTRUCTIONS!$M$9:$AM$9,FALSE))*$BD74),0)),""))</f>
        <v/>
      </c>
      <c r="DE74" s="178" t="str">
        <f>IF(ISBLANK($CN74),"",IFERROR((ROUND((INDEX([1]INSTRUCTIONS!$M$9:$AM$73,MATCH(#REF!,[1]INSTRUCTIONS!$N$9:$N$73,0),MATCH(DE$2,[1]INSTRUCTIONS!$M$9:$AM$9,FALSE))*$BD74),0)),""))</f>
        <v/>
      </c>
      <c r="DF74" s="178" t="str">
        <f>IF(ISBLANK($CN74),"",IFERROR((ROUND((INDEX([1]INSTRUCTIONS!$M$9:$AM$73,MATCH(#REF!,[1]INSTRUCTIONS!$N$9:$N$73,0),MATCH(DF$2,[1]INSTRUCTIONS!$M$9:$AM$9,FALSE))*$BD74),0)),""))</f>
        <v/>
      </c>
      <c r="DG74" s="178" t="str">
        <f>IF(ISBLANK($CN74),"",IFERROR((ROUND((INDEX([1]INSTRUCTIONS!$M$9:$AM$73,MATCH(#REF!,[1]INSTRUCTIONS!$N$9:$N$73,0),MATCH(DG$2,[1]INSTRUCTIONS!$M$9:$AM$9,FALSE))*$BD74),0)),""))</f>
        <v/>
      </c>
      <c r="DH74" s="178" t="str">
        <f>IF(ISBLANK($CN74),"",IFERROR((ROUND((INDEX([1]INSTRUCTIONS!$M$9:$AM$73,MATCH(#REF!,[1]INSTRUCTIONS!$N$9:$N$73,0),MATCH(DH$2,[1]INSTRUCTIONS!$M$9:$AM$9,FALSE))*$BD74),0)),""))</f>
        <v/>
      </c>
      <c r="DI74" s="178" t="str">
        <f>IF(ISBLANK($CN74),"",IFERROR((ROUND((INDEX([1]INSTRUCTIONS!$M$9:$AM$73,MATCH(#REF!,[1]INSTRUCTIONS!$N$9:$N$73,0),MATCH(DI$2,[1]INSTRUCTIONS!$M$9:$AM$9,FALSE))*$BD74),0)),""))</f>
        <v/>
      </c>
      <c r="DJ74" s="178" t="str">
        <f>IF(ISBLANK($CN74),"",IFERROR((ROUND((INDEX([1]INSTRUCTIONS!$M$9:$AM$73,MATCH(#REF!,[1]INSTRUCTIONS!$N$9:$N$73,0),MATCH(DJ$2,[1]INSTRUCTIONS!$M$9:$AM$9,FALSE))*$BD74),0)),""))</f>
        <v/>
      </c>
      <c r="DK74" s="178" t="str">
        <f>IF(ISBLANK($CN74),"",IFERROR((ROUND((INDEX([1]INSTRUCTIONS!$M$9:$AM$73,MATCH(#REF!,[1]INSTRUCTIONS!$N$9:$N$73,0),MATCH(DK$2,[1]INSTRUCTIONS!$M$9:$AM$9,FALSE))*$BD74),0)),""))</f>
        <v/>
      </c>
      <c r="DL74" s="178" t="str">
        <f>IF(ISBLANK($CN74),"",IFERROR((ROUND((INDEX([1]INSTRUCTIONS!$M$9:$AM$73,MATCH(#REF!,[1]INSTRUCTIONS!$N$9:$N$73,0),MATCH(DL$2,[1]INSTRUCTIONS!$M$9:$AM$9,FALSE))*$BD74),0)),""))</f>
        <v/>
      </c>
      <c r="DM74" s="179" t="str">
        <f>IF(ISBLANK($CN74),"",IFERROR((ROUND((INDEX([1]INSTRUCTIONS!$M$9:$AM$73,MATCH(#REF!,[1]INSTRUCTIONS!$N$9:$N$73,0),MATCH(DM$2,[1]INSTRUCTIONS!$M$9:$AM$9,FALSE))*$BD74),0)),""))</f>
        <v/>
      </c>
      <c r="DN74" s="169">
        <f t="shared" si="25"/>
        <v>36</v>
      </c>
      <c r="DO74" s="169">
        <f t="shared" si="26"/>
        <v>0</v>
      </c>
      <c r="DP74" s="6"/>
      <c r="DQ74" s="171" t="str">
        <f t="shared" si="27"/>
        <v>NUMERIC BOTTOMS BM</v>
      </c>
      <c r="DR74" s="172">
        <f t="shared" ref="DR74:EP74" si="87">IFERROR(BL74+CO74,"")</f>
        <v>26</v>
      </c>
      <c r="DS74" s="173">
        <f t="shared" si="87"/>
        <v>102</v>
      </c>
      <c r="DT74" s="173">
        <f t="shared" si="87"/>
        <v>142</v>
      </c>
      <c r="DU74" s="173">
        <f t="shared" si="87"/>
        <v>113</v>
      </c>
      <c r="DV74" s="173">
        <f t="shared" si="87"/>
        <v>66</v>
      </c>
      <c r="DW74" s="173">
        <f t="shared" si="87"/>
        <v>31</v>
      </c>
      <c r="DX74" s="173" t="str">
        <f t="shared" si="87"/>
        <v/>
      </c>
      <c r="DY74" s="173" t="str">
        <f t="shared" si="87"/>
        <v/>
      </c>
      <c r="DZ74" s="173" t="str">
        <f t="shared" si="87"/>
        <v/>
      </c>
      <c r="EA74" s="173" t="str">
        <f t="shared" si="87"/>
        <v/>
      </c>
      <c r="EB74" s="173" t="str">
        <f t="shared" si="87"/>
        <v/>
      </c>
      <c r="EC74" s="173" t="str">
        <f t="shared" si="87"/>
        <v/>
      </c>
      <c r="ED74" s="173" t="str">
        <f t="shared" si="87"/>
        <v/>
      </c>
      <c r="EE74" s="173" t="str">
        <f t="shared" si="87"/>
        <v/>
      </c>
      <c r="EF74" s="174" t="str">
        <f t="shared" si="87"/>
        <v/>
      </c>
      <c r="EG74" s="174" t="str">
        <f t="shared" si="87"/>
        <v/>
      </c>
      <c r="EH74" s="174" t="str">
        <f t="shared" si="87"/>
        <v/>
      </c>
      <c r="EI74" s="174" t="str">
        <f t="shared" si="87"/>
        <v/>
      </c>
      <c r="EJ74" s="174" t="str">
        <f t="shared" si="87"/>
        <v/>
      </c>
      <c r="EK74" s="174" t="str">
        <f t="shared" si="87"/>
        <v/>
      </c>
      <c r="EL74" s="174" t="str">
        <f t="shared" si="87"/>
        <v/>
      </c>
      <c r="EM74" s="174" t="str">
        <f t="shared" si="87"/>
        <v/>
      </c>
      <c r="EN74" s="174" t="str">
        <f t="shared" si="87"/>
        <v/>
      </c>
      <c r="EO74" s="174" t="str">
        <f t="shared" si="87"/>
        <v/>
      </c>
      <c r="EP74" s="174" t="str">
        <f t="shared" si="87"/>
        <v/>
      </c>
      <c r="EQ74" s="171">
        <f t="shared" si="29"/>
        <v>480</v>
      </c>
      <c r="ER74" s="171">
        <f t="shared" si="30"/>
        <v>0</v>
      </c>
    </row>
    <row r="75" spans="1:148" ht="120" customHeight="1" x14ac:dyDescent="0.25">
      <c r="A75" s="132">
        <f t="shared" si="31"/>
        <v>58</v>
      </c>
      <c r="B75" s="133" t="e">
        <v>#VALUE!</v>
      </c>
      <c r="C75" s="133" t="s">
        <v>96</v>
      </c>
      <c r="D75" s="134" t="s">
        <v>276</v>
      </c>
      <c r="E75" s="134" t="str">
        <f t="shared" si="5"/>
        <v>#REF!</v>
      </c>
      <c r="F75" s="135" t="s">
        <v>143</v>
      </c>
      <c r="G75" s="134" t="s">
        <v>276</v>
      </c>
      <c r="H75" s="135" t="s">
        <v>146</v>
      </c>
      <c r="I75" s="135" t="s">
        <v>147</v>
      </c>
      <c r="J75" s="135"/>
      <c r="K75" s="135"/>
      <c r="L75" s="136"/>
      <c r="M75" s="133" t="e">
        <v>#VALUE!</v>
      </c>
      <c r="N75" s="135" t="s">
        <v>106</v>
      </c>
      <c r="O75" s="136"/>
      <c r="P75" s="136"/>
      <c r="Q75" s="136" t="s">
        <v>101</v>
      </c>
      <c r="R75" s="136" t="s">
        <v>102</v>
      </c>
      <c r="S75" s="136"/>
      <c r="T75" s="133"/>
      <c r="U75" s="133"/>
      <c r="V75" s="133"/>
      <c r="W75" s="137"/>
      <c r="X75" s="138">
        <v>13.65</v>
      </c>
      <c r="Y75" s="139">
        <v>12.97</v>
      </c>
      <c r="Z75" s="140">
        <f t="shared" si="6"/>
        <v>4.9816849816849793E-2</v>
      </c>
      <c r="AA75" s="139">
        <v>49.99</v>
      </c>
      <c r="AB75" s="140">
        <f t="shared" si="7"/>
        <v>0.74054810962192441</v>
      </c>
      <c r="AC75" s="141"/>
      <c r="AD75" s="142" t="str">
        <f t="shared" si="8"/>
        <v/>
      </c>
      <c r="AE75" s="140" t="str">
        <f t="shared" si="9"/>
        <v/>
      </c>
      <c r="AF75" s="139"/>
      <c r="AG75" s="140" t="str">
        <f t="shared" si="10"/>
        <v/>
      </c>
      <c r="AH75" s="143" t="str">
        <f t="shared" si="11"/>
        <v/>
      </c>
      <c r="AI75" s="144"/>
      <c r="AJ75" s="145"/>
      <c r="AK75" s="146"/>
      <c r="AL75" s="135" t="s">
        <v>103</v>
      </c>
      <c r="AM75" s="147">
        <v>4</v>
      </c>
      <c r="AN75" s="148" t="str">
        <f t="shared" si="12"/>
        <v xml:space="preserve">, , , , OFFICE DEFINE, </v>
      </c>
      <c r="AO75" s="149">
        <v>24</v>
      </c>
      <c r="AP75" s="150">
        <v>632</v>
      </c>
      <c r="AQ75" s="150"/>
      <c r="AR75" s="150"/>
      <c r="AS75" s="150"/>
      <c r="AT75" s="151"/>
      <c r="AU75" s="151"/>
      <c r="AV75" s="152">
        <f t="shared" si="13"/>
        <v>4</v>
      </c>
      <c r="AW75" s="153"/>
      <c r="AX75" s="152"/>
      <c r="AY75" s="153"/>
      <c r="AZ75" s="176"/>
      <c r="BA75" s="155">
        <f t="shared" si="14"/>
        <v>632</v>
      </c>
      <c r="BB75" s="156">
        <f t="shared" si="15"/>
        <v>8197.0400000000009</v>
      </c>
      <c r="BC75" s="157">
        <f t="shared" si="16"/>
        <v>31593.68</v>
      </c>
      <c r="BD75" s="158">
        <f t="shared" si="17"/>
        <v>24</v>
      </c>
      <c r="BE75" s="159">
        <f t="shared" si="18"/>
        <v>311.28000000000003</v>
      </c>
      <c r="BF75" s="160">
        <f t="shared" si="19"/>
        <v>1199.76</v>
      </c>
      <c r="BG75" s="161">
        <f t="shared" si="20"/>
        <v>656</v>
      </c>
      <c r="BH75" s="162">
        <f t="shared" si="21"/>
        <v>8508.32</v>
      </c>
      <c r="BI75" s="163">
        <f t="shared" si="22"/>
        <v>32793.440000000002</v>
      </c>
      <c r="BJ75" s="164"/>
      <c r="BK75" s="165" t="s">
        <v>125</v>
      </c>
      <c r="BL75" s="177">
        <v>66</v>
      </c>
      <c r="BM75" s="178">
        <v>169</v>
      </c>
      <c r="BN75" s="178">
        <v>207</v>
      </c>
      <c r="BO75" s="178">
        <v>138</v>
      </c>
      <c r="BP75" s="178">
        <v>52</v>
      </c>
      <c r="BQ75" s="178">
        <v>0</v>
      </c>
      <c r="BR75" s="178" t="str">
        <f>IF(ISBLANK($BK75),"",IFERROR((ROUND((INDEX([1]INSTRUCTIONS!$M$9:$AM$73,MATCH(#REF!,[1]INSTRUCTIONS!$N$9:$N$73,0),MATCH(BR$2,[1]INSTRUCTIONS!$M$9:$AM$9,FALSE))*$BA75),0)),""))</f>
        <v/>
      </c>
      <c r="BS75" s="178" t="str">
        <f>IF(ISBLANK($BK75),"",IFERROR((ROUND((INDEX([1]INSTRUCTIONS!$M$9:$AM$73,MATCH(#REF!,[1]INSTRUCTIONS!$N$9:$N$73,0),MATCH(BS$2,[1]INSTRUCTIONS!$M$9:$AM$9,FALSE))*$BA75),0)),""))</f>
        <v/>
      </c>
      <c r="BT75" s="178" t="str">
        <f>IF(ISBLANK($BK75),"",IFERROR((ROUND((INDEX([1]INSTRUCTIONS!$M$9:$AM$73,MATCH(#REF!,[1]INSTRUCTIONS!$N$9:$N$73,0),MATCH(BT$2,[1]INSTRUCTIONS!$M$9:$AM$9,FALSE))*$BA75),0)),""))</f>
        <v/>
      </c>
      <c r="BU75" s="178" t="str">
        <f>IF(ISBLANK($BK75),"",IFERROR((ROUND((INDEX([1]INSTRUCTIONS!$M$9:$AM$73,MATCH(#REF!,[1]INSTRUCTIONS!$N$9:$N$73,0),MATCH(BU$2,[1]INSTRUCTIONS!$M$9:$AM$9,FALSE))*$BA75),0)),""))</f>
        <v/>
      </c>
      <c r="BV75" s="178" t="str">
        <f>IF(ISBLANK($BK75),"",IFERROR((ROUND((INDEX([1]INSTRUCTIONS!$M$9:$AM$73,MATCH(#REF!,[1]INSTRUCTIONS!$N$9:$N$73,0),MATCH(BV$2,[1]INSTRUCTIONS!$M$9:$AM$9,FALSE))*$BA75),0)),""))</f>
        <v/>
      </c>
      <c r="BW75" s="178" t="str">
        <f>IF(ISBLANK($BK75),"",IFERROR((ROUND((INDEX([1]INSTRUCTIONS!$M$9:$AM$73,MATCH(#REF!,[1]INSTRUCTIONS!$N$9:$N$73,0),MATCH(BW$2,[1]INSTRUCTIONS!$M$9:$AM$9,FALSE))*$BA75),0)),""))</f>
        <v/>
      </c>
      <c r="BX75" s="178" t="str">
        <f>IF(ISBLANK($BK75),"",IFERROR((ROUND((INDEX([1]INSTRUCTIONS!$M$9:$AM$73,MATCH(#REF!,[1]INSTRUCTIONS!$N$9:$N$73,0),MATCH(BX$2,[1]INSTRUCTIONS!$M$9:$AM$9,FALSE))*$BA75),0)),""))</f>
        <v/>
      </c>
      <c r="BY75" s="178" t="str">
        <f>IF(ISBLANK($BK75),"",IFERROR((ROUND((INDEX([1]INSTRUCTIONS!$M$9:$AM$73,MATCH(#REF!,[1]INSTRUCTIONS!$N$9:$N$73,0),MATCH(BY$2,[1]INSTRUCTIONS!$M$9:$AM$9,FALSE))*$BA75),0)),""))</f>
        <v/>
      </c>
      <c r="BZ75" s="178" t="str">
        <f>IF(ISBLANK($BK75),"",IFERROR((ROUND((INDEX([1]INSTRUCTIONS!$M$9:$AM$73,MATCH(#REF!,[1]INSTRUCTIONS!$N$9:$N$73,0),MATCH(BZ$2,[1]INSTRUCTIONS!$M$9:$AM$9,FALSE))*$BA75),0)),""))</f>
        <v/>
      </c>
      <c r="CA75" s="178" t="str">
        <f>IF(ISBLANK($BK75),"",IFERROR((ROUND((INDEX([1]INSTRUCTIONS!$M$9:$AM$73,MATCH(#REF!,[1]INSTRUCTIONS!$N$9:$N$73,0),MATCH(CA$2,[1]INSTRUCTIONS!$M$9:$AM$9,FALSE))*$BA75),0)),""))</f>
        <v/>
      </c>
      <c r="CB75" s="178" t="str">
        <f>IF(ISBLANK($BK75),"",IFERROR((ROUND((INDEX([1]INSTRUCTIONS!$M$9:$AM$73,MATCH(#REF!,[1]INSTRUCTIONS!$N$9:$N$73,0),MATCH(CB$2,[1]INSTRUCTIONS!$M$9:$AM$9,FALSE))*$BA75),0)),""))</f>
        <v/>
      </c>
      <c r="CC75" s="178" t="str">
        <f>IF(ISBLANK($BK75),"",IFERROR((ROUND((INDEX([1]INSTRUCTIONS!$M$9:$AM$73,MATCH(#REF!,[1]INSTRUCTIONS!$N$9:$N$73,0),MATCH(CC$2,[1]INSTRUCTIONS!$M$9:$AM$9,FALSE))*$BA75),0)),""))</f>
        <v/>
      </c>
      <c r="CD75" s="178" t="str">
        <f>IF(ISBLANK($BK75),"",IFERROR((ROUND((INDEX([1]INSTRUCTIONS!$M$9:$AM$73,MATCH(#REF!,[1]INSTRUCTIONS!$N$9:$N$73,0),MATCH(CD$2,[1]INSTRUCTIONS!$M$9:$AM$9,FALSE))*$BA75),0)),""))</f>
        <v/>
      </c>
      <c r="CE75" s="178" t="str">
        <f>IF(ISBLANK($BK75),"",IFERROR((ROUND((INDEX([1]INSTRUCTIONS!$M$9:$AM$73,MATCH(#REF!,[1]INSTRUCTIONS!$N$9:$N$73,0),MATCH(CE$2,[1]INSTRUCTIONS!$M$9:$AM$9,FALSE))*$BA75),0)),""))</f>
        <v/>
      </c>
      <c r="CF75" s="178" t="str">
        <f>IF(ISBLANK($BK75),"",IFERROR((ROUND((INDEX([1]INSTRUCTIONS!$M$9:$AM$73,MATCH(#REF!,[1]INSTRUCTIONS!$N$9:$N$73,0),MATCH(CF$2,[1]INSTRUCTIONS!$M$9:$AM$9,FALSE))*$BA75),0)),""))</f>
        <v/>
      </c>
      <c r="CG75" s="178" t="str">
        <f>IF(ISBLANK($BK75),"",IFERROR((ROUND((INDEX([1]INSTRUCTIONS!$M$9:$AM$73,MATCH(#REF!,[1]INSTRUCTIONS!$N$9:$N$73,0),MATCH(CG$2,[1]INSTRUCTIONS!$M$9:$AM$9,FALSE))*$BA75),0)),""))</f>
        <v/>
      </c>
      <c r="CH75" s="178" t="str">
        <f>IF(ISBLANK($BK75),"",IFERROR((ROUND((INDEX([1]INSTRUCTIONS!$M$9:$AM$73,MATCH(#REF!,[1]INSTRUCTIONS!$N$9:$N$73,0),MATCH(CH$2,[1]INSTRUCTIONS!$M$9:$AM$9,FALSE))*$BA75),0)),""))</f>
        <v/>
      </c>
      <c r="CI75" s="178" t="str">
        <f>IF(ISBLANK($BK75),"",IFERROR((ROUND((INDEX([1]INSTRUCTIONS!$M$9:$AM$73,MATCH(#REF!,[1]INSTRUCTIONS!$N$9:$N$73,0),MATCH(CI$2,[1]INSTRUCTIONS!$M$9:$AM$9,FALSE))*$BA75),0)),""))</f>
        <v/>
      </c>
      <c r="CJ75" s="179" t="str">
        <f>IF(ISBLANK($BK75),"",IFERROR((ROUND((INDEX([1]INSTRUCTIONS!$M$9:$AM$73,MATCH(#REF!,[1]INSTRUCTIONS!$N$9:$N$73,0),MATCH(CJ$2,[1]INSTRUCTIONS!$M$9:$AM$9,FALSE))*$BA75),0)),""))</f>
        <v/>
      </c>
      <c r="CK75" s="169">
        <f t="shared" si="23"/>
        <v>632</v>
      </c>
      <c r="CL75" s="169">
        <f t="shared" si="24"/>
        <v>0</v>
      </c>
      <c r="CM75" s="6"/>
      <c r="CN75" s="170" t="s">
        <v>126</v>
      </c>
      <c r="CO75" s="177">
        <v>3</v>
      </c>
      <c r="CP75" s="178">
        <v>6</v>
      </c>
      <c r="CQ75" s="178">
        <v>7</v>
      </c>
      <c r="CR75" s="178">
        <v>5</v>
      </c>
      <c r="CS75" s="178">
        <v>3</v>
      </c>
      <c r="CT75" s="178">
        <v>0</v>
      </c>
      <c r="CU75" s="178" t="str">
        <f>IF(ISBLANK($CN75),"",IFERROR((ROUND((INDEX([1]INSTRUCTIONS!$M$9:$AM$73,MATCH(#REF!,[1]INSTRUCTIONS!$N$9:$N$73,0),MATCH(CU$2,[1]INSTRUCTIONS!$M$9:$AM$9,FALSE))*$BD75),0)),""))</f>
        <v/>
      </c>
      <c r="CV75" s="178" t="str">
        <f>IF(ISBLANK($CN75),"",IFERROR((ROUND((INDEX([1]INSTRUCTIONS!$M$9:$AM$73,MATCH(#REF!,[1]INSTRUCTIONS!$N$9:$N$73,0),MATCH(CV$2,[1]INSTRUCTIONS!$M$9:$AM$9,FALSE))*$BD75),0)),""))</f>
        <v/>
      </c>
      <c r="CW75" s="178" t="str">
        <f>IF(ISBLANK($CN75),"",IFERROR((ROUND((INDEX([1]INSTRUCTIONS!$M$9:$AM$73,MATCH(#REF!,[1]INSTRUCTIONS!$N$9:$N$73,0),MATCH(CW$2,[1]INSTRUCTIONS!$M$9:$AM$9,FALSE))*$BD75),0)),""))</f>
        <v/>
      </c>
      <c r="CX75" s="178" t="str">
        <f>IF(ISBLANK($CN75),"",IFERROR((ROUND((INDEX([1]INSTRUCTIONS!$M$9:$AM$73,MATCH(#REF!,[1]INSTRUCTIONS!$N$9:$N$73,0),MATCH(CX$2,[1]INSTRUCTIONS!$M$9:$AM$9,FALSE))*$BD75),0)),""))</f>
        <v/>
      </c>
      <c r="CY75" s="178" t="str">
        <f>IF(ISBLANK($CN75),"",IFERROR((ROUND((INDEX([1]INSTRUCTIONS!$M$9:$AM$73,MATCH(#REF!,[1]INSTRUCTIONS!$N$9:$N$73,0),MATCH(CY$2,[1]INSTRUCTIONS!$M$9:$AM$9,FALSE))*$BD75),0)),""))</f>
        <v/>
      </c>
      <c r="CZ75" s="178" t="str">
        <f>IF(ISBLANK($CN75),"",IFERROR((ROUND((INDEX([1]INSTRUCTIONS!$M$9:$AM$73,MATCH(#REF!,[1]INSTRUCTIONS!$N$9:$N$73,0),MATCH(CZ$2,[1]INSTRUCTIONS!$M$9:$AM$9,FALSE))*$BD75),0)),""))</f>
        <v/>
      </c>
      <c r="DA75" s="178" t="str">
        <f>IF(ISBLANK($CN75),"",IFERROR((ROUND((INDEX([1]INSTRUCTIONS!$M$9:$AM$73,MATCH(#REF!,[1]INSTRUCTIONS!$N$9:$N$73,0),MATCH(DA$2,[1]INSTRUCTIONS!$M$9:$AM$9,FALSE))*$BD75),0)),""))</f>
        <v/>
      </c>
      <c r="DB75" s="178" t="str">
        <f>IF(ISBLANK($CN75),"",IFERROR((ROUND((INDEX([1]INSTRUCTIONS!$M$9:$AM$73,MATCH(#REF!,[1]INSTRUCTIONS!$N$9:$N$73,0),MATCH(DB$2,[1]INSTRUCTIONS!$M$9:$AM$9,FALSE))*$BD75),0)),""))</f>
        <v/>
      </c>
      <c r="DC75" s="178" t="str">
        <f>IF(ISBLANK($CN75),"",IFERROR((ROUND((INDEX([1]INSTRUCTIONS!$M$9:$AM$73,MATCH(#REF!,[1]INSTRUCTIONS!$N$9:$N$73,0),MATCH(DC$2,[1]INSTRUCTIONS!$M$9:$AM$9,FALSE))*$BD75),0)),""))</f>
        <v/>
      </c>
      <c r="DD75" s="178" t="str">
        <f>IF(ISBLANK($CN75),"",IFERROR((ROUND((INDEX([1]INSTRUCTIONS!$M$9:$AM$73,MATCH(#REF!,[1]INSTRUCTIONS!$N$9:$N$73,0),MATCH(DD$2,[1]INSTRUCTIONS!$M$9:$AM$9,FALSE))*$BD75),0)),""))</f>
        <v/>
      </c>
      <c r="DE75" s="178" t="str">
        <f>IF(ISBLANK($CN75),"",IFERROR((ROUND((INDEX([1]INSTRUCTIONS!$M$9:$AM$73,MATCH(#REF!,[1]INSTRUCTIONS!$N$9:$N$73,0),MATCH(DE$2,[1]INSTRUCTIONS!$M$9:$AM$9,FALSE))*$BD75),0)),""))</f>
        <v/>
      </c>
      <c r="DF75" s="178" t="str">
        <f>IF(ISBLANK($CN75),"",IFERROR((ROUND((INDEX([1]INSTRUCTIONS!$M$9:$AM$73,MATCH(#REF!,[1]INSTRUCTIONS!$N$9:$N$73,0),MATCH(DF$2,[1]INSTRUCTIONS!$M$9:$AM$9,FALSE))*$BD75),0)),""))</f>
        <v/>
      </c>
      <c r="DG75" s="178" t="str">
        <f>IF(ISBLANK($CN75),"",IFERROR((ROUND((INDEX([1]INSTRUCTIONS!$M$9:$AM$73,MATCH(#REF!,[1]INSTRUCTIONS!$N$9:$N$73,0),MATCH(DG$2,[1]INSTRUCTIONS!$M$9:$AM$9,FALSE))*$BD75),0)),""))</f>
        <v/>
      </c>
      <c r="DH75" s="178" t="str">
        <f>IF(ISBLANK($CN75),"",IFERROR((ROUND((INDEX([1]INSTRUCTIONS!$M$9:$AM$73,MATCH(#REF!,[1]INSTRUCTIONS!$N$9:$N$73,0),MATCH(DH$2,[1]INSTRUCTIONS!$M$9:$AM$9,FALSE))*$BD75),0)),""))</f>
        <v/>
      </c>
      <c r="DI75" s="178" t="str">
        <f>IF(ISBLANK($CN75),"",IFERROR((ROUND((INDEX([1]INSTRUCTIONS!$M$9:$AM$73,MATCH(#REF!,[1]INSTRUCTIONS!$N$9:$N$73,0),MATCH(DI$2,[1]INSTRUCTIONS!$M$9:$AM$9,FALSE))*$BD75),0)),""))</f>
        <v/>
      </c>
      <c r="DJ75" s="178" t="str">
        <f>IF(ISBLANK($CN75),"",IFERROR((ROUND((INDEX([1]INSTRUCTIONS!$M$9:$AM$73,MATCH(#REF!,[1]INSTRUCTIONS!$N$9:$N$73,0),MATCH(DJ$2,[1]INSTRUCTIONS!$M$9:$AM$9,FALSE))*$BD75),0)),""))</f>
        <v/>
      </c>
      <c r="DK75" s="178" t="str">
        <f>IF(ISBLANK($CN75),"",IFERROR((ROUND((INDEX([1]INSTRUCTIONS!$M$9:$AM$73,MATCH(#REF!,[1]INSTRUCTIONS!$N$9:$N$73,0),MATCH(DK$2,[1]INSTRUCTIONS!$M$9:$AM$9,FALSE))*$BD75),0)),""))</f>
        <v/>
      </c>
      <c r="DL75" s="178" t="str">
        <f>IF(ISBLANK($CN75),"",IFERROR((ROUND((INDEX([1]INSTRUCTIONS!$M$9:$AM$73,MATCH(#REF!,[1]INSTRUCTIONS!$N$9:$N$73,0),MATCH(DL$2,[1]INSTRUCTIONS!$M$9:$AM$9,FALSE))*$BD75),0)),""))</f>
        <v/>
      </c>
      <c r="DM75" s="179" t="str">
        <f>IF(ISBLANK($CN75),"",IFERROR((ROUND((INDEX([1]INSTRUCTIONS!$M$9:$AM$73,MATCH(#REF!,[1]INSTRUCTIONS!$N$9:$N$73,0),MATCH(DM$2,[1]INSTRUCTIONS!$M$9:$AM$9,FALSE))*$BD75),0)),""))</f>
        <v/>
      </c>
      <c r="DN75" s="169">
        <f t="shared" si="25"/>
        <v>24</v>
      </c>
      <c r="DO75" s="169">
        <f t="shared" si="26"/>
        <v>0</v>
      </c>
      <c r="DP75" s="6"/>
      <c r="DQ75" s="171" t="str">
        <f t="shared" si="27"/>
        <v>ALPHA BOTTOMS BM</v>
      </c>
      <c r="DR75" s="172">
        <f t="shared" ref="DR75:EP75" si="88">IFERROR(BL75+CO75,"")</f>
        <v>69</v>
      </c>
      <c r="DS75" s="173">
        <f t="shared" si="88"/>
        <v>175</v>
      </c>
      <c r="DT75" s="173">
        <f t="shared" si="88"/>
        <v>214</v>
      </c>
      <c r="DU75" s="173">
        <f t="shared" si="88"/>
        <v>143</v>
      </c>
      <c r="DV75" s="173">
        <f t="shared" si="88"/>
        <v>55</v>
      </c>
      <c r="DW75" s="173">
        <f t="shared" si="88"/>
        <v>0</v>
      </c>
      <c r="DX75" s="173" t="str">
        <f t="shared" si="88"/>
        <v/>
      </c>
      <c r="DY75" s="173" t="str">
        <f t="shared" si="88"/>
        <v/>
      </c>
      <c r="DZ75" s="173" t="str">
        <f t="shared" si="88"/>
        <v/>
      </c>
      <c r="EA75" s="173" t="str">
        <f t="shared" si="88"/>
        <v/>
      </c>
      <c r="EB75" s="173" t="str">
        <f t="shared" si="88"/>
        <v/>
      </c>
      <c r="EC75" s="173" t="str">
        <f t="shared" si="88"/>
        <v/>
      </c>
      <c r="ED75" s="173" t="str">
        <f t="shared" si="88"/>
        <v/>
      </c>
      <c r="EE75" s="173" t="str">
        <f t="shared" si="88"/>
        <v/>
      </c>
      <c r="EF75" s="174" t="str">
        <f t="shared" si="88"/>
        <v/>
      </c>
      <c r="EG75" s="174" t="str">
        <f t="shared" si="88"/>
        <v/>
      </c>
      <c r="EH75" s="174" t="str">
        <f t="shared" si="88"/>
        <v/>
      </c>
      <c r="EI75" s="174" t="str">
        <f t="shared" si="88"/>
        <v/>
      </c>
      <c r="EJ75" s="174" t="str">
        <f t="shared" si="88"/>
        <v/>
      </c>
      <c r="EK75" s="174" t="str">
        <f t="shared" si="88"/>
        <v/>
      </c>
      <c r="EL75" s="174" t="str">
        <f t="shared" si="88"/>
        <v/>
      </c>
      <c r="EM75" s="174" t="str">
        <f t="shared" si="88"/>
        <v/>
      </c>
      <c r="EN75" s="174" t="str">
        <f t="shared" si="88"/>
        <v/>
      </c>
      <c r="EO75" s="174" t="str">
        <f t="shared" si="88"/>
        <v/>
      </c>
      <c r="EP75" s="174" t="str">
        <f t="shared" si="88"/>
        <v/>
      </c>
      <c r="EQ75" s="171">
        <f t="shared" si="29"/>
        <v>656</v>
      </c>
      <c r="ER75" s="171">
        <f t="shared" si="30"/>
        <v>0</v>
      </c>
    </row>
    <row r="76" spans="1:148" ht="120" customHeight="1" x14ac:dyDescent="0.25">
      <c r="A76" s="132">
        <f t="shared" si="31"/>
        <v>59</v>
      </c>
      <c r="B76" s="133" t="e">
        <v>#VALUE!</v>
      </c>
      <c r="C76" s="133" t="s">
        <v>96</v>
      </c>
      <c r="D76" s="134" t="s">
        <v>276</v>
      </c>
      <c r="E76" s="134" t="str">
        <f t="shared" si="5"/>
        <v>#REF!</v>
      </c>
      <c r="F76" s="135" t="s">
        <v>143</v>
      </c>
      <c r="G76" s="134" t="s">
        <v>276</v>
      </c>
      <c r="H76" s="135" t="s">
        <v>146</v>
      </c>
      <c r="I76" s="135" t="s">
        <v>147</v>
      </c>
      <c r="J76" s="135"/>
      <c r="K76" s="135"/>
      <c r="L76" s="136"/>
      <c r="M76" s="133" t="e">
        <v>#VALUE!</v>
      </c>
      <c r="N76" s="135" t="s">
        <v>108</v>
      </c>
      <c r="O76" s="136"/>
      <c r="P76" s="136"/>
      <c r="Q76" s="136" t="s">
        <v>101</v>
      </c>
      <c r="R76" s="136" t="s">
        <v>102</v>
      </c>
      <c r="S76" s="136"/>
      <c r="T76" s="133"/>
      <c r="U76" s="133"/>
      <c r="V76" s="133"/>
      <c r="W76" s="137"/>
      <c r="X76" s="138">
        <v>13.65</v>
      </c>
      <c r="Y76" s="139">
        <v>12.97</v>
      </c>
      <c r="Z76" s="140">
        <f t="shared" si="6"/>
        <v>4.9816849816849793E-2</v>
      </c>
      <c r="AA76" s="139">
        <v>49.99</v>
      </c>
      <c r="AB76" s="140">
        <f t="shared" si="7"/>
        <v>0.74054810962192441</v>
      </c>
      <c r="AC76" s="141"/>
      <c r="AD76" s="142" t="str">
        <f t="shared" si="8"/>
        <v/>
      </c>
      <c r="AE76" s="140" t="str">
        <f t="shared" si="9"/>
        <v/>
      </c>
      <c r="AF76" s="139"/>
      <c r="AG76" s="140" t="str">
        <f t="shared" si="10"/>
        <v/>
      </c>
      <c r="AH76" s="143" t="str">
        <f t="shared" si="11"/>
        <v/>
      </c>
      <c r="AI76" s="144"/>
      <c r="AJ76" s="145"/>
      <c r="AK76" s="146"/>
      <c r="AL76" s="135" t="s">
        <v>103</v>
      </c>
      <c r="AM76" s="147">
        <v>4</v>
      </c>
      <c r="AN76" s="148" t="str">
        <f t="shared" si="12"/>
        <v xml:space="preserve">, , , , OFFICE DEFINE, </v>
      </c>
      <c r="AO76" s="149">
        <v>24</v>
      </c>
      <c r="AP76" s="150">
        <v>540</v>
      </c>
      <c r="AQ76" s="150"/>
      <c r="AR76" s="150"/>
      <c r="AS76" s="150"/>
      <c r="AT76" s="151"/>
      <c r="AU76" s="151"/>
      <c r="AV76" s="152">
        <f t="shared" si="13"/>
        <v>4</v>
      </c>
      <c r="AW76" s="153"/>
      <c r="AX76" s="152"/>
      <c r="AY76" s="153"/>
      <c r="AZ76" s="176"/>
      <c r="BA76" s="155">
        <f t="shared" si="14"/>
        <v>540</v>
      </c>
      <c r="BB76" s="156">
        <f t="shared" si="15"/>
        <v>7003.8</v>
      </c>
      <c r="BC76" s="157">
        <f t="shared" si="16"/>
        <v>26994.600000000002</v>
      </c>
      <c r="BD76" s="158">
        <f t="shared" si="17"/>
        <v>24</v>
      </c>
      <c r="BE76" s="159">
        <f t="shared" si="18"/>
        <v>311.28000000000003</v>
      </c>
      <c r="BF76" s="160">
        <f t="shared" si="19"/>
        <v>1199.76</v>
      </c>
      <c r="BG76" s="161">
        <f t="shared" si="20"/>
        <v>564</v>
      </c>
      <c r="BH76" s="162">
        <f t="shared" si="21"/>
        <v>7315.08</v>
      </c>
      <c r="BI76" s="163">
        <f t="shared" si="22"/>
        <v>28194.36</v>
      </c>
      <c r="BJ76" s="164"/>
      <c r="BK76" s="165" t="s">
        <v>125</v>
      </c>
      <c r="BL76" s="177">
        <v>57</v>
      </c>
      <c r="BM76" s="178">
        <v>145</v>
      </c>
      <c r="BN76" s="178">
        <v>175</v>
      </c>
      <c r="BO76" s="178">
        <v>118</v>
      </c>
      <c r="BP76" s="178">
        <v>45</v>
      </c>
      <c r="BQ76" s="178">
        <v>0</v>
      </c>
      <c r="BR76" s="178" t="str">
        <f>IF(ISBLANK($BK76),"",IFERROR((ROUND((INDEX([1]INSTRUCTIONS!$M$9:$AM$73,MATCH(#REF!,[1]INSTRUCTIONS!$N$9:$N$73,0),MATCH(BR$2,[1]INSTRUCTIONS!$M$9:$AM$9,FALSE))*$BA76),0)),""))</f>
        <v/>
      </c>
      <c r="BS76" s="178" t="str">
        <f>IF(ISBLANK($BK76),"",IFERROR((ROUND((INDEX([1]INSTRUCTIONS!$M$9:$AM$73,MATCH(#REF!,[1]INSTRUCTIONS!$N$9:$N$73,0),MATCH(BS$2,[1]INSTRUCTIONS!$M$9:$AM$9,FALSE))*$BA76),0)),""))</f>
        <v/>
      </c>
      <c r="BT76" s="178" t="str">
        <f>IF(ISBLANK($BK76),"",IFERROR((ROUND((INDEX([1]INSTRUCTIONS!$M$9:$AM$73,MATCH(#REF!,[1]INSTRUCTIONS!$N$9:$N$73,0),MATCH(BT$2,[1]INSTRUCTIONS!$M$9:$AM$9,FALSE))*$BA76),0)),""))</f>
        <v/>
      </c>
      <c r="BU76" s="178" t="str">
        <f>IF(ISBLANK($BK76),"",IFERROR((ROUND((INDEX([1]INSTRUCTIONS!$M$9:$AM$73,MATCH(#REF!,[1]INSTRUCTIONS!$N$9:$N$73,0),MATCH(BU$2,[1]INSTRUCTIONS!$M$9:$AM$9,FALSE))*$BA76),0)),""))</f>
        <v/>
      </c>
      <c r="BV76" s="178" t="str">
        <f>IF(ISBLANK($BK76),"",IFERROR((ROUND((INDEX([1]INSTRUCTIONS!$M$9:$AM$73,MATCH(#REF!,[1]INSTRUCTIONS!$N$9:$N$73,0),MATCH(BV$2,[1]INSTRUCTIONS!$M$9:$AM$9,FALSE))*$BA76),0)),""))</f>
        <v/>
      </c>
      <c r="BW76" s="178" t="str">
        <f>IF(ISBLANK($BK76),"",IFERROR((ROUND((INDEX([1]INSTRUCTIONS!$M$9:$AM$73,MATCH(#REF!,[1]INSTRUCTIONS!$N$9:$N$73,0),MATCH(BW$2,[1]INSTRUCTIONS!$M$9:$AM$9,FALSE))*$BA76),0)),""))</f>
        <v/>
      </c>
      <c r="BX76" s="178" t="str">
        <f>IF(ISBLANK($BK76),"",IFERROR((ROUND((INDEX([1]INSTRUCTIONS!$M$9:$AM$73,MATCH(#REF!,[1]INSTRUCTIONS!$N$9:$N$73,0),MATCH(BX$2,[1]INSTRUCTIONS!$M$9:$AM$9,FALSE))*$BA76),0)),""))</f>
        <v/>
      </c>
      <c r="BY76" s="178" t="str">
        <f>IF(ISBLANK($BK76),"",IFERROR((ROUND((INDEX([1]INSTRUCTIONS!$M$9:$AM$73,MATCH(#REF!,[1]INSTRUCTIONS!$N$9:$N$73,0),MATCH(BY$2,[1]INSTRUCTIONS!$M$9:$AM$9,FALSE))*$BA76),0)),""))</f>
        <v/>
      </c>
      <c r="BZ76" s="178" t="str">
        <f>IF(ISBLANK($BK76),"",IFERROR((ROUND((INDEX([1]INSTRUCTIONS!$M$9:$AM$73,MATCH(#REF!,[1]INSTRUCTIONS!$N$9:$N$73,0),MATCH(BZ$2,[1]INSTRUCTIONS!$M$9:$AM$9,FALSE))*$BA76),0)),""))</f>
        <v/>
      </c>
      <c r="CA76" s="178" t="str">
        <f>IF(ISBLANK($BK76),"",IFERROR((ROUND((INDEX([1]INSTRUCTIONS!$M$9:$AM$73,MATCH(#REF!,[1]INSTRUCTIONS!$N$9:$N$73,0),MATCH(CA$2,[1]INSTRUCTIONS!$M$9:$AM$9,FALSE))*$BA76),0)),""))</f>
        <v/>
      </c>
      <c r="CB76" s="178" t="str">
        <f>IF(ISBLANK($BK76),"",IFERROR((ROUND((INDEX([1]INSTRUCTIONS!$M$9:$AM$73,MATCH(#REF!,[1]INSTRUCTIONS!$N$9:$N$73,0),MATCH(CB$2,[1]INSTRUCTIONS!$M$9:$AM$9,FALSE))*$BA76),0)),""))</f>
        <v/>
      </c>
      <c r="CC76" s="178" t="str">
        <f>IF(ISBLANK($BK76),"",IFERROR((ROUND((INDEX([1]INSTRUCTIONS!$M$9:$AM$73,MATCH(#REF!,[1]INSTRUCTIONS!$N$9:$N$73,0),MATCH(CC$2,[1]INSTRUCTIONS!$M$9:$AM$9,FALSE))*$BA76),0)),""))</f>
        <v/>
      </c>
      <c r="CD76" s="178" t="str">
        <f>IF(ISBLANK($BK76),"",IFERROR((ROUND((INDEX([1]INSTRUCTIONS!$M$9:$AM$73,MATCH(#REF!,[1]INSTRUCTIONS!$N$9:$N$73,0),MATCH(CD$2,[1]INSTRUCTIONS!$M$9:$AM$9,FALSE))*$BA76),0)),""))</f>
        <v/>
      </c>
      <c r="CE76" s="178" t="str">
        <f>IF(ISBLANK($BK76),"",IFERROR((ROUND((INDEX([1]INSTRUCTIONS!$M$9:$AM$73,MATCH(#REF!,[1]INSTRUCTIONS!$N$9:$N$73,0),MATCH(CE$2,[1]INSTRUCTIONS!$M$9:$AM$9,FALSE))*$BA76),0)),""))</f>
        <v/>
      </c>
      <c r="CF76" s="178" t="str">
        <f>IF(ISBLANK($BK76),"",IFERROR((ROUND((INDEX([1]INSTRUCTIONS!$M$9:$AM$73,MATCH(#REF!,[1]INSTRUCTIONS!$N$9:$N$73,0),MATCH(CF$2,[1]INSTRUCTIONS!$M$9:$AM$9,FALSE))*$BA76),0)),""))</f>
        <v/>
      </c>
      <c r="CG76" s="178" t="str">
        <f>IF(ISBLANK($BK76),"",IFERROR((ROUND((INDEX([1]INSTRUCTIONS!$M$9:$AM$73,MATCH(#REF!,[1]INSTRUCTIONS!$N$9:$N$73,0),MATCH(CG$2,[1]INSTRUCTIONS!$M$9:$AM$9,FALSE))*$BA76),0)),""))</f>
        <v/>
      </c>
      <c r="CH76" s="178" t="str">
        <f>IF(ISBLANK($BK76),"",IFERROR((ROUND((INDEX([1]INSTRUCTIONS!$M$9:$AM$73,MATCH(#REF!,[1]INSTRUCTIONS!$N$9:$N$73,0),MATCH(CH$2,[1]INSTRUCTIONS!$M$9:$AM$9,FALSE))*$BA76),0)),""))</f>
        <v/>
      </c>
      <c r="CI76" s="178" t="str">
        <f>IF(ISBLANK($BK76),"",IFERROR((ROUND((INDEX([1]INSTRUCTIONS!$M$9:$AM$73,MATCH(#REF!,[1]INSTRUCTIONS!$N$9:$N$73,0),MATCH(CI$2,[1]INSTRUCTIONS!$M$9:$AM$9,FALSE))*$BA76),0)),""))</f>
        <v/>
      </c>
      <c r="CJ76" s="179" t="str">
        <f>IF(ISBLANK($BK76),"",IFERROR((ROUND((INDEX([1]INSTRUCTIONS!$M$9:$AM$73,MATCH(#REF!,[1]INSTRUCTIONS!$N$9:$N$73,0),MATCH(CJ$2,[1]INSTRUCTIONS!$M$9:$AM$9,FALSE))*$BA76),0)),""))</f>
        <v/>
      </c>
      <c r="CK76" s="169">
        <f t="shared" si="23"/>
        <v>540</v>
      </c>
      <c r="CL76" s="169">
        <f t="shared" si="24"/>
        <v>0</v>
      </c>
      <c r="CM76" s="6"/>
      <c r="CN76" s="170" t="s">
        <v>126</v>
      </c>
      <c r="CO76" s="177">
        <v>3</v>
      </c>
      <c r="CP76" s="178">
        <v>6</v>
      </c>
      <c r="CQ76" s="178">
        <v>7</v>
      </c>
      <c r="CR76" s="178">
        <v>5</v>
      </c>
      <c r="CS76" s="178">
        <v>3</v>
      </c>
      <c r="CT76" s="178">
        <v>0</v>
      </c>
      <c r="CU76" s="178" t="str">
        <f>IF(ISBLANK($CN76),"",IFERROR((ROUND((INDEX([1]INSTRUCTIONS!$M$9:$AM$73,MATCH(#REF!,[1]INSTRUCTIONS!$N$9:$N$73,0),MATCH(CU$2,[1]INSTRUCTIONS!$M$9:$AM$9,FALSE))*$BD76),0)),""))</f>
        <v/>
      </c>
      <c r="CV76" s="178" t="str">
        <f>IF(ISBLANK($CN76),"",IFERROR((ROUND((INDEX([1]INSTRUCTIONS!$M$9:$AM$73,MATCH(#REF!,[1]INSTRUCTIONS!$N$9:$N$73,0),MATCH(CV$2,[1]INSTRUCTIONS!$M$9:$AM$9,FALSE))*$BD76),0)),""))</f>
        <v/>
      </c>
      <c r="CW76" s="178" t="str">
        <f>IF(ISBLANK($CN76),"",IFERROR((ROUND((INDEX([1]INSTRUCTIONS!$M$9:$AM$73,MATCH(#REF!,[1]INSTRUCTIONS!$N$9:$N$73,0),MATCH(CW$2,[1]INSTRUCTIONS!$M$9:$AM$9,FALSE))*$BD76),0)),""))</f>
        <v/>
      </c>
      <c r="CX76" s="178" t="str">
        <f>IF(ISBLANK($CN76),"",IFERROR((ROUND((INDEX([1]INSTRUCTIONS!$M$9:$AM$73,MATCH(#REF!,[1]INSTRUCTIONS!$N$9:$N$73,0),MATCH(CX$2,[1]INSTRUCTIONS!$M$9:$AM$9,FALSE))*$BD76),0)),""))</f>
        <v/>
      </c>
      <c r="CY76" s="178" t="str">
        <f>IF(ISBLANK($CN76),"",IFERROR((ROUND((INDEX([1]INSTRUCTIONS!$M$9:$AM$73,MATCH(#REF!,[1]INSTRUCTIONS!$N$9:$N$73,0),MATCH(CY$2,[1]INSTRUCTIONS!$M$9:$AM$9,FALSE))*$BD76),0)),""))</f>
        <v/>
      </c>
      <c r="CZ76" s="178" t="str">
        <f>IF(ISBLANK($CN76),"",IFERROR((ROUND((INDEX([1]INSTRUCTIONS!$M$9:$AM$73,MATCH(#REF!,[1]INSTRUCTIONS!$N$9:$N$73,0),MATCH(CZ$2,[1]INSTRUCTIONS!$M$9:$AM$9,FALSE))*$BD76),0)),""))</f>
        <v/>
      </c>
      <c r="DA76" s="178" t="str">
        <f>IF(ISBLANK($CN76),"",IFERROR((ROUND((INDEX([1]INSTRUCTIONS!$M$9:$AM$73,MATCH(#REF!,[1]INSTRUCTIONS!$N$9:$N$73,0),MATCH(DA$2,[1]INSTRUCTIONS!$M$9:$AM$9,FALSE))*$BD76),0)),""))</f>
        <v/>
      </c>
      <c r="DB76" s="178" t="str">
        <f>IF(ISBLANK($CN76),"",IFERROR((ROUND((INDEX([1]INSTRUCTIONS!$M$9:$AM$73,MATCH(#REF!,[1]INSTRUCTIONS!$N$9:$N$73,0),MATCH(DB$2,[1]INSTRUCTIONS!$M$9:$AM$9,FALSE))*$BD76),0)),""))</f>
        <v/>
      </c>
      <c r="DC76" s="178" t="str">
        <f>IF(ISBLANK($CN76),"",IFERROR((ROUND((INDEX([1]INSTRUCTIONS!$M$9:$AM$73,MATCH(#REF!,[1]INSTRUCTIONS!$N$9:$N$73,0),MATCH(DC$2,[1]INSTRUCTIONS!$M$9:$AM$9,FALSE))*$BD76),0)),""))</f>
        <v/>
      </c>
      <c r="DD76" s="178" t="str">
        <f>IF(ISBLANK($CN76),"",IFERROR((ROUND((INDEX([1]INSTRUCTIONS!$M$9:$AM$73,MATCH(#REF!,[1]INSTRUCTIONS!$N$9:$N$73,0),MATCH(DD$2,[1]INSTRUCTIONS!$M$9:$AM$9,FALSE))*$BD76),0)),""))</f>
        <v/>
      </c>
      <c r="DE76" s="178" t="str">
        <f>IF(ISBLANK($CN76),"",IFERROR((ROUND((INDEX([1]INSTRUCTIONS!$M$9:$AM$73,MATCH(#REF!,[1]INSTRUCTIONS!$N$9:$N$73,0),MATCH(DE$2,[1]INSTRUCTIONS!$M$9:$AM$9,FALSE))*$BD76),0)),""))</f>
        <v/>
      </c>
      <c r="DF76" s="178" t="str">
        <f>IF(ISBLANK($CN76),"",IFERROR((ROUND((INDEX([1]INSTRUCTIONS!$M$9:$AM$73,MATCH(#REF!,[1]INSTRUCTIONS!$N$9:$N$73,0),MATCH(DF$2,[1]INSTRUCTIONS!$M$9:$AM$9,FALSE))*$BD76),0)),""))</f>
        <v/>
      </c>
      <c r="DG76" s="178" t="str">
        <f>IF(ISBLANK($CN76),"",IFERROR((ROUND((INDEX([1]INSTRUCTIONS!$M$9:$AM$73,MATCH(#REF!,[1]INSTRUCTIONS!$N$9:$N$73,0),MATCH(DG$2,[1]INSTRUCTIONS!$M$9:$AM$9,FALSE))*$BD76),0)),""))</f>
        <v/>
      </c>
      <c r="DH76" s="178" t="str">
        <f>IF(ISBLANK($CN76),"",IFERROR((ROUND((INDEX([1]INSTRUCTIONS!$M$9:$AM$73,MATCH(#REF!,[1]INSTRUCTIONS!$N$9:$N$73,0),MATCH(DH$2,[1]INSTRUCTIONS!$M$9:$AM$9,FALSE))*$BD76),0)),""))</f>
        <v/>
      </c>
      <c r="DI76" s="178" t="str">
        <f>IF(ISBLANK($CN76),"",IFERROR((ROUND((INDEX([1]INSTRUCTIONS!$M$9:$AM$73,MATCH(#REF!,[1]INSTRUCTIONS!$N$9:$N$73,0),MATCH(DI$2,[1]INSTRUCTIONS!$M$9:$AM$9,FALSE))*$BD76),0)),""))</f>
        <v/>
      </c>
      <c r="DJ76" s="178" t="str">
        <f>IF(ISBLANK($CN76),"",IFERROR((ROUND((INDEX([1]INSTRUCTIONS!$M$9:$AM$73,MATCH(#REF!,[1]INSTRUCTIONS!$N$9:$N$73,0),MATCH(DJ$2,[1]INSTRUCTIONS!$M$9:$AM$9,FALSE))*$BD76),0)),""))</f>
        <v/>
      </c>
      <c r="DK76" s="178" t="str">
        <f>IF(ISBLANK($CN76),"",IFERROR((ROUND((INDEX([1]INSTRUCTIONS!$M$9:$AM$73,MATCH(#REF!,[1]INSTRUCTIONS!$N$9:$N$73,0),MATCH(DK$2,[1]INSTRUCTIONS!$M$9:$AM$9,FALSE))*$BD76),0)),""))</f>
        <v/>
      </c>
      <c r="DL76" s="178" t="str">
        <f>IF(ISBLANK($CN76),"",IFERROR((ROUND((INDEX([1]INSTRUCTIONS!$M$9:$AM$73,MATCH(#REF!,[1]INSTRUCTIONS!$N$9:$N$73,0),MATCH(DL$2,[1]INSTRUCTIONS!$M$9:$AM$9,FALSE))*$BD76),0)),""))</f>
        <v/>
      </c>
      <c r="DM76" s="179" t="str">
        <f>IF(ISBLANK($CN76),"",IFERROR((ROUND((INDEX([1]INSTRUCTIONS!$M$9:$AM$73,MATCH(#REF!,[1]INSTRUCTIONS!$N$9:$N$73,0),MATCH(DM$2,[1]INSTRUCTIONS!$M$9:$AM$9,FALSE))*$BD76),0)),""))</f>
        <v/>
      </c>
      <c r="DN76" s="169">
        <f t="shared" si="25"/>
        <v>24</v>
      </c>
      <c r="DO76" s="169">
        <f t="shared" si="26"/>
        <v>0</v>
      </c>
      <c r="DP76" s="6"/>
      <c r="DQ76" s="171" t="str">
        <f t="shared" si="27"/>
        <v>ALPHA BOTTOMS BM</v>
      </c>
      <c r="DR76" s="172">
        <f t="shared" ref="DR76:EP76" si="89">IFERROR(BL76+CO76,"")</f>
        <v>60</v>
      </c>
      <c r="DS76" s="173">
        <f t="shared" si="89"/>
        <v>151</v>
      </c>
      <c r="DT76" s="173">
        <f t="shared" si="89"/>
        <v>182</v>
      </c>
      <c r="DU76" s="173">
        <f t="shared" si="89"/>
        <v>123</v>
      </c>
      <c r="DV76" s="173">
        <f t="shared" si="89"/>
        <v>48</v>
      </c>
      <c r="DW76" s="173">
        <f t="shared" si="89"/>
        <v>0</v>
      </c>
      <c r="DX76" s="173" t="str">
        <f t="shared" si="89"/>
        <v/>
      </c>
      <c r="DY76" s="173" t="str">
        <f t="shared" si="89"/>
        <v/>
      </c>
      <c r="DZ76" s="173" t="str">
        <f t="shared" si="89"/>
        <v/>
      </c>
      <c r="EA76" s="173" t="str">
        <f t="shared" si="89"/>
        <v/>
      </c>
      <c r="EB76" s="173" t="str">
        <f t="shared" si="89"/>
        <v/>
      </c>
      <c r="EC76" s="173" t="str">
        <f t="shared" si="89"/>
        <v/>
      </c>
      <c r="ED76" s="173" t="str">
        <f t="shared" si="89"/>
        <v/>
      </c>
      <c r="EE76" s="173" t="str">
        <f t="shared" si="89"/>
        <v/>
      </c>
      <c r="EF76" s="174" t="str">
        <f t="shared" si="89"/>
        <v/>
      </c>
      <c r="EG76" s="174" t="str">
        <f t="shared" si="89"/>
        <v/>
      </c>
      <c r="EH76" s="174" t="str">
        <f t="shared" si="89"/>
        <v/>
      </c>
      <c r="EI76" s="174" t="str">
        <f t="shared" si="89"/>
        <v/>
      </c>
      <c r="EJ76" s="174" t="str">
        <f t="shared" si="89"/>
        <v/>
      </c>
      <c r="EK76" s="174" t="str">
        <f t="shared" si="89"/>
        <v/>
      </c>
      <c r="EL76" s="174" t="str">
        <f t="shared" si="89"/>
        <v/>
      </c>
      <c r="EM76" s="174" t="str">
        <f t="shared" si="89"/>
        <v/>
      </c>
      <c r="EN76" s="174" t="str">
        <f t="shared" si="89"/>
        <v/>
      </c>
      <c r="EO76" s="174" t="str">
        <f t="shared" si="89"/>
        <v/>
      </c>
      <c r="EP76" s="174" t="str">
        <f t="shared" si="89"/>
        <v/>
      </c>
      <c r="EQ76" s="171">
        <f t="shared" si="29"/>
        <v>564</v>
      </c>
      <c r="ER76" s="171">
        <f t="shared" si="30"/>
        <v>0</v>
      </c>
    </row>
    <row r="77" spans="1:148" ht="120" customHeight="1" x14ac:dyDescent="0.25">
      <c r="A77" s="132">
        <f t="shared" si="31"/>
        <v>60</v>
      </c>
      <c r="B77" s="133"/>
      <c r="C77" s="133" t="s">
        <v>96</v>
      </c>
      <c r="D77" s="134" t="s">
        <v>276</v>
      </c>
      <c r="E77" s="134" t="str">
        <f t="shared" si="5"/>
        <v>#REF!</v>
      </c>
      <c r="F77" s="135" t="s">
        <v>143</v>
      </c>
      <c r="G77" s="134" t="s">
        <v>276</v>
      </c>
      <c r="H77" s="135" t="s">
        <v>146</v>
      </c>
      <c r="I77" s="135" t="s">
        <v>147</v>
      </c>
      <c r="J77" s="135"/>
      <c r="K77" s="135"/>
      <c r="L77" s="136"/>
      <c r="M77" s="133" t="e">
        <v>#VALUE!</v>
      </c>
      <c r="N77" s="135" t="s">
        <v>100</v>
      </c>
      <c r="O77" s="136"/>
      <c r="P77" s="136"/>
      <c r="Q77" s="136" t="s">
        <v>101</v>
      </c>
      <c r="R77" s="136" t="s">
        <v>102</v>
      </c>
      <c r="S77" s="136"/>
      <c r="T77" s="133"/>
      <c r="U77" s="133"/>
      <c r="V77" s="133"/>
      <c r="W77" s="137"/>
      <c r="X77" s="138">
        <v>13.65</v>
      </c>
      <c r="Y77" s="139">
        <v>12.97</v>
      </c>
      <c r="Z77" s="140">
        <f t="shared" si="6"/>
        <v>4.9816849816849793E-2</v>
      </c>
      <c r="AA77" s="139">
        <v>49.99</v>
      </c>
      <c r="AB77" s="140">
        <f t="shared" si="7"/>
        <v>0.74054810962192441</v>
      </c>
      <c r="AC77" s="141"/>
      <c r="AD77" s="142" t="str">
        <f t="shared" si="8"/>
        <v/>
      </c>
      <c r="AE77" s="140" t="str">
        <f t="shared" si="9"/>
        <v/>
      </c>
      <c r="AF77" s="139"/>
      <c r="AG77" s="140" t="str">
        <f t="shared" si="10"/>
        <v/>
      </c>
      <c r="AH77" s="143" t="str">
        <f t="shared" si="11"/>
        <v/>
      </c>
      <c r="AI77" s="144"/>
      <c r="AJ77" s="145"/>
      <c r="AK77" s="146"/>
      <c r="AL77" s="135" t="s">
        <v>103</v>
      </c>
      <c r="AM77" s="147">
        <v>4</v>
      </c>
      <c r="AN77" s="148" t="str">
        <f t="shared" si="12"/>
        <v xml:space="preserve">, , , , OFFICE DEFINE, </v>
      </c>
      <c r="AO77" s="149">
        <v>24</v>
      </c>
      <c r="AP77" s="150">
        <v>632</v>
      </c>
      <c r="AQ77" s="150"/>
      <c r="AR77" s="150"/>
      <c r="AS77" s="150"/>
      <c r="AT77" s="151"/>
      <c r="AU77" s="151"/>
      <c r="AV77" s="152">
        <f t="shared" si="13"/>
        <v>4</v>
      </c>
      <c r="AW77" s="153"/>
      <c r="AX77" s="152"/>
      <c r="AY77" s="153"/>
      <c r="AZ77" s="176"/>
      <c r="BA77" s="155">
        <f t="shared" si="14"/>
        <v>632</v>
      </c>
      <c r="BB77" s="156">
        <f t="shared" si="15"/>
        <v>8197.0400000000009</v>
      </c>
      <c r="BC77" s="157">
        <f t="shared" si="16"/>
        <v>31593.68</v>
      </c>
      <c r="BD77" s="158">
        <f t="shared" si="17"/>
        <v>24</v>
      </c>
      <c r="BE77" s="159">
        <f t="shared" si="18"/>
        <v>311.28000000000003</v>
      </c>
      <c r="BF77" s="160">
        <f t="shared" si="19"/>
        <v>1199.76</v>
      </c>
      <c r="BG77" s="161">
        <f t="shared" si="20"/>
        <v>656</v>
      </c>
      <c r="BH77" s="162">
        <f t="shared" si="21"/>
        <v>8508.32</v>
      </c>
      <c r="BI77" s="163">
        <f t="shared" si="22"/>
        <v>32793.440000000002</v>
      </c>
      <c r="BJ77" s="164"/>
      <c r="BK77" s="165" t="s">
        <v>125</v>
      </c>
      <c r="BL77" s="177">
        <v>66</v>
      </c>
      <c r="BM77" s="178">
        <v>169</v>
      </c>
      <c r="BN77" s="178">
        <v>207</v>
      </c>
      <c r="BO77" s="178">
        <v>138</v>
      </c>
      <c r="BP77" s="178">
        <v>52</v>
      </c>
      <c r="BQ77" s="178">
        <v>0</v>
      </c>
      <c r="BR77" s="178" t="str">
        <f>IF(ISBLANK($BK77),"",IFERROR((ROUND((INDEX([1]INSTRUCTIONS!$M$9:$AM$73,MATCH(#REF!,[1]INSTRUCTIONS!$N$9:$N$73,0),MATCH(BR$2,[1]INSTRUCTIONS!$M$9:$AM$9,FALSE))*$BA77),0)),""))</f>
        <v/>
      </c>
      <c r="BS77" s="178" t="str">
        <f>IF(ISBLANK($BK77),"",IFERROR((ROUND((INDEX([1]INSTRUCTIONS!$M$9:$AM$73,MATCH(#REF!,[1]INSTRUCTIONS!$N$9:$N$73,0),MATCH(BS$2,[1]INSTRUCTIONS!$M$9:$AM$9,FALSE))*$BA77),0)),""))</f>
        <v/>
      </c>
      <c r="BT77" s="178" t="str">
        <f>IF(ISBLANK($BK77),"",IFERROR((ROUND((INDEX([1]INSTRUCTIONS!$M$9:$AM$73,MATCH(#REF!,[1]INSTRUCTIONS!$N$9:$N$73,0),MATCH(BT$2,[1]INSTRUCTIONS!$M$9:$AM$9,FALSE))*$BA77),0)),""))</f>
        <v/>
      </c>
      <c r="BU77" s="178" t="str">
        <f>IF(ISBLANK($BK77),"",IFERROR((ROUND((INDEX([1]INSTRUCTIONS!$M$9:$AM$73,MATCH(#REF!,[1]INSTRUCTIONS!$N$9:$N$73,0),MATCH(BU$2,[1]INSTRUCTIONS!$M$9:$AM$9,FALSE))*$BA77),0)),""))</f>
        <v/>
      </c>
      <c r="BV77" s="178" t="str">
        <f>IF(ISBLANK($BK77),"",IFERROR((ROUND((INDEX([1]INSTRUCTIONS!$M$9:$AM$73,MATCH(#REF!,[1]INSTRUCTIONS!$N$9:$N$73,0),MATCH(BV$2,[1]INSTRUCTIONS!$M$9:$AM$9,FALSE))*$BA77),0)),""))</f>
        <v/>
      </c>
      <c r="BW77" s="178" t="str">
        <f>IF(ISBLANK($BK77),"",IFERROR((ROUND((INDEX([1]INSTRUCTIONS!$M$9:$AM$73,MATCH(#REF!,[1]INSTRUCTIONS!$N$9:$N$73,0),MATCH(BW$2,[1]INSTRUCTIONS!$M$9:$AM$9,FALSE))*$BA77),0)),""))</f>
        <v/>
      </c>
      <c r="BX77" s="178" t="str">
        <f>IF(ISBLANK($BK77),"",IFERROR((ROUND((INDEX([1]INSTRUCTIONS!$M$9:$AM$73,MATCH(#REF!,[1]INSTRUCTIONS!$N$9:$N$73,0),MATCH(BX$2,[1]INSTRUCTIONS!$M$9:$AM$9,FALSE))*$BA77),0)),""))</f>
        <v/>
      </c>
      <c r="BY77" s="178" t="str">
        <f>IF(ISBLANK($BK77),"",IFERROR((ROUND((INDEX([1]INSTRUCTIONS!$M$9:$AM$73,MATCH(#REF!,[1]INSTRUCTIONS!$N$9:$N$73,0),MATCH(BY$2,[1]INSTRUCTIONS!$M$9:$AM$9,FALSE))*$BA77),0)),""))</f>
        <v/>
      </c>
      <c r="BZ77" s="178" t="str">
        <f>IF(ISBLANK($BK77),"",IFERROR((ROUND((INDEX([1]INSTRUCTIONS!$M$9:$AM$73,MATCH(#REF!,[1]INSTRUCTIONS!$N$9:$N$73,0),MATCH(BZ$2,[1]INSTRUCTIONS!$M$9:$AM$9,FALSE))*$BA77),0)),""))</f>
        <v/>
      </c>
      <c r="CA77" s="178" t="str">
        <f>IF(ISBLANK($BK77),"",IFERROR((ROUND((INDEX([1]INSTRUCTIONS!$M$9:$AM$73,MATCH(#REF!,[1]INSTRUCTIONS!$N$9:$N$73,0),MATCH(CA$2,[1]INSTRUCTIONS!$M$9:$AM$9,FALSE))*$BA77),0)),""))</f>
        <v/>
      </c>
      <c r="CB77" s="178" t="str">
        <f>IF(ISBLANK($BK77),"",IFERROR((ROUND((INDEX([1]INSTRUCTIONS!$M$9:$AM$73,MATCH(#REF!,[1]INSTRUCTIONS!$N$9:$N$73,0),MATCH(CB$2,[1]INSTRUCTIONS!$M$9:$AM$9,FALSE))*$BA77),0)),""))</f>
        <v/>
      </c>
      <c r="CC77" s="178" t="str">
        <f>IF(ISBLANK($BK77),"",IFERROR((ROUND((INDEX([1]INSTRUCTIONS!$M$9:$AM$73,MATCH(#REF!,[1]INSTRUCTIONS!$N$9:$N$73,0),MATCH(CC$2,[1]INSTRUCTIONS!$M$9:$AM$9,FALSE))*$BA77),0)),""))</f>
        <v/>
      </c>
      <c r="CD77" s="178" t="str">
        <f>IF(ISBLANK($BK77),"",IFERROR((ROUND((INDEX([1]INSTRUCTIONS!$M$9:$AM$73,MATCH(#REF!,[1]INSTRUCTIONS!$N$9:$N$73,0),MATCH(CD$2,[1]INSTRUCTIONS!$M$9:$AM$9,FALSE))*$BA77),0)),""))</f>
        <v/>
      </c>
      <c r="CE77" s="178" t="str">
        <f>IF(ISBLANK($BK77),"",IFERROR((ROUND((INDEX([1]INSTRUCTIONS!$M$9:$AM$73,MATCH(#REF!,[1]INSTRUCTIONS!$N$9:$N$73,0),MATCH(CE$2,[1]INSTRUCTIONS!$M$9:$AM$9,FALSE))*$BA77),0)),""))</f>
        <v/>
      </c>
      <c r="CF77" s="178" t="str">
        <f>IF(ISBLANK($BK77),"",IFERROR((ROUND((INDEX([1]INSTRUCTIONS!$M$9:$AM$73,MATCH(#REF!,[1]INSTRUCTIONS!$N$9:$N$73,0),MATCH(CF$2,[1]INSTRUCTIONS!$M$9:$AM$9,FALSE))*$BA77),0)),""))</f>
        <v/>
      </c>
      <c r="CG77" s="178" t="str">
        <f>IF(ISBLANK($BK77),"",IFERROR((ROUND((INDEX([1]INSTRUCTIONS!$M$9:$AM$73,MATCH(#REF!,[1]INSTRUCTIONS!$N$9:$N$73,0),MATCH(CG$2,[1]INSTRUCTIONS!$M$9:$AM$9,FALSE))*$BA77),0)),""))</f>
        <v/>
      </c>
      <c r="CH77" s="178" t="str">
        <f>IF(ISBLANK($BK77),"",IFERROR((ROUND((INDEX([1]INSTRUCTIONS!$M$9:$AM$73,MATCH(#REF!,[1]INSTRUCTIONS!$N$9:$N$73,0),MATCH(CH$2,[1]INSTRUCTIONS!$M$9:$AM$9,FALSE))*$BA77),0)),""))</f>
        <v/>
      </c>
      <c r="CI77" s="178" t="str">
        <f>IF(ISBLANK($BK77),"",IFERROR((ROUND((INDEX([1]INSTRUCTIONS!$M$9:$AM$73,MATCH(#REF!,[1]INSTRUCTIONS!$N$9:$N$73,0),MATCH(CI$2,[1]INSTRUCTIONS!$M$9:$AM$9,FALSE))*$BA77),0)),""))</f>
        <v/>
      </c>
      <c r="CJ77" s="179" t="str">
        <f>IF(ISBLANK($BK77),"",IFERROR((ROUND((INDEX([1]INSTRUCTIONS!$M$9:$AM$73,MATCH(#REF!,[1]INSTRUCTIONS!$N$9:$N$73,0),MATCH(CJ$2,[1]INSTRUCTIONS!$M$9:$AM$9,FALSE))*$BA77),0)),""))</f>
        <v/>
      </c>
      <c r="CK77" s="169">
        <f t="shared" si="23"/>
        <v>632</v>
      </c>
      <c r="CL77" s="169">
        <f t="shared" si="24"/>
        <v>0</v>
      </c>
      <c r="CM77" s="6"/>
      <c r="CN77" s="170" t="s">
        <v>126</v>
      </c>
      <c r="CO77" s="177">
        <v>3</v>
      </c>
      <c r="CP77" s="178">
        <v>6</v>
      </c>
      <c r="CQ77" s="178">
        <v>7</v>
      </c>
      <c r="CR77" s="178">
        <v>5</v>
      </c>
      <c r="CS77" s="178">
        <v>3</v>
      </c>
      <c r="CT77" s="178">
        <v>0</v>
      </c>
      <c r="CU77" s="178" t="str">
        <f>IF(ISBLANK($CN77),"",IFERROR((ROUND((INDEX([1]INSTRUCTIONS!$M$9:$AM$73,MATCH(#REF!,[1]INSTRUCTIONS!$N$9:$N$73,0),MATCH(CU$2,[1]INSTRUCTIONS!$M$9:$AM$9,FALSE))*$BD77),0)),""))</f>
        <v/>
      </c>
      <c r="CV77" s="178" t="str">
        <f>IF(ISBLANK($CN77),"",IFERROR((ROUND((INDEX([1]INSTRUCTIONS!$M$9:$AM$73,MATCH(#REF!,[1]INSTRUCTIONS!$N$9:$N$73,0),MATCH(CV$2,[1]INSTRUCTIONS!$M$9:$AM$9,FALSE))*$BD77),0)),""))</f>
        <v/>
      </c>
      <c r="CW77" s="178" t="str">
        <f>IF(ISBLANK($CN77),"",IFERROR((ROUND((INDEX([1]INSTRUCTIONS!$M$9:$AM$73,MATCH(#REF!,[1]INSTRUCTIONS!$N$9:$N$73,0),MATCH(CW$2,[1]INSTRUCTIONS!$M$9:$AM$9,FALSE))*$BD77),0)),""))</f>
        <v/>
      </c>
      <c r="CX77" s="178" t="str">
        <f>IF(ISBLANK($CN77),"",IFERROR((ROUND((INDEX([1]INSTRUCTIONS!$M$9:$AM$73,MATCH(#REF!,[1]INSTRUCTIONS!$N$9:$N$73,0),MATCH(CX$2,[1]INSTRUCTIONS!$M$9:$AM$9,FALSE))*$BD77),0)),""))</f>
        <v/>
      </c>
      <c r="CY77" s="178" t="str">
        <f>IF(ISBLANK($CN77),"",IFERROR((ROUND((INDEX([1]INSTRUCTIONS!$M$9:$AM$73,MATCH(#REF!,[1]INSTRUCTIONS!$N$9:$N$73,0),MATCH(CY$2,[1]INSTRUCTIONS!$M$9:$AM$9,FALSE))*$BD77),0)),""))</f>
        <v/>
      </c>
      <c r="CZ77" s="178" t="str">
        <f>IF(ISBLANK($CN77),"",IFERROR((ROUND((INDEX([1]INSTRUCTIONS!$M$9:$AM$73,MATCH(#REF!,[1]INSTRUCTIONS!$N$9:$N$73,0),MATCH(CZ$2,[1]INSTRUCTIONS!$M$9:$AM$9,FALSE))*$BD77),0)),""))</f>
        <v/>
      </c>
      <c r="DA77" s="178" t="str">
        <f>IF(ISBLANK($CN77),"",IFERROR((ROUND((INDEX([1]INSTRUCTIONS!$M$9:$AM$73,MATCH(#REF!,[1]INSTRUCTIONS!$N$9:$N$73,0),MATCH(DA$2,[1]INSTRUCTIONS!$M$9:$AM$9,FALSE))*$BD77),0)),""))</f>
        <v/>
      </c>
      <c r="DB77" s="178" t="str">
        <f>IF(ISBLANK($CN77),"",IFERROR((ROUND((INDEX([1]INSTRUCTIONS!$M$9:$AM$73,MATCH(#REF!,[1]INSTRUCTIONS!$N$9:$N$73,0),MATCH(DB$2,[1]INSTRUCTIONS!$M$9:$AM$9,FALSE))*$BD77),0)),""))</f>
        <v/>
      </c>
      <c r="DC77" s="178" t="str">
        <f>IF(ISBLANK($CN77),"",IFERROR((ROUND((INDEX([1]INSTRUCTIONS!$M$9:$AM$73,MATCH(#REF!,[1]INSTRUCTIONS!$N$9:$N$73,0),MATCH(DC$2,[1]INSTRUCTIONS!$M$9:$AM$9,FALSE))*$BD77),0)),""))</f>
        <v/>
      </c>
      <c r="DD77" s="178" t="str">
        <f>IF(ISBLANK($CN77),"",IFERROR((ROUND((INDEX([1]INSTRUCTIONS!$M$9:$AM$73,MATCH(#REF!,[1]INSTRUCTIONS!$N$9:$N$73,0),MATCH(DD$2,[1]INSTRUCTIONS!$M$9:$AM$9,FALSE))*$BD77),0)),""))</f>
        <v/>
      </c>
      <c r="DE77" s="178" t="str">
        <f>IF(ISBLANK($CN77),"",IFERROR((ROUND((INDEX([1]INSTRUCTIONS!$M$9:$AM$73,MATCH(#REF!,[1]INSTRUCTIONS!$N$9:$N$73,0),MATCH(DE$2,[1]INSTRUCTIONS!$M$9:$AM$9,FALSE))*$BD77),0)),""))</f>
        <v/>
      </c>
      <c r="DF77" s="178" t="str">
        <f>IF(ISBLANK($CN77),"",IFERROR((ROUND((INDEX([1]INSTRUCTIONS!$M$9:$AM$73,MATCH(#REF!,[1]INSTRUCTIONS!$N$9:$N$73,0),MATCH(DF$2,[1]INSTRUCTIONS!$M$9:$AM$9,FALSE))*$BD77),0)),""))</f>
        <v/>
      </c>
      <c r="DG77" s="178" t="str">
        <f>IF(ISBLANK($CN77),"",IFERROR((ROUND((INDEX([1]INSTRUCTIONS!$M$9:$AM$73,MATCH(#REF!,[1]INSTRUCTIONS!$N$9:$N$73,0),MATCH(DG$2,[1]INSTRUCTIONS!$M$9:$AM$9,FALSE))*$BD77),0)),""))</f>
        <v/>
      </c>
      <c r="DH77" s="178" t="str">
        <f>IF(ISBLANK($CN77),"",IFERROR((ROUND((INDEX([1]INSTRUCTIONS!$M$9:$AM$73,MATCH(#REF!,[1]INSTRUCTIONS!$N$9:$N$73,0),MATCH(DH$2,[1]INSTRUCTIONS!$M$9:$AM$9,FALSE))*$BD77),0)),""))</f>
        <v/>
      </c>
      <c r="DI77" s="178" t="str">
        <f>IF(ISBLANK($CN77),"",IFERROR((ROUND((INDEX([1]INSTRUCTIONS!$M$9:$AM$73,MATCH(#REF!,[1]INSTRUCTIONS!$N$9:$N$73,0),MATCH(DI$2,[1]INSTRUCTIONS!$M$9:$AM$9,FALSE))*$BD77),0)),""))</f>
        <v/>
      </c>
      <c r="DJ77" s="178" t="str">
        <f>IF(ISBLANK($CN77),"",IFERROR((ROUND((INDEX([1]INSTRUCTIONS!$M$9:$AM$73,MATCH(#REF!,[1]INSTRUCTIONS!$N$9:$N$73,0),MATCH(DJ$2,[1]INSTRUCTIONS!$M$9:$AM$9,FALSE))*$BD77),0)),""))</f>
        <v/>
      </c>
      <c r="DK77" s="178" t="str">
        <f>IF(ISBLANK($CN77),"",IFERROR((ROUND((INDEX([1]INSTRUCTIONS!$M$9:$AM$73,MATCH(#REF!,[1]INSTRUCTIONS!$N$9:$N$73,0),MATCH(DK$2,[1]INSTRUCTIONS!$M$9:$AM$9,FALSE))*$BD77),0)),""))</f>
        <v/>
      </c>
      <c r="DL77" s="178" t="str">
        <f>IF(ISBLANK($CN77),"",IFERROR((ROUND((INDEX([1]INSTRUCTIONS!$M$9:$AM$73,MATCH(#REF!,[1]INSTRUCTIONS!$N$9:$N$73,0),MATCH(DL$2,[1]INSTRUCTIONS!$M$9:$AM$9,FALSE))*$BD77),0)),""))</f>
        <v/>
      </c>
      <c r="DM77" s="179" t="str">
        <f>IF(ISBLANK($CN77),"",IFERROR((ROUND((INDEX([1]INSTRUCTIONS!$M$9:$AM$73,MATCH(#REF!,[1]INSTRUCTIONS!$N$9:$N$73,0),MATCH(DM$2,[1]INSTRUCTIONS!$M$9:$AM$9,FALSE))*$BD77),0)),""))</f>
        <v/>
      </c>
      <c r="DN77" s="169">
        <f t="shared" si="25"/>
        <v>24</v>
      </c>
      <c r="DO77" s="169">
        <f t="shared" si="26"/>
        <v>0</v>
      </c>
      <c r="DP77" s="6"/>
      <c r="DQ77" s="171" t="str">
        <f t="shared" si="27"/>
        <v>ALPHA BOTTOMS BM</v>
      </c>
      <c r="DR77" s="172">
        <f t="shared" ref="DR77:EP77" si="90">IFERROR(BL77+CO77,"")</f>
        <v>69</v>
      </c>
      <c r="DS77" s="173">
        <f t="shared" si="90"/>
        <v>175</v>
      </c>
      <c r="DT77" s="173">
        <f t="shared" si="90"/>
        <v>214</v>
      </c>
      <c r="DU77" s="173">
        <f t="shared" si="90"/>
        <v>143</v>
      </c>
      <c r="DV77" s="173">
        <f t="shared" si="90"/>
        <v>55</v>
      </c>
      <c r="DW77" s="173">
        <f t="shared" si="90"/>
        <v>0</v>
      </c>
      <c r="DX77" s="173" t="str">
        <f t="shared" si="90"/>
        <v/>
      </c>
      <c r="DY77" s="173" t="str">
        <f t="shared" si="90"/>
        <v/>
      </c>
      <c r="DZ77" s="173" t="str">
        <f t="shared" si="90"/>
        <v/>
      </c>
      <c r="EA77" s="173" t="str">
        <f t="shared" si="90"/>
        <v/>
      </c>
      <c r="EB77" s="173" t="str">
        <f t="shared" si="90"/>
        <v/>
      </c>
      <c r="EC77" s="173" t="str">
        <f t="shared" si="90"/>
        <v/>
      </c>
      <c r="ED77" s="173" t="str">
        <f t="shared" si="90"/>
        <v/>
      </c>
      <c r="EE77" s="173" t="str">
        <f t="shared" si="90"/>
        <v/>
      </c>
      <c r="EF77" s="174" t="str">
        <f t="shared" si="90"/>
        <v/>
      </c>
      <c r="EG77" s="174" t="str">
        <f t="shared" si="90"/>
        <v/>
      </c>
      <c r="EH77" s="174" t="str">
        <f t="shared" si="90"/>
        <v/>
      </c>
      <c r="EI77" s="174" t="str">
        <f t="shared" si="90"/>
        <v/>
      </c>
      <c r="EJ77" s="174" t="str">
        <f t="shared" si="90"/>
        <v/>
      </c>
      <c r="EK77" s="174" t="str">
        <f t="shared" si="90"/>
        <v/>
      </c>
      <c r="EL77" s="174" t="str">
        <f t="shared" si="90"/>
        <v/>
      </c>
      <c r="EM77" s="174" t="str">
        <f t="shared" si="90"/>
        <v/>
      </c>
      <c r="EN77" s="174" t="str">
        <f t="shared" si="90"/>
        <v/>
      </c>
      <c r="EO77" s="174" t="str">
        <f t="shared" si="90"/>
        <v/>
      </c>
      <c r="EP77" s="174" t="str">
        <f t="shared" si="90"/>
        <v/>
      </c>
      <c r="EQ77" s="171">
        <f t="shared" si="29"/>
        <v>656</v>
      </c>
      <c r="ER77" s="171">
        <f t="shared" si="30"/>
        <v>0</v>
      </c>
    </row>
    <row r="78" spans="1:148" ht="120" customHeight="1" x14ac:dyDescent="0.25">
      <c r="A78" s="132">
        <f t="shared" si="31"/>
        <v>61</v>
      </c>
      <c r="B78" s="133" t="e">
        <v>#VALUE!</v>
      </c>
      <c r="C78" s="133" t="s">
        <v>96</v>
      </c>
      <c r="D78" s="134" t="s">
        <v>276</v>
      </c>
      <c r="E78" s="134" t="str">
        <f t="shared" si="5"/>
        <v>#REF!</v>
      </c>
      <c r="F78" s="135" t="s">
        <v>143</v>
      </c>
      <c r="G78" s="134" t="s">
        <v>276</v>
      </c>
      <c r="H78" s="135" t="s">
        <v>146</v>
      </c>
      <c r="I78" s="135" t="s">
        <v>147</v>
      </c>
      <c r="J78" s="135"/>
      <c r="K78" s="135"/>
      <c r="L78" s="136"/>
      <c r="M78" s="133" t="e">
        <v>#VALUE!</v>
      </c>
      <c r="N78" s="135" t="s">
        <v>112</v>
      </c>
      <c r="O78" s="136"/>
      <c r="P78" s="136"/>
      <c r="Q78" s="136" t="s">
        <v>101</v>
      </c>
      <c r="R78" s="136" t="s">
        <v>102</v>
      </c>
      <c r="S78" s="136"/>
      <c r="T78" s="133"/>
      <c r="U78" s="133"/>
      <c r="V78" s="133"/>
      <c r="W78" s="137"/>
      <c r="X78" s="138">
        <v>13.65</v>
      </c>
      <c r="Y78" s="139">
        <v>12.97</v>
      </c>
      <c r="Z78" s="140">
        <f t="shared" si="6"/>
        <v>4.9816849816849793E-2</v>
      </c>
      <c r="AA78" s="139">
        <v>49.99</v>
      </c>
      <c r="AB78" s="140">
        <f t="shared" si="7"/>
        <v>0.74054810962192441</v>
      </c>
      <c r="AC78" s="141"/>
      <c r="AD78" s="142" t="str">
        <f t="shared" si="8"/>
        <v/>
      </c>
      <c r="AE78" s="140" t="str">
        <f t="shared" si="9"/>
        <v/>
      </c>
      <c r="AF78" s="139"/>
      <c r="AG78" s="140" t="str">
        <f t="shared" si="10"/>
        <v/>
      </c>
      <c r="AH78" s="143" t="str">
        <f t="shared" si="11"/>
        <v/>
      </c>
      <c r="AI78" s="144"/>
      <c r="AJ78" s="145"/>
      <c r="AK78" s="146"/>
      <c r="AL78" s="135" t="s">
        <v>103</v>
      </c>
      <c r="AM78" s="147">
        <v>4</v>
      </c>
      <c r="AN78" s="148" t="str">
        <f t="shared" si="12"/>
        <v xml:space="preserve">, , , , OFFICE DEFINE, </v>
      </c>
      <c r="AO78" s="149">
        <v>24</v>
      </c>
      <c r="AP78" s="150">
        <v>444</v>
      </c>
      <c r="AQ78" s="150"/>
      <c r="AR78" s="150"/>
      <c r="AS78" s="150"/>
      <c r="AT78" s="151"/>
      <c r="AU78" s="151"/>
      <c r="AV78" s="152">
        <f t="shared" si="13"/>
        <v>4</v>
      </c>
      <c r="AW78" s="153"/>
      <c r="AX78" s="152"/>
      <c r="AY78" s="153"/>
      <c r="AZ78" s="176"/>
      <c r="BA78" s="155">
        <f t="shared" si="14"/>
        <v>444</v>
      </c>
      <c r="BB78" s="156">
        <f t="shared" si="15"/>
        <v>5758.68</v>
      </c>
      <c r="BC78" s="157">
        <f t="shared" si="16"/>
        <v>22195.56</v>
      </c>
      <c r="BD78" s="158">
        <f t="shared" si="17"/>
        <v>24</v>
      </c>
      <c r="BE78" s="159">
        <f t="shared" si="18"/>
        <v>311.28000000000003</v>
      </c>
      <c r="BF78" s="160">
        <f t="shared" si="19"/>
        <v>1199.76</v>
      </c>
      <c r="BG78" s="161">
        <f t="shared" si="20"/>
        <v>468</v>
      </c>
      <c r="BH78" s="162">
        <f t="shared" si="21"/>
        <v>6069.96</v>
      </c>
      <c r="BI78" s="163">
        <f t="shared" si="22"/>
        <v>23395.32</v>
      </c>
      <c r="BJ78" s="164"/>
      <c r="BK78" s="165" t="s">
        <v>125</v>
      </c>
      <c r="BL78" s="177">
        <v>47</v>
      </c>
      <c r="BM78" s="178">
        <v>119</v>
      </c>
      <c r="BN78" s="178">
        <v>144</v>
      </c>
      <c r="BO78" s="178">
        <v>97</v>
      </c>
      <c r="BP78" s="178">
        <v>37</v>
      </c>
      <c r="BQ78" s="178">
        <v>0</v>
      </c>
      <c r="BR78" s="178" t="str">
        <f>IF(ISBLANK($BK78),"",IFERROR((ROUND((INDEX([1]INSTRUCTIONS!$M$9:$AM$73,MATCH(#REF!,[1]INSTRUCTIONS!$N$9:$N$73,0),MATCH(BR$2,[1]INSTRUCTIONS!$M$9:$AM$9,FALSE))*$BA78),0)),""))</f>
        <v/>
      </c>
      <c r="BS78" s="178" t="str">
        <f>IF(ISBLANK($BK78),"",IFERROR((ROUND((INDEX([1]INSTRUCTIONS!$M$9:$AM$73,MATCH(#REF!,[1]INSTRUCTIONS!$N$9:$N$73,0),MATCH(BS$2,[1]INSTRUCTIONS!$M$9:$AM$9,FALSE))*$BA78),0)),""))</f>
        <v/>
      </c>
      <c r="BT78" s="178" t="str">
        <f>IF(ISBLANK($BK78),"",IFERROR((ROUND((INDEX([1]INSTRUCTIONS!$M$9:$AM$73,MATCH(#REF!,[1]INSTRUCTIONS!$N$9:$N$73,0),MATCH(BT$2,[1]INSTRUCTIONS!$M$9:$AM$9,FALSE))*$BA78),0)),""))</f>
        <v/>
      </c>
      <c r="BU78" s="178" t="str">
        <f>IF(ISBLANK($BK78),"",IFERROR((ROUND((INDEX([1]INSTRUCTIONS!$M$9:$AM$73,MATCH(#REF!,[1]INSTRUCTIONS!$N$9:$N$73,0),MATCH(BU$2,[1]INSTRUCTIONS!$M$9:$AM$9,FALSE))*$BA78),0)),""))</f>
        <v/>
      </c>
      <c r="BV78" s="178" t="str">
        <f>IF(ISBLANK($BK78),"",IFERROR((ROUND((INDEX([1]INSTRUCTIONS!$M$9:$AM$73,MATCH(#REF!,[1]INSTRUCTIONS!$N$9:$N$73,0),MATCH(BV$2,[1]INSTRUCTIONS!$M$9:$AM$9,FALSE))*$BA78),0)),""))</f>
        <v/>
      </c>
      <c r="BW78" s="178" t="str">
        <f>IF(ISBLANK($BK78),"",IFERROR((ROUND((INDEX([1]INSTRUCTIONS!$M$9:$AM$73,MATCH(#REF!,[1]INSTRUCTIONS!$N$9:$N$73,0),MATCH(BW$2,[1]INSTRUCTIONS!$M$9:$AM$9,FALSE))*$BA78),0)),""))</f>
        <v/>
      </c>
      <c r="BX78" s="178" t="str">
        <f>IF(ISBLANK($BK78),"",IFERROR((ROUND((INDEX([1]INSTRUCTIONS!$M$9:$AM$73,MATCH(#REF!,[1]INSTRUCTIONS!$N$9:$N$73,0),MATCH(BX$2,[1]INSTRUCTIONS!$M$9:$AM$9,FALSE))*$BA78),0)),""))</f>
        <v/>
      </c>
      <c r="BY78" s="178" t="str">
        <f>IF(ISBLANK($BK78),"",IFERROR((ROUND((INDEX([1]INSTRUCTIONS!$M$9:$AM$73,MATCH(#REF!,[1]INSTRUCTIONS!$N$9:$N$73,0),MATCH(BY$2,[1]INSTRUCTIONS!$M$9:$AM$9,FALSE))*$BA78),0)),""))</f>
        <v/>
      </c>
      <c r="BZ78" s="178" t="str">
        <f>IF(ISBLANK($BK78),"",IFERROR((ROUND((INDEX([1]INSTRUCTIONS!$M$9:$AM$73,MATCH(#REF!,[1]INSTRUCTIONS!$N$9:$N$73,0),MATCH(BZ$2,[1]INSTRUCTIONS!$M$9:$AM$9,FALSE))*$BA78),0)),""))</f>
        <v/>
      </c>
      <c r="CA78" s="178" t="str">
        <f>IF(ISBLANK($BK78),"",IFERROR((ROUND((INDEX([1]INSTRUCTIONS!$M$9:$AM$73,MATCH(#REF!,[1]INSTRUCTIONS!$N$9:$N$73,0),MATCH(CA$2,[1]INSTRUCTIONS!$M$9:$AM$9,FALSE))*$BA78),0)),""))</f>
        <v/>
      </c>
      <c r="CB78" s="178" t="str">
        <f>IF(ISBLANK($BK78),"",IFERROR((ROUND((INDEX([1]INSTRUCTIONS!$M$9:$AM$73,MATCH(#REF!,[1]INSTRUCTIONS!$N$9:$N$73,0),MATCH(CB$2,[1]INSTRUCTIONS!$M$9:$AM$9,FALSE))*$BA78),0)),""))</f>
        <v/>
      </c>
      <c r="CC78" s="178" t="str">
        <f>IF(ISBLANK($BK78),"",IFERROR((ROUND((INDEX([1]INSTRUCTIONS!$M$9:$AM$73,MATCH(#REF!,[1]INSTRUCTIONS!$N$9:$N$73,0),MATCH(CC$2,[1]INSTRUCTIONS!$M$9:$AM$9,FALSE))*$BA78),0)),""))</f>
        <v/>
      </c>
      <c r="CD78" s="178" t="str">
        <f>IF(ISBLANK($BK78),"",IFERROR((ROUND((INDEX([1]INSTRUCTIONS!$M$9:$AM$73,MATCH(#REF!,[1]INSTRUCTIONS!$N$9:$N$73,0),MATCH(CD$2,[1]INSTRUCTIONS!$M$9:$AM$9,FALSE))*$BA78),0)),""))</f>
        <v/>
      </c>
      <c r="CE78" s="178" t="str">
        <f>IF(ISBLANK($BK78),"",IFERROR((ROUND((INDEX([1]INSTRUCTIONS!$M$9:$AM$73,MATCH(#REF!,[1]INSTRUCTIONS!$N$9:$N$73,0),MATCH(CE$2,[1]INSTRUCTIONS!$M$9:$AM$9,FALSE))*$BA78),0)),""))</f>
        <v/>
      </c>
      <c r="CF78" s="178" t="str">
        <f>IF(ISBLANK($BK78),"",IFERROR((ROUND((INDEX([1]INSTRUCTIONS!$M$9:$AM$73,MATCH(#REF!,[1]INSTRUCTIONS!$N$9:$N$73,0),MATCH(CF$2,[1]INSTRUCTIONS!$M$9:$AM$9,FALSE))*$BA78),0)),""))</f>
        <v/>
      </c>
      <c r="CG78" s="178" t="str">
        <f>IF(ISBLANK($BK78),"",IFERROR((ROUND((INDEX([1]INSTRUCTIONS!$M$9:$AM$73,MATCH(#REF!,[1]INSTRUCTIONS!$N$9:$N$73,0),MATCH(CG$2,[1]INSTRUCTIONS!$M$9:$AM$9,FALSE))*$BA78),0)),""))</f>
        <v/>
      </c>
      <c r="CH78" s="178" t="str">
        <f>IF(ISBLANK($BK78),"",IFERROR((ROUND((INDEX([1]INSTRUCTIONS!$M$9:$AM$73,MATCH(#REF!,[1]INSTRUCTIONS!$N$9:$N$73,0),MATCH(CH$2,[1]INSTRUCTIONS!$M$9:$AM$9,FALSE))*$BA78),0)),""))</f>
        <v/>
      </c>
      <c r="CI78" s="178" t="str">
        <f>IF(ISBLANK($BK78),"",IFERROR((ROUND((INDEX([1]INSTRUCTIONS!$M$9:$AM$73,MATCH(#REF!,[1]INSTRUCTIONS!$N$9:$N$73,0),MATCH(CI$2,[1]INSTRUCTIONS!$M$9:$AM$9,FALSE))*$BA78),0)),""))</f>
        <v/>
      </c>
      <c r="CJ78" s="179" t="str">
        <f>IF(ISBLANK($BK78),"",IFERROR((ROUND((INDEX([1]INSTRUCTIONS!$M$9:$AM$73,MATCH(#REF!,[1]INSTRUCTIONS!$N$9:$N$73,0),MATCH(CJ$2,[1]INSTRUCTIONS!$M$9:$AM$9,FALSE))*$BA78),0)),""))</f>
        <v/>
      </c>
      <c r="CK78" s="169">
        <f t="shared" si="23"/>
        <v>444</v>
      </c>
      <c r="CL78" s="169">
        <f t="shared" si="24"/>
        <v>0</v>
      </c>
      <c r="CM78" s="6"/>
      <c r="CN78" s="170" t="s">
        <v>126</v>
      </c>
      <c r="CO78" s="177">
        <v>3</v>
      </c>
      <c r="CP78" s="178">
        <v>6</v>
      </c>
      <c r="CQ78" s="178">
        <v>7</v>
      </c>
      <c r="CR78" s="178">
        <v>5</v>
      </c>
      <c r="CS78" s="178">
        <v>3</v>
      </c>
      <c r="CT78" s="178">
        <v>0</v>
      </c>
      <c r="CU78" s="178" t="str">
        <f>IF(ISBLANK($CN78),"",IFERROR((ROUND((INDEX([1]INSTRUCTIONS!$M$9:$AM$73,MATCH(#REF!,[1]INSTRUCTIONS!$N$9:$N$73,0),MATCH(CU$2,[1]INSTRUCTIONS!$M$9:$AM$9,FALSE))*$BD78),0)),""))</f>
        <v/>
      </c>
      <c r="CV78" s="178" t="str">
        <f>IF(ISBLANK($CN78),"",IFERROR((ROUND((INDEX([1]INSTRUCTIONS!$M$9:$AM$73,MATCH(#REF!,[1]INSTRUCTIONS!$N$9:$N$73,0),MATCH(CV$2,[1]INSTRUCTIONS!$M$9:$AM$9,FALSE))*$BD78),0)),""))</f>
        <v/>
      </c>
      <c r="CW78" s="178" t="str">
        <f>IF(ISBLANK($CN78),"",IFERROR((ROUND((INDEX([1]INSTRUCTIONS!$M$9:$AM$73,MATCH(#REF!,[1]INSTRUCTIONS!$N$9:$N$73,0),MATCH(CW$2,[1]INSTRUCTIONS!$M$9:$AM$9,FALSE))*$BD78),0)),""))</f>
        <v/>
      </c>
      <c r="CX78" s="178" t="str">
        <f>IF(ISBLANK($CN78),"",IFERROR((ROUND((INDEX([1]INSTRUCTIONS!$M$9:$AM$73,MATCH(#REF!,[1]INSTRUCTIONS!$N$9:$N$73,0),MATCH(CX$2,[1]INSTRUCTIONS!$M$9:$AM$9,FALSE))*$BD78),0)),""))</f>
        <v/>
      </c>
      <c r="CY78" s="178" t="str">
        <f>IF(ISBLANK($CN78),"",IFERROR((ROUND((INDEX([1]INSTRUCTIONS!$M$9:$AM$73,MATCH(#REF!,[1]INSTRUCTIONS!$N$9:$N$73,0),MATCH(CY$2,[1]INSTRUCTIONS!$M$9:$AM$9,FALSE))*$BD78),0)),""))</f>
        <v/>
      </c>
      <c r="CZ78" s="178" t="str">
        <f>IF(ISBLANK($CN78),"",IFERROR((ROUND((INDEX([1]INSTRUCTIONS!$M$9:$AM$73,MATCH(#REF!,[1]INSTRUCTIONS!$N$9:$N$73,0),MATCH(CZ$2,[1]INSTRUCTIONS!$M$9:$AM$9,FALSE))*$BD78),0)),""))</f>
        <v/>
      </c>
      <c r="DA78" s="178" t="str">
        <f>IF(ISBLANK($CN78),"",IFERROR((ROUND((INDEX([1]INSTRUCTIONS!$M$9:$AM$73,MATCH(#REF!,[1]INSTRUCTIONS!$N$9:$N$73,0),MATCH(DA$2,[1]INSTRUCTIONS!$M$9:$AM$9,FALSE))*$BD78),0)),""))</f>
        <v/>
      </c>
      <c r="DB78" s="178" t="str">
        <f>IF(ISBLANK($CN78),"",IFERROR((ROUND((INDEX([1]INSTRUCTIONS!$M$9:$AM$73,MATCH(#REF!,[1]INSTRUCTIONS!$N$9:$N$73,0),MATCH(DB$2,[1]INSTRUCTIONS!$M$9:$AM$9,FALSE))*$BD78),0)),""))</f>
        <v/>
      </c>
      <c r="DC78" s="178" t="str">
        <f>IF(ISBLANK($CN78),"",IFERROR((ROUND((INDEX([1]INSTRUCTIONS!$M$9:$AM$73,MATCH(#REF!,[1]INSTRUCTIONS!$N$9:$N$73,0),MATCH(DC$2,[1]INSTRUCTIONS!$M$9:$AM$9,FALSE))*$BD78),0)),""))</f>
        <v/>
      </c>
      <c r="DD78" s="178" t="str">
        <f>IF(ISBLANK($CN78),"",IFERROR((ROUND((INDEX([1]INSTRUCTIONS!$M$9:$AM$73,MATCH(#REF!,[1]INSTRUCTIONS!$N$9:$N$73,0),MATCH(DD$2,[1]INSTRUCTIONS!$M$9:$AM$9,FALSE))*$BD78),0)),""))</f>
        <v/>
      </c>
      <c r="DE78" s="178" t="str">
        <f>IF(ISBLANK($CN78),"",IFERROR((ROUND((INDEX([1]INSTRUCTIONS!$M$9:$AM$73,MATCH(#REF!,[1]INSTRUCTIONS!$N$9:$N$73,0),MATCH(DE$2,[1]INSTRUCTIONS!$M$9:$AM$9,FALSE))*$BD78),0)),""))</f>
        <v/>
      </c>
      <c r="DF78" s="178" t="str">
        <f>IF(ISBLANK($CN78),"",IFERROR((ROUND((INDEX([1]INSTRUCTIONS!$M$9:$AM$73,MATCH(#REF!,[1]INSTRUCTIONS!$N$9:$N$73,0),MATCH(DF$2,[1]INSTRUCTIONS!$M$9:$AM$9,FALSE))*$BD78),0)),""))</f>
        <v/>
      </c>
      <c r="DG78" s="178" t="str">
        <f>IF(ISBLANK($CN78),"",IFERROR((ROUND((INDEX([1]INSTRUCTIONS!$M$9:$AM$73,MATCH(#REF!,[1]INSTRUCTIONS!$N$9:$N$73,0),MATCH(DG$2,[1]INSTRUCTIONS!$M$9:$AM$9,FALSE))*$BD78),0)),""))</f>
        <v/>
      </c>
      <c r="DH78" s="178" t="str">
        <f>IF(ISBLANK($CN78),"",IFERROR((ROUND((INDEX([1]INSTRUCTIONS!$M$9:$AM$73,MATCH(#REF!,[1]INSTRUCTIONS!$N$9:$N$73,0),MATCH(DH$2,[1]INSTRUCTIONS!$M$9:$AM$9,FALSE))*$BD78),0)),""))</f>
        <v/>
      </c>
      <c r="DI78" s="178" t="str">
        <f>IF(ISBLANK($CN78),"",IFERROR((ROUND((INDEX([1]INSTRUCTIONS!$M$9:$AM$73,MATCH(#REF!,[1]INSTRUCTIONS!$N$9:$N$73,0),MATCH(DI$2,[1]INSTRUCTIONS!$M$9:$AM$9,FALSE))*$BD78),0)),""))</f>
        <v/>
      </c>
      <c r="DJ78" s="178" t="str">
        <f>IF(ISBLANK($CN78),"",IFERROR((ROUND((INDEX([1]INSTRUCTIONS!$M$9:$AM$73,MATCH(#REF!,[1]INSTRUCTIONS!$N$9:$N$73,0),MATCH(DJ$2,[1]INSTRUCTIONS!$M$9:$AM$9,FALSE))*$BD78),0)),""))</f>
        <v/>
      </c>
      <c r="DK78" s="178" t="str">
        <f>IF(ISBLANK($CN78),"",IFERROR((ROUND((INDEX([1]INSTRUCTIONS!$M$9:$AM$73,MATCH(#REF!,[1]INSTRUCTIONS!$N$9:$N$73,0),MATCH(DK$2,[1]INSTRUCTIONS!$M$9:$AM$9,FALSE))*$BD78),0)),""))</f>
        <v/>
      </c>
      <c r="DL78" s="178" t="str">
        <f>IF(ISBLANK($CN78),"",IFERROR((ROUND((INDEX([1]INSTRUCTIONS!$M$9:$AM$73,MATCH(#REF!,[1]INSTRUCTIONS!$N$9:$N$73,0),MATCH(DL$2,[1]INSTRUCTIONS!$M$9:$AM$9,FALSE))*$BD78),0)),""))</f>
        <v/>
      </c>
      <c r="DM78" s="179" t="str">
        <f>IF(ISBLANK($CN78),"",IFERROR((ROUND((INDEX([1]INSTRUCTIONS!$M$9:$AM$73,MATCH(#REF!,[1]INSTRUCTIONS!$N$9:$N$73,0),MATCH(DM$2,[1]INSTRUCTIONS!$M$9:$AM$9,FALSE))*$BD78),0)),""))</f>
        <v/>
      </c>
      <c r="DN78" s="169">
        <f t="shared" si="25"/>
        <v>24</v>
      </c>
      <c r="DO78" s="169">
        <f t="shared" si="26"/>
        <v>0</v>
      </c>
      <c r="DP78" s="6"/>
      <c r="DQ78" s="171" t="str">
        <f t="shared" si="27"/>
        <v>ALPHA BOTTOMS BM</v>
      </c>
      <c r="DR78" s="172">
        <f t="shared" ref="DR78:EP78" si="91">IFERROR(BL78+CO78,"")</f>
        <v>50</v>
      </c>
      <c r="DS78" s="173">
        <f t="shared" si="91"/>
        <v>125</v>
      </c>
      <c r="DT78" s="173">
        <f t="shared" si="91"/>
        <v>151</v>
      </c>
      <c r="DU78" s="173">
        <f t="shared" si="91"/>
        <v>102</v>
      </c>
      <c r="DV78" s="173">
        <f t="shared" si="91"/>
        <v>40</v>
      </c>
      <c r="DW78" s="173">
        <f t="shared" si="91"/>
        <v>0</v>
      </c>
      <c r="DX78" s="173" t="str">
        <f t="shared" si="91"/>
        <v/>
      </c>
      <c r="DY78" s="173" t="str">
        <f t="shared" si="91"/>
        <v/>
      </c>
      <c r="DZ78" s="173" t="str">
        <f t="shared" si="91"/>
        <v/>
      </c>
      <c r="EA78" s="173" t="str">
        <f t="shared" si="91"/>
        <v/>
      </c>
      <c r="EB78" s="173" t="str">
        <f t="shared" si="91"/>
        <v/>
      </c>
      <c r="EC78" s="173" t="str">
        <f t="shared" si="91"/>
        <v/>
      </c>
      <c r="ED78" s="173" t="str">
        <f t="shared" si="91"/>
        <v/>
      </c>
      <c r="EE78" s="173" t="str">
        <f t="shared" si="91"/>
        <v/>
      </c>
      <c r="EF78" s="174" t="str">
        <f t="shared" si="91"/>
        <v/>
      </c>
      <c r="EG78" s="174" t="str">
        <f t="shared" si="91"/>
        <v/>
      </c>
      <c r="EH78" s="174" t="str">
        <f t="shared" si="91"/>
        <v/>
      </c>
      <c r="EI78" s="174" t="str">
        <f t="shared" si="91"/>
        <v/>
      </c>
      <c r="EJ78" s="174" t="str">
        <f t="shared" si="91"/>
        <v/>
      </c>
      <c r="EK78" s="174" t="str">
        <f t="shared" si="91"/>
        <v/>
      </c>
      <c r="EL78" s="174" t="str">
        <f t="shared" si="91"/>
        <v/>
      </c>
      <c r="EM78" s="174" t="str">
        <f t="shared" si="91"/>
        <v/>
      </c>
      <c r="EN78" s="174" t="str">
        <f t="shared" si="91"/>
        <v/>
      </c>
      <c r="EO78" s="174" t="str">
        <f t="shared" si="91"/>
        <v/>
      </c>
      <c r="EP78" s="174" t="str">
        <f t="shared" si="91"/>
        <v/>
      </c>
      <c r="EQ78" s="171">
        <f t="shared" si="29"/>
        <v>468</v>
      </c>
      <c r="ER78" s="171">
        <f t="shared" si="30"/>
        <v>0</v>
      </c>
    </row>
    <row r="79" spans="1:148" ht="120" customHeight="1" x14ac:dyDescent="0.25">
      <c r="A79" s="132">
        <f t="shared" si="31"/>
        <v>62</v>
      </c>
      <c r="B79" s="133" t="e">
        <v>#VALUE!</v>
      </c>
      <c r="C79" s="133" t="s">
        <v>96</v>
      </c>
      <c r="D79" s="134" t="s">
        <v>276</v>
      </c>
      <c r="E79" s="134" t="str">
        <f t="shared" si="5"/>
        <v>#REF!</v>
      </c>
      <c r="F79" s="135" t="s">
        <v>143</v>
      </c>
      <c r="G79" s="134" t="s">
        <v>276</v>
      </c>
      <c r="H79" s="135" t="s">
        <v>194</v>
      </c>
      <c r="I79" s="135" t="s">
        <v>195</v>
      </c>
      <c r="J79" s="135"/>
      <c r="K79" s="135"/>
      <c r="L79" s="136"/>
      <c r="M79" s="133" t="e">
        <v>#VALUE!</v>
      </c>
      <c r="N79" s="135" t="s">
        <v>113</v>
      </c>
      <c r="O79" s="136"/>
      <c r="P79" s="136"/>
      <c r="Q79" s="136" t="s">
        <v>101</v>
      </c>
      <c r="R79" s="136" t="s">
        <v>102</v>
      </c>
      <c r="S79" s="136"/>
      <c r="T79" s="133"/>
      <c r="U79" s="133"/>
      <c r="V79" s="133"/>
      <c r="W79" s="137"/>
      <c r="X79" s="138">
        <v>14.34</v>
      </c>
      <c r="Y79" s="139">
        <v>14.34</v>
      </c>
      <c r="Z79" s="140">
        <f t="shared" si="6"/>
        <v>0</v>
      </c>
      <c r="AA79" s="139">
        <v>49.99</v>
      </c>
      <c r="AB79" s="140">
        <f t="shared" si="7"/>
        <v>0.7131426285257052</v>
      </c>
      <c r="AC79" s="141"/>
      <c r="AD79" s="142" t="str">
        <f t="shared" si="8"/>
        <v/>
      </c>
      <c r="AE79" s="140" t="str">
        <f t="shared" si="9"/>
        <v/>
      </c>
      <c r="AF79" s="139"/>
      <c r="AG79" s="140" t="str">
        <f t="shared" si="10"/>
        <v/>
      </c>
      <c r="AH79" s="143" t="str">
        <f t="shared" si="11"/>
        <v/>
      </c>
      <c r="AI79" s="144"/>
      <c r="AJ79" s="145"/>
      <c r="AK79" s="146"/>
      <c r="AL79" s="135" t="s">
        <v>103</v>
      </c>
      <c r="AM79" s="147">
        <v>4</v>
      </c>
      <c r="AN79" s="148" t="str">
        <f t="shared" si="12"/>
        <v xml:space="preserve">, , , , OFFICE DEFINE, </v>
      </c>
      <c r="AO79" s="149">
        <v>24</v>
      </c>
      <c r="AP79" s="150">
        <v>276</v>
      </c>
      <c r="AQ79" s="150"/>
      <c r="AR79" s="150"/>
      <c r="AS79" s="150"/>
      <c r="AT79" s="151"/>
      <c r="AU79" s="151"/>
      <c r="AV79" s="152">
        <f t="shared" si="13"/>
        <v>4</v>
      </c>
      <c r="AW79" s="153"/>
      <c r="AX79" s="152"/>
      <c r="AY79" s="153"/>
      <c r="AZ79" s="176"/>
      <c r="BA79" s="155">
        <f t="shared" si="14"/>
        <v>276</v>
      </c>
      <c r="BB79" s="156">
        <f t="shared" si="15"/>
        <v>3957.84</v>
      </c>
      <c r="BC79" s="157">
        <f t="shared" si="16"/>
        <v>13797.24</v>
      </c>
      <c r="BD79" s="158">
        <f t="shared" si="17"/>
        <v>24</v>
      </c>
      <c r="BE79" s="159">
        <f t="shared" si="18"/>
        <v>344.15999999999997</v>
      </c>
      <c r="BF79" s="160">
        <f t="shared" si="19"/>
        <v>1199.76</v>
      </c>
      <c r="BG79" s="161">
        <f t="shared" si="20"/>
        <v>300</v>
      </c>
      <c r="BH79" s="162">
        <f t="shared" si="21"/>
        <v>4302</v>
      </c>
      <c r="BI79" s="163">
        <f t="shared" si="22"/>
        <v>14997</v>
      </c>
      <c r="BJ79" s="164"/>
      <c r="BK79" s="165" t="s">
        <v>118</v>
      </c>
      <c r="BL79" s="177">
        <v>14</v>
      </c>
      <c r="BM79" s="178">
        <v>59</v>
      </c>
      <c r="BN79" s="178">
        <v>83</v>
      </c>
      <c r="BO79" s="178">
        <v>65</v>
      </c>
      <c r="BP79" s="178">
        <v>38</v>
      </c>
      <c r="BQ79" s="178">
        <v>17</v>
      </c>
      <c r="BR79" s="178" t="str">
        <f>IF(ISBLANK($BK79),"",IFERROR((ROUND((INDEX([1]INSTRUCTIONS!$M$9:$AM$73,MATCH(#REF!,[1]INSTRUCTIONS!$N$9:$N$73,0),MATCH(BR$2,[1]INSTRUCTIONS!$M$9:$AM$9,FALSE))*$BA79),0)),""))</f>
        <v/>
      </c>
      <c r="BS79" s="178" t="str">
        <f>IF(ISBLANK($BK79),"",IFERROR((ROUND((INDEX([1]INSTRUCTIONS!$M$9:$AM$73,MATCH(#REF!,[1]INSTRUCTIONS!$N$9:$N$73,0),MATCH(BS$2,[1]INSTRUCTIONS!$M$9:$AM$9,FALSE))*$BA79),0)),""))</f>
        <v/>
      </c>
      <c r="BT79" s="178" t="str">
        <f>IF(ISBLANK($BK79),"",IFERROR((ROUND((INDEX([1]INSTRUCTIONS!$M$9:$AM$73,MATCH(#REF!,[1]INSTRUCTIONS!$N$9:$N$73,0),MATCH(BT$2,[1]INSTRUCTIONS!$M$9:$AM$9,FALSE))*$BA79),0)),""))</f>
        <v/>
      </c>
      <c r="BU79" s="178" t="str">
        <f>IF(ISBLANK($BK79),"",IFERROR((ROUND((INDEX([1]INSTRUCTIONS!$M$9:$AM$73,MATCH(#REF!,[1]INSTRUCTIONS!$N$9:$N$73,0),MATCH(BU$2,[1]INSTRUCTIONS!$M$9:$AM$9,FALSE))*$BA79),0)),""))</f>
        <v/>
      </c>
      <c r="BV79" s="178" t="str">
        <f>IF(ISBLANK($BK79),"",IFERROR((ROUND((INDEX([1]INSTRUCTIONS!$M$9:$AM$73,MATCH(#REF!,[1]INSTRUCTIONS!$N$9:$N$73,0),MATCH(BV$2,[1]INSTRUCTIONS!$M$9:$AM$9,FALSE))*$BA79),0)),""))</f>
        <v/>
      </c>
      <c r="BW79" s="178" t="str">
        <f>IF(ISBLANK($BK79),"",IFERROR((ROUND((INDEX([1]INSTRUCTIONS!$M$9:$AM$73,MATCH(#REF!,[1]INSTRUCTIONS!$N$9:$N$73,0),MATCH(BW$2,[1]INSTRUCTIONS!$M$9:$AM$9,FALSE))*$BA79),0)),""))</f>
        <v/>
      </c>
      <c r="BX79" s="178" t="str">
        <f>IF(ISBLANK($BK79),"",IFERROR((ROUND((INDEX([1]INSTRUCTIONS!$M$9:$AM$73,MATCH(#REF!,[1]INSTRUCTIONS!$N$9:$N$73,0),MATCH(BX$2,[1]INSTRUCTIONS!$M$9:$AM$9,FALSE))*$BA79),0)),""))</f>
        <v/>
      </c>
      <c r="BY79" s="178" t="str">
        <f>IF(ISBLANK($BK79),"",IFERROR((ROUND((INDEX([1]INSTRUCTIONS!$M$9:$AM$73,MATCH(#REF!,[1]INSTRUCTIONS!$N$9:$N$73,0),MATCH(BY$2,[1]INSTRUCTIONS!$M$9:$AM$9,FALSE))*$BA79),0)),""))</f>
        <v/>
      </c>
      <c r="BZ79" s="178" t="str">
        <f>IF(ISBLANK($BK79),"",IFERROR((ROUND((INDEX([1]INSTRUCTIONS!$M$9:$AM$73,MATCH(#REF!,[1]INSTRUCTIONS!$N$9:$N$73,0),MATCH(BZ$2,[1]INSTRUCTIONS!$M$9:$AM$9,FALSE))*$BA79),0)),""))</f>
        <v/>
      </c>
      <c r="CA79" s="178" t="str">
        <f>IF(ISBLANK($BK79),"",IFERROR((ROUND((INDEX([1]INSTRUCTIONS!$M$9:$AM$73,MATCH(#REF!,[1]INSTRUCTIONS!$N$9:$N$73,0),MATCH(CA$2,[1]INSTRUCTIONS!$M$9:$AM$9,FALSE))*$BA79),0)),""))</f>
        <v/>
      </c>
      <c r="CB79" s="178" t="str">
        <f>IF(ISBLANK($BK79),"",IFERROR((ROUND((INDEX([1]INSTRUCTIONS!$M$9:$AM$73,MATCH(#REF!,[1]INSTRUCTIONS!$N$9:$N$73,0),MATCH(CB$2,[1]INSTRUCTIONS!$M$9:$AM$9,FALSE))*$BA79),0)),""))</f>
        <v/>
      </c>
      <c r="CC79" s="178" t="str">
        <f>IF(ISBLANK($BK79),"",IFERROR((ROUND((INDEX([1]INSTRUCTIONS!$M$9:$AM$73,MATCH(#REF!,[1]INSTRUCTIONS!$N$9:$N$73,0),MATCH(CC$2,[1]INSTRUCTIONS!$M$9:$AM$9,FALSE))*$BA79),0)),""))</f>
        <v/>
      </c>
      <c r="CD79" s="178" t="str">
        <f>IF(ISBLANK($BK79),"",IFERROR((ROUND((INDEX([1]INSTRUCTIONS!$M$9:$AM$73,MATCH(#REF!,[1]INSTRUCTIONS!$N$9:$N$73,0),MATCH(CD$2,[1]INSTRUCTIONS!$M$9:$AM$9,FALSE))*$BA79),0)),""))</f>
        <v/>
      </c>
      <c r="CE79" s="178" t="str">
        <f>IF(ISBLANK($BK79),"",IFERROR((ROUND((INDEX([1]INSTRUCTIONS!$M$9:$AM$73,MATCH(#REF!,[1]INSTRUCTIONS!$N$9:$N$73,0),MATCH(CE$2,[1]INSTRUCTIONS!$M$9:$AM$9,FALSE))*$BA79),0)),""))</f>
        <v/>
      </c>
      <c r="CF79" s="178" t="str">
        <f>IF(ISBLANK($BK79),"",IFERROR((ROUND((INDEX([1]INSTRUCTIONS!$M$9:$AM$73,MATCH(#REF!,[1]INSTRUCTIONS!$N$9:$N$73,0),MATCH(CF$2,[1]INSTRUCTIONS!$M$9:$AM$9,FALSE))*$BA79),0)),""))</f>
        <v/>
      </c>
      <c r="CG79" s="178" t="str">
        <f>IF(ISBLANK($BK79),"",IFERROR((ROUND((INDEX([1]INSTRUCTIONS!$M$9:$AM$73,MATCH(#REF!,[1]INSTRUCTIONS!$N$9:$N$73,0),MATCH(CG$2,[1]INSTRUCTIONS!$M$9:$AM$9,FALSE))*$BA79),0)),""))</f>
        <v/>
      </c>
      <c r="CH79" s="178" t="str">
        <f>IF(ISBLANK($BK79),"",IFERROR((ROUND((INDEX([1]INSTRUCTIONS!$M$9:$AM$73,MATCH(#REF!,[1]INSTRUCTIONS!$N$9:$N$73,0),MATCH(CH$2,[1]INSTRUCTIONS!$M$9:$AM$9,FALSE))*$BA79),0)),""))</f>
        <v/>
      </c>
      <c r="CI79" s="178" t="str">
        <f>IF(ISBLANK($BK79),"",IFERROR((ROUND((INDEX([1]INSTRUCTIONS!$M$9:$AM$73,MATCH(#REF!,[1]INSTRUCTIONS!$N$9:$N$73,0),MATCH(CI$2,[1]INSTRUCTIONS!$M$9:$AM$9,FALSE))*$BA79),0)),""))</f>
        <v/>
      </c>
      <c r="CJ79" s="179" t="str">
        <f>IF(ISBLANK($BK79),"",IFERROR((ROUND((INDEX([1]INSTRUCTIONS!$M$9:$AM$73,MATCH(#REF!,[1]INSTRUCTIONS!$N$9:$N$73,0),MATCH(CJ$2,[1]INSTRUCTIONS!$M$9:$AM$9,FALSE))*$BA79),0)),""))</f>
        <v/>
      </c>
      <c r="CK79" s="169">
        <f t="shared" si="23"/>
        <v>276</v>
      </c>
      <c r="CL79" s="169">
        <f t="shared" si="24"/>
        <v>0</v>
      </c>
      <c r="CM79" s="6"/>
      <c r="CN79" s="170" t="s">
        <v>119</v>
      </c>
      <c r="CO79" s="177">
        <v>2</v>
      </c>
      <c r="CP79" s="178">
        <v>5</v>
      </c>
      <c r="CQ79" s="178">
        <v>6</v>
      </c>
      <c r="CR79" s="178">
        <v>6</v>
      </c>
      <c r="CS79" s="178">
        <v>3</v>
      </c>
      <c r="CT79" s="178">
        <v>2</v>
      </c>
      <c r="CU79" s="178" t="str">
        <f>IF(ISBLANK($CN79),"",IFERROR((ROUND((INDEX([1]INSTRUCTIONS!$M$9:$AM$73,MATCH(#REF!,[1]INSTRUCTIONS!$N$9:$N$73,0),MATCH(CU$2,[1]INSTRUCTIONS!$M$9:$AM$9,FALSE))*$BD79),0)),""))</f>
        <v/>
      </c>
      <c r="CV79" s="178" t="str">
        <f>IF(ISBLANK($CN79),"",IFERROR((ROUND((INDEX([1]INSTRUCTIONS!$M$9:$AM$73,MATCH(#REF!,[1]INSTRUCTIONS!$N$9:$N$73,0),MATCH(CV$2,[1]INSTRUCTIONS!$M$9:$AM$9,FALSE))*$BD79),0)),""))</f>
        <v/>
      </c>
      <c r="CW79" s="178" t="str">
        <f>IF(ISBLANK($CN79),"",IFERROR((ROUND((INDEX([1]INSTRUCTIONS!$M$9:$AM$73,MATCH(#REF!,[1]INSTRUCTIONS!$N$9:$N$73,0),MATCH(CW$2,[1]INSTRUCTIONS!$M$9:$AM$9,FALSE))*$BD79),0)),""))</f>
        <v/>
      </c>
      <c r="CX79" s="178" t="str">
        <f>IF(ISBLANK($CN79),"",IFERROR((ROUND((INDEX([1]INSTRUCTIONS!$M$9:$AM$73,MATCH(#REF!,[1]INSTRUCTIONS!$N$9:$N$73,0),MATCH(CX$2,[1]INSTRUCTIONS!$M$9:$AM$9,FALSE))*$BD79),0)),""))</f>
        <v/>
      </c>
      <c r="CY79" s="178" t="str">
        <f>IF(ISBLANK($CN79),"",IFERROR((ROUND((INDEX([1]INSTRUCTIONS!$M$9:$AM$73,MATCH(#REF!,[1]INSTRUCTIONS!$N$9:$N$73,0),MATCH(CY$2,[1]INSTRUCTIONS!$M$9:$AM$9,FALSE))*$BD79),0)),""))</f>
        <v/>
      </c>
      <c r="CZ79" s="178" t="str">
        <f>IF(ISBLANK($CN79),"",IFERROR((ROUND((INDEX([1]INSTRUCTIONS!$M$9:$AM$73,MATCH(#REF!,[1]INSTRUCTIONS!$N$9:$N$73,0),MATCH(CZ$2,[1]INSTRUCTIONS!$M$9:$AM$9,FALSE))*$BD79),0)),""))</f>
        <v/>
      </c>
      <c r="DA79" s="178" t="str">
        <f>IF(ISBLANK($CN79),"",IFERROR((ROUND((INDEX([1]INSTRUCTIONS!$M$9:$AM$73,MATCH(#REF!,[1]INSTRUCTIONS!$N$9:$N$73,0),MATCH(DA$2,[1]INSTRUCTIONS!$M$9:$AM$9,FALSE))*$BD79),0)),""))</f>
        <v/>
      </c>
      <c r="DB79" s="178" t="str">
        <f>IF(ISBLANK($CN79),"",IFERROR((ROUND((INDEX([1]INSTRUCTIONS!$M$9:$AM$73,MATCH(#REF!,[1]INSTRUCTIONS!$N$9:$N$73,0),MATCH(DB$2,[1]INSTRUCTIONS!$M$9:$AM$9,FALSE))*$BD79),0)),""))</f>
        <v/>
      </c>
      <c r="DC79" s="178" t="str">
        <f>IF(ISBLANK($CN79),"",IFERROR((ROUND((INDEX([1]INSTRUCTIONS!$M$9:$AM$73,MATCH(#REF!,[1]INSTRUCTIONS!$N$9:$N$73,0),MATCH(DC$2,[1]INSTRUCTIONS!$M$9:$AM$9,FALSE))*$BD79),0)),""))</f>
        <v/>
      </c>
      <c r="DD79" s="178" t="str">
        <f>IF(ISBLANK($CN79),"",IFERROR((ROUND((INDEX([1]INSTRUCTIONS!$M$9:$AM$73,MATCH(#REF!,[1]INSTRUCTIONS!$N$9:$N$73,0),MATCH(DD$2,[1]INSTRUCTIONS!$M$9:$AM$9,FALSE))*$BD79),0)),""))</f>
        <v/>
      </c>
      <c r="DE79" s="178" t="str">
        <f>IF(ISBLANK($CN79),"",IFERROR((ROUND((INDEX([1]INSTRUCTIONS!$M$9:$AM$73,MATCH(#REF!,[1]INSTRUCTIONS!$N$9:$N$73,0),MATCH(DE$2,[1]INSTRUCTIONS!$M$9:$AM$9,FALSE))*$BD79),0)),""))</f>
        <v/>
      </c>
      <c r="DF79" s="178" t="str">
        <f>IF(ISBLANK($CN79),"",IFERROR((ROUND((INDEX([1]INSTRUCTIONS!$M$9:$AM$73,MATCH(#REF!,[1]INSTRUCTIONS!$N$9:$N$73,0),MATCH(DF$2,[1]INSTRUCTIONS!$M$9:$AM$9,FALSE))*$BD79),0)),""))</f>
        <v/>
      </c>
      <c r="DG79" s="178" t="str">
        <f>IF(ISBLANK($CN79),"",IFERROR((ROUND((INDEX([1]INSTRUCTIONS!$M$9:$AM$73,MATCH(#REF!,[1]INSTRUCTIONS!$N$9:$N$73,0),MATCH(DG$2,[1]INSTRUCTIONS!$M$9:$AM$9,FALSE))*$BD79),0)),""))</f>
        <v/>
      </c>
      <c r="DH79" s="178" t="str">
        <f>IF(ISBLANK($CN79),"",IFERROR((ROUND((INDEX([1]INSTRUCTIONS!$M$9:$AM$73,MATCH(#REF!,[1]INSTRUCTIONS!$N$9:$N$73,0),MATCH(DH$2,[1]INSTRUCTIONS!$M$9:$AM$9,FALSE))*$BD79),0)),""))</f>
        <v/>
      </c>
      <c r="DI79" s="178" t="str">
        <f>IF(ISBLANK($CN79),"",IFERROR((ROUND((INDEX([1]INSTRUCTIONS!$M$9:$AM$73,MATCH(#REF!,[1]INSTRUCTIONS!$N$9:$N$73,0),MATCH(DI$2,[1]INSTRUCTIONS!$M$9:$AM$9,FALSE))*$BD79),0)),""))</f>
        <v/>
      </c>
      <c r="DJ79" s="178" t="str">
        <f>IF(ISBLANK($CN79),"",IFERROR((ROUND((INDEX([1]INSTRUCTIONS!$M$9:$AM$73,MATCH(#REF!,[1]INSTRUCTIONS!$N$9:$N$73,0),MATCH(DJ$2,[1]INSTRUCTIONS!$M$9:$AM$9,FALSE))*$BD79),0)),""))</f>
        <v/>
      </c>
      <c r="DK79" s="178" t="str">
        <f>IF(ISBLANK($CN79),"",IFERROR((ROUND((INDEX([1]INSTRUCTIONS!$M$9:$AM$73,MATCH(#REF!,[1]INSTRUCTIONS!$N$9:$N$73,0),MATCH(DK$2,[1]INSTRUCTIONS!$M$9:$AM$9,FALSE))*$BD79),0)),""))</f>
        <v/>
      </c>
      <c r="DL79" s="178" t="str">
        <f>IF(ISBLANK($CN79),"",IFERROR((ROUND((INDEX([1]INSTRUCTIONS!$M$9:$AM$73,MATCH(#REF!,[1]INSTRUCTIONS!$N$9:$N$73,0),MATCH(DL$2,[1]INSTRUCTIONS!$M$9:$AM$9,FALSE))*$BD79),0)),""))</f>
        <v/>
      </c>
      <c r="DM79" s="179" t="str">
        <f>IF(ISBLANK($CN79),"",IFERROR((ROUND((INDEX([1]INSTRUCTIONS!$M$9:$AM$73,MATCH(#REF!,[1]INSTRUCTIONS!$N$9:$N$73,0),MATCH(DM$2,[1]INSTRUCTIONS!$M$9:$AM$9,FALSE))*$BD79),0)),""))</f>
        <v/>
      </c>
      <c r="DN79" s="169">
        <f t="shared" si="25"/>
        <v>24</v>
      </c>
      <c r="DO79" s="169">
        <f t="shared" si="26"/>
        <v>0</v>
      </c>
      <c r="DP79" s="6"/>
      <c r="DQ79" s="171" t="str">
        <f t="shared" si="27"/>
        <v>NUMERIC BOTTOMS BM</v>
      </c>
      <c r="DR79" s="172">
        <f t="shared" ref="DR79:EP79" si="92">IFERROR(BL79+CO79,"")</f>
        <v>16</v>
      </c>
      <c r="DS79" s="173">
        <f t="shared" si="92"/>
        <v>64</v>
      </c>
      <c r="DT79" s="173">
        <f t="shared" si="92"/>
        <v>89</v>
      </c>
      <c r="DU79" s="173">
        <f t="shared" si="92"/>
        <v>71</v>
      </c>
      <c r="DV79" s="173">
        <f t="shared" si="92"/>
        <v>41</v>
      </c>
      <c r="DW79" s="173">
        <f t="shared" si="92"/>
        <v>19</v>
      </c>
      <c r="DX79" s="173" t="str">
        <f t="shared" si="92"/>
        <v/>
      </c>
      <c r="DY79" s="173" t="str">
        <f t="shared" si="92"/>
        <v/>
      </c>
      <c r="DZ79" s="173" t="str">
        <f t="shared" si="92"/>
        <v/>
      </c>
      <c r="EA79" s="173" t="str">
        <f t="shared" si="92"/>
        <v/>
      </c>
      <c r="EB79" s="173" t="str">
        <f t="shared" si="92"/>
        <v/>
      </c>
      <c r="EC79" s="173" t="str">
        <f t="shared" si="92"/>
        <v/>
      </c>
      <c r="ED79" s="173" t="str">
        <f t="shared" si="92"/>
        <v/>
      </c>
      <c r="EE79" s="173" t="str">
        <f t="shared" si="92"/>
        <v/>
      </c>
      <c r="EF79" s="174" t="str">
        <f t="shared" si="92"/>
        <v/>
      </c>
      <c r="EG79" s="174" t="str">
        <f t="shared" si="92"/>
        <v/>
      </c>
      <c r="EH79" s="174" t="str">
        <f t="shared" si="92"/>
        <v/>
      </c>
      <c r="EI79" s="174" t="str">
        <f t="shared" si="92"/>
        <v/>
      </c>
      <c r="EJ79" s="174" t="str">
        <f t="shared" si="92"/>
        <v/>
      </c>
      <c r="EK79" s="174" t="str">
        <f t="shared" si="92"/>
        <v/>
      </c>
      <c r="EL79" s="174" t="str">
        <f t="shared" si="92"/>
        <v/>
      </c>
      <c r="EM79" s="174" t="str">
        <f t="shared" si="92"/>
        <v/>
      </c>
      <c r="EN79" s="174" t="str">
        <f t="shared" si="92"/>
        <v/>
      </c>
      <c r="EO79" s="174" t="str">
        <f t="shared" si="92"/>
        <v/>
      </c>
      <c r="EP79" s="174" t="str">
        <f t="shared" si="92"/>
        <v/>
      </c>
      <c r="EQ79" s="171">
        <f t="shared" si="29"/>
        <v>300</v>
      </c>
      <c r="ER79" s="171">
        <f t="shared" si="30"/>
        <v>0</v>
      </c>
    </row>
    <row r="80" spans="1:148" ht="120" customHeight="1" x14ac:dyDescent="0.25">
      <c r="A80" s="132">
        <f t="shared" si="31"/>
        <v>63</v>
      </c>
      <c r="B80" s="133" t="e">
        <v>#VALUE!</v>
      </c>
      <c r="C80" s="133" t="s">
        <v>96</v>
      </c>
      <c r="D80" s="134" t="s">
        <v>276</v>
      </c>
      <c r="E80" s="134" t="str">
        <f t="shared" si="5"/>
        <v>#REF!</v>
      </c>
      <c r="F80" s="135" t="s">
        <v>143</v>
      </c>
      <c r="G80" s="134" t="s">
        <v>276</v>
      </c>
      <c r="H80" s="135" t="s">
        <v>194</v>
      </c>
      <c r="I80" s="135" t="s">
        <v>195</v>
      </c>
      <c r="J80" s="135"/>
      <c r="K80" s="135"/>
      <c r="L80" s="136"/>
      <c r="M80" s="133" t="e">
        <v>#VALUE!</v>
      </c>
      <c r="N80" s="135" t="s">
        <v>120</v>
      </c>
      <c r="O80" s="136"/>
      <c r="P80" s="136"/>
      <c r="Q80" s="136" t="s">
        <v>101</v>
      </c>
      <c r="R80" s="136" t="s">
        <v>102</v>
      </c>
      <c r="S80" s="136"/>
      <c r="T80" s="133"/>
      <c r="U80" s="133"/>
      <c r="V80" s="133"/>
      <c r="W80" s="137"/>
      <c r="X80" s="138">
        <v>14.34</v>
      </c>
      <c r="Y80" s="139">
        <v>14.34</v>
      </c>
      <c r="Z80" s="140">
        <f t="shared" si="6"/>
        <v>0</v>
      </c>
      <c r="AA80" s="139">
        <v>49.99</v>
      </c>
      <c r="AB80" s="140">
        <f t="shared" si="7"/>
        <v>0.7131426285257052</v>
      </c>
      <c r="AC80" s="141"/>
      <c r="AD80" s="142" t="str">
        <f t="shared" si="8"/>
        <v/>
      </c>
      <c r="AE80" s="140" t="str">
        <f t="shared" si="9"/>
        <v/>
      </c>
      <c r="AF80" s="139"/>
      <c r="AG80" s="140" t="str">
        <f t="shared" si="10"/>
        <v/>
      </c>
      <c r="AH80" s="143" t="str">
        <f t="shared" si="11"/>
        <v/>
      </c>
      <c r="AI80" s="144"/>
      <c r="AJ80" s="145"/>
      <c r="AK80" s="146"/>
      <c r="AL80" s="135" t="s">
        <v>103</v>
      </c>
      <c r="AM80" s="147">
        <v>4</v>
      </c>
      <c r="AN80" s="148" t="str">
        <f t="shared" si="12"/>
        <v xml:space="preserve">, , , , OFFICE DEFINE, </v>
      </c>
      <c r="AO80" s="149">
        <v>24</v>
      </c>
      <c r="AP80" s="150">
        <v>360</v>
      </c>
      <c r="AQ80" s="150"/>
      <c r="AR80" s="150"/>
      <c r="AS80" s="150"/>
      <c r="AT80" s="151"/>
      <c r="AU80" s="151"/>
      <c r="AV80" s="152">
        <f t="shared" si="13"/>
        <v>4</v>
      </c>
      <c r="AW80" s="153"/>
      <c r="AX80" s="152"/>
      <c r="AY80" s="153"/>
      <c r="AZ80" s="176"/>
      <c r="BA80" s="155">
        <f t="shared" si="14"/>
        <v>360</v>
      </c>
      <c r="BB80" s="156">
        <f t="shared" si="15"/>
        <v>5162.3999999999996</v>
      </c>
      <c r="BC80" s="157">
        <f t="shared" si="16"/>
        <v>17996.400000000001</v>
      </c>
      <c r="BD80" s="158">
        <f t="shared" si="17"/>
        <v>24</v>
      </c>
      <c r="BE80" s="159">
        <f t="shared" si="18"/>
        <v>344.15999999999997</v>
      </c>
      <c r="BF80" s="160">
        <f t="shared" si="19"/>
        <v>1199.76</v>
      </c>
      <c r="BG80" s="161">
        <f t="shared" si="20"/>
        <v>384</v>
      </c>
      <c r="BH80" s="162">
        <f t="shared" si="21"/>
        <v>5506.5599999999995</v>
      </c>
      <c r="BI80" s="163">
        <f t="shared" si="22"/>
        <v>19196.16</v>
      </c>
      <c r="BJ80" s="164"/>
      <c r="BK80" s="165" t="s">
        <v>118</v>
      </c>
      <c r="BL80" s="177">
        <v>18</v>
      </c>
      <c r="BM80" s="178">
        <v>77</v>
      </c>
      <c r="BN80" s="178">
        <v>107</v>
      </c>
      <c r="BO80" s="178">
        <v>85</v>
      </c>
      <c r="BP80" s="178">
        <v>50</v>
      </c>
      <c r="BQ80" s="178">
        <v>23</v>
      </c>
      <c r="BR80" s="178" t="str">
        <f>IF(ISBLANK($BK80),"",IFERROR((ROUND((INDEX([1]INSTRUCTIONS!$M$9:$AM$73,MATCH(#REF!,[1]INSTRUCTIONS!$N$9:$N$73,0),MATCH(BR$2,[1]INSTRUCTIONS!$M$9:$AM$9,FALSE))*$BA80),0)),""))</f>
        <v/>
      </c>
      <c r="BS80" s="178" t="str">
        <f>IF(ISBLANK($BK80),"",IFERROR((ROUND((INDEX([1]INSTRUCTIONS!$M$9:$AM$73,MATCH(#REF!,[1]INSTRUCTIONS!$N$9:$N$73,0),MATCH(BS$2,[1]INSTRUCTIONS!$M$9:$AM$9,FALSE))*$BA80),0)),""))</f>
        <v/>
      </c>
      <c r="BT80" s="178" t="str">
        <f>IF(ISBLANK($BK80),"",IFERROR((ROUND((INDEX([1]INSTRUCTIONS!$M$9:$AM$73,MATCH(#REF!,[1]INSTRUCTIONS!$N$9:$N$73,0),MATCH(BT$2,[1]INSTRUCTIONS!$M$9:$AM$9,FALSE))*$BA80),0)),""))</f>
        <v/>
      </c>
      <c r="BU80" s="178" t="str">
        <f>IF(ISBLANK($BK80),"",IFERROR((ROUND((INDEX([1]INSTRUCTIONS!$M$9:$AM$73,MATCH(#REF!,[1]INSTRUCTIONS!$N$9:$N$73,0),MATCH(BU$2,[1]INSTRUCTIONS!$M$9:$AM$9,FALSE))*$BA80),0)),""))</f>
        <v/>
      </c>
      <c r="BV80" s="178" t="str">
        <f>IF(ISBLANK($BK80),"",IFERROR((ROUND((INDEX([1]INSTRUCTIONS!$M$9:$AM$73,MATCH(#REF!,[1]INSTRUCTIONS!$N$9:$N$73,0),MATCH(BV$2,[1]INSTRUCTIONS!$M$9:$AM$9,FALSE))*$BA80),0)),""))</f>
        <v/>
      </c>
      <c r="BW80" s="178" t="str">
        <f>IF(ISBLANK($BK80),"",IFERROR((ROUND((INDEX([1]INSTRUCTIONS!$M$9:$AM$73,MATCH(#REF!,[1]INSTRUCTIONS!$N$9:$N$73,0),MATCH(BW$2,[1]INSTRUCTIONS!$M$9:$AM$9,FALSE))*$BA80),0)),""))</f>
        <v/>
      </c>
      <c r="BX80" s="178" t="str">
        <f>IF(ISBLANK($BK80),"",IFERROR((ROUND((INDEX([1]INSTRUCTIONS!$M$9:$AM$73,MATCH(#REF!,[1]INSTRUCTIONS!$N$9:$N$73,0),MATCH(BX$2,[1]INSTRUCTIONS!$M$9:$AM$9,FALSE))*$BA80),0)),""))</f>
        <v/>
      </c>
      <c r="BY80" s="178" t="str">
        <f>IF(ISBLANK($BK80),"",IFERROR((ROUND((INDEX([1]INSTRUCTIONS!$M$9:$AM$73,MATCH(#REF!,[1]INSTRUCTIONS!$N$9:$N$73,0),MATCH(BY$2,[1]INSTRUCTIONS!$M$9:$AM$9,FALSE))*$BA80),0)),""))</f>
        <v/>
      </c>
      <c r="BZ80" s="178" t="str">
        <f>IF(ISBLANK($BK80),"",IFERROR((ROUND((INDEX([1]INSTRUCTIONS!$M$9:$AM$73,MATCH(#REF!,[1]INSTRUCTIONS!$N$9:$N$73,0),MATCH(BZ$2,[1]INSTRUCTIONS!$M$9:$AM$9,FALSE))*$BA80),0)),""))</f>
        <v/>
      </c>
      <c r="CA80" s="178" t="str">
        <f>IF(ISBLANK($BK80),"",IFERROR((ROUND((INDEX([1]INSTRUCTIONS!$M$9:$AM$73,MATCH(#REF!,[1]INSTRUCTIONS!$N$9:$N$73,0),MATCH(CA$2,[1]INSTRUCTIONS!$M$9:$AM$9,FALSE))*$BA80),0)),""))</f>
        <v/>
      </c>
      <c r="CB80" s="178" t="str">
        <f>IF(ISBLANK($BK80),"",IFERROR((ROUND((INDEX([1]INSTRUCTIONS!$M$9:$AM$73,MATCH(#REF!,[1]INSTRUCTIONS!$N$9:$N$73,0),MATCH(CB$2,[1]INSTRUCTIONS!$M$9:$AM$9,FALSE))*$BA80),0)),""))</f>
        <v/>
      </c>
      <c r="CC80" s="178" t="str">
        <f>IF(ISBLANK($BK80),"",IFERROR((ROUND((INDEX([1]INSTRUCTIONS!$M$9:$AM$73,MATCH(#REF!,[1]INSTRUCTIONS!$N$9:$N$73,0),MATCH(CC$2,[1]INSTRUCTIONS!$M$9:$AM$9,FALSE))*$BA80),0)),""))</f>
        <v/>
      </c>
      <c r="CD80" s="178" t="str">
        <f>IF(ISBLANK($BK80),"",IFERROR((ROUND((INDEX([1]INSTRUCTIONS!$M$9:$AM$73,MATCH(#REF!,[1]INSTRUCTIONS!$N$9:$N$73,0),MATCH(CD$2,[1]INSTRUCTIONS!$M$9:$AM$9,FALSE))*$BA80),0)),""))</f>
        <v/>
      </c>
      <c r="CE80" s="178" t="str">
        <f>IF(ISBLANK($BK80),"",IFERROR((ROUND((INDEX([1]INSTRUCTIONS!$M$9:$AM$73,MATCH(#REF!,[1]INSTRUCTIONS!$N$9:$N$73,0),MATCH(CE$2,[1]INSTRUCTIONS!$M$9:$AM$9,FALSE))*$BA80),0)),""))</f>
        <v/>
      </c>
      <c r="CF80" s="178" t="str">
        <f>IF(ISBLANK($BK80),"",IFERROR((ROUND((INDEX([1]INSTRUCTIONS!$M$9:$AM$73,MATCH(#REF!,[1]INSTRUCTIONS!$N$9:$N$73,0),MATCH(CF$2,[1]INSTRUCTIONS!$M$9:$AM$9,FALSE))*$BA80),0)),""))</f>
        <v/>
      </c>
      <c r="CG80" s="178" t="str">
        <f>IF(ISBLANK($BK80),"",IFERROR((ROUND((INDEX([1]INSTRUCTIONS!$M$9:$AM$73,MATCH(#REF!,[1]INSTRUCTIONS!$N$9:$N$73,0),MATCH(CG$2,[1]INSTRUCTIONS!$M$9:$AM$9,FALSE))*$BA80),0)),""))</f>
        <v/>
      </c>
      <c r="CH80" s="178" t="str">
        <f>IF(ISBLANK($BK80),"",IFERROR((ROUND((INDEX([1]INSTRUCTIONS!$M$9:$AM$73,MATCH(#REF!,[1]INSTRUCTIONS!$N$9:$N$73,0),MATCH(CH$2,[1]INSTRUCTIONS!$M$9:$AM$9,FALSE))*$BA80),0)),""))</f>
        <v/>
      </c>
      <c r="CI80" s="178" t="str">
        <f>IF(ISBLANK($BK80),"",IFERROR((ROUND((INDEX([1]INSTRUCTIONS!$M$9:$AM$73,MATCH(#REF!,[1]INSTRUCTIONS!$N$9:$N$73,0),MATCH(CI$2,[1]INSTRUCTIONS!$M$9:$AM$9,FALSE))*$BA80),0)),""))</f>
        <v/>
      </c>
      <c r="CJ80" s="179" t="str">
        <f>IF(ISBLANK($BK80),"",IFERROR((ROUND((INDEX([1]INSTRUCTIONS!$M$9:$AM$73,MATCH(#REF!,[1]INSTRUCTIONS!$N$9:$N$73,0),MATCH(CJ$2,[1]INSTRUCTIONS!$M$9:$AM$9,FALSE))*$BA80),0)),""))</f>
        <v/>
      </c>
      <c r="CK80" s="169">
        <f t="shared" si="23"/>
        <v>360</v>
      </c>
      <c r="CL80" s="169">
        <f t="shared" si="24"/>
        <v>0</v>
      </c>
      <c r="CM80" s="6"/>
      <c r="CN80" s="170" t="s">
        <v>119</v>
      </c>
      <c r="CO80" s="177">
        <v>2</v>
      </c>
      <c r="CP80" s="178">
        <v>5</v>
      </c>
      <c r="CQ80" s="178">
        <v>6</v>
      </c>
      <c r="CR80" s="178">
        <v>6</v>
      </c>
      <c r="CS80" s="178">
        <v>3</v>
      </c>
      <c r="CT80" s="178">
        <v>2</v>
      </c>
      <c r="CU80" s="178" t="str">
        <f>IF(ISBLANK($CN80),"",IFERROR((ROUND((INDEX([1]INSTRUCTIONS!$M$9:$AM$73,MATCH(#REF!,[1]INSTRUCTIONS!$N$9:$N$73,0),MATCH(CU$2,[1]INSTRUCTIONS!$M$9:$AM$9,FALSE))*$BD80),0)),""))</f>
        <v/>
      </c>
      <c r="CV80" s="178" t="str">
        <f>IF(ISBLANK($CN80),"",IFERROR((ROUND((INDEX([1]INSTRUCTIONS!$M$9:$AM$73,MATCH(#REF!,[1]INSTRUCTIONS!$N$9:$N$73,0),MATCH(CV$2,[1]INSTRUCTIONS!$M$9:$AM$9,FALSE))*$BD80),0)),""))</f>
        <v/>
      </c>
      <c r="CW80" s="178" t="str">
        <f>IF(ISBLANK($CN80),"",IFERROR((ROUND((INDEX([1]INSTRUCTIONS!$M$9:$AM$73,MATCH(#REF!,[1]INSTRUCTIONS!$N$9:$N$73,0),MATCH(CW$2,[1]INSTRUCTIONS!$M$9:$AM$9,FALSE))*$BD80),0)),""))</f>
        <v/>
      </c>
      <c r="CX80" s="178" t="str">
        <f>IF(ISBLANK($CN80),"",IFERROR((ROUND((INDEX([1]INSTRUCTIONS!$M$9:$AM$73,MATCH(#REF!,[1]INSTRUCTIONS!$N$9:$N$73,0),MATCH(CX$2,[1]INSTRUCTIONS!$M$9:$AM$9,FALSE))*$BD80),0)),""))</f>
        <v/>
      </c>
      <c r="CY80" s="178" t="str">
        <f>IF(ISBLANK($CN80),"",IFERROR((ROUND((INDEX([1]INSTRUCTIONS!$M$9:$AM$73,MATCH(#REF!,[1]INSTRUCTIONS!$N$9:$N$73,0),MATCH(CY$2,[1]INSTRUCTIONS!$M$9:$AM$9,FALSE))*$BD80),0)),""))</f>
        <v/>
      </c>
      <c r="CZ80" s="178" t="str">
        <f>IF(ISBLANK($CN80),"",IFERROR((ROUND((INDEX([1]INSTRUCTIONS!$M$9:$AM$73,MATCH(#REF!,[1]INSTRUCTIONS!$N$9:$N$73,0),MATCH(CZ$2,[1]INSTRUCTIONS!$M$9:$AM$9,FALSE))*$BD80),0)),""))</f>
        <v/>
      </c>
      <c r="DA80" s="178" t="str">
        <f>IF(ISBLANK($CN80),"",IFERROR((ROUND((INDEX([1]INSTRUCTIONS!$M$9:$AM$73,MATCH(#REF!,[1]INSTRUCTIONS!$N$9:$N$73,0),MATCH(DA$2,[1]INSTRUCTIONS!$M$9:$AM$9,FALSE))*$BD80),0)),""))</f>
        <v/>
      </c>
      <c r="DB80" s="178" t="str">
        <f>IF(ISBLANK($CN80),"",IFERROR((ROUND((INDEX([1]INSTRUCTIONS!$M$9:$AM$73,MATCH(#REF!,[1]INSTRUCTIONS!$N$9:$N$73,0),MATCH(DB$2,[1]INSTRUCTIONS!$M$9:$AM$9,FALSE))*$BD80),0)),""))</f>
        <v/>
      </c>
      <c r="DC80" s="178" t="str">
        <f>IF(ISBLANK($CN80),"",IFERROR((ROUND((INDEX([1]INSTRUCTIONS!$M$9:$AM$73,MATCH(#REF!,[1]INSTRUCTIONS!$N$9:$N$73,0),MATCH(DC$2,[1]INSTRUCTIONS!$M$9:$AM$9,FALSE))*$BD80),0)),""))</f>
        <v/>
      </c>
      <c r="DD80" s="178" t="str">
        <f>IF(ISBLANK($CN80),"",IFERROR((ROUND((INDEX([1]INSTRUCTIONS!$M$9:$AM$73,MATCH(#REF!,[1]INSTRUCTIONS!$N$9:$N$73,0),MATCH(DD$2,[1]INSTRUCTIONS!$M$9:$AM$9,FALSE))*$BD80),0)),""))</f>
        <v/>
      </c>
      <c r="DE80" s="178" t="str">
        <f>IF(ISBLANK($CN80),"",IFERROR((ROUND((INDEX([1]INSTRUCTIONS!$M$9:$AM$73,MATCH(#REF!,[1]INSTRUCTIONS!$N$9:$N$73,0),MATCH(DE$2,[1]INSTRUCTIONS!$M$9:$AM$9,FALSE))*$BD80),0)),""))</f>
        <v/>
      </c>
      <c r="DF80" s="178" t="str">
        <f>IF(ISBLANK($CN80),"",IFERROR((ROUND((INDEX([1]INSTRUCTIONS!$M$9:$AM$73,MATCH(#REF!,[1]INSTRUCTIONS!$N$9:$N$73,0),MATCH(DF$2,[1]INSTRUCTIONS!$M$9:$AM$9,FALSE))*$BD80),0)),""))</f>
        <v/>
      </c>
      <c r="DG80" s="178" t="str">
        <f>IF(ISBLANK($CN80),"",IFERROR((ROUND((INDEX([1]INSTRUCTIONS!$M$9:$AM$73,MATCH(#REF!,[1]INSTRUCTIONS!$N$9:$N$73,0),MATCH(DG$2,[1]INSTRUCTIONS!$M$9:$AM$9,FALSE))*$BD80),0)),""))</f>
        <v/>
      </c>
      <c r="DH80" s="178" t="str">
        <f>IF(ISBLANK($CN80),"",IFERROR((ROUND((INDEX([1]INSTRUCTIONS!$M$9:$AM$73,MATCH(#REF!,[1]INSTRUCTIONS!$N$9:$N$73,0),MATCH(DH$2,[1]INSTRUCTIONS!$M$9:$AM$9,FALSE))*$BD80),0)),""))</f>
        <v/>
      </c>
      <c r="DI80" s="178" t="str">
        <f>IF(ISBLANK($CN80),"",IFERROR((ROUND((INDEX([1]INSTRUCTIONS!$M$9:$AM$73,MATCH(#REF!,[1]INSTRUCTIONS!$N$9:$N$73,0),MATCH(DI$2,[1]INSTRUCTIONS!$M$9:$AM$9,FALSE))*$BD80),0)),""))</f>
        <v/>
      </c>
      <c r="DJ80" s="178" t="str">
        <f>IF(ISBLANK($CN80),"",IFERROR((ROUND((INDEX([1]INSTRUCTIONS!$M$9:$AM$73,MATCH(#REF!,[1]INSTRUCTIONS!$N$9:$N$73,0),MATCH(DJ$2,[1]INSTRUCTIONS!$M$9:$AM$9,FALSE))*$BD80),0)),""))</f>
        <v/>
      </c>
      <c r="DK80" s="178" t="str">
        <f>IF(ISBLANK($CN80),"",IFERROR((ROUND((INDEX([1]INSTRUCTIONS!$M$9:$AM$73,MATCH(#REF!,[1]INSTRUCTIONS!$N$9:$N$73,0),MATCH(DK$2,[1]INSTRUCTIONS!$M$9:$AM$9,FALSE))*$BD80),0)),""))</f>
        <v/>
      </c>
      <c r="DL80" s="178" t="str">
        <f>IF(ISBLANK($CN80),"",IFERROR((ROUND((INDEX([1]INSTRUCTIONS!$M$9:$AM$73,MATCH(#REF!,[1]INSTRUCTIONS!$N$9:$N$73,0),MATCH(DL$2,[1]INSTRUCTIONS!$M$9:$AM$9,FALSE))*$BD80),0)),""))</f>
        <v/>
      </c>
      <c r="DM80" s="179" t="str">
        <f>IF(ISBLANK($CN80),"",IFERROR((ROUND((INDEX([1]INSTRUCTIONS!$M$9:$AM$73,MATCH(#REF!,[1]INSTRUCTIONS!$N$9:$N$73,0),MATCH(DM$2,[1]INSTRUCTIONS!$M$9:$AM$9,FALSE))*$BD80),0)),""))</f>
        <v/>
      </c>
      <c r="DN80" s="169">
        <f t="shared" si="25"/>
        <v>24</v>
      </c>
      <c r="DO80" s="169">
        <f t="shared" si="26"/>
        <v>0</v>
      </c>
      <c r="DP80" s="6"/>
      <c r="DQ80" s="171" t="str">
        <f t="shared" si="27"/>
        <v>NUMERIC BOTTOMS BM</v>
      </c>
      <c r="DR80" s="172">
        <f t="shared" ref="DR80:EP80" si="93">IFERROR(BL80+CO80,"")</f>
        <v>20</v>
      </c>
      <c r="DS80" s="173">
        <f t="shared" si="93"/>
        <v>82</v>
      </c>
      <c r="DT80" s="173">
        <f t="shared" si="93"/>
        <v>113</v>
      </c>
      <c r="DU80" s="173">
        <f t="shared" si="93"/>
        <v>91</v>
      </c>
      <c r="DV80" s="173">
        <f t="shared" si="93"/>
        <v>53</v>
      </c>
      <c r="DW80" s="173">
        <f t="shared" si="93"/>
        <v>25</v>
      </c>
      <c r="DX80" s="173" t="str">
        <f t="shared" si="93"/>
        <v/>
      </c>
      <c r="DY80" s="173" t="str">
        <f t="shared" si="93"/>
        <v/>
      </c>
      <c r="DZ80" s="173" t="str">
        <f t="shared" si="93"/>
        <v/>
      </c>
      <c r="EA80" s="173" t="str">
        <f t="shared" si="93"/>
        <v/>
      </c>
      <c r="EB80" s="173" t="str">
        <f t="shared" si="93"/>
        <v/>
      </c>
      <c r="EC80" s="173" t="str">
        <f t="shared" si="93"/>
        <v/>
      </c>
      <c r="ED80" s="173" t="str">
        <f t="shared" si="93"/>
        <v/>
      </c>
      <c r="EE80" s="173" t="str">
        <f t="shared" si="93"/>
        <v/>
      </c>
      <c r="EF80" s="174" t="str">
        <f t="shared" si="93"/>
        <v/>
      </c>
      <c r="EG80" s="174" t="str">
        <f t="shared" si="93"/>
        <v/>
      </c>
      <c r="EH80" s="174" t="str">
        <f t="shared" si="93"/>
        <v/>
      </c>
      <c r="EI80" s="174" t="str">
        <f t="shared" si="93"/>
        <v/>
      </c>
      <c r="EJ80" s="174" t="str">
        <f t="shared" si="93"/>
        <v/>
      </c>
      <c r="EK80" s="174" t="str">
        <f t="shared" si="93"/>
        <v/>
      </c>
      <c r="EL80" s="174" t="str">
        <f t="shared" si="93"/>
        <v/>
      </c>
      <c r="EM80" s="174" t="str">
        <f t="shared" si="93"/>
        <v/>
      </c>
      <c r="EN80" s="174" t="str">
        <f t="shared" si="93"/>
        <v/>
      </c>
      <c r="EO80" s="174" t="str">
        <f t="shared" si="93"/>
        <v/>
      </c>
      <c r="EP80" s="174" t="str">
        <f t="shared" si="93"/>
        <v/>
      </c>
      <c r="EQ80" s="171">
        <f t="shared" si="29"/>
        <v>384</v>
      </c>
      <c r="ER80" s="171">
        <f t="shared" si="30"/>
        <v>0</v>
      </c>
    </row>
    <row r="81" spans="1:148" ht="120" customHeight="1" x14ac:dyDescent="0.25">
      <c r="A81" s="132">
        <f t="shared" si="31"/>
        <v>64</v>
      </c>
      <c r="B81" s="133"/>
      <c r="C81" s="133" t="s">
        <v>96</v>
      </c>
      <c r="D81" s="134" t="s">
        <v>276</v>
      </c>
      <c r="E81" s="134" t="str">
        <f t="shared" si="5"/>
        <v>#REF!</v>
      </c>
      <c r="F81" s="135" t="s">
        <v>143</v>
      </c>
      <c r="G81" s="134" t="s">
        <v>276</v>
      </c>
      <c r="H81" s="135" t="s">
        <v>194</v>
      </c>
      <c r="I81" s="135" t="s">
        <v>195</v>
      </c>
      <c r="J81" s="135"/>
      <c r="K81" s="135"/>
      <c r="L81" s="136"/>
      <c r="M81" s="133" t="e">
        <v>#VALUE!</v>
      </c>
      <c r="N81" s="135" t="s">
        <v>100</v>
      </c>
      <c r="O81" s="136"/>
      <c r="P81" s="136"/>
      <c r="Q81" s="136" t="s">
        <v>101</v>
      </c>
      <c r="R81" s="136" t="s">
        <v>102</v>
      </c>
      <c r="S81" s="136"/>
      <c r="T81" s="133"/>
      <c r="U81" s="133"/>
      <c r="V81" s="133"/>
      <c r="W81" s="137"/>
      <c r="X81" s="138">
        <v>14.34</v>
      </c>
      <c r="Y81" s="139">
        <v>14.34</v>
      </c>
      <c r="Z81" s="140">
        <f t="shared" si="6"/>
        <v>0</v>
      </c>
      <c r="AA81" s="139">
        <v>49.99</v>
      </c>
      <c r="AB81" s="140">
        <f t="shared" si="7"/>
        <v>0.7131426285257052</v>
      </c>
      <c r="AC81" s="141"/>
      <c r="AD81" s="142" t="str">
        <f t="shared" si="8"/>
        <v/>
      </c>
      <c r="AE81" s="140" t="str">
        <f t="shared" si="9"/>
        <v/>
      </c>
      <c r="AF81" s="139"/>
      <c r="AG81" s="140" t="str">
        <f t="shared" si="10"/>
        <v/>
      </c>
      <c r="AH81" s="143" t="str">
        <f t="shared" si="11"/>
        <v/>
      </c>
      <c r="AI81" s="144"/>
      <c r="AJ81" s="145"/>
      <c r="AK81" s="146"/>
      <c r="AL81" s="135" t="s">
        <v>103</v>
      </c>
      <c r="AM81" s="147">
        <v>4</v>
      </c>
      <c r="AN81" s="148" t="str">
        <f t="shared" si="12"/>
        <v xml:space="preserve">, , , , OFFICE DEFINE, </v>
      </c>
      <c r="AO81" s="149">
        <v>24</v>
      </c>
      <c r="AP81" s="150">
        <v>360</v>
      </c>
      <c r="AQ81" s="150"/>
      <c r="AR81" s="150"/>
      <c r="AS81" s="150"/>
      <c r="AT81" s="151"/>
      <c r="AU81" s="151"/>
      <c r="AV81" s="152">
        <f t="shared" si="13"/>
        <v>4</v>
      </c>
      <c r="AW81" s="153"/>
      <c r="AX81" s="152"/>
      <c r="AY81" s="153"/>
      <c r="AZ81" s="176"/>
      <c r="BA81" s="155">
        <f t="shared" si="14"/>
        <v>360</v>
      </c>
      <c r="BB81" s="156">
        <f t="shared" si="15"/>
        <v>5162.3999999999996</v>
      </c>
      <c r="BC81" s="157">
        <f t="shared" si="16"/>
        <v>17996.400000000001</v>
      </c>
      <c r="BD81" s="158">
        <f t="shared" si="17"/>
        <v>24</v>
      </c>
      <c r="BE81" s="159">
        <f t="shared" si="18"/>
        <v>344.15999999999997</v>
      </c>
      <c r="BF81" s="160">
        <f t="shared" si="19"/>
        <v>1199.76</v>
      </c>
      <c r="BG81" s="161">
        <f t="shared" si="20"/>
        <v>384</v>
      </c>
      <c r="BH81" s="162">
        <f t="shared" si="21"/>
        <v>5506.5599999999995</v>
      </c>
      <c r="BI81" s="163">
        <f t="shared" si="22"/>
        <v>19196.16</v>
      </c>
      <c r="BJ81" s="164"/>
      <c r="BK81" s="165" t="s">
        <v>118</v>
      </c>
      <c r="BL81" s="177">
        <v>18</v>
      </c>
      <c r="BM81" s="178">
        <v>77</v>
      </c>
      <c r="BN81" s="178">
        <v>107</v>
      </c>
      <c r="BO81" s="178">
        <v>85</v>
      </c>
      <c r="BP81" s="178">
        <v>50</v>
      </c>
      <c r="BQ81" s="178">
        <v>23</v>
      </c>
      <c r="BR81" s="178" t="str">
        <f>IF(ISBLANK($BK81),"",IFERROR((ROUND((INDEX([1]INSTRUCTIONS!$M$9:$AM$73,MATCH(#REF!,[1]INSTRUCTIONS!$N$9:$N$73,0),MATCH(BR$2,[1]INSTRUCTIONS!$M$9:$AM$9,FALSE))*$BA81),0)),""))</f>
        <v/>
      </c>
      <c r="BS81" s="178" t="str">
        <f>IF(ISBLANK($BK81),"",IFERROR((ROUND((INDEX([1]INSTRUCTIONS!$M$9:$AM$73,MATCH(#REF!,[1]INSTRUCTIONS!$N$9:$N$73,0),MATCH(BS$2,[1]INSTRUCTIONS!$M$9:$AM$9,FALSE))*$BA81),0)),""))</f>
        <v/>
      </c>
      <c r="BT81" s="178" t="str">
        <f>IF(ISBLANK($BK81),"",IFERROR((ROUND((INDEX([1]INSTRUCTIONS!$M$9:$AM$73,MATCH(#REF!,[1]INSTRUCTIONS!$N$9:$N$73,0),MATCH(BT$2,[1]INSTRUCTIONS!$M$9:$AM$9,FALSE))*$BA81),0)),""))</f>
        <v/>
      </c>
      <c r="BU81" s="178" t="str">
        <f>IF(ISBLANK($BK81),"",IFERROR((ROUND((INDEX([1]INSTRUCTIONS!$M$9:$AM$73,MATCH(#REF!,[1]INSTRUCTIONS!$N$9:$N$73,0),MATCH(BU$2,[1]INSTRUCTIONS!$M$9:$AM$9,FALSE))*$BA81),0)),""))</f>
        <v/>
      </c>
      <c r="BV81" s="178" t="str">
        <f>IF(ISBLANK($BK81),"",IFERROR((ROUND((INDEX([1]INSTRUCTIONS!$M$9:$AM$73,MATCH(#REF!,[1]INSTRUCTIONS!$N$9:$N$73,0),MATCH(BV$2,[1]INSTRUCTIONS!$M$9:$AM$9,FALSE))*$BA81),0)),""))</f>
        <v/>
      </c>
      <c r="BW81" s="178" t="str">
        <f>IF(ISBLANK($BK81),"",IFERROR((ROUND((INDEX([1]INSTRUCTIONS!$M$9:$AM$73,MATCH(#REF!,[1]INSTRUCTIONS!$N$9:$N$73,0),MATCH(BW$2,[1]INSTRUCTIONS!$M$9:$AM$9,FALSE))*$BA81),0)),""))</f>
        <v/>
      </c>
      <c r="BX81" s="178" t="str">
        <f>IF(ISBLANK($BK81),"",IFERROR((ROUND((INDEX([1]INSTRUCTIONS!$M$9:$AM$73,MATCH(#REF!,[1]INSTRUCTIONS!$N$9:$N$73,0),MATCH(BX$2,[1]INSTRUCTIONS!$M$9:$AM$9,FALSE))*$BA81),0)),""))</f>
        <v/>
      </c>
      <c r="BY81" s="178" t="str">
        <f>IF(ISBLANK($BK81),"",IFERROR((ROUND((INDEX([1]INSTRUCTIONS!$M$9:$AM$73,MATCH(#REF!,[1]INSTRUCTIONS!$N$9:$N$73,0),MATCH(BY$2,[1]INSTRUCTIONS!$M$9:$AM$9,FALSE))*$BA81),0)),""))</f>
        <v/>
      </c>
      <c r="BZ81" s="178" t="str">
        <f>IF(ISBLANK($BK81),"",IFERROR((ROUND((INDEX([1]INSTRUCTIONS!$M$9:$AM$73,MATCH(#REF!,[1]INSTRUCTIONS!$N$9:$N$73,0),MATCH(BZ$2,[1]INSTRUCTIONS!$M$9:$AM$9,FALSE))*$BA81),0)),""))</f>
        <v/>
      </c>
      <c r="CA81" s="178" t="str">
        <f>IF(ISBLANK($BK81),"",IFERROR((ROUND((INDEX([1]INSTRUCTIONS!$M$9:$AM$73,MATCH(#REF!,[1]INSTRUCTIONS!$N$9:$N$73,0),MATCH(CA$2,[1]INSTRUCTIONS!$M$9:$AM$9,FALSE))*$BA81),0)),""))</f>
        <v/>
      </c>
      <c r="CB81" s="178" t="str">
        <f>IF(ISBLANK($BK81),"",IFERROR((ROUND((INDEX([1]INSTRUCTIONS!$M$9:$AM$73,MATCH(#REF!,[1]INSTRUCTIONS!$N$9:$N$73,0),MATCH(CB$2,[1]INSTRUCTIONS!$M$9:$AM$9,FALSE))*$BA81),0)),""))</f>
        <v/>
      </c>
      <c r="CC81" s="178" t="str">
        <f>IF(ISBLANK($BK81),"",IFERROR((ROUND((INDEX([1]INSTRUCTIONS!$M$9:$AM$73,MATCH(#REF!,[1]INSTRUCTIONS!$N$9:$N$73,0),MATCH(CC$2,[1]INSTRUCTIONS!$M$9:$AM$9,FALSE))*$BA81),0)),""))</f>
        <v/>
      </c>
      <c r="CD81" s="178" t="str">
        <f>IF(ISBLANK($BK81),"",IFERROR((ROUND((INDEX([1]INSTRUCTIONS!$M$9:$AM$73,MATCH(#REF!,[1]INSTRUCTIONS!$N$9:$N$73,0),MATCH(CD$2,[1]INSTRUCTIONS!$M$9:$AM$9,FALSE))*$BA81),0)),""))</f>
        <v/>
      </c>
      <c r="CE81" s="178" t="str">
        <f>IF(ISBLANK($BK81),"",IFERROR((ROUND((INDEX([1]INSTRUCTIONS!$M$9:$AM$73,MATCH(#REF!,[1]INSTRUCTIONS!$N$9:$N$73,0),MATCH(CE$2,[1]INSTRUCTIONS!$M$9:$AM$9,FALSE))*$BA81),0)),""))</f>
        <v/>
      </c>
      <c r="CF81" s="178" t="str">
        <f>IF(ISBLANK($BK81),"",IFERROR((ROUND((INDEX([1]INSTRUCTIONS!$M$9:$AM$73,MATCH(#REF!,[1]INSTRUCTIONS!$N$9:$N$73,0),MATCH(CF$2,[1]INSTRUCTIONS!$M$9:$AM$9,FALSE))*$BA81),0)),""))</f>
        <v/>
      </c>
      <c r="CG81" s="178" t="str">
        <f>IF(ISBLANK($BK81),"",IFERROR((ROUND((INDEX([1]INSTRUCTIONS!$M$9:$AM$73,MATCH(#REF!,[1]INSTRUCTIONS!$N$9:$N$73,0),MATCH(CG$2,[1]INSTRUCTIONS!$M$9:$AM$9,FALSE))*$BA81),0)),""))</f>
        <v/>
      </c>
      <c r="CH81" s="178" t="str">
        <f>IF(ISBLANK($BK81),"",IFERROR((ROUND((INDEX([1]INSTRUCTIONS!$M$9:$AM$73,MATCH(#REF!,[1]INSTRUCTIONS!$N$9:$N$73,0),MATCH(CH$2,[1]INSTRUCTIONS!$M$9:$AM$9,FALSE))*$BA81),0)),""))</f>
        <v/>
      </c>
      <c r="CI81" s="178" t="str">
        <f>IF(ISBLANK($BK81),"",IFERROR((ROUND((INDEX([1]INSTRUCTIONS!$M$9:$AM$73,MATCH(#REF!,[1]INSTRUCTIONS!$N$9:$N$73,0),MATCH(CI$2,[1]INSTRUCTIONS!$M$9:$AM$9,FALSE))*$BA81),0)),""))</f>
        <v/>
      </c>
      <c r="CJ81" s="179" t="str">
        <f>IF(ISBLANK($BK81),"",IFERROR((ROUND((INDEX([1]INSTRUCTIONS!$M$9:$AM$73,MATCH(#REF!,[1]INSTRUCTIONS!$N$9:$N$73,0),MATCH(CJ$2,[1]INSTRUCTIONS!$M$9:$AM$9,FALSE))*$BA81),0)),""))</f>
        <v/>
      </c>
      <c r="CK81" s="169">
        <f t="shared" si="23"/>
        <v>360</v>
      </c>
      <c r="CL81" s="169">
        <f t="shared" si="24"/>
        <v>0</v>
      </c>
      <c r="CM81" s="6"/>
      <c r="CN81" s="170" t="s">
        <v>119</v>
      </c>
      <c r="CO81" s="177">
        <v>2</v>
      </c>
      <c r="CP81" s="178">
        <v>5</v>
      </c>
      <c r="CQ81" s="178">
        <v>6</v>
      </c>
      <c r="CR81" s="178">
        <v>6</v>
      </c>
      <c r="CS81" s="178">
        <v>3</v>
      </c>
      <c r="CT81" s="178">
        <v>2</v>
      </c>
      <c r="CU81" s="178" t="str">
        <f>IF(ISBLANK($CN81),"",IFERROR((ROUND((INDEX([1]INSTRUCTIONS!$M$9:$AM$73,MATCH(#REF!,[1]INSTRUCTIONS!$N$9:$N$73,0),MATCH(CU$2,[1]INSTRUCTIONS!$M$9:$AM$9,FALSE))*$BD81),0)),""))</f>
        <v/>
      </c>
      <c r="CV81" s="178" t="str">
        <f>IF(ISBLANK($CN81),"",IFERROR((ROUND((INDEX([1]INSTRUCTIONS!$M$9:$AM$73,MATCH(#REF!,[1]INSTRUCTIONS!$N$9:$N$73,0),MATCH(CV$2,[1]INSTRUCTIONS!$M$9:$AM$9,FALSE))*$BD81),0)),""))</f>
        <v/>
      </c>
      <c r="CW81" s="178" t="str">
        <f>IF(ISBLANK($CN81),"",IFERROR((ROUND((INDEX([1]INSTRUCTIONS!$M$9:$AM$73,MATCH(#REF!,[1]INSTRUCTIONS!$N$9:$N$73,0),MATCH(CW$2,[1]INSTRUCTIONS!$M$9:$AM$9,FALSE))*$BD81),0)),""))</f>
        <v/>
      </c>
      <c r="CX81" s="178" t="str">
        <f>IF(ISBLANK($CN81),"",IFERROR((ROUND((INDEX([1]INSTRUCTIONS!$M$9:$AM$73,MATCH(#REF!,[1]INSTRUCTIONS!$N$9:$N$73,0),MATCH(CX$2,[1]INSTRUCTIONS!$M$9:$AM$9,FALSE))*$BD81),0)),""))</f>
        <v/>
      </c>
      <c r="CY81" s="178" t="str">
        <f>IF(ISBLANK($CN81),"",IFERROR((ROUND((INDEX([1]INSTRUCTIONS!$M$9:$AM$73,MATCH(#REF!,[1]INSTRUCTIONS!$N$9:$N$73,0),MATCH(CY$2,[1]INSTRUCTIONS!$M$9:$AM$9,FALSE))*$BD81),0)),""))</f>
        <v/>
      </c>
      <c r="CZ81" s="178" t="str">
        <f>IF(ISBLANK($CN81),"",IFERROR((ROUND((INDEX([1]INSTRUCTIONS!$M$9:$AM$73,MATCH(#REF!,[1]INSTRUCTIONS!$N$9:$N$73,0),MATCH(CZ$2,[1]INSTRUCTIONS!$M$9:$AM$9,FALSE))*$BD81),0)),""))</f>
        <v/>
      </c>
      <c r="DA81" s="178" t="str">
        <f>IF(ISBLANK($CN81),"",IFERROR((ROUND((INDEX([1]INSTRUCTIONS!$M$9:$AM$73,MATCH(#REF!,[1]INSTRUCTIONS!$N$9:$N$73,0),MATCH(DA$2,[1]INSTRUCTIONS!$M$9:$AM$9,FALSE))*$BD81),0)),""))</f>
        <v/>
      </c>
      <c r="DB81" s="178" t="str">
        <f>IF(ISBLANK($CN81),"",IFERROR((ROUND((INDEX([1]INSTRUCTIONS!$M$9:$AM$73,MATCH(#REF!,[1]INSTRUCTIONS!$N$9:$N$73,0),MATCH(DB$2,[1]INSTRUCTIONS!$M$9:$AM$9,FALSE))*$BD81),0)),""))</f>
        <v/>
      </c>
      <c r="DC81" s="178" t="str">
        <f>IF(ISBLANK($CN81),"",IFERROR((ROUND((INDEX([1]INSTRUCTIONS!$M$9:$AM$73,MATCH(#REF!,[1]INSTRUCTIONS!$N$9:$N$73,0),MATCH(DC$2,[1]INSTRUCTIONS!$M$9:$AM$9,FALSE))*$BD81),0)),""))</f>
        <v/>
      </c>
      <c r="DD81" s="178" t="str">
        <f>IF(ISBLANK($CN81),"",IFERROR((ROUND((INDEX([1]INSTRUCTIONS!$M$9:$AM$73,MATCH(#REF!,[1]INSTRUCTIONS!$N$9:$N$73,0),MATCH(DD$2,[1]INSTRUCTIONS!$M$9:$AM$9,FALSE))*$BD81),0)),""))</f>
        <v/>
      </c>
      <c r="DE81" s="178" t="str">
        <f>IF(ISBLANK($CN81),"",IFERROR((ROUND((INDEX([1]INSTRUCTIONS!$M$9:$AM$73,MATCH(#REF!,[1]INSTRUCTIONS!$N$9:$N$73,0),MATCH(DE$2,[1]INSTRUCTIONS!$M$9:$AM$9,FALSE))*$BD81),0)),""))</f>
        <v/>
      </c>
      <c r="DF81" s="178" t="str">
        <f>IF(ISBLANK($CN81),"",IFERROR((ROUND((INDEX([1]INSTRUCTIONS!$M$9:$AM$73,MATCH(#REF!,[1]INSTRUCTIONS!$N$9:$N$73,0),MATCH(DF$2,[1]INSTRUCTIONS!$M$9:$AM$9,FALSE))*$BD81),0)),""))</f>
        <v/>
      </c>
      <c r="DG81" s="178" t="str">
        <f>IF(ISBLANK($CN81),"",IFERROR((ROUND((INDEX([1]INSTRUCTIONS!$M$9:$AM$73,MATCH(#REF!,[1]INSTRUCTIONS!$N$9:$N$73,0),MATCH(DG$2,[1]INSTRUCTIONS!$M$9:$AM$9,FALSE))*$BD81),0)),""))</f>
        <v/>
      </c>
      <c r="DH81" s="178" t="str">
        <f>IF(ISBLANK($CN81),"",IFERROR((ROUND((INDEX([1]INSTRUCTIONS!$M$9:$AM$73,MATCH(#REF!,[1]INSTRUCTIONS!$N$9:$N$73,0),MATCH(DH$2,[1]INSTRUCTIONS!$M$9:$AM$9,FALSE))*$BD81),0)),""))</f>
        <v/>
      </c>
      <c r="DI81" s="178" t="str">
        <f>IF(ISBLANK($CN81),"",IFERROR((ROUND((INDEX([1]INSTRUCTIONS!$M$9:$AM$73,MATCH(#REF!,[1]INSTRUCTIONS!$N$9:$N$73,0),MATCH(DI$2,[1]INSTRUCTIONS!$M$9:$AM$9,FALSE))*$BD81),0)),""))</f>
        <v/>
      </c>
      <c r="DJ81" s="178" t="str">
        <f>IF(ISBLANK($CN81),"",IFERROR((ROUND((INDEX([1]INSTRUCTIONS!$M$9:$AM$73,MATCH(#REF!,[1]INSTRUCTIONS!$N$9:$N$73,0),MATCH(DJ$2,[1]INSTRUCTIONS!$M$9:$AM$9,FALSE))*$BD81),0)),""))</f>
        <v/>
      </c>
      <c r="DK81" s="178" t="str">
        <f>IF(ISBLANK($CN81),"",IFERROR((ROUND((INDEX([1]INSTRUCTIONS!$M$9:$AM$73,MATCH(#REF!,[1]INSTRUCTIONS!$N$9:$N$73,0),MATCH(DK$2,[1]INSTRUCTIONS!$M$9:$AM$9,FALSE))*$BD81),0)),""))</f>
        <v/>
      </c>
      <c r="DL81" s="178" t="str">
        <f>IF(ISBLANK($CN81),"",IFERROR((ROUND((INDEX([1]INSTRUCTIONS!$M$9:$AM$73,MATCH(#REF!,[1]INSTRUCTIONS!$N$9:$N$73,0),MATCH(DL$2,[1]INSTRUCTIONS!$M$9:$AM$9,FALSE))*$BD81),0)),""))</f>
        <v/>
      </c>
      <c r="DM81" s="179" t="str">
        <f>IF(ISBLANK($CN81),"",IFERROR((ROUND((INDEX([1]INSTRUCTIONS!$M$9:$AM$73,MATCH(#REF!,[1]INSTRUCTIONS!$N$9:$N$73,0),MATCH(DM$2,[1]INSTRUCTIONS!$M$9:$AM$9,FALSE))*$BD81),0)),""))</f>
        <v/>
      </c>
      <c r="DN81" s="169">
        <f t="shared" si="25"/>
        <v>24</v>
      </c>
      <c r="DO81" s="169">
        <f t="shared" si="26"/>
        <v>0</v>
      </c>
      <c r="DP81" s="6"/>
      <c r="DQ81" s="171" t="str">
        <f t="shared" si="27"/>
        <v>NUMERIC BOTTOMS BM</v>
      </c>
      <c r="DR81" s="172">
        <f t="shared" ref="DR81:EP81" si="94">IFERROR(BL81+CO81,"")</f>
        <v>20</v>
      </c>
      <c r="DS81" s="173">
        <f t="shared" si="94"/>
        <v>82</v>
      </c>
      <c r="DT81" s="173">
        <f t="shared" si="94"/>
        <v>113</v>
      </c>
      <c r="DU81" s="173">
        <f t="shared" si="94"/>
        <v>91</v>
      </c>
      <c r="DV81" s="173">
        <f t="shared" si="94"/>
        <v>53</v>
      </c>
      <c r="DW81" s="173">
        <f t="shared" si="94"/>
        <v>25</v>
      </c>
      <c r="DX81" s="173" t="str">
        <f t="shared" si="94"/>
        <v/>
      </c>
      <c r="DY81" s="173" t="str">
        <f t="shared" si="94"/>
        <v/>
      </c>
      <c r="DZ81" s="173" t="str">
        <f t="shared" si="94"/>
        <v/>
      </c>
      <c r="EA81" s="173" t="str">
        <f t="shared" si="94"/>
        <v/>
      </c>
      <c r="EB81" s="173" t="str">
        <f t="shared" si="94"/>
        <v/>
      </c>
      <c r="EC81" s="173" t="str">
        <f t="shared" si="94"/>
        <v/>
      </c>
      <c r="ED81" s="173" t="str">
        <f t="shared" si="94"/>
        <v/>
      </c>
      <c r="EE81" s="173" t="str">
        <f t="shared" si="94"/>
        <v/>
      </c>
      <c r="EF81" s="174" t="str">
        <f t="shared" si="94"/>
        <v/>
      </c>
      <c r="EG81" s="174" t="str">
        <f t="shared" si="94"/>
        <v/>
      </c>
      <c r="EH81" s="174" t="str">
        <f t="shared" si="94"/>
        <v/>
      </c>
      <c r="EI81" s="174" t="str">
        <f t="shared" si="94"/>
        <v/>
      </c>
      <c r="EJ81" s="174" t="str">
        <f t="shared" si="94"/>
        <v/>
      </c>
      <c r="EK81" s="174" t="str">
        <f t="shared" si="94"/>
        <v/>
      </c>
      <c r="EL81" s="174" t="str">
        <f t="shared" si="94"/>
        <v/>
      </c>
      <c r="EM81" s="174" t="str">
        <f t="shared" si="94"/>
        <v/>
      </c>
      <c r="EN81" s="174" t="str">
        <f t="shared" si="94"/>
        <v/>
      </c>
      <c r="EO81" s="174" t="str">
        <f t="shared" si="94"/>
        <v/>
      </c>
      <c r="EP81" s="174" t="str">
        <f t="shared" si="94"/>
        <v/>
      </c>
      <c r="EQ81" s="171">
        <f t="shared" si="29"/>
        <v>384</v>
      </c>
      <c r="ER81" s="171">
        <f t="shared" si="30"/>
        <v>0</v>
      </c>
    </row>
    <row r="82" spans="1:148" ht="120" customHeight="1" x14ac:dyDescent="0.25">
      <c r="A82" s="132">
        <f t="shared" si="31"/>
        <v>65</v>
      </c>
      <c r="B82" s="133"/>
      <c r="C82" s="133" t="s">
        <v>96</v>
      </c>
      <c r="D82" s="134" t="s">
        <v>276</v>
      </c>
      <c r="E82" s="134" t="str">
        <f t="shared" si="5"/>
        <v>#REF!</v>
      </c>
      <c r="F82" s="135" t="s">
        <v>143</v>
      </c>
      <c r="G82" s="134" t="s">
        <v>276</v>
      </c>
      <c r="H82" s="135" t="s">
        <v>230</v>
      </c>
      <c r="I82" s="135" t="s">
        <v>231</v>
      </c>
      <c r="J82" s="135"/>
      <c r="K82" s="135"/>
      <c r="L82" s="136"/>
      <c r="M82" s="133" t="e">
        <v>#VALUE!</v>
      </c>
      <c r="N82" s="135" t="s">
        <v>124</v>
      </c>
      <c r="O82" s="136"/>
      <c r="P82" s="136"/>
      <c r="Q82" s="136" t="s">
        <v>101</v>
      </c>
      <c r="R82" s="136" t="s">
        <v>102</v>
      </c>
      <c r="S82" s="136"/>
      <c r="T82" s="133"/>
      <c r="U82" s="133"/>
      <c r="V82" s="133"/>
      <c r="W82" s="137"/>
      <c r="X82" s="138">
        <v>17.239999999999998</v>
      </c>
      <c r="Y82" s="139">
        <v>17.239999999999998</v>
      </c>
      <c r="Z82" s="140">
        <f t="shared" si="6"/>
        <v>0</v>
      </c>
      <c r="AA82" s="139">
        <v>49.99</v>
      </c>
      <c r="AB82" s="140">
        <f t="shared" si="7"/>
        <v>0.655131026205241</v>
      </c>
      <c r="AC82" s="141"/>
      <c r="AD82" s="142" t="str">
        <f t="shared" si="8"/>
        <v/>
      </c>
      <c r="AE82" s="140" t="str">
        <f t="shared" si="9"/>
        <v/>
      </c>
      <c r="AF82" s="139"/>
      <c r="AG82" s="140" t="str">
        <f t="shared" si="10"/>
        <v/>
      </c>
      <c r="AH82" s="143" t="str">
        <f t="shared" si="11"/>
        <v/>
      </c>
      <c r="AI82" s="144"/>
      <c r="AJ82" s="145"/>
      <c r="AK82" s="146"/>
      <c r="AL82" s="135" t="s">
        <v>103</v>
      </c>
      <c r="AM82" s="147">
        <v>4</v>
      </c>
      <c r="AN82" s="148" t="str">
        <f t="shared" si="12"/>
        <v xml:space="preserve">, , , , OFFICE DEFINE, </v>
      </c>
      <c r="AO82" s="149">
        <v>36</v>
      </c>
      <c r="AP82" s="150">
        <v>360</v>
      </c>
      <c r="AQ82" s="150"/>
      <c r="AR82" s="150"/>
      <c r="AS82" s="150"/>
      <c r="AT82" s="151"/>
      <c r="AU82" s="151"/>
      <c r="AV82" s="152">
        <f t="shared" si="13"/>
        <v>4</v>
      </c>
      <c r="AW82" s="153"/>
      <c r="AX82" s="152"/>
      <c r="AY82" s="153"/>
      <c r="AZ82" s="176"/>
      <c r="BA82" s="155">
        <f t="shared" si="14"/>
        <v>360</v>
      </c>
      <c r="BB82" s="156">
        <f t="shared" si="15"/>
        <v>6206.4</v>
      </c>
      <c r="BC82" s="157">
        <f t="shared" si="16"/>
        <v>17996.400000000001</v>
      </c>
      <c r="BD82" s="158">
        <f t="shared" si="17"/>
        <v>36</v>
      </c>
      <c r="BE82" s="159">
        <f t="shared" si="18"/>
        <v>620.64</v>
      </c>
      <c r="BF82" s="160">
        <f t="shared" si="19"/>
        <v>1799.64</v>
      </c>
      <c r="BG82" s="161">
        <f t="shared" si="20"/>
        <v>396</v>
      </c>
      <c r="BH82" s="162">
        <f t="shared" si="21"/>
        <v>6827.0399999999991</v>
      </c>
      <c r="BI82" s="163">
        <f t="shared" si="22"/>
        <v>19796.04</v>
      </c>
      <c r="BJ82" s="164"/>
      <c r="BK82" s="165" t="s">
        <v>125</v>
      </c>
      <c r="BL82" s="177">
        <v>38</v>
      </c>
      <c r="BM82" s="178">
        <v>97</v>
      </c>
      <c r="BN82" s="178">
        <v>116</v>
      </c>
      <c r="BO82" s="178">
        <v>79</v>
      </c>
      <c r="BP82" s="178">
        <v>30</v>
      </c>
      <c r="BQ82" s="178">
        <v>0</v>
      </c>
      <c r="BR82" s="178" t="str">
        <f>IF(ISBLANK($BK82),"",IFERROR((ROUND((INDEX([1]INSTRUCTIONS!$M$9:$AM$73,MATCH(#REF!,[1]INSTRUCTIONS!$N$9:$N$73,0),MATCH(BR$2,[1]INSTRUCTIONS!$M$9:$AM$9,FALSE))*$BA82),0)),""))</f>
        <v/>
      </c>
      <c r="BS82" s="178" t="str">
        <f>IF(ISBLANK($BK82),"",IFERROR((ROUND((INDEX([1]INSTRUCTIONS!$M$9:$AM$73,MATCH(#REF!,[1]INSTRUCTIONS!$N$9:$N$73,0),MATCH(BS$2,[1]INSTRUCTIONS!$M$9:$AM$9,FALSE))*$BA82),0)),""))</f>
        <v/>
      </c>
      <c r="BT82" s="178" t="str">
        <f>IF(ISBLANK($BK82),"",IFERROR((ROUND((INDEX([1]INSTRUCTIONS!$M$9:$AM$73,MATCH(#REF!,[1]INSTRUCTIONS!$N$9:$N$73,0),MATCH(BT$2,[1]INSTRUCTIONS!$M$9:$AM$9,FALSE))*$BA82),0)),""))</f>
        <v/>
      </c>
      <c r="BU82" s="178" t="str">
        <f>IF(ISBLANK($BK82),"",IFERROR((ROUND((INDEX([1]INSTRUCTIONS!$M$9:$AM$73,MATCH(#REF!,[1]INSTRUCTIONS!$N$9:$N$73,0),MATCH(BU$2,[1]INSTRUCTIONS!$M$9:$AM$9,FALSE))*$BA82),0)),""))</f>
        <v/>
      </c>
      <c r="BV82" s="178" t="str">
        <f>IF(ISBLANK($BK82),"",IFERROR((ROUND((INDEX([1]INSTRUCTIONS!$M$9:$AM$73,MATCH(#REF!,[1]INSTRUCTIONS!$N$9:$N$73,0),MATCH(BV$2,[1]INSTRUCTIONS!$M$9:$AM$9,FALSE))*$BA82),0)),""))</f>
        <v/>
      </c>
      <c r="BW82" s="178" t="str">
        <f>IF(ISBLANK($BK82),"",IFERROR((ROUND((INDEX([1]INSTRUCTIONS!$M$9:$AM$73,MATCH(#REF!,[1]INSTRUCTIONS!$N$9:$N$73,0),MATCH(BW$2,[1]INSTRUCTIONS!$M$9:$AM$9,FALSE))*$BA82),0)),""))</f>
        <v/>
      </c>
      <c r="BX82" s="178" t="str">
        <f>IF(ISBLANK($BK82),"",IFERROR((ROUND((INDEX([1]INSTRUCTIONS!$M$9:$AM$73,MATCH(#REF!,[1]INSTRUCTIONS!$N$9:$N$73,0),MATCH(BX$2,[1]INSTRUCTIONS!$M$9:$AM$9,FALSE))*$BA82),0)),""))</f>
        <v/>
      </c>
      <c r="BY82" s="178" t="str">
        <f>IF(ISBLANK($BK82),"",IFERROR((ROUND((INDEX([1]INSTRUCTIONS!$M$9:$AM$73,MATCH(#REF!,[1]INSTRUCTIONS!$N$9:$N$73,0),MATCH(BY$2,[1]INSTRUCTIONS!$M$9:$AM$9,FALSE))*$BA82),0)),""))</f>
        <v/>
      </c>
      <c r="BZ82" s="178" t="str">
        <f>IF(ISBLANK($BK82),"",IFERROR((ROUND((INDEX([1]INSTRUCTIONS!$M$9:$AM$73,MATCH(#REF!,[1]INSTRUCTIONS!$N$9:$N$73,0),MATCH(BZ$2,[1]INSTRUCTIONS!$M$9:$AM$9,FALSE))*$BA82),0)),""))</f>
        <v/>
      </c>
      <c r="CA82" s="178" t="str">
        <f>IF(ISBLANK($BK82),"",IFERROR((ROUND((INDEX([1]INSTRUCTIONS!$M$9:$AM$73,MATCH(#REF!,[1]INSTRUCTIONS!$N$9:$N$73,0),MATCH(CA$2,[1]INSTRUCTIONS!$M$9:$AM$9,FALSE))*$BA82),0)),""))</f>
        <v/>
      </c>
      <c r="CB82" s="178" t="str">
        <f>IF(ISBLANK($BK82),"",IFERROR((ROUND((INDEX([1]INSTRUCTIONS!$M$9:$AM$73,MATCH(#REF!,[1]INSTRUCTIONS!$N$9:$N$73,0),MATCH(CB$2,[1]INSTRUCTIONS!$M$9:$AM$9,FALSE))*$BA82),0)),""))</f>
        <v/>
      </c>
      <c r="CC82" s="178" t="str">
        <f>IF(ISBLANK($BK82),"",IFERROR((ROUND((INDEX([1]INSTRUCTIONS!$M$9:$AM$73,MATCH(#REF!,[1]INSTRUCTIONS!$N$9:$N$73,0),MATCH(CC$2,[1]INSTRUCTIONS!$M$9:$AM$9,FALSE))*$BA82),0)),""))</f>
        <v/>
      </c>
      <c r="CD82" s="178" t="str">
        <f>IF(ISBLANK($BK82),"",IFERROR((ROUND((INDEX([1]INSTRUCTIONS!$M$9:$AM$73,MATCH(#REF!,[1]INSTRUCTIONS!$N$9:$N$73,0),MATCH(CD$2,[1]INSTRUCTIONS!$M$9:$AM$9,FALSE))*$BA82),0)),""))</f>
        <v/>
      </c>
      <c r="CE82" s="178" t="str">
        <f>IF(ISBLANK($BK82),"",IFERROR((ROUND((INDEX([1]INSTRUCTIONS!$M$9:$AM$73,MATCH(#REF!,[1]INSTRUCTIONS!$N$9:$N$73,0),MATCH(CE$2,[1]INSTRUCTIONS!$M$9:$AM$9,FALSE))*$BA82),0)),""))</f>
        <v/>
      </c>
      <c r="CF82" s="178" t="str">
        <f>IF(ISBLANK($BK82),"",IFERROR((ROUND((INDEX([1]INSTRUCTIONS!$M$9:$AM$73,MATCH(#REF!,[1]INSTRUCTIONS!$N$9:$N$73,0),MATCH(CF$2,[1]INSTRUCTIONS!$M$9:$AM$9,FALSE))*$BA82),0)),""))</f>
        <v/>
      </c>
      <c r="CG82" s="178" t="str">
        <f>IF(ISBLANK($BK82),"",IFERROR((ROUND((INDEX([1]INSTRUCTIONS!$M$9:$AM$73,MATCH(#REF!,[1]INSTRUCTIONS!$N$9:$N$73,0),MATCH(CG$2,[1]INSTRUCTIONS!$M$9:$AM$9,FALSE))*$BA82),0)),""))</f>
        <v/>
      </c>
      <c r="CH82" s="178" t="str">
        <f>IF(ISBLANK($BK82),"",IFERROR((ROUND((INDEX([1]INSTRUCTIONS!$M$9:$AM$73,MATCH(#REF!,[1]INSTRUCTIONS!$N$9:$N$73,0),MATCH(CH$2,[1]INSTRUCTIONS!$M$9:$AM$9,FALSE))*$BA82),0)),""))</f>
        <v/>
      </c>
      <c r="CI82" s="178" t="str">
        <f>IF(ISBLANK($BK82),"",IFERROR((ROUND((INDEX([1]INSTRUCTIONS!$M$9:$AM$73,MATCH(#REF!,[1]INSTRUCTIONS!$N$9:$N$73,0),MATCH(CI$2,[1]INSTRUCTIONS!$M$9:$AM$9,FALSE))*$BA82),0)),""))</f>
        <v/>
      </c>
      <c r="CJ82" s="179" t="str">
        <f>IF(ISBLANK($BK82),"",IFERROR((ROUND((INDEX([1]INSTRUCTIONS!$M$9:$AM$73,MATCH(#REF!,[1]INSTRUCTIONS!$N$9:$N$73,0),MATCH(CJ$2,[1]INSTRUCTIONS!$M$9:$AM$9,FALSE))*$BA82),0)),""))</f>
        <v/>
      </c>
      <c r="CK82" s="169">
        <f t="shared" si="23"/>
        <v>360</v>
      </c>
      <c r="CL82" s="169">
        <f t="shared" si="24"/>
        <v>0</v>
      </c>
      <c r="CM82" s="6"/>
      <c r="CN82" s="170" t="s">
        <v>126</v>
      </c>
      <c r="CO82" s="177">
        <v>4</v>
      </c>
      <c r="CP82" s="178">
        <v>10</v>
      </c>
      <c r="CQ82" s="178">
        <v>11</v>
      </c>
      <c r="CR82" s="178">
        <v>7</v>
      </c>
      <c r="CS82" s="178">
        <v>4</v>
      </c>
      <c r="CT82" s="178">
        <v>0</v>
      </c>
      <c r="CU82" s="178" t="str">
        <f>IF(ISBLANK($CN82),"",IFERROR((ROUND((INDEX([1]INSTRUCTIONS!$M$9:$AM$73,MATCH(#REF!,[1]INSTRUCTIONS!$N$9:$N$73,0),MATCH(CU$2,[1]INSTRUCTIONS!$M$9:$AM$9,FALSE))*$BD82),0)),""))</f>
        <v/>
      </c>
      <c r="CV82" s="178" t="str">
        <f>IF(ISBLANK($CN82),"",IFERROR((ROUND((INDEX([1]INSTRUCTIONS!$M$9:$AM$73,MATCH(#REF!,[1]INSTRUCTIONS!$N$9:$N$73,0),MATCH(CV$2,[1]INSTRUCTIONS!$M$9:$AM$9,FALSE))*$BD82),0)),""))</f>
        <v/>
      </c>
      <c r="CW82" s="178" t="str">
        <f>IF(ISBLANK($CN82),"",IFERROR((ROUND((INDEX([1]INSTRUCTIONS!$M$9:$AM$73,MATCH(#REF!,[1]INSTRUCTIONS!$N$9:$N$73,0),MATCH(CW$2,[1]INSTRUCTIONS!$M$9:$AM$9,FALSE))*$BD82),0)),""))</f>
        <v/>
      </c>
      <c r="CX82" s="178" t="str">
        <f>IF(ISBLANK($CN82),"",IFERROR((ROUND((INDEX([1]INSTRUCTIONS!$M$9:$AM$73,MATCH(#REF!,[1]INSTRUCTIONS!$N$9:$N$73,0),MATCH(CX$2,[1]INSTRUCTIONS!$M$9:$AM$9,FALSE))*$BD82),0)),""))</f>
        <v/>
      </c>
      <c r="CY82" s="178" t="str">
        <f>IF(ISBLANK($CN82),"",IFERROR((ROUND((INDEX([1]INSTRUCTIONS!$M$9:$AM$73,MATCH(#REF!,[1]INSTRUCTIONS!$N$9:$N$73,0),MATCH(CY$2,[1]INSTRUCTIONS!$M$9:$AM$9,FALSE))*$BD82),0)),""))</f>
        <v/>
      </c>
      <c r="CZ82" s="178" t="str">
        <f>IF(ISBLANK($CN82),"",IFERROR((ROUND((INDEX([1]INSTRUCTIONS!$M$9:$AM$73,MATCH(#REF!,[1]INSTRUCTIONS!$N$9:$N$73,0),MATCH(CZ$2,[1]INSTRUCTIONS!$M$9:$AM$9,FALSE))*$BD82),0)),""))</f>
        <v/>
      </c>
      <c r="DA82" s="178" t="str">
        <f>IF(ISBLANK($CN82),"",IFERROR((ROUND((INDEX([1]INSTRUCTIONS!$M$9:$AM$73,MATCH(#REF!,[1]INSTRUCTIONS!$N$9:$N$73,0),MATCH(DA$2,[1]INSTRUCTIONS!$M$9:$AM$9,FALSE))*$BD82),0)),""))</f>
        <v/>
      </c>
      <c r="DB82" s="178" t="str">
        <f>IF(ISBLANK($CN82),"",IFERROR((ROUND((INDEX([1]INSTRUCTIONS!$M$9:$AM$73,MATCH(#REF!,[1]INSTRUCTIONS!$N$9:$N$73,0),MATCH(DB$2,[1]INSTRUCTIONS!$M$9:$AM$9,FALSE))*$BD82),0)),""))</f>
        <v/>
      </c>
      <c r="DC82" s="178" t="str">
        <f>IF(ISBLANK($CN82),"",IFERROR((ROUND((INDEX([1]INSTRUCTIONS!$M$9:$AM$73,MATCH(#REF!,[1]INSTRUCTIONS!$N$9:$N$73,0),MATCH(DC$2,[1]INSTRUCTIONS!$M$9:$AM$9,FALSE))*$BD82),0)),""))</f>
        <v/>
      </c>
      <c r="DD82" s="178" t="str">
        <f>IF(ISBLANK($CN82),"",IFERROR((ROUND((INDEX([1]INSTRUCTIONS!$M$9:$AM$73,MATCH(#REF!,[1]INSTRUCTIONS!$N$9:$N$73,0),MATCH(DD$2,[1]INSTRUCTIONS!$M$9:$AM$9,FALSE))*$BD82),0)),""))</f>
        <v/>
      </c>
      <c r="DE82" s="178" t="str">
        <f>IF(ISBLANK($CN82),"",IFERROR((ROUND((INDEX([1]INSTRUCTIONS!$M$9:$AM$73,MATCH(#REF!,[1]INSTRUCTIONS!$N$9:$N$73,0),MATCH(DE$2,[1]INSTRUCTIONS!$M$9:$AM$9,FALSE))*$BD82),0)),""))</f>
        <v/>
      </c>
      <c r="DF82" s="178" t="str">
        <f>IF(ISBLANK($CN82),"",IFERROR((ROUND((INDEX([1]INSTRUCTIONS!$M$9:$AM$73,MATCH(#REF!,[1]INSTRUCTIONS!$N$9:$N$73,0),MATCH(DF$2,[1]INSTRUCTIONS!$M$9:$AM$9,FALSE))*$BD82),0)),""))</f>
        <v/>
      </c>
      <c r="DG82" s="178" t="str">
        <f>IF(ISBLANK($CN82),"",IFERROR((ROUND((INDEX([1]INSTRUCTIONS!$M$9:$AM$73,MATCH(#REF!,[1]INSTRUCTIONS!$N$9:$N$73,0),MATCH(DG$2,[1]INSTRUCTIONS!$M$9:$AM$9,FALSE))*$BD82),0)),""))</f>
        <v/>
      </c>
      <c r="DH82" s="178" t="str">
        <f>IF(ISBLANK($CN82),"",IFERROR((ROUND((INDEX([1]INSTRUCTIONS!$M$9:$AM$73,MATCH(#REF!,[1]INSTRUCTIONS!$N$9:$N$73,0),MATCH(DH$2,[1]INSTRUCTIONS!$M$9:$AM$9,FALSE))*$BD82),0)),""))</f>
        <v/>
      </c>
      <c r="DI82" s="178" t="str">
        <f>IF(ISBLANK($CN82),"",IFERROR((ROUND((INDEX([1]INSTRUCTIONS!$M$9:$AM$73,MATCH(#REF!,[1]INSTRUCTIONS!$N$9:$N$73,0),MATCH(DI$2,[1]INSTRUCTIONS!$M$9:$AM$9,FALSE))*$BD82),0)),""))</f>
        <v/>
      </c>
      <c r="DJ82" s="178" t="str">
        <f>IF(ISBLANK($CN82),"",IFERROR((ROUND((INDEX([1]INSTRUCTIONS!$M$9:$AM$73,MATCH(#REF!,[1]INSTRUCTIONS!$N$9:$N$73,0),MATCH(DJ$2,[1]INSTRUCTIONS!$M$9:$AM$9,FALSE))*$BD82),0)),""))</f>
        <v/>
      </c>
      <c r="DK82" s="178" t="str">
        <f>IF(ISBLANK($CN82),"",IFERROR((ROUND((INDEX([1]INSTRUCTIONS!$M$9:$AM$73,MATCH(#REF!,[1]INSTRUCTIONS!$N$9:$N$73,0),MATCH(DK$2,[1]INSTRUCTIONS!$M$9:$AM$9,FALSE))*$BD82),0)),""))</f>
        <v/>
      </c>
      <c r="DL82" s="178" t="str">
        <f>IF(ISBLANK($CN82),"",IFERROR((ROUND((INDEX([1]INSTRUCTIONS!$M$9:$AM$73,MATCH(#REF!,[1]INSTRUCTIONS!$N$9:$N$73,0),MATCH(DL$2,[1]INSTRUCTIONS!$M$9:$AM$9,FALSE))*$BD82),0)),""))</f>
        <v/>
      </c>
      <c r="DM82" s="179" t="str">
        <f>IF(ISBLANK($CN82),"",IFERROR((ROUND((INDEX([1]INSTRUCTIONS!$M$9:$AM$73,MATCH(#REF!,[1]INSTRUCTIONS!$N$9:$N$73,0),MATCH(DM$2,[1]INSTRUCTIONS!$M$9:$AM$9,FALSE))*$BD82),0)),""))</f>
        <v/>
      </c>
      <c r="DN82" s="169">
        <f t="shared" si="25"/>
        <v>36</v>
      </c>
      <c r="DO82" s="169">
        <f t="shared" si="26"/>
        <v>0</v>
      </c>
      <c r="DP82" s="6"/>
      <c r="DQ82" s="171" t="str">
        <f t="shared" si="27"/>
        <v>ALPHA BOTTOMS BM</v>
      </c>
      <c r="DR82" s="172">
        <f t="shared" ref="DR82:EP82" si="95">IFERROR(BL82+CO82,"")</f>
        <v>42</v>
      </c>
      <c r="DS82" s="173">
        <f t="shared" si="95"/>
        <v>107</v>
      </c>
      <c r="DT82" s="173">
        <f t="shared" si="95"/>
        <v>127</v>
      </c>
      <c r="DU82" s="173">
        <f t="shared" si="95"/>
        <v>86</v>
      </c>
      <c r="DV82" s="173">
        <f t="shared" si="95"/>
        <v>34</v>
      </c>
      <c r="DW82" s="173">
        <f t="shared" si="95"/>
        <v>0</v>
      </c>
      <c r="DX82" s="173" t="str">
        <f t="shared" si="95"/>
        <v/>
      </c>
      <c r="DY82" s="173" t="str">
        <f t="shared" si="95"/>
        <v/>
      </c>
      <c r="DZ82" s="173" t="str">
        <f t="shared" si="95"/>
        <v/>
      </c>
      <c r="EA82" s="173" t="str">
        <f t="shared" si="95"/>
        <v/>
      </c>
      <c r="EB82" s="173" t="str">
        <f t="shared" si="95"/>
        <v/>
      </c>
      <c r="EC82" s="173" t="str">
        <f t="shared" si="95"/>
        <v/>
      </c>
      <c r="ED82" s="173" t="str">
        <f t="shared" si="95"/>
        <v/>
      </c>
      <c r="EE82" s="173" t="str">
        <f t="shared" si="95"/>
        <v/>
      </c>
      <c r="EF82" s="174" t="str">
        <f t="shared" si="95"/>
        <v/>
      </c>
      <c r="EG82" s="174" t="str">
        <f t="shared" si="95"/>
        <v/>
      </c>
      <c r="EH82" s="174" t="str">
        <f t="shared" si="95"/>
        <v/>
      </c>
      <c r="EI82" s="174" t="str">
        <f t="shared" si="95"/>
        <v/>
      </c>
      <c r="EJ82" s="174" t="str">
        <f t="shared" si="95"/>
        <v/>
      </c>
      <c r="EK82" s="174" t="str">
        <f t="shared" si="95"/>
        <v/>
      </c>
      <c r="EL82" s="174" t="str">
        <f t="shared" si="95"/>
        <v/>
      </c>
      <c r="EM82" s="174" t="str">
        <f t="shared" si="95"/>
        <v/>
      </c>
      <c r="EN82" s="174" t="str">
        <f t="shared" si="95"/>
        <v/>
      </c>
      <c r="EO82" s="174" t="str">
        <f t="shared" si="95"/>
        <v/>
      </c>
      <c r="EP82" s="174" t="str">
        <f t="shared" si="95"/>
        <v/>
      </c>
      <c r="EQ82" s="171">
        <f t="shared" si="29"/>
        <v>396</v>
      </c>
      <c r="ER82" s="171">
        <f t="shared" si="30"/>
        <v>0</v>
      </c>
    </row>
    <row r="83" spans="1:148" ht="120" customHeight="1" x14ac:dyDescent="0.25">
      <c r="A83" s="132">
        <f t="shared" si="31"/>
        <v>66</v>
      </c>
      <c r="B83" s="133" t="e">
        <v>#VALUE!</v>
      </c>
      <c r="C83" s="133" t="s">
        <v>96</v>
      </c>
      <c r="D83" s="134" t="s">
        <v>276</v>
      </c>
      <c r="E83" s="134" t="str">
        <f t="shared" si="5"/>
        <v>#REF!</v>
      </c>
      <c r="F83" s="135" t="s">
        <v>143</v>
      </c>
      <c r="G83" s="134" t="s">
        <v>276</v>
      </c>
      <c r="H83" s="135" t="s">
        <v>230</v>
      </c>
      <c r="I83" s="135" t="s">
        <v>231</v>
      </c>
      <c r="J83" s="135"/>
      <c r="K83" s="135"/>
      <c r="L83" s="136"/>
      <c r="M83" s="133" t="e">
        <v>#VALUE!</v>
      </c>
      <c r="N83" s="135" t="s">
        <v>106</v>
      </c>
      <c r="O83" s="136"/>
      <c r="P83" s="136"/>
      <c r="Q83" s="136" t="s">
        <v>101</v>
      </c>
      <c r="R83" s="136" t="s">
        <v>102</v>
      </c>
      <c r="S83" s="136"/>
      <c r="T83" s="133"/>
      <c r="U83" s="133"/>
      <c r="V83" s="133"/>
      <c r="W83" s="137"/>
      <c r="X83" s="138">
        <v>17.239999999999998</v>
      </c>
      <c r="Y83" s="139">
        <v>17.239999999999998</v>
      </c>
      <c r="Z83" s="140">
        <f t="shared" si="6"/>
        <v>0</v>
      </c>
      <c r="AA83" s="139">
        <v>49.99</v>
      </c>
      <c r="AB83" s="140">
        <f t="shared" si="7"/>
        <v>0.655131026205241</v>
      </c>
      <c r="AC83" s="141"/>
      <c r="AD83" s="142" t="str">
        <f t="shared" si="8"/>
        <v/>
      </c>
      <c r="AE83" s="140" t="str">
        <f t="shared" si="9"/>
        <v/>
      </c>
      <c r="AF83" s="139"/>
      <c r="AG83" s="140" t="str">
        <f t="shared" si="10"/>
        <v/>
      </c>
      <c r="AH83" s="143" t="str">
        <f t="shared" si="11"/>
        <v/>
      </c>
      <c r="AI83" s="144"/>
      <c r="AJ83" s="145"/>
      <c r="AK83" s="146"/>
      <c r="AL83" s="135" t="s">
        <v>103</v>
      </c>
      <c r="AM83" s="147">
        <v>4</v>
      </c>
      <c r="AN83" s="148" t="str">
        <f t="shared" si="12"/>
        <v xml:space="preserve">, , , , OFFICE DEFINE, </v>
      </c>
      <c r="AO83" s="149">
        <v>48</v>
      </c>
      <c r="AP83" s="150">
        <v>540</v>
      </c>
      <c r="AQ83" s="150"/>
      <c r="AR83" s="150"/>
      <c r="AS83" s="150"/>
      <c r="AT83" s="151"/>
      <c r="AU83" s="151"/>
      <c r="AV83" s="152">
        <f t="shared" si="13"/>
        <v>4</v>
      </c>
      <c r="AW83" s="153"/>
      <c r="AX83" s="152"/>
      <c r="AY83" s="153"/>
      <c r="AZ83" s="176"/>
      <c r="BA83" s="155">
        <f t="shared" si="14"/>
        <v>540</v>
      </c>
      <c r="BB83" s="156">
        <f t="shared" si="15"/>
        <v>9309.5999999999985</v>
      </c>
      <c r="BC83" s="157">
        <f t="shared" si="16"/>
        <v>26994.600000000002</v>
      </c>
      <c r="BD83" s="158">
        <f t="shared" si="17"/>
        <v>48</v>
      </c>
      <c r="BE83" s="159">
        <f t="shared" si="18"/>
        <v>827.52</v>
      </c>
      <c r="BF83" s="160">
        <f t="shared" si="19"/>
        <v>2399.52</v>
      </c>
      <c r="BG83" s="161">
        <f t="shared" si="20"/>
        <v>588</v>
      </c>
      <c r="BH83" s="162">
        <f t="shared" si="21"/>
        <v>10137.119999999999</v>
      </c>
      <c r="BI83" s="163">
        <f t="shared" si="22"/>
        <v>29394.120000000003</v>
      </c>
      <c r="BJ83" s="164"/>
      <c r="BK83" s="165" t="s">
        <v>125</v>
      </c>
      <c r="BL83" s="177">
        <v>57</v>
      </c>
      <c r="BM83" s="178">
        <v>145</v>
      </c>
      <c r="BN83" s="178">
        <v>175</v>
      </c>
      <c r="BO83" s="178">
        <v>118</v>
      </c>
      <c r="BP83" s="178">
        <v>45</v>
      </c>
      <c r="BQ83" s="178">
        <v>0</v>
      </c>
      <c r="BR83" s="178" t="str">
        <f>IF(ISBLANK($BK83),"",IFERROR((ROUND((INDEX([1]INSTRUCTIONS!$M$9:$AM$73,MATCH(#REF!,[1]INSTRUCTIONS!$N$9:$N$73,0),MATCH(BR$2,[1]INSTRUCTIONS!$M$9:$AM$9,FALSE))*$BA83),0)),""))</f>
        <v/>
      </c>
      <c r="BS83" s="178" t="str">
        <f>IF(ISBLANK($BK83),"",IFERROR((ROUND((INDEX([1]INSTRUCTIONS!$M$9:$AM$73,MATCH(#REF!,[1]INSTRUCTIONS!$N$9:$N$73,0),MATCH(BS$2,[1]INSTRUCTIONS!$M$9:$AM$9,FALSE))*$BA83),0)),""))</f>
        <v/>
      </c>
      <c r="BT83" s="178" t="str">
        <f>IF(ISBLANK($BK83),"",IFERROR((ROUND((INDEX([1]INSTRUCTIONS!$M$9:$AM$73,MATCH(#REF!,[1]INSTRUCTIONS!$N$9:$N$73,0),MATCH(BT$2,[1]INSTRUCTIONS!$M$9:$AM$9,FALSE))*$BA83),0)),""))</f>
        <v/>
      </c>
      <c r="BU83" s="178" t="str">
        <f>IF(ISBLANK($BK83),"",IFERROR((ROUND((INDEX([1]INSTRUCTIONS!$M$9:$AM$73,MATCH(#REF!,[1]INSTRUCTIONS!$N$9:$N$73,0),MATCH(BU$2,[1]INSTRUCTIONS!$M$9:$AM$9,FALSE))*$BA83),0)),""))</f>
        <v/>
      </c>
      <c r="BV83" s="178" t="str">
        <f>IF(ISBLANK($BK83),"",IFERROR((ROUND((INDEX([1]INSTRUCTIONS!$M$9:$AM$73,MATCH(#REF!,[1]INSTRUCTIONS!$N$9:$N$73,0),MATCH(BV$2,[1]INSTRUCTIONS!$M$9:$AM$9,FALSE))*$BA83),0)),""))</f>
        <v/>
      </c>
      <c r="BW83" s="178" t="str">
        <f>IF(ISBLANK($BK83),"",IFERROR((ROUND((INDEX([1]INSTRUCTIONS!$M$9:$AM$73,MATCH(#REF!,[1]INSTRUCTIONS!$N$9:$N$73,0),MATCH(BW$2,[1]INSTRUCTIONS!$M$9:$AM$9,FALSE))*$BA83),0)),""))</f>
        <v/>
      </c>
      <c r="BX83" s="178" t="str">
        <f>IF(ISBLANK($BK83),"",IFERROR((ROUND((INDEX([1]INSTRUCTIONS!$M$9:$AM$73,MATCH(#REF!,[1]INSTRUCTIONS!$N$9:$N$73,0),MATCH(BX$2,[1]INSTRUCTIONS!$M$9:$AM$9,FALSE))*$BA83),0)),""))</f>
        <v/>
      </c>
      <c r="BY83" s="178" t="str">
        <f>IF(ISBLANK($BK83),"",IFERROR((ROUND((INDEX([1]INSTRUCTIONS!$M$9:$AM$73,MATCH(#REF!,[1]INSTRUCTIONS!$N$9:$N$73,0),MATCH(BY$2,[1]INSTRUCTIONS!$M$9:$AM$9,FALSE))*$BA83),0)),""))</f>
        <v/>
      </c>
      <c r="BZ83" s="178" t="str">
        <f>IF(ISBLANK($BK83),"",IFERROR((ROUND((INDEX([1]INSTRUCTIONS!$M$9:$AM$73,MATCH(#REF!,[1]INSTRUCTIONS!$N$9:$N$73,0),MATCH(BZ$2,[1]INSTRUCTIONS!$M$9:$AM$9,FALSE))*$BA83),0)),""))</f>
        <v/>
      </c>
      <c r="CA83" s="178" t="str">
        <f>IF(ISBLANK($BK83),"",IFERROR((ROUND((INDEX([1]INSTRUCTIONS!$M$9:$AM$73,MATCH(#REF!,[1]INSTRUCTIONS!$N$9:$N$73,0),MATCH(CA$2,[1]INSTRUCTIONS!$M$9:$AM$9,FALSE))*$BA83),0)),""))</f>
        <v/>
      </c>
      <c r="CB83" s="178" t="str">
        <f>IF(ISBLANK($BK83),"",IFERROR((ROUND((INDEX([1]INSTRUCTIONS!$M$9:$AM$73,MATCH(#REF!,[1]INSTRUCTIONS!$N$9:$N$73,0),MATCH(CB$2,[1]INSTRUCTIONS!$M$9:$AM$9,FALSE))*$BA83),0)),""))</f>
        <v/>
      </c>
      <c r="CC83" s="178" t="str">
        <f>IF(ISBLANK($BK83),"",IFERROR((ROUND((INDEX([1]INSTRUCTIONS!$M$9:$AM$73,MATCH(#REF!,[1]INSTRUCTIONS!$N$9:$N$73,0),MATCH(CC$2,[1]INSTRUCTIONS!$M$9:$AM$9,FALSE))*$BA83),0)),""))</f>
        <v/>
      </c>
      <c r="CD83" s="178" t="str">
        <f>IF(ISBLANK($BK83),"",IFERROR((ROUND((INDEX([1]INSTRUCTIONS!$M$9:$AM$73,MATCH(#REF!,[1]INSTRUCTIONS!$N$9:$N$73,0),MATCH(CD$2,[1]INSTRUCTIONS!$M$9:$AM$9,FALSE))*$BA83),0)),""))</f>
        <v/>
      </c>
      <c r="CE83" s="178" t="str">
        <f>IF(ISBLANK($BK83),"",IFERROR((ROUND((INDEX([1]INSTRUCTIONS!$M$9:$AM$73,MATCH(#REF!,[1]INSTRUCTIONS!$N$9:$N$73,0),MATCH(CE$2,[1]INSTRUCTIONS!$M$9:$AM$9,FALSE))*$BA83),0)),""))</f>
        <v/>
      </c>
      <c r="CF83" s="178" t="str">
        <f>IF(ISBLANK($BK83),"",IFERROR((ROUND((INDEX([1]INSTRUCTIONS!$M$9:$AM$73,MATCH(#REF!,[1]INSTRUCTIONS!$N$9:$N$73,0),MATCH(CF$2,[1]INSTRUCTIONS!$M$9:$AM$9,FALSE))*$BA83),0)),""))</f>
        <v/>
      </c>
      <c r="CG83" s="178" t="str">
        <f>IF(ISBLANK($BK83),"",IFERROR((ROUND((INDEX([1]INSTRUCTIONS!$M$9:$AM$73,MATCH(#REF!,[1]INSTRUCTIONS!$N$9:$N$73,0),MATCH(CG$2,[1]INSTRUCTIONS!$M$9:$AM$9,FALSE))*$BA83),0)),""))</f>
        <v/>
      </c>
      <c r="CH83" s="178" t="str">
        <f>IF(ISBLANK($BK83),"",IFERROR((ROUND((INDEX([1]INSTRUCTIONS!$M$9:$AM$73,MATCH(#REF!,[1]INSTRUCTIONS!$N$9:$N$73,0),MATCH(CH$2,[1]INSTRUCTIONS!$M$9:$AM$9,FALSE))*$BA83),0)),""))</f>
        <v/>
      </c>
      <c r="CI83" s="178" t="str">
        <f>IF(ISBLANK($BK83),"",IFERROR((ROUND((INDEX([1]INSTRUCTIONS!$M$9:$AM$73,MATCH(#REF!,[1]INSTRUCTIONS!$N$9:$N$73,0),MATCH(CI$2,[1]INSTRUCTIONS!$M$9:$AM$9,FALSE))*$BA83),0)),""))</f>
        <v/>
      </c>
      <c r="CJ83" s="179" t="str">
        <f>IF(ISBLANK($BK83),"",IFERROR((ROUND((INDEX([1]INSTRUCTIONS!$M$9:$AM$73,MATCH(#REF!,[1]INSTRUCTIONS!$N$9:$N$73,0),MATCH(CJ$2,[1]INSTRUCTIONS!$M$9:$AM$9,FALSE))*$BA83),0)),""))</f>
        <v/>
      </c>
      <c r="CK83" s="169">
        <f t="shared" si="23"/>
        <v>540</v>
      </c>
      <c r="CL83" s="169">
        <f t="shared" si="24"/>
        <v>0</v>
      </c>
      <c r="CM83" s="6"/>
      <c r="CN83" s="170" t="s">
        <v>126</v>
      </c>
      <c r="CO83" s="177">
        <v>6</v>
      </c>
      <c r="CP83" s="178">
        <v>13</v>
      </c>
      <c r="CQ83" s="178">
        <v>15</v>
      </c>
      <c r="CR83" s="178">
        <v>9</v>
      </c>
      <c r="CS83" s="178">
        <v>5</v>
      </c>
      <c r="CT83" s="178">
        <v>0</v>
      </c>
      <c r="CU83" s="178" t="str">
        <f>IF(ISBLANK($CN83),"",IFERROR((ROUND((INDEX([1]INSTRUCTIONS!$M$9:$AM$73,MATCH(#REF!,[1]INSTRUCTIONS!$N$9:$N$73,0),MATCH(CU$2,[1]INSTRUCTIONS!$M$9:$AM$9,FALSE))*$BD83),0)),""))</f>
        <v/>
      </c>
      <c r="CV83" s="178" t="str">
        <f>IF(ISBLANK($CN83),"",IFERROR((ROUND((INDEX([1]INSTRUCTIONS!$M$9:$AM$73,MATCH(#REF!,[1]INSTRUCTIONS!$N$9:$N$73,0),MATCH(CV$2,[1]INSTRUCTIONS!$M$9:$AM$9,FALSE))*$BD83),0)),""))</f>
        <v/>
      </c>
      <c r="CW83" s="178" t="str">
        <f>IF(ISBLANK($CN83),"",IFERROR((ROUND((INDEX([1]INSTRUCTIONS!$M$9:$AM$73,MATCH(#REF!,[1]INSTRUCTIONS!$N$9:$N$73,0),MATCH(CW$2,[1]INSTRUCTIONS!$M$9:$AM$9,FALSE))*$BD83),0)),""))</f>
        <v/>
      </c>
      <c r="CX83" s="178" t="str">
        <f>IF(ISBLANK($CN83),"",IFERROR((ROUND((INDEX([1]INSTRUCTIONS!$M$9:$AM$73,MATCH(#REF!,[1]INSTRUCTIONS!$N$9:$N$73,0),MATCH(CX$2,[1]INSTRUCTIONS!$M$9:$AM$9,FALSE))*$BD83),0)),""))</f>
        <v/>
      </c>
      <c r="CY83" s="178" t="str">
        <f>IF(ISBLANK($CN83),"",IFERROR((ROUND((INDEX([1]INSTRUCTIONS!$M$9:$AM$73,MATCH(#REF!,[1]INSTRUCTIONS!$N$9:$N$73,0),MATCH(CY$2,[1]INSTRUCTIONS!$M$9:$AM$9,FALSE))*$BD83),0)),""))</f>
        <v/>
      </c>
      <c r="CZ83" s="178" t="str">
        <f>IF(ISBLANK($CN83),"",IFERROR((ROUND((INDEX([1]INSTRUCTIONS!$M$9:$AM$73,MATCH(#REF!,[1]INSTRUCTIONS!$N$9:$N$73,0),MATCH(CZ$2,[1]INSTRUCTIONS!$M$9:$AM$9,FALSE))*$BD83),0)),""))</f>
        <v/>
      </c>
      <c r="DA83" s="178" t="str">
        <f>IF(ISBLANK($CN83),"",IFERROR((ROUND((INDEX([1]INSTRUCTIONS!$M$9:$AM$73,MATCH(#REF!,[1]INSTRUCTIONS!$N$9:$N$73,0),MATCH(DA$2,[1]INSTRUCTIONS!$M$9:$AM$9,FALSE))*$BD83),0)),""))</f>
        <v/>
      </c>
      <c r="DB83" s="178" t="str">
        <f>IF(ISBLANK($CN83),"",IFERROR((ROUND((INDEX([1]INSTRUCTIONS!$M$9:$AM$73,MATCH(#REF!,[1]INSTRUCTIONS!$N$9:$N$73,0),MATCH(DB$2,[1]INSTRUCTIONS!$M$9:$AM$9,FALSE))*$BD83),0)),""))</f>
        <v/>
      </c>
      <c r="DC83" s="178" t="str">
        <f>IF(ISBLANK($CN83),"",IFERROR((ROUND((INDEX([1]INSTRUCTIONS!$M$9:$AM$73,MATCH(#REF!,[1]INSTRUCTIONS!$N$9:$N$73,0),MATCH(DC$2,[1]INSTRUCTIONS!$M$9:$AM$9,FALSE))*$BD83),0)),""))</f>
        <v/>
      </c>
      <c r="DD83" s="178" t="str">
        <f>IF(ISBLANK($CN83),"",IFERROR((ROUND((INDEX([1]INSTRUCTIONS!$M$9:$AM$73,MATCH(#REF!,[1]INSTRUCTIONS!$N$9:$N$73,0),MATCH(DD$2,[1]INSTRUCTIONS!$M$9:$AM$9,FALSE))*$BD83),0)),""))</f>
        <v/>
      </c>
      <c r="DE83" s="178" t="str">
        <f>IF(ISBLANK($CN83),"",IFERROR((ROUND((INDEX([1]INSTRUCTIONS!$M$9:$AM$73,MATCH(#REF!,[1]INSTRUCTIONS!$N$9:$N$73,0),MATCH(DE$2,[1]INSTRUCTIONS!$M$9:$AM$9,FALSE))*$BD83),0)),""))</f>
        <v/>
      </c>
      <c r="DF83" s="178" t="str">
        <f>IF(ISBLANK($CN83),"",IFERROR((ROUND((INDEX([1]INSTRUCTIONS!$M$9:$AM$73,MATCH(#REF!,[1]INSTRUCTIONS!$N$9:$N$73,0),MATCH(DF$2,[1]INSTRUCTIONS!$M$9:$AM$9,FALSE))*$BD83),0)),""))</f>
        <v/>
      </c>
      <c r="DG83" s="178" t="str">
        <f>IF(ISBLANK($CN83),"",IFERROR((ROUND((INDEX([1]INSTRUCTIONS!$M$9:$AM$73,MATCH(#REF!,[1]INSTRUCTIONS!$N$9:$N$73,0),MATCH(DG$2,[1]INSTRUCTIONS!$M$9:$AM$9,FALSE))*$BD83),0)),""))</f>
        <v/>
      </c>
      <c r="DH83" s="178" t="str">
        <f>IF(ISBLANK($CN83),"",IFERROR((ROUND((INDEX([1]INSTRUCTIONS!$M$9:$AM$73,MATCH(#REF!,[1]INSTRUCTIONS!$N$9:$N$73,0),MATCH(DH$2,[1]INSTRUCTIONS!$M$9:$AM$9,FALSE))*$BD83),0)),""))</f>
        <v/>
      </c>
      <c r="DI83" s="178" t="str">
        <f>IF(ISBLANK($CN83),"",IFERROR((ROUND((INDEX([1]INSTRUCTIONS!$M$9:$AM$73,MATCH(#REF!,[1]INSTRUCTIONS!$N$9:$N$73,0),MATCH(DI$2,[1]INSTRUCTIONS!$M$9:$AM$9,FALSE))*$BD83),0)),""))</f>
        <v/>
      </c>
      <c r="DJ83" s="178" t="str">
        <f>IF(ISBLANK($CN83),"",IFERROR((ROUND((INDEX([1]INSTRUCTIONS!$M$9:$AM$73,MATCH(#REF!,[1]INSTRUCTIONS!$N$9:$N$73,0),MATCH(DJ$2,[1]INSTRUCTIONS!$M$9:$AM$9,FALSE))*$BD83),0)),""))</f>
        <v/>
      </c>
      <c r="DK83" s="178" t="str">
        <f>IF(ISBLANK($CN83),"",IFERROR((ROUND((INDEX([1]INSTRUCTIONS!$M$9:$AM$73,MATCH(#REF!,[1]INSTRUCTIONS!$N$9:$N$73,0),MATCH(DK$2,[1]INSTRUCTIONS!$M$9:$AM$9,FALSE))*$BD83),0)),""))</f>
        <v/>
      </c>
      <c r="DL83" s="178" t="str">
        <f>IF(ISBLANK($CN83),"",IFERROR((ROUND((INDEX([1]INSTRUCTIONS!$M$9:$AM$73,MATCH(#REF!,[1]INSTRUCTIONS!$N$9:$N$73,0),MATCH(DL$2,[1]INSTRUCTIONS!$M$9:$AM$9,FALSE))*$BD83),0)),""))</f>
        <v/>
      </c>
      <c r="DM83" s="179" t="str">
        <f>IF(ISBLANK($CN83),"",IFERROR((ROUND((INDEX([1]INSTRUCTIONS!$M$9:$AM$73,MATCH(#REF!,[1]INSTRUCTIONS!$N$9:$N$73,0),MATCH(DM$2,[1]INSTRUCTIONS!$M$9:$AM$9,FALSE))*$BD83),0)),""))</f>
        <v/>
      </c>
      <c r="DN83" s="169">
        <f t="shared" si="25"/>
        <v>48</v>
      </c>
      <c r="DO83" s="169">
        <f t="shared" si="26"/>
        <v>0</v>
      </c>
      <c r="DP83" s="6"/>
      <c r="DQ83" s="171" t="str">
        <f t="shared" si="27"/>
        <v>ALPHA BOTTOMS BM</v>
      </c>
      <c r="DR83" s="172">
        <f t="shared" ref="DR83:EP83" si="96">IFERROR(BL83+CO83,"")</f>
        <v>63</v>
      </c>
      <c r="DS83" s="173">
        <f t="shared" si="96"/>
        <v>158</v>
      </c>
      <c r="DT83" s="173">
        <f t="shared" si="96"/>
        <v>190</v>
      </c>
      <c r="DU83" s="173">
        <f t="shared" si="96"/>
        <v>127</v>
      </c>
      <c r="DV83" s="173">
        <f t="shared" si="96"/>
        <v>50</v>
      </c>
      <c r="DW83" s="173">
        <f t="shared" si="96"/>
        <v>0</v>
      </c>
      <c r="DX83" s="173" t="str">
        <f t="shared" si="96"/>
        <v/>
      </c>
      <c r="DY83" s="173" t="str">
        <f t="shared" si="96"/>
        <v/>
      </c>
      <c r="DZ83" s="173" t="str">
        <f t="shared" si="96"/>
        <v/>
      </c>
      <c r="EA83" s="173" t="str">
        <f t="shared" si="96"/>
        <v/>
      </c>
      <c r="EB83" s="173" t="str">
        <f t="shared" si="96"/>
        <v/>
      </c>
      <c r="EC83" s="173" t="str">
        <f t="shared" si="96"/>
        <v/>
      </c>
      <c r="ED83" s="173" t="str">
        <f t="shared" si="96"/>
        <v/>
      </c>
      <c r="EE83" s="173" t="str">
        <f t="shared" si="96"/>
        <v/>
      </c>
      <c r="EF83" s="174" t="str">
        <f t="shared" si="96"/>
        <v/>
      </c>
      <c r="EG83" s="174" t="str">
        <f t="shared" si="96"/>
        <v/>
      </c>
      <c r="EH83" s="174" t="str">
        <f t="shared" si="96"/>
        <v/>
      </c>
      <c r="EI83" s="174" t="str">
        <f t="shared" si="96"/>
        <v/>
      </c>
      <c r="EJ83" s="174" t="str">
        <f t="shared" si="96"/>
        <v/>
      </c>
      <c r="EK83" s="174" t="str">
        <f t="shared" si="96"/>
        <v/>
      </c>
      <c r="EL83" s="174" t="str">
        <f t="shared" si="96"/>
        <v/>
      </c>
      <c r="EM83" s="174" t="str">
        <f t="shared" si="96"/>
        <v/>
      </c>
      <c r="EN83" s="174" t="str">
        <f t="shared" si="96"/>
        <v/>
      </c>
      <c r="EO83" s="174" t="str">
        <f t="shared" si="96"/>
        <v/>
      </c>
      <c r="EP83" s="174" t="str">
        <f t="shared" si="96"/>
        <v/>
      </c>
      <c r="EQ83" s="171">
        <f t="shared" si="29"/>
        <v>588</v>
      </c>
      <c r="ER83" s="171">
        <f t="shared" si="30"/>
        <v>0</v>
      </c>
    </row>
    <row r="84" spans="1:148" ht="120" customHeight="1" x14ac:dyDescent="0.25">
      <c r="A84" s="132">
        <f t="shared" si="31"/>
        <v>67</v>
      </c>
      <c r="B84" s="133" t="e">
        <v>#VALUE!</v>
      </c>
      <c r="C84" s="133" t="s">
        <v>96</v>
      </c>
      <c r="D84" s="134" t="s">
        <v>276</v>
      </c>
      <c r="E84" s="134" t="str">
        <f t="shared" si="5"/>
        <v>#REF!</v>
      </c>
      <c r="F84" s="135" t="s">
        <v>143</v>
      </c>
      <c r="G84" s="134" t="s">
        <v>276</v>
      </c>
      <c r="H84" s="135" t="s">
        <v>230</v>
      </c>
      <c r="I84" s="135" t="s">
        <v>231</v>
      </c>
      <c r="J84" s="135"/>
      <c r="K84" s="135"/>
      <c r="L84" s="136"/>
      <c r="M84" s="133" t="e">
        <v>#VALUE!</v>
      </c>
      <c r="N84" s="135" t="s">
        <v>111</v>
      </c>
      <c r="O84" s="136"/>
      <c r="P84" s="136"/>
      <c r="Q84" s="136" t="s">
        <v>101</v>
      </c>
      <c r="R84" s="136" t="s">
        <v>102</v>
      </c>
      <c r="S84" s="136"/>
      <c r="T84" s="133"/>
      <c r="U84" s="133"/>
      <c r="V84" s="133"/>
      <c r="W84" s="137"/>
      <c r="X84" s="138">
        <v>17.239999999999998</v>
      </c>
      <c r="Y84" s="139">
        <v>17.239999999999998</v>
      </c>
      <c r="Z84" s="140">
        <f t="shared" si="6"/>
        <v>0</v>
      </c>
      <c r="AA84" s="139">
        <v>49.99</v>
      </c>
      <c r="AB84" s="140">
        <f t="shared" si="7"/>
        <v>0.655131026205241</v>
      </c>
      <c r="AC84" s="141"/>
      <c r="AD84" s="142" t="str">
        <f t="shared" si="8"/>
        <v/>
      </c>
      <c r="AE84" s="140" t="str">
        <f t="shared" si="9"/>
        <v/>
      </c>
      <c r="AF84" s="139"/>
      <c r="AG84" s="140" t="str">
        <f t="shared" si="10"/>
        <v/>
      </c>
      <c r="AH84" s="143" t="str">
        <f t="shared" si="11"/>
        <v/>
      </c>
      <c r="AI84" s="144"/>
      <c r="AJ84" s="145"/>
      <c r="AK84" s="146"/>
      <c r="AL84" s="135" t="s">
        <v>103</v>
      </c>
      <c r="AM84" s="147">
        <v>4</v>
      </c>
      <c r="AN84" s="148" t="str">
        <f t="shared" si="12"/>
        <v xml:space="preserve">, , , , OFFICE DEFINE, </v>
      </c>
      <c r="AO84" s="149">
        <v>48</v>
      </c>
      <c r="AP84" s="150">
        <v>540</v>
      </c>
      <c r="AQ84" s="150"/>
      <c r="AR84" s="150"/>
      <c r="AS84" s="150"/>
      <c r="AT84" s="151"/>
      <c r="AU84" s="151"/>
      <c r="AV84" s="152">
        <f t="shared" si="13"/>
        <v>4</v>
      </c>
      <c r="AW84" s="153"/>
      <c r="AX84" s="152"/>
      <c r="AY84" s="153"/>
      <c r="AZ84" s="176"/>
      <c r="BA84" s="155">
        <f t="shared" si="14"/>
        <v>540</v>
      </c>
      <c r="BB84" s="156">
        <f t="shared" si="15"/>
        <v>9309.5999999999985</v>
      </c>
      <c r="BC84" s="157">
        <f t="shared" si="16"/>
        <v>26994.600000000002</v>
      </c>
      <c r="BD84" s="158">
        <f t="shared" si="17"/>
        <v>48</v>
      </c>
      <c r="BE84" s="159">
        <f t="shared" si="18"/>
        <v>827.52</v>
      </c>
      <c r="BF84" s="160">
        <f t="shared" si="19"/>
        <v>2399.52</v>
      </c>
      <c r="BG84" s="161">
        <f t="shared" si="20"/>
        <v>588</v>
      </c>
      <c r="BH84" s="162">
        <f t="shared" si="21"/>
        <v>10137.119999999999</v>
      </c>
      <c r="BI84" s="163">
        <f t="shared" si="22"/>
        <v>29394.120000000003</v>
      </c>
      <c r="BJ84" s="164"/>
      <c r="BK84" s="165" t="s">
        <v>125</v>
      </c>
      <c r="BL84" s="177">
        <v>57</v>
      </c>
      <c r="BM84" s="178">
        <v>145</v>
      </c>
      <c r="BN84" s="178">
        <v>175</v>
      </c>
      <c r="BO84" s="178">
        <v>118</v>
      </c>
      <c r="BP84" s="178">
        <v>45</v>
      </c>
      <c r="BQ84" s="178">
        <v>0</v>
      </c>
      <c r="BR84" s="178" t="str">
        <f>IF(ISBLANK($BK84),"",IFERROR((ROUND((INDEX([1]INSTRUCTIONS!$M$9:$AM$73,MATCH(#REF!,[1]INSTRUCTIONS!$N$9:$N$73,0),MATCH(BR$2,[1]INSTRUCTIONS!$M$9:$AM$9,FALSE))*$BA84),0)),""))</f>
        <v/>
      </c>
      <c r="BS84" s="178" t="str">
        <f>IF(ISBLANK($BK84),"",IFERROR((ROUND((INDEX([1]INSTRUCTIONS!$M$9:$AM$73,MATCH(#REF!,[1]INSTRUCTIONS!$N$9:$N$73,0),MATCH(BS$2,[1]INSTRUCTIONS!$M$9:$AM$9,FALSE))*$BA84),0)),""))</f>
        <v/>
      </c>
      <c r="BT84" s="178" t="str">
        <f>IF(ISBLANK($BK84),"",IFERROR((ROUND((INDEX([1]INSTRUCTIONS!$M$9:$AM$73,MATCH(#REF!,[1]INSTRUCTIONS!$N$9:$N$73,0),MATCH(BT$2,[1]INSTRUCTIONS!$M$9:$AM$9,FALSE))*$BA84),0)),""))</f>
        <v/>
      </c>
      <c r="BU84" s="178" t="str">
        <f>IF(ISBLANK($BK84),"",IFERROR((ROUND((INDEX([1]INSTRUCTIONS!$M$9:$AM$73,MATCH(#REF!,[1]INSTRUCTIONS!$N$9:$N$73,0),MATCH(BU$2,[1]INSTRUCTIONS!$M$9:$AM$9,FALSE))*$BA84),0)),""))</f>
        <v/>
      </c>
      <c r="BV84" s="178" t="str">
        <f>IF(ISBLANK($BK84),"",IFERROR((ROUND((INDEX([1]INSTRUCTIONS!$M$9:$AM$73,MATCH(#REF!,[1]INSTRUCTIONS!$N$9:$N$73,0),MATCH(BV$2,[1]INSTRUCTIONS!$M$9:$AM$9,FALSE))*$BA84),0)),""))</f>
        <v/>
      </c>
      <c r="BW84" s="178" t="str">
        <f>IF(ISBLANK($BK84),"",IFERROR((ROUND((INDEX([1]INSTRUCTIONS!$M$9:$AM$73,MATCH(#REF!,[1]INSTRUCTIONS!$N$9:$N$73,0),MATCH(BW$2,[1]INSTRUCTIONS!$M$9:$AM$9,FALSE))*$BA84),0)),""))</f>
        <v/>
      </c>
      <c r="BX84" s="178" t="str">
        <f>IF(ISBLANK($BK84),"",IFERROR((ROUND((INDEX([1]INSTRUCTIONS!$M$9:$AM$73,MATCH(#REF!,[1]INSTRUCTIONS!$N$9:$N$73,0),MATCH(BX$2,[1]INSTRUCTIONS!$M$9:$AM$9,FALSE))*$BA84),0)),""))</f>
        <v/>
      </c>
      <c r="BY84" s="178" t="str">
        <f>IF(ISBLANK($BK84),"",IFERROR((ROUND((INDEX([1]INSTRUCTIONS!$M$9:$AM$73,MATCH(#REF!,[1]INSTRUCTIONS!$N$9:$N$73,0),MATCH(BY$2,[1]INSTRUCTIONS!$M$9:$AM$9,FALSE))*$BA84),0)),""))</f>
        <v/>
      </c>
      <c r="BZ84" s="178" t="str">
        <f>IF(ISBLANK($BK84),"",IFERROR((ROUND((INDEX([1]INSTRUCTIONS!$M$9:$AM$73,MATCH(#REF!,[1]INSTRUCTIONS!$N$9:$N$73,0),MATCH(BZ$2,[1]INSTRUCTIONS!$M$9:$AM$9,FALSE))*$BA84),0)),""))</f>
        <v/>
      </c>
      <c r="CA84" s="178" t="str">
        <f>IF(ISBLANK($BK84),"",IFERROR((ROUND((INDEX([1]INSTRUCTIONS!$M$9:$AM$73,MATCH(#REF!,[1]INSTRUCTIONS!$N$9:$N$73,0),MATCH(CA$2,[1]INSTRUCTIONS!$M$9:$AM$9,FALSE))*$BA84),0)),""))</f>
        <v/>
      </c>
      <c r="CB84" s="178" t="str">
        <f>IF(ISBLANK($BK84),"",IFERROR((ROUND((INDEX([1]INSTRUCTIONS!$M$9:$AM$73,MATCH(#REF!,[1]INSTRUCTIONS!$N$9:$N$73,0),MATCH(CB$2,[1]INSTRUCTIONS!$M$9:$AM$9,FALSE))*$BA84),0)),""))</f>
        <v/>
      </c>
      <c r="CC84" s="178" t="str">
        <f>IF(ISBLANK($BK84),"",IFERROR((ROUND((INDEX([1]INSTRUCTIONS!$M$9:$AM$73,MATCH(#REF!,[1]INSTRUCTIONS!$N$9:$N$73,0),MATCH(CC$2,[1]INSTRUCTIONS!$M$9:$AM$9,FALSE))*$BA84),0)),""))</f>
        <v/>
      </c>
      <c r="CD84" s="178" t="str">
        <f>IF(ISBLANK($BK84),"",IFERROR((ROUND((INDEX([1]INSTRUCTIONS!$M$9:$AM$73,MATCH(#REF!,[1]INSTRUCTIONS!$N$9:$N$73,0),MATCH(CD$2,[1]INSTRUCTIONS!$M$9:$AM$9,FALSE))*$BA84),0)),""))</f>
        <v/>
      </c>
      <c r="CE84" s="178" t="str">
        <f>IF(ISBLANK($BK84),"",IFERROR((ROUND((INDEX([1]INSTRUCTIONS!$M$9:$AM$73,MATCH(#REF!,[1]INSTRUCTIONS!$N$9:$N$73,0),MATCH(CE$2,[1]INSTRUCTIONS!$M$9:$AM$9,FALSE))*$BA84),0)),""))</f>
        <v/>
      </c>
      <c r="CF84" s="178" t="str">
        <f>IF(ISBLANK($BK84),"",IFERROR((ROUND((INDEX([1]INSTRUCTIONS!$M$9:$AM$73,MATCH(#REF!,[1]INSTRUCTIONS!$N$9:$N$73,0),MATCH(CF$2,[1]INSTRUCTIONS!$M$9:$AM$9,FALSE))*$BA84),0)),""))</f>
        <v/>
      </c>
      <c r="CG84" s="178" t="str">
        <f>IF(ISBLANK($BK84),"",IFERROR((ROUND((INDEX([1]INSTRUCTIONS!$M$9:$AM$73,MATCH(#REF!,[1]INSTRUCTIONS!$N$9:$N$73,0),MATCH(CG$2,[1]INSTRUCTIONS!$M$9:$AM$9,FALSE))*$BA84),0)),""))</f>
        <v/>
      </c>
      <c r="CH84" s="178" t="str">
        <f>IF(ISBLANK($BK84),"",IFERROR((ROUND((INDEX([1]INSTRUCTIONS!$M$9:$AM$73,MATCH(#REF!,[1]INSTRUCTIONS!$N$9:$N$73,0),MATCH(CH$2,[1]INSTRUCTIONS!$M$9:$AM$9,FALSE))*$BA84),0)),""))</f>
        <v/>
      </c>
      <c r="CI84" s="178" t="str">
        <f>IF(ISBLANK($BK84),"",IFERROR((ROUND((INDEX([1]INSTRUCTIONS!$M$9:$AM$73,MATCH(#REF!,[1]INSTRUCTIONS!$N$9:$N$73,0),MATCH(CI$2,[1]INSTRUCTIONS!$M$9:$AM$9,FALSE))*$BA84),0)),""))</f>
        <v/>
      </c>
      <c r="CJ84" s="179" t="str">
        <f>IF(ISBLANK($BK84),"",IFERROR((ROUND((INDEX([1]INSTRUCTIONS!$M$9:$AM$73,MATCH(#REF!,[1]INSTRUCTIONS!$N$9:$N$73,0),MATCH(CJ$2,[1]INSTRUCTIONS!$M$9:$AM$9,FALSE))*$BA84),0)),""))</f>
        <v/>
      </c>
      <c r="CK84" s="169">
        <f t="shared" si="23"/>
        <v>540</v>
      </c>
      <c r="CL84" s="169">
        <f t="shared" si="24"/>
        <v>0</v>
      </c>
      <c r="CM84" s="6"/>
      <c r="CN84" s="170" t="s">
        <v>126</v>
      </c>
      <c r="CO84" s="177">
        <v>6</v>
      </c>
      <c r="CP84" s="178">
        <v>13</v>
      </c>
      <c r="CQ84" s="178">
        <v>15</v>
      </c>
      <c r="CR84" s="178">
        <v>9</v>
      </c>
      <c r="CS84" s="178">
        <v>5</v>
      </c>
      <c r="CT84" s="178">
        <v>0</v>
      </c>
      <c r="CU84" s="178" t="str">
        <f>IF(ISBLANK($CN84),"",IFERROR((ROUND((INDEX([1]INSTRUCTIONS!$M$9:$AM$73,MATCH(#REF!,[1]INSTRUCTIONS!$N$9:$N$73,0),MATCH(CU$2,[1]INSTRUCTIONS!$M$9:$AM$9,FALSE))*$BD84),0)),""))</f>
        <v/>
      </c>
      <c r="CV84" s="178" t="str">
        <f>IF(ISBLANK($CN84),"",IFERROR((ROUND((INDEX([1]INSTRUCTIONS!$M$9:$AM$73,MATCH(#REF!,[1]INSTRUCTIONS!$N$9:$N$73,0),MATCH(CV$2,[1]INSTRUCTIONS!$M$9:$AM$9,FALSE))*$BD84),0)),""))</f>
        <v/>
      </c>
      <c r="CW84" s="178" t="str">
        <f>IF(ISBLANK($CN84),"",IFERROR((ROUND((INDEX([1]INSTRUCTIONS!$M$9:$AM$73,MATCH(#REF!,[1]INSTRUCTIONS!$N$9:$N$73,0),MATCH(CW$2,[1]INSTRUCTIONS!$M$9:$AM$9,FALSE))*$BD84),0)),""))</f>
        <v/>
      </c>
      <c r="CX84" s="178" t="str">
        <f>IF(ISBLANK($CN84),"",IFERROR((ROUND((INDEX([1]INSTRUCTIONS!$M$9:$AM$73,MATCH(#REF!,[1]INSTRUCTIONS!$N$9:$N$73,0),MATCH(CX$2,[1]INSTRUCTIONS!$M$9:$AM$9,FALSE))*$BD84),0)),""))</f>
        <v/>
      </c>
      <c r="CY84" s="178" t="str">
        <f>IF(ISBLANK($CN84),"",IFERROR((ROUND((INDEX([1]INSTRUCTIONS!$M$9:$AM$73,MATCH(#REF!,[1]INSTRUCTIONS!$N$9:$N$73,0),MATCH(CY$2,[1]INSTRUCTIONS!$M$9:$AM$9,FALSE))*$BD84),0)),""))</f>
        <v/>
      </c>
      <c r="CZ84" s="178" t="str">
        <f>IF(ISBLANK($CN84),"",IFERROR((ROUND((INDEX([1]INSTRUCTIONS!$M$9:$AM$73,MATCH(#REF!,[1]INSTRUCTIONS!$N$9:$N$73,0),MATCH(CZ$2,[1]INSTRUCTIONS!$M$9:$AM$9,FALSE))*$BD84),0)),""))</f>
        <v/>
      </c>
      <c r="DA84" s="178" t="str">
        <f>IF(ISBLANK($CN84),"",IFERROR((ROUND((INDEX([1]INSTRUCTIONS!$M$9:$AM$73,MATCH(#REF!,[1]INSTRUCTIONS!$N$9:$N$73,0),MATCH(DA$2,[1]INSTRUCTIONS!$M$9:$AM$9,FALSE))*$BD84),0)),""))</f>
        <v/>
      </c>
      <c r="DB84" s="178" t="str">
        <f>IF(ISBLANK($CN84),"",IFERROR((ROUND((INDEX([1]INSTRUCTIONS!$M$9:$AM$73,MATCH(#REF!,[1]INSTRUCTIONS!$N$9:$N$73,0),MATCH(DB$2,[1]INSTRUCTIONS!$M$9:$AM$9,FALSE))*$BD84),0)),""))</f>
        <v/>
      </c>
      <c r="DC84" s="178" t="str">
        <f>IF(ISBLANK($CN84),"",IFERROR((ROUND((INDEX([1]INSTRUCTIONS!$M$9:$AM$73,MATCH(#REF!,[1]INSTRUCTIONS!$N$9:$N$73,0),MATCH(DC$2,[1]INSTRUCTIONS!$M$9:$AM$9,FALSE))*$BD84),0)),""))</f>
        <v/>
      </c>
      <c r="DD84" s="178" t="str">
        <f>IF(ISBLANK($CN84),"",IFERROR((ROUND((INDEX([1]INSTRUCTIONS!$M$9:$AM$73,MATCH(#REF!,[1]INSTRUCTIONS!$N$9:$N$73,0),MATCH(DD$2,[1]INSTRUCTIONS!$M$9:$AM$9,FALSE))*$BD84),0)),""))</f>
        <v/>
      </c>
      <c r="DE84" s="178" t="str">
        <f>IF(ISBLANK($CN84),"",IFERROR((ROUND((INDEX([1]INSTRUCTIONS!$M$9:$AM$73,MATCH(#REF!,[1]INSTRUCTIONS!$N$9:$N$73,0),MATCH(DE$2,[1]INSTRUCTIONS!$M$9:$AM$9,FALSE))*$BD84),0)),""))</f>
        <v/>
      </c>
      <c r="DF84" s="178" t="str">
        <f>IF(ISBLANK($CN84),"",IFERROR((ROUND((INDEX([1]INSTRUCTIONS!$M$9:$AM$73,MATCH(#REF!,[1]INSTRUCTIONS!$N$9:$N$73,0),MATCH(DF$2,[1]INSTRUCTIONS!$M$9:$AM$9,FALSE))*$BD84),0)),""))</f>
        <v/>
      </c>
      <c r="DG84" s="178" t="str">
        <f>IF(ISBLANK($CN84),"",IFERROR((ROUND((INDEX([1]INSTRUCTIONS!$M$9:$AM$73,MATCH(#REF!,[1]INSTRUCTIONS!$N$9:$N$73,0),MATCH(DG$2,[1]INSTRUCTIONS!$M$9:$AM$9,FALSE))*$BD84),0)),""))</f>
        <v/>
      </c>
      <c r="DH84" s="178" t="str">
        <f>IF(ISBLANK($CN84),"",IFERROR((ROUND((INDEX([1]INSTRUCTIONS!$M$9:$AM$73,MATCH(#REF!,[1]INSTRUCTIONS!$N$9:$N$73,0),MATCH(DH$2,[1]INSTRUCTIONS!$M$9:$AM$9,FALSE))*$BD84),0)),""))</f>
        <v/>
      </c>
      <c r="DI84" s="178" t="str">
        <f>IF(ISBLANK($CN84),"",IFERROR((ROUND((INDEX([1]INSTRUCTIONS!$M$9:$AM$73,MATCH(#REF!,[1]INSTRUCTIONS!$N$9:$N$73,0),MATCH(DI$2,[1]INSTRUCTIONS!$M$9:$AM$9,FALSE))*$BD84),0)),""))</f>
        <v/>
      </c>
      <c r="DJ84" s="178" t="str">
        <f>IF(ISBLANK($CN84),"",IFERROR((ROUND((INDEX([1]INSTRUCTIONS!$M$9:$AM$73,MATCH(#REF!,[1]INSTRUCTIONS!$N$9:$N$73,0),MATCH(DJ$2,[1]INSTRUCTIONS!$M$9:$AM$9,FALSE))*$BD84),0)),""))</f>
        <v/>
      </c>
      <c r="DK84" s="178" t="str">
        <f>IF(ISBLANK($CN84),"",IFERROR((ROUND((INDEX([1]INSTRUCTIONS!$M$9:$AM$73,MATCH(#REF!,[1]INSTRUCTIONS!$N$9:$N$73,0),MATCH(DK$2,[1]INSTRUCTIONS!$M$9:$AM$9,FALSE))*$BD84),0)),""))</f>
        <v/>
      </c>
      <c r="DL84" s="178" t="str">
        <f>IF(ISBLANK($CN84),"",IFERROR((ROUND((INDEX([1]INSTRUCTIONS!$M$9:$AM$73,MATCH(#REF!,[1]INSTRUCTIONS!$N$9:$N$73,0),MATCH(DL$2,[1]INSTRUCTIONS!$M$9:$AM$9,FALSE))*$BD84),0)),""))</f>
        <v/>
      </c>
      <c r="DM84" s="179" t="str">
        <f>IF(ISBLANK($CN84),"",IFERROR((ROUND((INDEX([1]INSTRUCTIONS!$M$9:$AM$73,MATCH(#REF!,[1]INSTRUCTIONS!$N$9:$N$73,0),MATCH(DM$2,[1]INSTRUCTIONS!$M$9:$AM$9,FALSE))*$BD84),0)),""))</f>
        <v/>
      </c>
      <c r="DN84" s="169">
        <f t="shared" si="25"/>
        <v>48</v>
      </c>
      <c r="DO84" s="169">
        <f t="shared" si="26"/>
        <v>0</v>
      </c>
      <c r="DP84" s="6"/>
      <c r="DQ84" s="171" t="str">
        <f t="shared" si="27"/>
        <v>ALPHA BOTTOMS BM</v>
      </c>
      <c r="DR84" s="172">
        <f t="shared" ref="DR84:EP84" si="97">IFERROR(BL84+CO84,"")</f>
        <v>63</v>
      </c>
      <c r="DS84" s="173">
        <f t="shared" si="97"/>
        <v>158</v>
      </c>
      <c r="DT84" s="173">
        <f t="shared" si="97"/>
        <v>190</v>
      </c>
      <c r="DU84" s="173">
        <f t="shared" si="97"/>
        <v>127</v>
      </c>
      <c r="DV84" s="173">
        <f t="shared" si="97"/>
        <v>50</v>
      </c>
      <c r="DW84" s="173">
        <f t="shared" si="97"/>
        <v>0</v>
      </c>
      <c r="DX84" s="173" t="str">
        <f t="shared" si="97"/>
        <v/>
      </c>
      <c r="DY84" s="173" t="str">
        <f t="shared" si="97"/>
        <v/>
      </c>
      <c r="DZ84" s="173" t="str">
        <f t="shared" si="97"/>
        <v/>
      </c>
      <c r="EA84" s="173" t="str">
        <f t="shared" si="97"/>
        <v/>
      </c>
      <c r="EB84" s="173" t="str">
        <f t="shared" si="97"/>
        <v/>
      </c>
      <c r="EC84" s="173" t="str">
        <f t="shared" si="97"/>
        <v/>
      </c>
      <c r="ED84" s="173" t="str">
        <f t="shared" si="97"/>
        <v/>
      </c>
      <c r="EE84" s="173" t="str">
        <f t="shared" si="97"/>
        <v/>
      </c>
      <c r="EF84" s="174" t="str">
        <f t="shared" si="97"/>
        <v/>
      </c>
      <c r="EG84" s="174" t="str">
        <f t="shared" si="97"/>
        <v/>
      </c>
      <c r="EH84" s="174" t="str">
        <f t="shared" si="97"/>
        <v/>
      </c>
      <c r="EI84" s="174" t="str">
        <f t="shared" si="97"/>
        <v/>
      </c>
      <c r="EJ84" s="174" t="str">
        <f t="shared" si="97"/>
        <v/>
      </c>
      <c r="EK84" s="174" t="str">
        <f t="shared" si="97"/>
        <v/>
      </c>
      <c r="EL84" s="174" t="str">
        <f t="shared" si="97"/>
        <v/>
      </c>
      <c r="EM84" s="174" t="str">
        <f t="shared" si="97"/>
        <v/>
      </c>
      <c r="EN84" s="174" t="str">
        <f t="shared" si="97"/>
        <v/>
      </c>
      <c r="EO84" s="174" t="str">
        <f t="shared" si="97"/>
        <v/>
      </c>
      <c r="EP84" s="174" t="str">
        <f t="shared" si="97"/>
        <v/>
      </c>
      <c r="EQ84" s="171">
        <f t="shared" si="29"/>
        <v>588</v>
      </c>
      <c r="ER84" s="171">
        <f t="shared" si="30"/>
        <v>0</v>
      </c>
    </row>
    <row r="85" spans="1:148" ht="120" customHeight="1" x14ac:dyDescent="0.25">
      <c r="A85" s="132">
        <f t="shared" si="31"/>
        <v>68</v>
      </c>
      <c r="B85" s="133"/>
      <c r="C85" s="133" t="s">
        <v>96</v>
      </c>
      <c r="D85" s="134" t="s">
        <v>276</v>
      </c>
      <c r="E85" s="134" t="str">
        <f t="shared" si="5"/>
        <v>#REF!</v>
      </c>
      <c r="F85" s="135" t="s">
        <v>143</v>
      </c>
      <c r="G85" s="134" t="s">
        <v>276</v>
      </c>
      <c r="H85" s="135" t="s">
        <v>230</v>
      </c>
      <c r="I85" s="135" t="s">
        <v>231</v>
      </c>
      <c r="J85" s="135"/>
      <c r="K85" s="135"/>
      <c r="L85" s="136"/>
      <c r="M85" s="133" t="e">
        <v>#VALUE!</v>
      </c>
      <c r="N85" s="135" t="s">
        <v>160</v>
      </c>
      <c r="O85" s="136"/>
      <c r="P85" s="136"/>
      <c r="Q85" s="136" t="s">
        <v>101</v>
      </c>
      <c r="R85" s="136" t="s">
        <v>102</v>
      </c>
      <c r="S85" s="136"/>
      <c r="T85" s="133"/>
      <c r="U85" s="133"/>
      <c r="V85" s="133"/>
      <c r="W85" s="137"/>
      <c r="X85" s="138">
        <v>17.239999999999998</v>
      </c>
      <c r="Y85" s="139">
        <v>17.239999999999998</v>
      </c>
      <c r="Z85" s="140">
        <f t="shared" si="6"/>
        <v>0</v>
      </c>
      <c r="AA85" s="139">
        <v>49.99</v>
      </c>
      <c r="AB85" s="140">
        <f t="shared" si="7"/>
        <v>0.655131026205241</v>
      </c>
      <c r="AC85" s="141"/>
      <c r="AD85" s="142" t="str">
        <f t="shared" si="8"/>
        <v/>
      </c>
      <c r="AE85" s="140" t="str">
        <f t="shared" si="9"/>
        <v/>
      </c>
      <c r="AF85" s="139"/>
      <c r="AG85" s="140" t="str">
        <f t="shared" si="10"/>
        <v/>
      </c>
      <c r="AH85" s="143" t="str">
        <f t="shared" si="11"/>
        <v/>
      </c>
      <c r="AI85" s="144"/>
      <c r="AJ85" s="145"/>
      <c r="AK85" s="146"/>
      <c r="AL85" s="135" t="s">
        <v>103</v>
      </c>
      <c r="AM85" s="147">
        <v>4</v>
      </c>
      <c r="AN85" s="148" t="str">
        <f t="shared" si="12"/>
        <v xml:space="preserve">, , , , OFFICE DEFINE, </v>
      </c>
      <c r="AO85" s="149">
        <v>36</v>
      </c>
      <c r="AP85" s="150">
        <v>360</v>
      </c>
      <c r="AQ85" s="150"/>
      <c r="AR85" s="150"/>
      <c r="AS85" s="150"/>
      <c r="AT85" s="151"/>
      <c r="AU85" s="151"/>
      <c r="AV85" s="152">
        <f t="shared" si="13"/>
        <v>4</v>
      </c>
      <c r="AW85" s="153"/>
      <c r="AX85" s="152"/>
      <c r="AY85" s="153"/>
      <c r="AZ85" s="176"/>
      <c r="BA85" s="155">
        <f t="shared" si="14"/>
        <v>360</v>
      </c>
      <c r="BB85" s="156">
        <f t="shared" si="15"/>
        <v>6206.4</v>
      </c>
      <c r="BC85" s="157">
        <f t="shared" si="16"/>
        <v>17996.400000000001</v>
      </c>
      <c r="BD85" s="158">
        <f t="shared" si="17"/>
        <v>36</v>
      </c>
      <c r="BE85" s="159">
        <f t="shared" si="18"/>
        <v>620.64</v>
      </c>
      <c r="BF85" s="160">
        <f t="shared" si="19"/>
        <v>1799.64</v>
      </c>
      <c r="BG85" s="161">
        <f t="shared" si="20"/>
        <v>396</v>
      </c>
      <c r="BH85" s="162">
        <f t="shared" si="21"/>
        <v>6827.0399999999991</v>
      </c>
      <c r="BI85" s="163">
        <f t="shared" si="22"/>
        <v>19796.04</v>
      </c>
      <c r="BJ85" s="164"/>
      <c r="BK85" s="165" t="s">
        <v>125</v>
      </c>
      <c r="BL85" s="177">
        <v>38</v>
      </c>
      <c r="BM85" s="178">
        <v>97</v>
      </c>
      <c r="BN85" s="178">
        <v>116</v>
      </c>
      <c r="BO85" s="178">
        <v>79</v>
      </c>
      <c r="BP85" s="178">
        <v>30</v>
      </c>
      <c r="BQ85" s="178">
        <v>0</v>
      </c>
      <c r="BR85" s="178" t="str">
        <f>IF(ISBLANK($BK85),"",IFERROR((ROUND((INDEX([1]INSTRUCTIONS!$M$9:$AM$73,MATCH(#REF!,[1]INSTRUCTIONS!$N$9:$N$73,0),MATCH(BR$2,[1]INSTRUCTIONS!$M$9:$AM$9,FALSE))*$BA85),0)),""))</f>
        <v/>
      </c>
      <c r="BS85" s="178" t="str">
        <f>IF(ISBLANK($BK85),"",IFERROR((ROUND((INDEX([1]INSTRUCTIONS!$M$9:$AM$73,MATCH(#REF!,[1]INSTRUCTIONS!$N$9:$N$73,0),MATCH(BS$2,[1]INSTRUCTIONS!$M$9:$AM$9,FALSE))*$BA85),0)),""))</f>
        <v/>
      </c>
      <c r="BT85" s="178" t="str">
        <f>IF(ISBLANK($BK85),"",IFERROR((ROUND((INDEX([1]INSTRUCTIONS!$M$9:$AM$73,MATCH(#REF!,[1]INSTRUCTIONS!$N$9:$N$73,0),MATCH(BT$2,[1]INSTRUCTIONS!$M$9:$AM$9,FALSE))*$BA85),0)),""))</f>
        <v/>
      </c>
      <c r="BU85" s="178" t="str">
        <f>IF(ISBLANK($BK85),"",IFERROR((ROUND((INDEX([1]INSTRUCTIONS!$M$9:$AM$73,MATCH(#REF!,[1]INSTRUCTIONS!$N$9:$N$73,0),MATCH(BU$2,[1]INSTRUCTIONS!$M$9:$AM$9,FALSE))*$BA85),0)),""))</f>
        <v/>
      </c>
      <c r="BV85" s="178" t="str">
        <f>IF(ISBLANK($BK85),"",IFERROR((ROUND((INDEX([1]INSTRUCTIONS!$M$9:$AM$73,MATCH(#REF!,[1]INSTRUCTIONS!$N$9:$N$73,0),MATCH(BV$2,[1]INSTRUCTIONS!$M$9:$AM$9,FALSE))*$BA85),0)),""))</f>
        <v/>
      </c>
      <c r="BW85" s="178" t="str">
        <f>IF(ISBLANK($BK85),"",IFERROR((ROUND((INDEX([1]INSTRUCTIONS!$M$9:$AM$73,MATCH(#REF!,[1]INSTRUCTIONS!$N$9:$N$73,0),MATCH(BW$2,[1]INSTRUCTIONS!$M$9:$AM$9,FALSE))*$BA85),0)),""))</f>
        <v/>
      </c>
      <c r="BX85" s="178" t="str">
        <f>IF(ISBLANK($BK85),"",IFERROR((ROUND((INDEX([1]INSTRUCTIONS!$M$9:$AM$73,MATCH(#REF!,[1]INSTRUCTIONS!$N$9:$N$73,0),MATCH(BX$2,[1]INSTRUCTIONS!$M$9:$AM$9,FALSE))*$BA85),0)),""))</f>
        <v/>
      </c>
      <c r="BY85" s="178" t="str">
        <f>IF(ISBLANK($BK85),"",IFERROR((ROUND((INDEX([1]INSTRUCTIONS!$M$9:$AM$73,MATCH(#REF!,[1]INSTRUCTIONS!$N$9:$N$73,0),MATCH(BY$2,[1]INSTRUCTIONS!$M$9:$AM$9,FALSE))*$BA85),0)),""))</f>
        <v/>
      </c>
      <c r="BZ85" s="178" t="str">
        <f>IF(ISBLANK($BK85),"",IFERROR((ROUND((INDEX([1]INSTRUCTIONS!$M$9:$AM$73,MATCH(#REF!,[1]INSTRUCTIONS!$N$9:$N$73,0),MATCH(BZ$2,[1]INSTRUCTIONS!$M$9:$AM$9,FALSE))*$BA85),0)),""))</f>
        <v/>
      </c>
      <c r="CA85" s="178" t="str">
        <f>IF(ISBLANK($BK85),"",IFERROR((ROUND((INDEX([1]INSTRUCTIONS!$M$9:$AM$73,MATCH(#REF!,[1]INSTRUCTIONS!$N$9:$N$73,0),MATCH(CA$2,[1]INSTRUCTIONS!$M$9:$AM$9,FALSE))*$BA85),0)),""))</f>
        <v/>
      </c>
      <c r="CB85" s="178" t="str">
        <f>IF(ISBLANK($BK85),"",IFERROR((ROUND((INDEX([1]INSTRUCTIONS!$M$9:$AM$73,MATCH(#REF!,[1]INSTRUCTIONS!$N$9:$N$73,0),MATCH(CB$2,[1]INSTRUCTIONS!$M$9:$AM$9,FALSE))*$BA85),0)),""))</f>
        <v/>
      </c>
      <c r="CC85" s="178" t="str">
        <f>IF(ISBLANK($BK85),"",IFERROR((ROUND((INDEX([1]INSTRUCTIONS!$M$9:$AM$73,MATCH(#REF!,[1]INSTRUCTIONS!$N$9:$N$73,0),MATCH(CC$2,[1]INSTRUCTIONS!$M$9:$AM$9,FALSE))*$BA85),0)),""))</f>
        <v/>
      </c>
      <c r="CD85" s="178" t="str">
        <f>IF(ISBLANK($BK85),"",IFERROR((ROUND((INDEX([1]INSTRUCTIONS!$M$9:$AM$73,MATCH(#REF!,[1]INSTRUCTIONS!$N$9:$N$73,0),MATCH(CD$2,[1]INSTRUCTIONS!$M$9:$AM$9,FALSE))*$BA85),0)),""))</f>
        <v/>
      </c>
      <c r="CE85" s="178" t="str">
        <f>IF(ISBLANK($BK85),"",IFERROR((ROUND((INDEX([1]INSTRUCTIONS!$M$9:$AM$73,MATCH(#REF!,[1]INSTRUCTIONS!$N$9:$N$73,0),MATCH(CE$2,[1]INSTRUCTIONS!$M$9:$AM$9,FALSE))*$BA85),0)),""))</f>
        <v/>
      </c>
      <c r="CF85" s="178" t="str">
        <f>IF(ISBLANK($BK85),"",IFERROR((ROUND((INDEX([1]INSTRUCTIONS!$M$9:$AM$73,MATCH(#REF!,[1]INSTRUCTIONS!$N$9:$N$73,0),MATCH(CF$2,[1]INSTRUCTIONS!$M$9:$AM$9,FALSE))*$BA85),0)),""))</f>
        <v/>
      </c>
      <c r="CG85" s="178" t="str">
        <f>IF(ISBLANK($BK85),"",IFERROR((ROUND((INDEX([1]INSTRUCTIONS!$M$9:$AM$73,MATCH(#REF!,[1]INSTRUCTIONS!$N$9:$N$73,0),MATCH(CG$2,[1]INSTRUCTIONS!$M$9:$AM$9,FALSE))*$BA85),0)),""))</f>
        <v/>
      </c>
      <c r="CH85" s="178" t="str">
        <f>IF(ISBLANK($BK85),"",IFERROR((ROUND((INDEX([1]INSTRUCTIONS!$M$9:$AM$73,MATCH(#REF!,[1]INSTRUCTIONS!$N$9:$N$73,0),MATCH(CH$2,[1]INSTRUCTIONS!$M$9:$AM$9,FALSE))*$BA85),0)),""))</f>
        <v/>
      </c>
      <c r="CI85" s="178" t="str">
        <f>IF(ISBLANK($BK85),"",IFERROR((ROUND((INDEX([1]INSTRUCTIONS!$M$9:$AM$73,MATCH(#REF!,[1]INSTRUCTIONS!$N$9:$N$73,0),MATCH(CI$2,[1]INSTRUCTIONS!$M$9:$AM$9,FALSE))*$BA85),0)),""))</f>
        <v/>
      </c>
      <c r="CJ85" s="179" t="str">
        <f>IF(ISBLANK($BK85),"",IFERROR((ROUND((INDEX([1]INSTRUCTIONS!$M$9:$AM$73,MATCH(#REF!,[1]INSTRUCTIONS!$N$9:$N$73,0),MATCH(CJ$2,[1]INSTRUCTIONS!$M$9:$AM$9,FALSE))*$BA85),0)),""))</f>
        <v/>
      </c>
      <c r="CK85" s="169">
        <f t="shared" si="23"/>
        <v>360</v>
      </c>
      <c r="CL85" s="169">
        <f t="shared" si="24"/>
        <v>0</v>
      </c>
      <c r="CM85" s="6"/>
      <c r="CN85" s="170" t="s">
        <v>126</v>
      </c>
      <c r="CO85" s="177">
        <v>4</v>
      </c>
      <c r="CP85" s="178">
        <v>10</v>
      </c>
      <c r="CQ85" s="178">
        <v>11</v>
      </c>
      <c r="CR85" s="178">
        <v>7</v>
      </c>
      <c r="CS85" s="178">
        <v>4</v>
      </c>
      <c r="CT85" s="178">
        <v>0</v>
      </c>
      <c r="CU85" s="178" t="str">
        <f>IF(ISBLANK($CN85),"",IFERROR((ROUND((INDEX([1]INSTRUCTIONS!$M$9:$AM$73,MATCH(#REF!,[1]INSTRUCTIONS!$N$9:$N$73,0),MATCH(CU$2,[1]INSTRUCTIONS!$M$9:$AM$9,FALSE))*$BD85),0)),""))</f>
        <v/>
      </c>
      <c r="CV85" s="178" t="str">
        <f>IF(ISBLANK($CN85),"",IFERROR((ROUND((INDEX([1]INSTRUCTIONS!$M$9:$AM$73,MATCH(#REF!,[1]INSTRUCTIONS!$N$9:$N$73,0),MATCH(CV$2,[1]INSTRUCTIONS!$M$9:$AM$9,FALSE))*$BD85),0)),""))</f>
        <v/>
      </c>
      <c r="CW85" s="178" t="str">
        <f>IF(ISBLANK($CN85),"",IFERROR((ROUND((INDEX([1]INSTRUCTIONS!$M$9:$AM$73,MATCH(#REF!,[1]INSTRUCTIONS!$N$9:$N$73,0),MATCH(CW$2,[1]INSTRUCTIONS!$M$9:$AM$9,FALSE))*$BD85),0)),""))</f>
        <v/>
      </c>
      <c r="CX85" s="178" t="str">
        <f>IF(ISBLANK($CN85),"",IFERROR((ROUND((INDEX([1]INSTRUCTIONS!$M$9:$AM$73,MATCH(#REF!,[1]INSTRUCTIONS!$N$9:$N$73,0),MATCH(CX$2,[1]INSTRUCTIONS!$M$9:$AM$9,FALSE))*$BD85),0)),""))</f>
        <v/>
      </c>
      <c r="CY85" s="178" t="str">
        <f>IF(ISBLANK($CN85),"",IFERROR((ROUND((INDEX([1]INSTRUCTIONS!$M$9:$AM$73,MATCH(#REF!,[1]INSTRUCTIONS!$N$9:$N$73,0),MATCH(CY$2,[1]INSTRUCTIONS!$M$9:$AM$9,FALSE))*$BD85),0)),""))</f>
        <v/>
      </c>
      <c r="CZ85" s="178" t="str">
        <f>IF(ISBLANK($CN85),"",IFERROR((ROUND((INDEX([1]INSTRUCTIONS!$M$9:$AM$73,MATCH(#REF!,[1]INSTRUCTIONS!$N$9:$N$73,0),MATCH(CZ$2,[1]INSTRUCTIONS!$M$9:$AM$9,FALSE))*$BD85),0)),""))</f>
        <v/>
      </c>
      <c r="DA85" s="178" t="str">
        <f>IF(ISBLANK($CN85),"",IFERROR((ROUND((INDEX([1]INSTRUCTIONS!$M$9:$AM$73,MATCH(#REF!,[1]INSTRUCTIONS!$N$9:$N$73,0),MATCH(DA$2,[1]INSTRUCTIONS!$M$9:$AM$9,FALSE))*$BD85),0)),""))</f>
        <v/>
      </c>
      <c r="DB85" s="178" t="str">
        <f>IF(ISBLANK($CN85),"",IFERROR((ROUND((INDEX([1]INSTRUCTIONS!$M$9:$AM$73,MATCH(#REF!,[1]INSTRUCTIONS!$N$9:$N$73,0),MATCH(DB$2,[1]INSTRUCTIONS!$M$9:$AM$9,FALSE))*$BD85),0)),""))</f>
        <v/>
      </c>
      <c r="DC85" s="178" t="str">
        <f>IF(ISBLANK($CN85),"",IFERROR((ROUND((INDEX([1]INSTRUCTIONS!$M$9:$AM$73,MATCH(#REF!,[1]INSTRUCTIONS!$N$9:$N$73,0),MATCH(DC$2,[1]INSTRUCTIONS!$M$9:$AM$9,FALSE))*$BD85),0)),""))</f>
        <v/>
      </c>
      <c r="DD85" s="178" t="str">
        <f>IF(ISBLANK($CN85),"",IFERROR((ROUND((INDEX([1]INSTRUCTIONS!$M$9:$AM$73,MATCH(#REF!,[1]INSTRUCTIONS!$N$9:$N$73,0),MATCH(DD$2,[1]INSTRUCTIONS!$M$9:$AM$9,FALSE))*$BD85),0)),""))</f>
        <v/>
      </c>
      <c r="DE85" s="178" t="str">
        <f>IF(ISBLANK($CN85),"",IFERROR((ROUND((INDEX([1]INSTRUCTIONS!$M$9:$AM$73,MATCH(#REF!,[1]INSTRUCTIONS!$N$9:$N$73,0),MATCH(DE$2,[1]INSTRUCTIONS!$M$9:$AM$9,FALSE))*$BD85),0)),""))</f>
        <v/>
      </c>
      <c r="DF85" s="178" t="str">
        <f>IF(ISBLANK($CN85),"",IFERROR((ROUND((INDEX([1]INSTRUCTIONS!$M$9:$AM$73,MATCH(#REF!,[1]INSTRUCTIONS!$N$9:$N$73,0),MATCH(DF$2,[1]INSTRUCTIONS!$M$9:$AM$9,FALSE))*$BD85),0)),""))</f>
        <v/>
      </c>
      <c r="DG85" s="178" t="str">
        <f>IF(ISBLANK($CN85),"",IFERROR((ROUND((INDEX([1]INSTRUCTIONS!$M$9:$AM$73,MATCH(#REF!,[1]INSTRUCTIONS!$N$9:$N$73,0),MATCH(DG$2,[1]INSTRUCTIONS!$M$9:$AM$9,FALSE))*$BD85),0)),""))</f>
        <v/>
      </c>
      <c r="DH85" s="178" t="str">
        <f>IF(ISBLANK($CN85),"",IFERROR((ROUND((INDEX([1]INSTRUCTIONS!$M$9:$AM$73,MATCH(#REF!,[1]INSTRUCTIONS!$N$9:$N$73,0),MATCH(DH$2,[1]INSTRUCTIONS!$M$9:$AM$9,FALSE))*$BD85),0)),""))</f>
        <v/>
      </c>
      <c r="DI85" s="178" t="str">
        <f>IF(ISBLANK($CN85),"",IFERROR((ROUND((INDEX([1]INSTRUCTIONS!$M$9:$AM$73,MATCH(#REF!,[1]INSTRUCTIONS!$N$9:$N$73,0),MATCH(DI$2,[1]INSTRUCTIONS!$M$9:$AM$9,FALSE))*$BD85),0)),""))</f>
        <v/>
      </c>
      <c r="DJ85" s="178" t="str">
        <f>IF(ISBLANK($CN85),"",IFERROR((ROUND((INDEX([1]INSTRUCTIONS!$M$9:$AM$73,MATCH(#REF!,[1]INSTRUCTIONS!$N$9:$N$73,0),MATCH(DJ$2,[1]INSTRUCTIONS!$M$9:$AM$9,FALSE))*$BD85),0)),""))</f>
        <v/>
      </c>
      <c r="DK85" s="178" t="str">
        <f>IF(ISBLANK($CN85),"",IFERROR((ROUND((INDEX([1]INSTRUCTIONS!$M$9:$AM$73,MATCH(#REF!,[1]INSTRUCTIONS!$N$9:$N$73,0),MATCH(DK$2,[1]INSTRUCTIONS!$M$9:$AM$9,FALSE))*$BD85),0)),""))</f>
        <v/>
      </c>
      <c r="DL85" s="178" t="str">
        <f>IF(ISBLANK($CN85),"",IFERROR((ROUND((INDEX([1]INSTRUCTIONS!$M$9:$AM$73,MATCH(#REF!,[1]INSTRUCTIONS!$N$9:$N$73,0),MATCH(DL$2,[1]INSTRUCTIONS!$M$9:$AM$9,FALSE))*$BD85),0)),""))</f>
        <v/>
      </c>
      <c r="DM85" s="179" t="str">
        <f>IF(ISBLANK($CN85),"",IFERROR((ROUND((INDEX([1]INSTRUCTIONS!$M$9:$AM$73,MATCH(#REF!,[1]INSTRUCTIONS!$N$9:$N$73,0),MATCH(DM$2,[1]INSTRUCTIONS!$M$9:$AM$9,FALSE))*$BD85),0)),""))</f>
        <v/>
      </c>
      <c r="DN85" s="169">
        <f t="shared" si="25"/>
        <v>36</v>
      </c>
      <c r="DO85" s="169">
        <f t="shared" si="26"/>
        <v>0</v>
      </c>
      <c r="DP85" s="6"/>
      <c r="DQ85" s="171" t="str">
        <f t="shared" si="27"/>
        <v>ALPHA BOTTOMS BM</v>
      </c>
      <c r="DR85" s="172">
        <f t="shared" ref="DR85:EP85" si="98">IFERROR(BL85+CO85,"")</f>
        <v>42</v>
      </c>
      <c r="DS85" s="173">
        <f t="shared" si="98"/>
        <v>107</v>
      </c>
      <c r="DT85" s="173">
        <f t="shared" si="98"/>
        <v>127</v>
      </c>
      <c r="DU85" s="173">
        <f t="shared" si="98"/>
        <v>86</v>
      </c>
      <c r="DV85" s="173">
        <f t="shared" si="98"/>
        <v>34</v>
      </c>
      <c r="DW85" s="173">
        <f t="shared" si="98"/>
        <v>0</v>
      </c>
      <c r="DX85" s="173" t="str">
        <f t="shared" si="98"/>
        <v/>
      </c>
      <c r="DY85" s="173" t="str">
        <f t="shared" si="98"/>
        <v/>
      </c>
      <c r="DZ85" s="173" t="str">
        <f t="shared" si="98"/>
        <v/>
      </c>
      <c r="EA85" s="173" t="str">
        <f t="shared" si="98"/>
        <v/>
      </c>
      <c r="EB85" s="173" t="str">
        <f t="shared" si="98"/>
        <v/>
      </c>
      <c r="EC85" s="173" t="str">
        <f t="shared" si="98"/>
        <v/>
      </c>
      <c r="ED85" s="173" t="str">
        <f t="shared" si="98"/>
        <v/>
      </c>
      <c r="EE85" s="173" t="str">
        <f t="shared" si="98"/>
        <v/>
      </c>
      <c r="EF85" s="174" t="str">
        <f t="shared" si="98"/>
        <v/>
      </c>
      <c r="EG85" s="174" t="str">
        <f t="shared" si="98"/>
        <v/>
      </c>
      <c r="EH85" s="174" t="str">
        <f t="shared" si="98"/>
        <v/>
      </c>
      <c r="EI85" s="174" t="str">
        <f t="shared" si="98"/>
        <v/>
      </c>
      <c r="EJ85" s="174" t="str">
        <f t="shared" si="98"/>
        <v/>
      </c>
      <c r="EK85" s="174" t="str">
        <f t="shared" si="98"/>
        <v/>
      </c>
      <c r="EL85" s="174" t="str">
        <f t="shared" si="98"/>
        <v/>
      </c>
      <c r="EM85" s="174" t="str">
        <f t="shared" si="98"/>
        <v/>
      </c>
      <c r="EN85" s="174" t="str">
        <f t="shared" si="98"/>
        <v/>
      </c>
      <c r="EO85" s="174" t="str">
        <f t="shared" si="98"/>
        <v/>
      </c>
      <c r="EP85" s="174" t="str">
        <f t="shared" si="98"/>
        <v/>
      </c>
      <c r="EQ85" s="171">
        <f t="shared" si="29"/>
        <v>396</v>
      </c>
      <c r="ER85" s="171">
        <f t="shared" si="30"/>
        <v>0</v>
      </c>
    </row>
    <row r="86" spans="1:148" ht="120" customHeight="1" x14ac:dyDescent="0.25">
      <c r="A86" s="132">
        <f t="shared" si="31"/>
        <v>69</v>
      </c>
      <c r="B86" s="133" t="e">
        <v>#VALUE!</v>
      </c>
      <c r="C86" s="133" t="s">
        <v>96</v>
      </c>
      <c r="D86" s="134" t="s">
        <v>276</v>
      </c>
      <c r="E86" s="134" t="str">
        <f t="shared" si="5"/>
        <v>#REF!</v>
      </c>
      <c r="F86" s="135" t="s">
        <v>143</v>
      </c>
      <c r="G86" s="134" t="s">
        <v>276</v>
      </c>
      <c r="H86" s="135" t="s">
        <v>197</v>
      </c>
      <c r="I86" s="135" t="s">
        <v>198</v>
      </c>
      <c r="J86" s="135"/>
      <c r="K86" s="135"/>
      <c r="L86" s="136"/>
      <c r="M86" s="133" t="e">
        <v>#VALUE!</v>
      </c>
      <c r="N86" s="135" t="s">
        <v>120</v>
      </c>
      <c r="O86" s="136"/>
      <c r="P86" s="136"/>
      <c r="Q86" s="136" t="s">
        <v>101</v>
      </c>
      <c r="R86" s="136" t="s">
        <v>102</v>
      </c>
      <c r="S86" s="136"/>
      <c r="T86" s="133"/>
      <c r="U86" s="133"/>
      <c r="V86" s="133"/>
      <c r="W86" s="137"/>
      <c r="X86" s="138">
        <v>13.65</v>
      </c>
      <c r="Y86" s="139">
        <v>12.97</v>
      </c>
      <c r="Z86" s="140">
        <f t="shared" si="6"/>
        <v>4.9816849816849793E-2</v>
      </c>
      <c r="AA86" s="139">
        <v>49.99</v>
      </c>
      <c r="AB86" s="140">
        <f t="shared" si="7"/>
        <v>0.74054810962192441</v>
      </c>
      <c r="AC86" s="141"/>
      <c r="AD86" s="142" t="str">
        <f t="shared" si="8"/>
        <v/>
      </c>
      <c r="AE86" s="140" t="str">
        <f t="shared" si="9"/>
        <v/>
      </c>
      <c r="AF86" s="139"/>
      <c r="AG86" s="140" t="str">
        <f t="shared" si="10"/>
        <v/>
      </c>
      <c r="AH86" s="143" t="str">
        <f t="shared" si="11"/>
        <v/>
      </c>
      <c r="AI86" s="144"/>
      <c r="AJ86" s="145"/>
      <c r="AK86" s="146"/>
      <c r="AL86" s="135" t="s">
        <v>103</v>
      </c>
      <c r="AM86" s="147">
        <v>4</v>
      </c>
      <c r="AN86" s="148" t="str">
        <f t="shared" si="12"/>
        <v xml:space="preserve">, , , , OFFICE DEFINE, </v>
      </c>
      <c r="AO86" s="149">
        <v>0</v>
      </c>
      <c r="AP86" s="150">
        <v>180</v>
      </c>
      <c r="AQ86" s="150"/>
      <c r="AR86" s="150"/>
      <c r="AS86" s="150"/>
      <c r="AT86" s="151"/>
      <c r="AU86" s="151"/>
      <c r="AV86" s="152">
        <f t="shared" si="13"/>
        <v>4</v>
      </c>
      <c r="AW86" s="153"/>
      <c r="AX86" s="152"/>
      <c r="AY86" s="153"/>
      <c r="AZ86" s="176"/>
      <c r="BA86" s="155">
        <f t="shared" si="14"/>
        <v>180</v>
      </c>
      <c r="BB86" s="156">
        <f t="shared" si="15"/>
        <v>2334.6</v>
      </c>
      <c r="BC86" s="157">
        <f t="shared" si="16"/>
        <v>8998.2000000000007</v>
      </c>
      <c r="BD86" s="158">
        <f t="shared" si="17"/>
        <v>0</v>
      </c>
      <c r="BE86" s="159">
        <f t="shared" si="18"/>
        <v>0</v>
      </c>
      <c r="BF86" s="160">
        <f t="shared" si="19"/>
        <v>0</v>
      </c>
      <c r="BG86" s="161">
        <f t="shared" si="20"/>
        <v>180</v>
      </c>
      <c r="BH86" s="162">
        <f t="shared" si="21"/>
        <v>2334.6</v>
      </c>
      <c r="BI86" s="163">
        <f t="shared" si="22"/>
        <v>8998.2000000000007</v>
      </c>
      <c r="BJ86" s="164"/>
      <c r="BK86" s="165" t="s">
        <v>118</v>
      </c>
      <c r="BL86" s="177">
        <v>9</v>
      </c>
      <c r="BM86" s="178">
        <v>38</v>
      </c>
      <c r="BN86" s="178">
        <v>55</v>
      </c>
      <c r="BO86" s="178">
        <v>42</v>
      </c>
      <c r="BP86" s="178">
        <v>25</v>
      </c>
      <c r="BQ86" s="178">
        <v>11</v>
      </c>
      <c r="BR86" s="178" t="str">
        <f>IF(ISBLANK($BK86),"",IFERROR((ROUND((INDEX([1]INSTRUCTIONS!$M$9:$AM$73,MATCH(#REF!,[1]INSTRUCTIONS!$N$9:$N$73,0),MATCH(BR$2,[1]INSTRUCTIONS!$M$9:$AM$9,FALSE))*$BA86),0)),""))</f>
        <v/>
      </c>
      <c r="BS86" s="178" t="str">
        <f>IF(ISBLANK($BK86),"",IFERROR((ROUND((INDEX([1]INSTRUCTIONS!$M$9:$AM$73,MATCH(#REF!,[1]INSTRUCTIONS!$N$9:$N$73,0),MATCH(BS$2,[1]INSTRUCTIONS!$M$9:$AM$9,FALSE))*$BA86),0)),""))</f>
        <v/>
      </c>
      <c r="BT86" s="178" t="str">
        <f>IF(ISBLANK($BK86),"",IFERROR((ROUND((INDEX([1]INSTRUCTIONS!$M$9:$AM$73,MATCH(#REF!,[1]INSTRUCTIONS!$N$9:$N$73,0),MATCH(BT$2,[1]INSTRUCTIONS!$M$9:$AM$9,FALSE))*$BA86),0)),""))</f>
        <v/>
      </c>
      <c r="BU86" s="178" t="str">
        <f>IF(ISBLANK($BK86),"",IFERROR((ROUND((INDEX([1]INSTRUCTIONS!$M$9:$AM$73,MATCH(#REF!,[1]INSTRUCTIONS!$N$9:$N$73,0),MATCH(BU$2,[1]INSTRUCTIONS!$M$9:$AM$9,FALSE))*$BA86),0)),""))</f>
        <v/>
      </c>
      <c r="BV86" s="178" t="str">
        <f>IF(ISBLANK($BK86),"",IFERROR((ROUND((INDEX([1]INSTRUCTIONS!$M$9:$AM$73,MATCH(#REF!,[1]INSTRUCTIONS!$N$9:$N$73,0),MATCH(BV$2,[1]INSTRUCTIONS!$M$9:$AM$9,FALSE))*$BA86),0)),""))</f>
        <v/>
      </c>
      <c r="BW86" s="178" t="str">
        <f>IF(ISBLANK($BK86),"",IFERROR((ROUND((INDEX([1]INSTRUCTIONS!$M$9:$AM$73,MATCH(#REF!,[1]INSTRUCTIONS!$N$9:$N$73,0),MATCH(BW$2,[1]INSTRUCTIONS!$M$9:$AM$9,FALSE))*$BA86),0)),""))</f>
        <v/>
      </c>
      <c r="BX86" s="178" t="str">
        <f>IF(ISBLANK($BK86),"",IFERROR((ROUND((INDEX([1]INSTRUCTIONS!$M$9:$AM$73,MATCH(#REF!,[1]INSTRUCTIONS!$N$9:$N$73,0),MATCH(BX$2,[1]INSTRUCTIONS!$M$9:$AM$9,FALSE))*$BA86),0)),""))</f>
        <v/>
      </c>
      <c r="BY86" s="178" t="str">
        <f>IF(ISBLANK($BK86),"",IFERROR((ROUND((INDEX([1]INSTRUCTIONS!$M$9:$AM$73,MATCH(#REF!,[1]INSTRUCTIONS!$N$9:$N$73,0),MATCH(BY$2,[1]INSTRUCTIONS!$M$9:$AM$9,FALSE))*$BA86),0)),""))</f>
        <v/>
      </c>
      <c r="BZ86" s="178" t="str">
        <f>IF(ISBLANK($BK86),"",IFERROR((ROUND((INDEX([1]INSTRUCTIONS!$M$9:$AM$73,MATCH(#REF!,[1]INSTRUCTIONS!$N$9:$N$73,0),MATCH(BZ$2,[1]INSTRUCTIONS!$M$9:$AM$9,FALSE))*$BA86),0)),""))</f>
        <v/>
      </c>
      <c r="CA86" s="178" t="str">
        <f>IF(ISBLANK($BK86),"",IFERROR((ROUND((INDEX([1]INSTRUCTIONS!$M$9:$AM$73,MATCH(#REF!,[1]INSTRUCTIONS!$N$9:$N$73,0),MATCH(CA$2,[1]INSTRUCTIONS!$M$9:$AM$9,FALSE))*$BA86),0)),""))</f>
        <v/>
      </c>
      <c r="CB86" s="178" t="str">
        <f>IF(ISBLANK($BK86),"",IFERROR((ROUND((INDEX([1]INSTRUCTIONS!$M$9:$AM$73,MATCH(#REF!,[1]INSTRUCTIONS!$N$9:$N$73,0),MATCH(CB$2,[1]INSTRUCTIONS!$M$9:$AM$9,FALSE))*$BA86),0)),""))</f>
        <v/>
      </c>
      <c r="CC86" s="178" t="str">
        <f>IF(ISBLANK($BK86),"",IFERROR((ROUND((INDEX([1]INSTRUCTIONS!$M$9:$AM$73,MATCH(#REF!,[1]INSTRUCTIONS!$N$9:$N$73,0),MATCH(CC$2,[1]INSTRUCTIONS!$M$9:$AM$9,FALSE))*$BA86),0)),""))</f>
        <v/>
      </c>
      <c r="CD86" s="178" t="str">
        <f>IF(ISBLANK($BK86),"",IFERROR((ROUND((INDEX([1]INSTRUCTIONS!$M$9:$AM$73,MATCH(#REF!,[1]INSTRUCTIONS!$N$9:$N$73,0),MATCH(CD$2,[1]INSTRUCTIONS!$M$9:$AM$9,FALSE))*$BA86),0)),""))</f>
        <v/>
      </c>
      <c r="CE86" s="178" t="str">
        <f>IF(ISBLANK($BK86),"",IFERROR((ROUND((INDEX([1]INSTRUCTIONS!$M$9:$AM$73,MATCH(#REF!,[1]INSTRUCTIONS!$N$9:$N$73,0),MATCH(CE$2,[1]INSTRUCTIONS!$M$9:$AM$9,FALSE))*$BA86),0)),""))</f>
        <v/>
      </c>
      <c r="CF86" s="178" t="str">
        <f>IF(ISBLANK($BK86),"",IFERROR((ROUND((INDEX([1]INSTRUCTIONS!$M$9:$AM$73,MATCH(#REF!,[1]INSTRUCTIONS!$N$9:$N$73,0),MATCH(CF$2,[1]INSTRUCTIONS!$M$9:$AM$9,FALSE))*$BA86),0)),""))</f>
        <v/>
      </c>
      <c r="CG86" s="178" t="str">
        <f>IF(ISBLANK($BK86),"",IFERROR((ROUND((INDEX([1]INSTRUCTIONS!$M$9:$AM$73,MATCH(#REF!,[1]INSTRUCTIONS!$N$9:$N$73,0),MATCH(CG$2,[1]INSTRUCTIONS!$M$9:$AM$9,FALSE))*$BA86),0)),""))</f>
        <v/>
      </c>
      <c r="CH86" s="178" t="str">
        <f>IF(ISBLANK($BK86),"",IFERROR((ROUND((INDEX([1]INSTRUCTIONS!$M$9:$AM$73,MATCH(#REF!,[1]INSTRUCTIONS!$N$9:$N$73,0),MATCH(CH$2,[1]INSTRUCTIONS!$M$9:$AM$9,FALSE))*$BA86),0)),""))</f>
        <v/>
      </c>
      <c r="CI86" s="178" t="str">
        <f>IF(ISBLANK($BK86),"",IFERROR((ROUND((INDEX([1]INSTRUCTIONS!$M$9:$AM$73,MATCH(#REF!,[1]INSTRUCTIONS!$N$9:$N$73,0),MATCH(CI$2,[1]INSTRUCTIONS!$M$9:$AM$9,FALSE))*$BA86),0)),""))</f>
        <v/>
      </c>
      <c r="CJ86" s="179" t="str">
        <f>IF(ISBLANK($BK86),"",IFERROR((ROUND((INDEX([1]INSTRUCTIONS!$M$9:$AM$73,MATCH(#REF!,[1]INSTRUCTIONS!$N$9:$N$73,0),MATCH(CJ$2,[1]INSTRUCTIONS!$M$9:$AM$9,FALSE))*$BA86),0)),""))</f>
        <v/>
      </c>
      <c r="CK86" s="169">
        <f t="shared" si="23"/>
        <v>180</v>
      </c>
      <c r="CL86" s="169">
        <f t="shared" si="24"/>
        <v>0</v>
      </c>
      <c r="CM86" s="6"/>
      <c r="CN86" s="170" t="s">
        <v>119</v>
      </c>
      <c r="CO86" s="177">
        <v>0</v>
      </c>
      <c r="CP86" s="178">
        <v>0</v>
      </c>
      <c r="CQ86" s="178">
        <v>0</v>
      </c>
      <c r="CR86" s="178">
        <v>0</v>
      </c>
      <c r="CS86" s="178">
        <v>0</v>
      </c>
      <c r="CT86" s="178">
        <v>0</v>
      </c>
      <c r="CU86" s="178" t="str">
        <f>IF(ISBLANK($CN86),"",IFERROR((ROUND((INDEX([1]INSTRUCTIONS!$M$9:$AM$73,MATCH(#REF!,[1]INSTRUCTIONS!$N$9:$N$73,0),MATCH(CU$2,[1]INSTRUCTIONS!$M$9:$AM$9,FALSE))*$BD86),0)),""))</f>
        <v/>
      </c>
      <c r="CV86" s="178" t="str">
        <f>IF(ISBLANK($CN86),"",IFERROR((ROUND((INDEX([1]INSTRUCTIONS!$M$9:$AM$73,MATCH(#REF!,[1]INSTRUCTIONS!$N$9:$N$73,0),MATCH(CV$2,[1]INSTRUCTIONS!$M$9:$AM$9,FALSE))*$BD86),0)),""))</f>
        <v/>
      </c>
      <c r="CW86" s="178" t="str">
        <f>IF(ISBLANK($CN86),"",IFERROR((ROUND((INDEX([1]INSTRUCTIONS!$M$9:$AM$73,MATCH(#REF!,[1]INSTRUCTIONS!$N$9:$N$73,0),MATCH(CW$2,[1]INSTRUCTIONS!$M$9:$AM$9,FALSE))*$BD86),0)),""))</f>
        <v/>
      </c>
      <c r="CX86" s="178" t="str">
        <f>IF(ISBLANK($CN86),"",IFERROR((ROUND((INDEX([1]INSTRUCTIONS!$M$9:$AM$73,MATCH(#REF!,[1]INSTRUCTIONS!$N$9:$N$73,0),MATCH(CX$2,[1]INSTRUCTIONS!$M$9:$AM$9,FALSE))*$BD86),0)),""))</f>
        <v/>
      </c>
      <c r="CY86" s="178" t="str">
        <f>IF(ISBLANK($CN86),"",IFERROR((ROUND((INDEX([1]INSTRUCTIONS!$M$9:$AM$73,MATCH(#REF!,[1]INSTRUCTIONS!$N$9:$N$73,0),MATCH(CY$2,[1]INSTRUCTIONS!$M$9:$AM$9,FALSE))*$BD86),0)),""))</f>
        <v/>
      </c>
      <c r="CZ86" s="178" t="str">
        <f>IF(ISBLANK($CN86),"",IFERROR((ROUND((INDEX([1]INSTRUCTIONS!$M$9:$AM$73,MATCH(#REF!,[1]INSTRUCTIONS!$N$9:$N$73,0),MATCH(CZ$2,[1]INSTRUCTIONS!$M$9:$AM$9,FALSE))*$BD86),0)),""))</f>
        <v/>
      </c>
      <c r="DA86" s="178" t="str">
        <f>IF(ISBLANK($CN86),"",IFERROR((ROUND((INDEX([1]INSTRUCTIONS!$M$9:$AM$73,MATCH(#REF!,[1]INSTRUCTIONS!$N$9:$N$73,0),MATCH(DA$2,[1]INSTRUCTIONS!$M$9:$AM$9,FALSE))*$BD86),0)),""))</f>
        <v/>
      </c>
      <c r="DB86" s="178" t="str">
        <f>IF(ISBLANK($CN86),"",IFERROR((ROUND((INDEX([1]INSTRUCTIONS!$M$9:$AM$73,MATCH(#REF!,[1]INSTRUCTIONS!$N$9:$N$73,0),MATCH(DB$2,[1]INSTRUCTIONS!$M$9:$AM$9,FALSE))*$BD86),0)),""))</f>
        <v/>
      </c>
      <c r="DC86" s="178" t="str">
        <f>IF(ISBLANK($CN86),"",IFERROR((ROUND((INDEX([1]INSTRUCTIONS!$M$9:$AM$73,MATCH(#REF!,[1]INSTRUCTIONS!$N$9:$N$73,0),MATCH(DC$2,[1]INSTRUCTIONS!$M$9:$AM$9,FALSE))*$BD86),0)),""))</f>
        <v/>
      </c>
      <c r="DD86" s="178" t="str">
        <f>IF(ISBLANK($CN86),"",IFERROR((ROUND((INDEX([1]INSTRUCTIONS!$M$9:$AM$73,MATCH(#REF!,[1]INSTRUCTIONS!$N$9:$N$73,0),MATCH(DD$2,[1]INSTRUCTIONS!$M$9:$AM$9,FALSE))*$BD86),0)),""))</f>
        <v/>
      </c>
      <c r="DE86" s="178" t="str">
        <f>IF(ISBLANK($CN86),"",IFERROR((ROUND((INDEX([1]INSTRUCTIONS!$M$9:$AM$73,MATCH(#REF!,[1]INSTRUCTIONS!$N$9:$N$73,0),MATCH(DE$2,[1]INSTRUCTIONS!$M$9:$AM$9,FALSE))*$BD86),0)),""))</f>
        <v/>
      </c>
      <c r="DF86" s="178" t="str">
        <f>IF(ISBLANK($CN86),"",IFERROR((ROUND((INDEX([1]INSTRUCTIONS!$M$9:$AM$73,MATCH(#REF!,[1]INSTRUCTIONS!$N$9:$N$73,0),MATCH(DF$2,[1]INSTRUCTIONS!$M$9:$AM$9,FALSE))*$BD86),0)),""))</f>
        <v/>
      </c>
      <c r="DG86" s="178" t="str">
        <f>IF(ISBLANK($CN86),"",IFERROR((ROUND((INDEX([1]INSTRUCTIONS!$M$9:$AM$73,MATCH(#REF!,[1]INSTRUCTIONS!$N$9:$N$73,0),MATCH(DG$2,[1]INSTRUCTIONS!$M$9:$AM$9,FALSE))*$BD86),0)),""))</f>
        <v/>
      </c>
      <c r="DH86" s="178" t="str">
        <f>IF(ISBLANK($CN86),"",IFERROR((ROUND((INDEX([1]INSTRUCTIONS!$M$9:$AM$73,MATCH(#REF!,[1]INSTRUCTIONS!$N$9:$N$73,0),MATCH(DH$2,[1]INSTRUCTIONS!$M$9:$AM$9,FALSE))*$BD86),0)),""))</f>
        <v/>
      </c>
      <c r="DI86" s="178" t="str">
        <f>IF(ISBLANK($CN86),"",IFERROR((ROUND((INDEX([1]INSTRUCTIONS!$M$9:$AM$73,MATCH(#REF!,[1]INSTRUCTIONS!$N$9:$N$73,0),MATCH(DI$2,[1]INSTRUCTIONS!$M$9:$AM$9,FALSE))*$BD86),0)),""))</f>
        <v/>
      </c>
      <c r="DJ86" s="178" t="str">
        <f>IF(ISBLANK($CN86),"",IFERROR((ROUND((INDEX([1]INSTRUCTIONS!$M$9:$AM$73,MATCH(#REF!,[1]INSTRUCTIONS!$N$9:$N$73,0),MATCH(DJ$2,[1]INSTRUCTIONS!$M$9:$AM$9,FALSE))*$BD86),0)),""))</f>
        <v/>
      </c>
      <c r="DK86" s="178" t="str">
        <f>IF(ISBLANK($CN86),"",IFERROR((ROUND((INDEX([1]INSTRUCTIONS!$M$9:$AM$73,MATCH(#REF!,[1]INSTRUCTIONS!$N$9:$N$73,0),MATCH(DK$2,[1]INSTRUCTIONS!$M$9:$AM$9,FALSE))*$BD86),0)),""))</f>
        <v/>
      </c>
      <c r="DL86" s="178" t="str">
        <f>IF(ISBLANK($CN86),"",IFERROR((ROUND((INDEX([1]INSTRUCTIONS!$M$9:$AM$73,MATCH(#REF!,[1]INSTRUCTIONS!$N$9:$N$73,0),MATCH(DL$2,[1]INSTRUCTIONS!$M$9:$AM$9,FALSE))*$BD86),0)),""))</f>
        <v/>
      </c>
      <c r="DM86" s="179" t="str">
        <f>IF(ISBLANK($CN86),"",IFERROR((ROUND((INDEX([1]INSTRUCTIONS!$M$9:$AM$73,MATCH(#REF!,[1]INSTRUCTIONS!$N$9:$N$73,0),MATCH(DM$2,[1]INSTRUCTIONS!$M$9:$AM$9,FALSE))*$BD86),0)),""))</f>
        <v/>
      </c>
      <c r="DN86" s="169">
        <f t="shared" si="25"/>
        <v>0</v>
      </c>
      <c r="DO86" s="169">
        <f t="shared" si="26"/>
        <v>0</v>
      </c>
      <c r="DP86" s="6"/>
      <c r="DQ86" s="171" t="str">
        <f t="shared" si="27"/>
        <v>NUMERIC BOTTOMS BM</v>
      </c>
      <c r="DR86" s="172">
        <f t="shared" ref="DR86:EP86" si="99">IFERROR(BL86+CO86,"")</f>
        <v>9</v>
      </c>
      <c r="DS86" s="173">
        <f t="shared" si="99"/>
        <v>38</v>
      </c>
      <c r="DT86" s="173">
        <f t="shared" si="99"/>
        <v>55</v>
      </c>
      <c r="DU86" s="173">
        <f t="shared" si="99"/>
        <v>42</v>
      </c>
      <c r="DV86" s="173">
        <f t="shared" si="99"/>
        <v>25</v>
      </c>
      <c r="DW86" s="173">
        <f t="shared" si="99"/>
        <v>11</v>
      </c>
      <c r="DX86" s="173" t="str">
        <f t="shared" si="99"/>
        <v/>
      </c>
      <c r="DY86" s="173" t="str">
        <f t="shared" si="99"/>
        <v/>
      </c>
      <c r="DZ86" s="173" t="str">
        <f t="shared" si="99"/>
        <v/>
      </c>
      <c r="EA86" s="173" t="str">
        <f t="shared" si="99"/>
        <v/>
      </c>
      <c r="EB86" s="173" t="str">
        <f t="shared" si="99"/>
        <v/>
      </c>
      <c r="EC86" s="173" t="str">
        <f t="shared" si="99"/>
        <v/>
      </c>
      <c r="ED86" s="173" t="str">
        <f t="shared" si="99"/>
        <v/>
      </c>
      <c r="EE86" s="173" t="str">
        <f t="shared" si="99"/>
        <v/>
      </c>
      <c r="EF86" s="174" t="str">
        <f t="shared" si="99"/>
        <v/>
      </c>
      <c r="EG86" s="174" t="str">
        <f t="shared" si="99"/>
        <v/>
      </c>
      <c r="EH86" s="174" t="str">
        <f t="shared" si="99"/>
        <v/>
      </c>
      <c r="EI86" s="174" t="str">
        <f t="shared" si="99"/>
        <v/>
      </c>
      <c r="EJ86" s="174" t="str">
        <f t="shared" si="99"/>
        <v/>
      </c>
      <c r="EK86" s="174" t="str">
        <f t="shared" si="99"/>
        <v/>
      </c>
      <c r="EL86" s="174" t="str">
        <f t="shared" si="99"/>
        <v/>
      </c>
      <c r="EM86" s="174" t="str">
        <f t="shared" si="99"/>
        <v/>
      </c>
      <c r="EN86" s="174" t="str">
        <f t="shared" si="99"/>
        <v/>
      </c>
      <c r="EO86" s="174" t="str">
        <f t="shared" si="99"/>
        <v/>
      </c>
      <c r="EP86" s="174" t="str">
        <f t="shared" si="99"/>
        <v/>
      </c>
      <c r="EQ86" s="171">
        <f t="shared" si="29"/>
        <v>180</v>
      </c>
      <c r="ER86" s="171">
        <f t="shared" si="30"/>
        <v>0</v>
      </c>
    </row>
    <row r="87" spans="1:148" ht="120" customHeight="1" x14ac:dyDescent="0.25">
      <c r="A87" s="132">
        <f t="shared" si="31"/>
        <v>70</v>
      </c>
      <c r="B87" s="133" t="e">
        <v>#VALUE!</v>
      </c>
      <c r="C87" s="133" t="s">
        <v>96</v>
      </c>
      <c r="D87" s="134" t="s">
        <v>276</v>
      </c>
      <c r="E87" s="134" t="str">
        <f t="shared" si="5"/>
        <v>#REF!</v>
      </c>
      <c r="F87" s="135" t="s">
        <v>143</v>
      </c>
      <c r="G87" s="134" t="s">
        <v>276</v>
      </c>
      <c r="H87" s="135" t="s">
        <v>197</v>
      </c>
      <c r="I87" s="135" t="s">
        <v>198</v>
      </c>
      <c r="J87" s="135"/>
      <c r="K87" s="135"/>
      <c r="L87" s="136"/>
      <c r="M87" s="133" t="e">
        <v>#VALUE!</v>
      </c>
      <c r="N87" s="135" t="s">
        <v>117</v>
      </c>
      <c r="O87" s="136"/>
      <c r="P87" s="136"/>
      <c r="Q87" s="136" t="s">
        <v>101</v>
      </c>
      <c r="R87" s="136" t="s">
        <v>102</v>
      </c>
      <c r="S87" s="136"/>
      <c r="T87" s="133"/>
      <c r="U87" s="133"/>
      <c r="V87" s="133"/>
      <c r="W87" s="137"/>
      <c r="X87" s="138">
        <v>13.65</v>
      </c>
      <c r="Y87" s="139">
        <v>12.97</v>
      </c>
      <c r="Z87" s="140">
        <f t="shared" si="6"/>
        <v>4.9816849816849793E-2</v>
      </c>
      <c r="AA87" s="139">
        <v>49.99</v>
      </c>
      <c r="AB87" s="140">
        <f t="shared" si="7"/>
        <v>0.74054810962192441</v>
      </c>
      <c r="AC87" s="141"/>
      <c r="AD87" s="142" t="str">
        <f t="shared" si="8"/>
        <v/>
      </c>
      <c r="AE87" s="140" t="str">
        <f t="shared" si="9"/>
        <v/>
      </c>
      <c r="AF87" s="139"/>
      <c r="AG87" s="140" t="str">
        <f t="shared" si="10"/>
        <v/>
      </c>
      <c r="AH87" s="143" t="str">
        <f t="shared" si="11"/>
        <v/>
      </c>
      <c r="AI87" s="144"/>
      <c r="AJ87" s="145"/>
      <c r="AK87" s="146"/>
      <c r="AL87" s="135" t="s">
        <v>103</v>
      </c>
      <c r="AM87" s="147">
        <v>4</v>
      </c>
      <c r="AN87" s="148" t="str">
        <f t="shared" si="12"/>
        <v xml:space="preserve">, , , , OFFICE DEFINE, </v>
      </c>
      <c r="AO87" s="149">
        <v>36</v>
      </c>
      <c r="AP87" s="150">
        <v>216</v>
      </c>
      <c r="AQ87" s="150"/>
      <c r="AR87" s="150"/>
      <c r="AS87" s="150"/>
      <c r="AT87" s="151"/>
      <c r="AU87" s="151"/>
      <c r="AV87" s="152">
        <f t="shared" si="13"/>
        <v>4</v>
      </c>
      <c r="AW87" s="153"/>
      <c r="AX87" s="152"/>
      <c r="AY87" s="153"/>
      <c r="AZ87" s="176"/>
      <c r="BA87" s="155">
        <f t="shared" si="14"/>
        <v>216</v>
      </c>
      <c r="BB87" s="156">
        <f t="shared" si="15"/>
        <v>2801.52</v>
      </c>
      <c r="BC87" s="157">
        <f t="shared" si="16"/>
        <v>10797.84</v>
      </c>
      <c r="BD87" s="158">
        <f t="shared" si="17"/>
        <v>36</v>
      </c>
      <c r="BE87" s="159">
        <f t="shared" si="18"/>
        <v>466.92</v>
      </c>
      <c r="BF87" s="160">
        <f t="shared" si="19"/>
        <v>1799.64</v>
      </c>
      <c r="BG87" s="161">
        <f t="shared" si="20"/>
        <v>252</v>
      </c>
      <c r="BH87" s="162">
        <f t="shared" si="21"/>
        <v>3268.44</v>
      </c>
      <c r="BI87" s="163">
        <f t="shared" si="22"/>
        <v>12597.480000000001</v>
      </c>
      <c r="BJ87" s="164"/>
      <c r="BK87" s="165" t="s">
        <v>118</v>
      </c>
      <c r="BL87" s="177">
        <v>11</v>
      </c>
      <c r="BM87" s="178">
        <v>46</v>
      </c>
      <c r="BN87" s="178">
        <v>64</v>
      </c>
      <c r="BO87" s="178">
        <v>51</v>
      </c>
      <c r="BP87" s="178">
        <v>30</v>
      </c>
      <c r="BQ87" s="178">
        <v>14</v>
      </c>
      <c r="BR87" s="178" t="str">
        <f>IF(ISBLANK($BK87),"",IFERROR((ROUND((INDEX([1]INSTRUCTIONS!$M$9:$AM$73,MATCH(#REF!,[1]INSTRUCTIONS!$N$9:$N$73,0),MATCH(BR$2,[1]INSTRUCTIONS!$M$9:$AM$9,FALSE))*$BA87),0)),""))</f>
        <v/>
      </c>
      <c r="BS87" s="178" t="str">
        <f>IF(ISBLANK($BK87),"",IFERROR((ROUND((INDEX([1]INSTRUCTIONS!$M$9:$AM$73,MATCH(#REF!,[1]INSTRUCTIONS!$N$9:$N$73,0),MATCH(BS$2,[1]INSTRUCTIONS!$M$9:$AM$9,FALSE))*$BA87),0)),""))</f>
        <v/>
      </c>
      <c r="BT87" s="178" t="str">
        <f>IF(ISBLANK($BK87),"",IFERROR((ROUND((INDEX([1]INSTRUCTIONS!$M$9:$AM$73,MATCH(#REF!,[1]INSTRUCTIONS!$N$9:$N$73,0),MATCH(BT$2,[1]INSTRUCTIONS!$M$9:$AM$9,FALSE))*$BA87),0)),""))</f>
        <v/>
      </c>
      <c r="BU87" s="178" t="str">
        <f>IF(ISBLANK($BK87),"",IFERROR((ROUND((INDEX([1]INSTRUCTIONS!$M$9:$AM$73,MATCH(#REF!,[1]INSTRUCTIONS!$N$9:$N$73,0),MATCH(BU$2,[1]INSTRUCTIONS!$M$9:$AM$9,FALSE))*$BA87),0)),""))</f>
        <v/>
      </c>
      <c r="BV87" s="178" t="str">
        <f>IF(ISBLANK($BK87),"",IFERROR((ROUND((INDEX([1]INSTRUCTIONS!$M$9:$AM$73,MATCH(#REF!,[1]INSTRUCTIONS!$N$9:$N$73,0),MATCH(BV$2,[1]INSTRUCTIONS!$M$9:$AM$9,FALSE))*$BA87),0)),""))</f>
        <v/>
      </c>
      <c r="BW87" s="178" t="str">
        <f>IF(ISBLANK($BK87),"",IFERROR((ROUND((INDEX([1]INSTRUCTIONS!$M$9:$AM$73,MATCH(#REF!,[1]INSTRUCTIONS!$N$9:$N$73,0),MATCH(BW$2,[1]INSTRUCTIONS!$M$9:$AM$9,FALSE))*$BA87),0)),""))</f>
        <v/>
      </c>
      <c r="BX87" s="178" t="str">
        <f>IF(ISBLANK($BK87),"",IFERROR((ROUND((INDEX([1]INSTRUCTIONS!$M$9:$AM$73,MATCH(#REF!,[1]INSTRUCTIONS!$N$9:$N$73,0),MATCH(BX$2,[1]INSTRUCTIONS!$M$9:$AM$9,FALSE))*$BA87),0)),""))</f>
        <v/>
      </c>
      <c r="BY87" s="178" t="str">
        <f>IF(ISBLANK($BK87),"",IFERROR((ROUND((INDEX([1]INSTRUCTIONS!$M$9:$AM$73,MATCH(#REF!,[1]INSTRUCTIONS!$N$9:$N$73,0),MATCH(BY$2,[1]INSTRUCTIONS!$M$9:$AM$9,FALSE))*$BA87),0)),""))</f>
        <v/>
      </c>
      <c r="BZ87" s="178" t="str">
        <f>IF(ISBLANK($BK87),"",IFERROR((ROUND((INDEX([1]INSTRUCTIONS!$M$9:$AM$73,MATCH(#REF!,[1]INSTRUCTIONS!$N$9:$N$73,0),MATCH(BZ$2,[1]INSTRUCTIONS!$M$9:$AM$9,FALSE))*$BA87),0)),""))</f>
        <v/>
      </c>
      <c r="CA87" s="178" t="str">
        <f>IF(ISBLANK($BK87),"",IFERROR((ROUND((INDEX([1]INSTRUCTIONS!$M$9:$AM$73,MATCH(#REF!,[1]INSTRUCTIONS!$N$9:$N$73,0),MATCH(CA$2,[1]INSTRUCTIONS!$M$9:$AM$9,FALSE))*$BA87),0)),""))</f>
        <v/>
      </c>
      <c r="CB87" s="178" t="str">
        <f>IF(ISBLANK($BK87),"",IFERROR((ROUND((INDEX([1]INSTRUCTIONS!$M$9:$AM$73,MATCH(#REF!,[1]INSTRUCTIONS!$N$9:$N$73,0),MATCH(CB$2,[1]INSTRUCTIONS!$M$9:$AM$9,FALSE))*$BA87),0)),""))</f>
        <v/>
      </c>
      <c r="CC87" s="178" t="str">
        <f>IF(ISBLANK($BK87),"",IFERROR((ROUND((INDEX([1]INSTRUCTIONS!$M$9:$AM$73,MATCH(#REF!,[1]INSTRUCTIONS!$N$9:$N$73,0),MATCH(CC$2,[1]INSTRUCTIONS!$M$9:$AM$9,FALSE))*$BA87),0)),""))</f>
        <v/>
      </c>
      <c r="CD87" s="178" t="str">
        <f>IF(ISBLANK($BK87),"",IFERROR((ROUND((INDEX([1]INSTRUCTIONS!$M$9:$AM$73,MATCH(#REF!,[1]INSTRUCTIONS!$N$9:$N$73,0),MATCH(CD$2,[1]INSTRUCTIONS!$M$9:$AM$9,FALSE))*$BA87),0)),""))</f>
        <v/>
      </c>
      <c r="CE87" s="178" t="str">
        <f>IF(ISBLANK($BK87),"",IFERROR((ROUND((INDEX([1]INSTRUCTIONS!$M$9:$AM$73,MATCH(#REF!,[1]INSTRUCTIONS!$N$9:$N$73,0),MATCH(CE$2,[1]INSTRUCTIONS!$M$9:$AM$9,FALSE))*$BA87),0)),""))</f>
        <v/>
      </c>
      <c r="CF87" s="178" t="str">
        <f>IF(ISBLANK($BK87),"",IFERROR((ROUND((INDEX([1]INSTRUCTIONS!$M$9:$AM$73,MATCH(#REF!,[1]INSTRUCTIONS!$N$9:$N$73,0),MATCH(CF$2,[1]INSTRUCTIONS!$M$9:$AM$9,FALSE))*$BA87),0)),""))</f>
        <v/>
      </c>
      <c r="CG87" s="178" t="str">
        <f>IF(ISBLANK($BK87),"",IFERROR((ROUND((INDEX([1]INSTRUCTIONS!$M$9:$AM$73,MATCH(#REF!,[1]INSTRUCTIONS!$N$9:$N$73,0),MATCH(CG$2,[1]INSTRUCTIONS!$M$9:$AM$9,FALSE))*$BA87),0)),""))</f>
        <v/>
      </c>
      <c r="CH87" s="178" t="str">
        <f>IF(ISBLANK($BK87),"",IFERROR((ROUND((INDEX([1]INSTRUCTIONS!$M$9:$AM$73,MATCH(#REF!,[1]INSTRUCTIONS!$N$9:$N$73,0),MATCH(CH$2,[1]INSTRUCTIONS!$M$9:$AM$9,FALSE))*$BA87),0)),""))</f>
        <v/>
      </c>
      <c r="CI87" s="178" t="str">
        <f>IF(ISBLANK($BK87),"",IFERROR((ROUND((INDEX([1]INSTRUCTIONS!$M$9:$AM$73,MATCH(#REF!,[1]INSTRUCTIONS!$N$9:$N$73,0),MATCH(CI$2,[1]INSTRUCTIONS!$M$9:$AM$9,FALSE))*$BA87),0)),""))</f>
        <v/>
      </c>
      <c r="CJ87" s="179" t="str">
        <f>IF(ISBLANK($BK87),"",IFERROR((ROUND((INDEX([1]INSTRUCTIONS!$M$9:$AM$73,MATCH(#REF!,[1]INSTRUCTIONS!$N$9:$N$73,0),MATCH(CJ$2,[1]INSTRUCTIONS!$M$9:$AM$9,FALSE))*$BA87),0)),""))</f>
        <v/>
      </c>
      <c r="CK87" s="169">
        <f t="shared" si="23"/>
        <v>216</v>
      </c>
      <c r="CL87" s="169">
        <f t="shared" si="24"/>
        <v>0</v>
      </c>
      <c r="CM87" s="6"/>
      <c r="CN87" s="170" t="s">
        <v>119</v>
      </c>
      <c r="CO87" s="177">
        <v>3</v>
      </c>
      <c r="CP87" s="178">
        <v>7</v>
      </c>
      <c r="CQ87" s="178">
        <v>10</v>
      </c>
      <c r="CR87" s="178">
        <v>8</v>
      </c>
      <c r="CS87" s="178">
        <v>5</v>
      </c>
      <c r="CT87" s="178">
        <v>3</v>
      </c>
      <c r="CU87" s="178" t="str">
        <f>IF(ISBLANK($CN87),"",IFERROR((ROUND((INDEX([1]INSTRUCTIONS!$M$9:$AM$73,MATCH(#REF!,[1]INSTRUCTIONS!$N$9:$N$73,0),MATCH(CU$2,[1]INSTRUCTIONS!$M$9:$AM$9,FALSE))*$BD87),0)),""))</f>
        <v/>
      </c>
      <c r="CV87" s="178" t="str">
        <f>IF(ISBLANK($CN87),"",IFERROR((ROUND((INDEX([1]INSTRUCTIONS!$M$9:$AM$73,MATCH(#REF!,[1]INSTRUCTIONS!$N$9:$N$73,0),MATCH(CV$2,[1]INSTRUCTIONS!$M$9:$AM$9,FALSE))*$BD87),0)),""))</f>
        <v/>
      </c>
      <c r="CW87" s="178" t="str">
        <f>IF(ISBLANK($CN87),"",IFERROR((ROUND((INDEX([1]INSTRUCTIONS!$M$9:$AM$73,MATCH(#REF!,[1]INSTRUCTIONS!$N$9:$N$73,0),MATCH(CW$2,[1]INSTRUCTIONS!$M$9:$AM$9,FALSE))*$BD87),0)),""))</f>
        <v/>
      </c>
      <c r="CX87" s="178" t="str">
        <f>IF(ISBLANK($CN87),"",IFERROR((ROUND((INDEX([1]INSTRUCTIONS!$M$9:$AM$73,MATCH(#REF!,[1]INSTRUCTIONS!$N$9:$N$73,0),MATCH(CX$2,[1]INSTRUCTIONS!$M$9:$AM$9,FALSE))*$BD87),0)),""))</f>
        <v/>
      </c>
      <c r="CY87" s="178" t="str">
        <f>IF(ISBLANK($CN87),"",IFERROR((ROUND((INDEX([1]INSTRUCTIONS!$M$9:$AM$73,MATCH(#REF!,[1]INSTRUCTIONS!$N$9:$N$73,0),MATCH(CY$2,[1]INSTRUCTIONS!$M$9:$AM$9,FALSE))*$BD87),0)),""))</f>
        <v/>
      </c>
      <c r="CZ87" s="178" t="str">
        <f>IF(ISBLANK($CN87),"",IFERROR((ROUND((INDEX([1]INSTRUCTIONS!$M$9:$AM$73,MATCH(#REF!,[1]INSTRUCTIONS!$N$9:$N$73,0),MATCH(CZ$2,[1]INSTRUCTIONS!$M$9:$AM$9,FALSE))*$BD87),0)),""))</f>
        <v/>
      </c>
      <c r="DA87" s="178" t="str">
        <f>IF(ISBLANK($CN87),"",IFERROR((ROUND((INDEX([1]INSTRUCTIONS!$M$9:$AM$73,MATCH(#REF!,[1]INSTRUCTIONS!$N$9:$N$73,0),MATCH(DA$2,[1]INSTRUCTIONS!$M$9:$AM$9,FALSE))*$BD87),0)),""))</f>
        <v/>
      </c>
      <c r="DB87" s="178" t="str">
        <f>IF(ISBLANK($CN87),"",IFERROR((ROUND((INDEX([1]INSTRUCTIONS!$M$9:$AM$73,MATCH(#REF!,[1]INSTRUCTIONS!$N$9:$N$73,0),MATCH(DB$2,[1]INSTRUCTIONS!$M$9:$AM$9,FALSE))*$BD87),0)),""))</f>
        <v/>
      </c>
      <c r="DC87" s="178" t="str">
        <f>IF(ISBLANK($CN87),"",IFERROR((ROUND((INDEX([1]INSTRUCTIONS!$M$9:$AM$73,MATCH(#REF!,[1]INSTRUCTIONS!$N$9:$N$73,0),MATCH(DC$2,[1]INSTRUCTIONS!$M$9:$AM$9,FALSE))*$BD87),0)),""))</f>
        <v/>
      </c>
      <c r="DD87" s="178" t="str">
        <f>IF(ISBLANK($CN87),"",IFERROR((ROUND((INDEX([1]INSTRUCTIONS!$M$9:$AM$73,MATCH(#REF!,[1]INSTRUCTIONS!$N$9:$N$73,0),MATCH(DD$2,[1]INSTRUCTIONS!$M$9:$AM$9,FALSE))*$BD87),0)),""))</f>
        <v/>
      </c>
      <c r="DE87" s="178" t="str">
        <f>IF(ISBLANK($CN87),"",IFERROR((ROUND((INDEX([1]INSTRUCTIONS!$M$9:$AM$73,MATCH(#REF!,[1]INSTRUCTIONS!$N$9:$N$73,0),MATCH(DE$2,[1]INSTRUCTIONS!$M$9:$AM$9,FALSE))*$BD87),0)),""))</f>
        <v/>
      </c>
      <c r="DF87" s="178" t="str">
        <f>IF(ISBLANK($CN87),"",IFERROR((ROUND((INDEX([1]INSTRUCTIONS!$M$9:$AM$73,MATCH(#REF!,[1]INSTRUCTIONS!$N$9:$N$73,0),MATCH(DF$2,[1]INSTRUCTIONS!$M$9:$AM$9,FALSE))*$BD87),0)),""))</f>
        <v/>
      </c>
      <c r="DG87" s="178" t="str">
        <f>IF(ISBLANK($CN87),"",IFERROR((ROUND((INDEX([1]INSTRUCTIONS!$M$9:$AM$73,MATCH(#REF!,[1]INSTRUCTIONS!$N$9:$N$73,0),MATCH(DG$2,[1]INSTRUCTIONS!$M$9:$AM$9,FALSE))*$BD87),0)),""))</f>
        <v/>
      </c>
      <c r="DH87" s="178" t="str">
        <f>IF(ISBLANK($CN87),"",IFERROR((ROUND((INDEX([1]INSTRUCTIONS!$M$9:$AM$73,MATCH(#REF!,[1]INSTRUCTIONS!$N$9:$N$73,0),MATCH(DH$2,[1]INSTRUCTIONS!$M$9:$AM$9,FALSE))*$BD87),0)),""))</f>
        <v/>
      </c>
      <c r="DI87" s="178" t="str">
        <f>IF(ISBLANK($CN87),"",IFERROR((ROUND((INDEX([1]INSTRUCTIONS!$M$9:$AM$73,MATCH(#REF!,[1]INSTRUCTIONS!$N$9:$N$73,0),MATCH(DI$2,[1]INSTRUCTIONS!$M$9:$AM$9,FALSE))*$BD87),0)),""))</f>
        <v/>
      </c>
      <c r="DJ87" s="178" t="str">
        <f>IF(ISBLANK($CN87),"",IFERROR((ROUND((INDEX([1]INSTRUCTIONS!$M$9:$AM$73,MATCH(#REF!,[1]INSTRUCTIONS!$N$9:$N$73,0),MATCH(DJ$2,[1]INSTRUCTIONS!$M$9:$AM$9,FALSE))*$BD87),0)),""))</f>
        <v/>
      </c>
      <c r="DK87" s="178" t="str">
        <f>IF(ISBLANK($CN87),"",IFERROR((ROUND((INDEX([1]INSTRUCTIONS!$M$9:$AM$73,MATCH(#REF!,[1]INSTRUCTIONS!$N$9:$N$73,0),MATCH(DK$2,[1]INSTRUCTIONS!$M$9:$AM$9,FALSE))*$BD87),0)),""))</f>
        <v/>
      </c>
      <c r="DL87" s="178" t="str">
        <f>IF(ISBLANK($CN87),"",IFERROR((ROUND((INDEX([1]INSTRUCTIONS!$M$9:$AM$73,MATCH(#REF!,[1]INSTRUCTIONS!$N$9:$N$73,0),MATCH(DL$2,[1]INSTRUCTIONS!$M$9:$AM$9,FALSE))*$BD87),0)),""))</f>
        <v/>
      </c>
      <c r="DM87" s="179" t="str">
        <f>IF(ISBLANK($CN87),"",IFERROR((ROUND((INDEX([1]INSTRUCTIONS!$M$9:$AM$73,MATCH(#REF!,[1]INSTRUCTIONS!$N$9:$N$73,0),MATCH(DM$2,[1]INSTRUCTIONS!$M$9:$AM$9,FALSE))*$BD87),0)),""))</f>
        <v/>
      </c>
      <c r="DN87" s="169">
        <f t="shared" si="25"/>
        <v>36</v>
      </c>
      <c r="DO87" s="169">
        <f t="shared" si="26"/>
        <v>0</v>
      </c>
      <c r="DP87" s="6"/>
      <c r="DQ87" s="171" t="str">
        <f t="shared" si="27"/>
        <v>NUMERIC BOTTOMS BM</v>
      </c>
      <c r="DR87" s="172">
        <f t="shared" ref="DR87:EP87" si="100">IFERROR(BL87+CO87,"")</f>
        <v>14</v>
      </c>
      <c r="DS87" s="173">
        <f t="shared" si="100"/>
        <v>53</v>
      </c>
      <c r="DT87" s="173">
        <f t="shared" si="100"/>
        <v>74</v>
      </c>
      <c r="DU87" s="173">
        <f t="shared" si="100"/>
        <v>59</v>
      </c>
      <c r="DV87" s="173">
        <f t="shared" si="100"/>
        <v>35</v>
      </c>
      <c r="DW87" s="173">
        <f t="shared" si="100"/>
        <v>17</v>
      </c>
      <c r="DX87" s="173" t="str">
        <f t="shared" si="100"/>
        <v/>
      </c>
      <c r="DY87" s="173" t="str">
        <f t="shared" si="100"/>
        <v/>
      </c>
      <c r="DZ87" s="173" t="str">
        <f t="shared" si="100"/>
        <v/>
      </c>
      <c r="EA87" s="173" t="str">
        <f t="shared" si="100"/>
        <v/>
      </c>
      <c r="EB87" s="173" t="str">
        <f t="shared" si="100"/>
        <v/>
      </c>
      <c r="EC87" s="173" t="str">
        <f t="shared" si="100"/>
        <v/>
      </c>
      <c r="ED87" s="173" t="str">
        <f t="shared" si="100"/>
        <v/>
      </c>
      <c r="EE87" s="173" t="str">
        <f t="shared" si="100"/>
        <v/>
      </c>
      <c r="EF87" s="174" t="str">
        <f t="shared" si="100"/>
        <v/>
      </c>
      <c r="EG87" s="174" t="str">
        <f t="shared" si="100"/>
        <v/>
      </c>
      <c r="EH87" s="174" t="str">
        <f t="shared" si="100"/>
        <v/>
      </c>
      <c r="EI87" s="174" t="str">
        <f t="shared" si="100"/>
        <v/>
      </c>
      <c r="EJ87" s="174" t="str">
        <f t="shared" si="100"/>
        <v/>
      </c>
      <c r="EK87" s="174" t="str">
        <f t="shared" si="100"/>
        <v/>
      </c>
      <c r="EL87" s="174" t="str">
        <f t="shared" si="100"/>
        <v/>
      </c>
      <c r="EM87" s="174" t="str">
        <f t="shared" si="100"/>
        <v/>
      </c>
      <c r="EN87" s="174" t="str">
        <f t="shared" si="100"/>
        <v/>
      </c>
      <c r="EO87" s="174" t="str">
        <f t="shared" si="100"/>
        <v/>
      </c>
      <c r="EP87" s="174" t="str">
        <f t="shared" si="100"/>
        <v/>
      </c>
      <c r="EQ87" s="171">
        <f t="shared" si="29"/>
        <v>252</v>
      </c>
      <c r="ER87" s="171">
        <f t="shared" si="30"/>
        <v>0</v>
      </c>
    </row>
    <row r="88" spans="1:148" ht="13.7" customHeight="1" x14ac:dyDescent="0.25">
      <c r="A88" s="180" t="s">
        <v>21</v>
      </c>
      <c r="B88" s="180" t="s">
        <v>148</v>
      </c>
      <c r="C88" s="180" t="s">
        <v>148</v>
      </c>
      <c r="D88" s="181">
        <f>COUNT(D$18:D$87)</f>
        <v>0</v>
      </c>
      <c r="E88" s="181"/>
      <c r="F88" s="180"/>
      <c r="G88" s="180"/>
      <c r="H88" s="182" t="s">
        <v>148</v>
      </c>
      <c r="I88" s="182" t="s">
        <v>148</v>
      </c>
      <c r="J88" s="182"/>
      <c r="K88" s="182"/>
      <c r="L88" s="180" t="s">
        <v>148</v>
      </c>
      <c r="M88" s="180" t="s">
        <v>148</v>
      </c>
      <c r="N88" s="180" t="s">
        <v>148</v>
      </c>
      <c r="O88" s="180" t="s">
        <v>148</v>
      </c>
      <c r="P88" s="180"/>
      <c r="Q88" s="180"/>
      <c r="R88" s="180"/>
      <c r="S88" s="180"/>
      <c r="T88" s="180" t="s">
        <v>148</v>
      </c>
      <c r="U88" s="180" t="s">
        <v>148</v>
      </c>
      <c r="V88" s="180" t="s">
        <v>148</v>
      </c>
      <c r="W88" s="180" t="s">
        <v>148</v>
      </c>
      <c r="X88" s="183" t="s">
        <v>148</v>
      </c>
      <c r="Y88" s="184" t="s">
        <v>148</v>
      </c>
      <c r="Z88" s="185" t="s">
        <v>148</v>
      </c>
      <c r="AA88" s="186" t="s">
        <v>148</v>
      </c>
      <c r="AB88" s="185" t="s">
        <v>148</v>
      </c>
      <c r="AC88" s="185" t="s">
        <v>148</v>
      </c>
      <c r="AD88" s="185" t="s">
        <v>148</v>
      </c>
      <c r="AE88" s="185" t="s">
        <v>148</v>
      </c>
      <c r="AF88" s="187" t="s">
        <v>148</v>
      </c>
      <c r="AG88" s="188" t="s">
        <v>148</v>
      </c>
      <c r="AH88" s="189" t="s">
        <v>148</v>
      </c>
      <c r="AI88" s="190" t="s">
        <v>148</v>
      </c>
      <c r="AJ88" s="191" t="s">
        <v>148</v>
      </c>
      <c r="AK88" s="192" t="s">
        <v>148</v>
      </c>
      <c r="AL88" s="180" t="s">
        <v>148</v>
      </c>
      <c r="AM88" s="183" t="s">
        <v>148</v>
      </c>
      <c r="AN88" s="187" t="s">
        <v>148</v>
      </c>
      <c r="AO88" s="193">
        <f t="shared" ref="AO88:AU88" si="101">SUM(AO18:AO87)</f>
        <v>1734</v>
      </c>
      <c r="AP88" s="193">
        <f t="shared" si="101"/>
        <v>26208</v>
      </c>
      <c r="AQ88" s="193">
        <f t="shared" si="101"/>
        <v>0</v>
      </c>
      <c r="AR88" s="193">
        <f t="shared" si="101"/>
        <v>0</v>
      </c>
      <c r="AS88" s="193">
        <f t="shared" si="101"/>
        <v>0</v>
      </c>
      <c r="AT88" s="193">
        <f t="shared" si="101"/>
        <v>0</v>
      </c>
      <c r="AU88" s="193">
        <f t="shared" si="101"/>
        <v>0</v>
      </c>
      <c r="AV88" s="193" t="s">
        <v>148</v>
      </c>
      <c r="AW88" s="193">
        <f t="shared" ref="AW88:AY88" si="102">SUM(AW18:AW87)</f>
        <v>0</v>
      </c>
      <c r="AX88" s="193">
        <f t="shared" si="102"/>
        <v>0</v>
      </c>
      <c r="AY88" s="193">
        <f t="shared" si="102"/>
        <v>0</v>
      </c>
      <c r="AZ88" s="195"/>
      <c r="BA88" s="196">
        <f t="shared" ref="BA88:BF88" si="103">SUM(BA18:BA87)</f>
        <v>26208</v>
      </c>
      <c r="BB88" s="197">
        <f t="shared" si="103"/>
        <v>339919.8</v>
      </c>
      <c r="BC88" s="198">
        <f t="shared" si="103"/>
        <v>1227697.9200000006</v>
      </c>
      <c r="BD88" s="199">
        <f t="shared" si="103"/>
        <v>1734</v>
      </c>
      <c r="BE88" s="197">
        <f t="shared" si="103"/>
        <v>22952.999999999993</v>
      </c>
      <c r="BF88" s="198">
        <f t="shared" si="103"/>
        <v>82062.65999999996</v>
      </c>
      <c r="BG88" s="200">
        <f t="shared" ref="BG88:BI88" si="104">SUM(BG$18:BG$87)</f>
        <v>27942</v>
      </c>
      <c r="BH88" s="201">
        <f t="shared" si="104"/>
        <v>362872.8</v>
      </c>
      <c r="BI88" s="198">
        <f t="shared" si="104"/>
        <v>1309760.5799999998</v>
      </c>
      <c r="BJ88" s="202" t="s">
        <v>148</v>
      </c>
      <c r="BK88" s="203">
        <f>COUNTA(BK$18:BK$87)</f>
        <v>70</v>
      </c>
      <c r="BL88" s="194">
        <f t="shared" ref="BL88:CL88" si="105">SUM(BL$18:BL$87)</f>
        <v>2432</v>
      </c>
      <c r="BM88" s="194">
        <f t="shared" si="105"/>
        <v>6556</v>
      </c>
      <c r="BN88" s="194">
        <f t="shared" si="105"/>
        <v>8439</v>
      </c>
      <c r="BO88" s="194">
        <f t="shared" si="105"/>
        <v>5912</v>
      </c>
      <c r="BP88" s="194">
        <f t="shared" si="105"/>
        <v>2528</v>
      </c>
      <c r="BQ88" s="194">
        <f t="shared" si="105"/>
        <v>341</v>
      </c>
      <c r="BR88" s="194">
        <f t="shared" si="105"/>
        <v>0</v>
      </c>
      <c r="BS88" s="194">
        <f t="shared" si="105"/>
        <v>0</v>
      </c>
      <c r="BT88" s="194">
        <f t="shared" si="105"/>
        <v>0</v>
      </c>
      <c r="BU88" s="194">
        <f t="shared" si="105"/>
        <v>0</v>
      </c>
      <c r="BV88" s="194">
        <f t="shared" si="105"/>
        <v>0</v>
      </c>
      <c r="BW88" s="194">
        <f t="shared" si="105"/>
        <v>0</v>
      </c>
      <c r="BX88" s="194">
        <f t="shared" si="105"/>
        <v>0</v>
      </c>
      <c r="BY88" s="194">
        <f t="shared" si="105"/>
        <v>0</v>
      </c>
      <c r="BZ88" s="194">
        <f t="shared" si="105"/>
        <v>0</v>
      </c>
      <c r="CA88" s="194">
        <f t="shared" si="105"/>
        <v>0</v>
      </c>
      <c r="CB88" s="194">
        <f t="shared" si="105"/>
        <v>0</v>
      </c>
      <c r="CC88" s="194">
        <f t="shared" si="105"/>
        <v>0</v>
      </c>
      <c r="CD88" s="194">
        <f t="shared" si="105"/>
        <v>0</v>
      </c>
      <c r="CE88" s="194">
        <f t="shared" si="105"/>
        <v>0</v>
      </c>
      <c r="CF88" s="194">
        <f t="shared" si="105"/>
        <v>0</v>
      </c>
      <c r="CG88" s="194">
        <f t="shared" si="105"/>
        <v>0</v>
      </c>
      <c r="CH88" s="194">
        <f t="shared" si="105"/>
        <v>0</v>
      </c>
      <c r="CI88" s="194">
        <f t="shared" si="105"/>
        <v>0</v>
      </c>
      <c r="CJ88" s="194">
        <f t="shared" si="105"/>
        <v>0</v>
      </c>
      <c r="CK88" s="204">
        <f t="shared" si="105"/>
        <v>26208</v>
      </c>
      <c r="CL88" s="204">
        <f t="shared" si="105"/>
        <v>0</v>
      </c>
      <c r="CM88" s="205" t="s">
        <v>148</v>
      </c>
      <c r="CN88" s="203">
        <f>COUNTA(CN$18:CN$87)</f>
        <v>70</v>
      </c>
      <c r="CO88" s="199">
        <f t="shared" ref="CO88:DM88" si="106">SUM(CO$18:CO$87)</f>
        <v>186</v>
      </c>
      <c r="CP88" s="199">
        <f t="shared" si="106"/>
        <v>415</v>
      </c>
      <c r="CQ88" s="199">
        <f t="shared" si="106"/>
        <v>534</v>
      </c>
      <c r="CR88" s="199">
        <f t="shared" si="106"/>
        <v>376</v>
      </c>
      <c r="CS88" s="199">
        <f t="shared" si="106"/>
        <v>191</v>
      </c>
      <c r="CT88" s="199">
        <f t="shared" si="106"/>
        <v>32</v>
      </c>
      <c r="CU88" s="199">
        <f t="shared" si="106"/>
        <v>0</v>
      </c>
      <c r="CV88" s="199">
        <f t="shared" si="106"/>
        <v>0</v>
      </c>
      <c r="CW88" s="199">
        <f t="shared" si="106"/>
        <v>0</v>
      </c>
      <c r="CX88" s="199">
        <f t="shared" si="106"/>
        <v>0</v>
      </c>
      <c r="CY88" s="199">
        <f t="shared" si="106"/>
        <v>0</v>
      </c>
      <c r="CZ88" s="199">
        <f t="shared" si="106"/>
        <v>0</v>
      </c>
      <c r="DA88" s="199">
        <f t="shared" si="106"/>
        <v>0</v>
      </c>
      <c r="DB88" s="199">
        <f t="shared" si="106"/>
        <v>0</v>
      </c>
      <c r="DC88" s="199">
        <f t="shared" si="106"/>
        <v>0</v>
      </c>
      <c r="DD88" s="199">
        <f t="shared" si="106"/>
        <v>0</v>
      </c>
      <c r="DE88" s="199">
        <f t="shared" si="106"/>
        <v>0</v>
      </c>
      <c r="DF88" s="199">
        <f t="shared" si="106"/>
        <v>0</v>
      </c>
      <c r="DG88" s="199">
        <f t="shared" si="106"/>
        <v>0</v>
      </c>
      <c r="DH88" s="199">
        <f t="shared" si="106"/>
        <v>0</v>
      </c>
      <c r="DI88" s="199">
        <f t="shared" si="106"/>
        <v>0</v>
      </c>
      <c r="DJ88" s="199">
        <f t="shared" si="106"/>
        <v>0</v>
      </c>
      <c r="DK88" s="199">
        <f t="shared" si="106"/>
        <v>0</v>
      </c>
      <c r="DL88" s="199">
        <f t="shared" si="106"/>
        <v>0</v>
      </c>
      <c r="DM88" s="199">
        <f t="shared" si="106"/>
        <v>0</v>
      </c>
      <c r="DN88" s="169">
        <f>IFERROR(SUM(DN$18:DN$87),"")</f>
        <v>1734</v>
      </c>
      <c r="DO88" s="204">
        <f>SUM(DO$18:DO$87)</f>
        <v>0</v>
      </c>
      <c r="DP88" s="205" t="s">
        <v>148</v>
      </c>
      <c r="DQ88" s="203">
        <f>COUNTA(DQ$18:DQ$87)</f>
        <v>70</v>
      </c>
      <c r="DR88" s="199">
        <f t="shared" ref="DR88:ER88" si="107">SUM(DR$18:DR$87)</f>
        <v>2618</v>
      </c>
      <c r="DS88" s="199">
        <f t="shared" si="107"/>
        <v>6971</v>
      </c>
      <c r="DT88" s="199">
        <f t="shared" si="107"/>
        <v>8973</v>
      </c>
      <c r="DU88" s="199">
        <f t="shared" si="107"/>
        <v>6288</v>
      </c>
      <c r="DV88" s="199">
        <f t="shared" si="107"/>
        <v>2719</v>
      </c>
      <c r="DW88" s="199">
        <f t="shared" si="107"/>
        <v>373</v>
      </c>
      <c r="DX88" s="199">
        <f t="shared" si="107"/>
        <v>0</v>
      </c>
      <c r="DY88" s="199">
        <f t="shared" si="107"/>
        <v>0</v>
      </c>
      <c r="DZ88" s="199">
        <f t="shared" si="107"/>
        <v>0</v>
      </c>
      <c r="EA88" s="199">
        <f t="shared" si="107"/>
        <v>0</v>
      </c>
      <c r="EB88" s="199">
        <f t="shared" si="107"/>
        <v>0</v>
      </c>
      <c r="EC88" s="199">
        <f t="shared" si="107"/>
        <v>0</v>
      </c>
      <c r="ED88" s="199">
        <f t="shared" si="107"/>
        <v>0</v>
      </c>
      <c r="EE88" s="199">
        <f t="shared" si="107"/>
        <v>0</v>
      </c>
      <c r="EF88" s="199">
        <f t="shared" si="107"/>
        <v>0</v>
      </c>
      <c r="EG88" s="199">
        <f t="shared" si="107"/>
        <v>0</v>
      </c>
      <c r="EH88" s="199">
        <f t="shared" si="107"/>
        <v>0</v>
      </c>
      <c r="EI88" s="199">
        <f t="shared" si="107"/>
        <v>0</v>
      </c>
      <c r="EJ88" s="199">
        <f t="shared" si="107"/>
        <v>0</v>
      </c>
      <c r="EK88" s="199">
        <f t="shared" si="107"/>
        <v>0</v>
      </c>
      <c r="EL88" s="199">
        <f t="shared" si="107"/>
        <v>0</v>
      </c>
      <c r="EM88" s="199">
        <f t="shared" si="107"/>
        <v>0</v>
      </c>
      <c r="EN88" s="199">
        <f t="shared" si="107"/>
        <v>0</v>
      </c>
      <c r="EO88" s="199">
        <f t="shared" si="107"/>
        <v>0</v>
      </c>
      <c r="EP88" s="199">
        <f t="shared" si="107"/>
        <v>0</v>
      </c>
      <c r="EQ88" s="204">
        <f t="shared" si="107"/>
        <v>27942</v>
      </c>
      <c r="ER88" s="204">
        <f t="shared" si="107"/>
        <v>0</v>
      </c>
    </row>
    <row r="89" spans="1:148" ht="13.7" customHeight="1" x14ac:dyDescent="0.25">
      <c r="A89" s="206"/>
      <c r="B89" s="206"/>
      <c r="C89" s="206"/>
      <c r="D89" s="206"/>
      <c r="E89" s="206"/>
      <c r="F89" s="206"/>
      <c r="G89" s="206"/>
      <c r="H89" s="207"/>
      <c r="I89" s="207"/>
      <c r="J89" s="207"/>
      <c r="K89" s="207"/>
      <c r="L89" s="206"/>
      <c r="M89" s="206"/>
      <c r="N89" s="206"/>
      <c r="O89" s="206"/>
      <c r="P89" s="206"/>
      <c r="Q89" s="206"/>
      <c r="R89" s="206"/>
      <c r="S89" s="206"/>
      <c r="T89" s="206"/>
      <c r="U89" s="206"/>
      <c r="V89" s="206"/>
      <c r="W89" s="206"/>
      <c r="X89" s="206"/>
      <c r="Y89" s="206"/>
      <c r="Z89" s="206"/>
      <c r="AA89" s="206"/>
      <c r="AB89" s="206"/>
      <c r="AC89" s="206"/>
      <c r="AD89" s="206"/>
      <c r="AE89" s="206"/>
      <c r="AF89" s="206"/>
      <c r="AG89" s="206"/>
      <c r="AH89" s="206"/>
      <c r="AI89" s="206"/>
      <c r="AJ89" s="206"/>
      <c r="AK89" s="206"/>
      <c r="AL89" s="206"/>
      <c r="AM89" s="206"/>
      <c r="AN89" s="206"/>
      <c r="AO89" s="206"/>
      <c r="AP89" s="206"/>
      <c r="AQ89" s="206"/>
      <c r="AR89" s="206"/>
      <c r="AS89" s="206"/>
      <c r="AT89" s="206"/>
      <c r="AU89" s="206"/>
      <c r="AV89" s="206"/>
      <c r="AW89" s="206"/>
      <c r="AX89" s="206"/>
      <c r="AY89" s="206"/>
      <c r="AZ89" s="206"/>
      <c r="BA89" s="206"/>
      <c r="BB89" s="206"/>
      <c r="BC89" s="206"/>
      <c r="BD89" s="206"/>
      <c r="BE89" s="206"/>
      <c r="BF89" s="206"/>
      <c r="BG89" s="206"/>
      <c r="BH89" s="206"/>
      <c r="BI89" s="206"/>
      <c r="BJ89" s="206"/>
      <c r="BK89" s="206"/>
      <c r="BL89" s="206"/>
      <c r="BM89" s="206"/>
      <c r="BN89" s="206"/>
      <c r="BO89" s="206"/>
      <c r="BP89" s="206"/>
      <c r="BQ89" s="206"/>
      <c r="BR89" s="206"/>
      <c r="BS89" s="206"/>
      <c r="BT89" s="206"/>
      <c r="BU89" s="206"/>
      <c r="BV89" s="206"/>
      <c r="BW89" s="206"/>
      <c r="BX89" s="206"/>
      <c r="BY89" s="206"/>
      <c r="BZ89" s="206"/>
      <c r="CA89" s="206"/>
      <c r="CB89" s="206"/>
      <c r="CC89" s="206"/>
      <c r="CD89" s="206"/>
      <c r="CE89" s="206"/>
      <c r="CF89" s="206"/>
      <c r="CG89" s="206"/>
      <c r="CH89" s="206"/>
      <c r="CI89" s="206"/>
      <c r="CJ89" s="206"/>
      <c r="CK89" s="206"/>
      <c r="CL89" s="206"/>
      <c r="CM89" s="206"/>
      <c r="CN89" s="206"/>
      <c r="CO89" s="206"/>
      <c r="CP89" s="206"/>
      <c r="CQ89" s="206"/>
      <c r="CR89" s="206"/>
      <c r="CS89" s="206"/>
      <c r="CT89" s="206"/>
      <c r="CU89" s="206"/>
      <c r="CV89" s="206"/>
      <c r="CW89" s="206"/>
      <c r="CX89" s="206"/>
      <c r="CY89" s="206"/>
      <c r="CZ89" s="206"/>
      <c r="DA89" s="206"/>
      <c r="DB89" s="206"/>
      <c r="DC89" s="206"/>
      <c r="DD89" s="206"/>
      <c r="DE89" s="206"/>
      <c r="DF89" s="206"/>
      <c r="DG89" s="206"/>
      <c r="DH89" s="206"/>
      <c r="DI89" s="206"/>
      <c r="DJ89" s="206"/>
      <c r="DK89" s="206"/>
      <c r="DL89" s="206"/>
      <c r="DM89" s="206"/>
      <c r="DN89" s="206"/>
      <c r="DO89" s="206"/>
      <c r="DP89" s="206"/>
      <c r="DQ89" s="206"/>
      <c r="DR89" s="206"/>
      <c r="DS89" s="206"/>
      <c r="DT89" s="206"/>
      <c r="DU89" s="206"/>
      <c r="DV89" s="206"/>
      <c r="DW89" s="206"/>
      <c r="DX89" s="206"/>
      <c r="DY89" s="206"/>
      <c r="DZ89" s="206"/>
      <c r="EA89" s="206"/>
      <c r="EB89" s="206"/>
      <c r="EC89" s="206"/>
      <c r="ED89" s="206"/>
      <c r="EE89" s="206"/>
      <c r="EF89" s="206"/>
      <c r="EG89" s="206"/>
      <c r="EH89" s="206"/>
      <c r="EI89" s="206"/>
      <c r="EJ89" s="206"/>
      <c r="EK89" s="206"/>
      <c r="EL89" s="206"/>
      <c r="EM89" s="206"/>
      <c r="EN89" s="206"/>
      <c r="EO89" s="206"/>
      <c r="EP89" s="206"/>
      <c r="EQ89" s="206"/>
      <c r="ER89" s="206"/>
    </row>
    <row r="90" spans="1:148" ht="15.75" customHeight="1" x14ac:dyDescent="0.25"/>
    <row r="91" spans="1:148" ht="15.75" customHeight="1" x14ac:dyDescent="0.25"/>
    <row r="92" spans="1:148" ht="15.75" customHeight="1" x14ac:dyDescent="0.25"/>
    <row r="93" spans="1:148" ht="15.75" customHeight="1" x14ac:dyDescent="0.25"/>
    <row r="94" spans="1:148" ht="15.75" customHeight="1" x14ac:dyDescent="0.25"/>
    <row r="95" spans="1:148" ht="15.75" customHeight="1" x14ac:dyDescent="0.25"/>
    <row r="96" spans="1:148"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17:ER88"/>
  <mergeCells count="19">
    <mergeCell ref="S15:V15"/>
    <mergeCell ref="BK15:CK15"/>
    <mergeCell ref="CN15:DN15"/>
    <mergeCell ref="AM6:AW6"/>
    <mergeCell ref="C11:D11"/>
    <mergeCell ref="M11:N11"/>
    <mergeCell ref="C12:D14"/>
    <mergeCell ref="M12:N14"/>
    <mergeCell ref="AI14:AK15"/>
    <mergeCell ref="AM14:AU15"/>
    <mergeCell ref="BD16:BF16"/>
    <mergeCell ref="BG16:BI16"/>
    <mergeCell ref="A16:W16"/>
    <mergeCell ref="X16:AH16"/>
    <mergeCell ref="AI16:AK16"/>
    <mergeCell ref="AM16:AU16"/>
    <mergeCell ref="AV16:AW16"/>
    <mergeCell ref="AX16:AZ16"/>
    <mergeCell ref="BA16:BC16"/>
  </mergeCells>
  <conditionalFormatting sqref="D18:E87">
    <cfRule type="expression" dxfId="95" priority="1">
      <formula>NOT(_xludf.ISFORMULA(D18))</formula>
    </cfRule>
  </conditionalFormatting>
  <conditionalFormatting sqref="G18:G87">
    <cfRule type="expression" dxfId="94" priority="2">
      <formula>NOT(_xludf.ISFORMULA(G18))</formula>
    </cfRule>
  </conditionalFormatting>
  <conditionalFormatting sqref="I5 I7 I9 I12:I13">
    <cfRule type="expression" dxfId="93" priority="3">
      <formula>ISBLANK(I5)</formula>
    </cfRule>
  </conditionalFormatting>
  <conditionalFormatting sqref="L4:L5">
    <cfRule type="expression" dxfId="92" priority="4">
      <formula>ISBLANK(L4)</formula>
    </cfRule>
  </conditionalFormatting>
  <conditionalFormatting sqref="Z18:Z87">
    <cfRule type="expression" dxfId="91" priority="5">
      <formula>NOT(_xludf.ISFORMULA(Z18))</formula>
    </cfRule>
  </conditionalFormatting>
  <conditionalFormatting sqref="AB18:AB87 AD18:AE87 AG18:AH87">
    <cfRule type="expression" dxfId="90" priority="6">
      <formula>NOT(_xludf.ISFORMULA(AB18))</formula>
    </cfRule>
  </conditionalFormatting>
  <conditionalFormatting sqref="AN18:AN87">
    <cfRule type="expression" dxfId="89" priority="7">
      <formula>NOT(_xludf.ISFORMULA(AN18))</formula>
    </cfRule>
  </conditionalFormatting>
  <conditionalFormatting sqref="AP9:AU13">
    <cfRule type="expression" dxfId="88" priority="8">
      <formula>NOT(_xludf.ISFORMULA(AP9))</formula>
    </cfRule>
  </conditionalFormatting>
  <conditionalFormatting sqref="BA18:BA87 BG18:BI87">
    <cfRule type="expression" dxfId="87" priority="9">
      <formula>NOT(_xludf.ISFORMULA(BA18))</formula>
    </cfRule>
  </conditionalFormatting>
  <conditionalFormatting sqref="BB18:BF87">
    <cfRule type="expression" dxfId="86" priority="10">
      <formula>NOT(_xludf.ISFORMULA(BB18))</formula>
    </cfRule>
  </conditionalFormatting>
  <conditionalFormatting sqref="BK18:BK87 CN18:CN87">
    <cfRule type="containsBlanks" dxfId="85" priority="11">
      <formula>LEN(TRIM(BK18))=0</formula>
    </cfRule>
  </conditionalFormatting>
  <conditionalFormatting sqref="BK2:CK14">
    <cfRule type="expression" dxfId="84" priority="12">
      <formula>NOT(_xludf.ISFORMULA(BK2))</formula>
    </cfRule>
  </conditionalFormatting>
  <conditionalFormatting sqref="BL18:CJ87 CO18:DM87">
    <cfRule type="expression" dxfId="83" priority="13">
      <formula>_xludf.ISFORMULA(BL18)</formula>
    </cfRule>
  </conditionalFormatting>
  <conditionalFormatting sqref="CK18:CK88">
    <cfRule type="expression" dxfId="82" priority="14">
      <formula>CK18&lt;&gt;$BA18</formula>
    </cfRule>
  </conditionalFormatting>
  <conditionalFormatting sqref="CL18:CL87 DO18:DO88 ER18:ER88">
    <cfRule type="cellIs" dxfId="81" priority="15" operator="notEqual">
      <formula>0</formula>
    </cfRule>
  </conditionalFormatting>
  <conditionalFormatting sqref="CN2:DN14 BL88:CJ88 CO88:DM88">
    <cfRule type="expression" dxfId="80" priority="16">
      <formula>NOT(_xludf.ISFORMULA(BL2))</formula>
    </cfRule>
  </conditionalFormatting>
  <conditionalFormatting sqref="DN18:DN88">
    <cfRule type="expression" dxfId="79" priority="17">
      <formula>DN18&lt;&gt;$BD18</formula>
    </cfRule>
  </conditionalFormatting>
  <conditionalFormatting sqref="DQ2:EQ14">
    <cfRule type="expression" dxfId="78" priority="18">
      <formula>NOT(_xludf.ISFORMULA(DQ2))</formula>
    </cfRule>
  </conditionalFormatting>
  <conditionalFormatting sqref="DR18:EP88">
    <cfRule type="expression" dxfId="77" priority="19">
      <formula>NOT(_xludf.ISFORMULA(DR18))</formula>
    </cfRule>
  </conditionalFormatting>
  <conditionalFormatting sqref="EQ18:EQ87">
    <cfRule type="expression" dxfId="76" priority="20">
      <formula>EQ18&lt;&gt;$BG18</formula>
    </cfRule>
  </conditionalFormatting>
  <dataValidations count="6">
    <dataValidation type="list" allowBlank="1" sqref="CN55:CN70 BK18:BK87">
      <formula1>$BK$3:$BK$14</formula1>
    </dataValidation>
    <dataValidation type="list" allowBlank="1" showErrorMessage="1" sqref="P18:P87">
      <formula1>"Jan,Feb,Mar,Apr,May,Jun,Jul,Aug,Sep,Oct,Nov,Dec"</formula1>
    </dataValidation>
    <dataValidation type="list" allowBlank="1" showErrorMessage="1" sqref="R18:R87">
      <formula1>"Replen,Faux Replen,Not Replen"</formula1>
    </dataValidation>
    <dataValidation type="list" allowBlank="1" showErrorMessage="1" sqref="L4">
      <formula1>"Yes Digital Locker PO,No"</formula1>
    </dataValidation>
    <dataValidation type="list" allowBlank="1" sqref="CN18:CN54 CN71:CN87">
      <formula1>$CN$3:$CN$14</formula1>
    </dataValidation>
    <dataValidation type="list" allowBlank="1" showErrorMessage="1" sqref="Q18:Q87">
      <formula1>"Spring,Fall,Continuative"</formula1>
    </dataValidation>
  </dataValidations>
  <pageMargins left="0.25" right="0.25" top="0.75" bottom="0.75" header="0" footer="0"/>
  <pageSetup paperSize="3" fitToHeight="0" orientation="landscape"/>
  <headerFooter>
    <oddFooter>&amp;RPage &amp;P</oddFooter>
  </headerFooter>
  <legacyDrawing r:id="rId1"/>
  <extLst>
    <ext xmlns:x14="http://schemas.microsoft.com/office/spreadsheetml/2009/9/main" uri="{CCE6A557-97BC-4b89-ADB6-D9C93CAAB3DF}">
      <x14:dataValidations xmlns:xm="http://schemas.microsoft.com/office/excel/2006/main" count="3">
        <x14:dataValidation type="list" allowBlank="1" showErrorMessage="1">
          <x14:formula1>
            <xm:f>[1]INSTRUCTIONS!#REF!</xm:f>
          </x14:formula1>
          <xm:sqref>S18:S87 C18:C87 I12 F18:F87</xm:sqref>
        </x14:dataValidation>
        <x14:dataValidation type="list" allowBlank="1">
          <x14:formula1>
            <xm:f>[1]INSTRUCTIONS!#REF!</xm:f>
          </x14:formula1>
          <xm:sqref>M18:M87 AI18:AI87 W18:W87</xm:sqref>
        </x14:dataValidation>
        <x14:dataValidation type="list" allowBlank="1" showInputMessage="1" prompt="Define on Drop Down Fields Tab">
          <x14:formula1>
            <xm:f>[1]INSTRUCTIONS!#REF!</xm:f>
          </x14:formula1>
          <xm:sqref>AL18:AL87 T18:V87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ER1000"/>
  <sheetViews>
    <sheetView showGridLines="0" workbookViewId="0">
      <pane xSplit="8" ySplit="17" topLeftCell="I18" activePane="bottomRight" state="frozen"/>
      <selection pane="topRight" activeCell="I1" sqref="I1"/>
      <selection pane="bottomLeft" activeCell="A18" sqref="A18"/>
      <selection pane="bottomRight" activeCell="I18" sqref="I18"/>
    </sheetView>
  </sheetViews>
  <sheetFormatPr defaultColWidth="14.42578125" defaultRowHeight="15" customHeight="1" outlineLevelRow="1" outlineLevelCol="2" x14ac:dyDescent="0.25"/>
  <cols>
    <col min="1" max="1" width="8.7109375" customWidth="1"/>
    <col min="2" max="2" width="22.7109375" customWidth="1"/>
    <col min="3" max="3" width="16.7109375" customWidth="1"/>
    <col min="4" max="4" width="8.7109375" customWidth="1"/>
    <col min="5" max="5" width="8.7109375" hidden="1" customWidth="1"/>
    <col min="6" max="6" width="16.7109375" customWidth="1"/>
    <col min="7" max="7" width="8.7109375" customWidth="1"/>
    <col min="8" max="8" width="29" customWidth="1"/>
    <col min="9" max="9" width="22.7109375" customWidth="1"/>
    <col min="10" max="10" width="13.28515625" hidden="1" customWidth="1"/>
    <col min="11" max="11" width="29.28515625" hidden="1" customWidth="1"/>
    <col min="12" max="12" width="22.7109375" hidden="1" customWidth="1" outlineLevel="2"/>
    <col min="13" max="13" width="17.7109375" customWidth="1" outlineLevel="2"/>
    <col min="14" max="14" width="15.42578125" customWidth="1"/>
    <col min="15" max="15" width="26.42578125" hidden="1" customWidth="1" outlineLevel="1"/>
    <col min="16" max="16" width="22.7109375" hidden="1" customWidth="1" outlineLevel="1"/>
    <col min="17" max="18" width="17.28515625" customWidth="1" outlineLevel="1"/>
    <col min="19" max="19" width="17.28515625" hidden="1" customWidth="1" outlineLevel="1"/>
    <col min="20" max="22" width="17" hidden="1" customWidth="1" outlineLevel="2"/>
    <col min="23" max="23" width="16.7109375" hidden="1" customWidth="1" outlineLevel="1"/>
    <col min="24" max="24" width="12.7109375" customWidth="1" outlineLevel="2"/>
    <col min="25" max="25" width="12.7109375" customWidth="1"/>
    <col min="26" max="26" width="8.7109375" customWidth="1" outlineLevel="2"/>
    <col min="27" max="27" width="12.7109375" customWidth="1" outlineLevel="1"/>
    <col min="28" max="28" width="8.7109375" customWidth="1" outlineLevel="2"/>
    <col min="29" max="31" width="10.7109375" customWidth="1" outlineLevel="2"/>
    <col min="32" max="32" width="10.7109375" customWidth="1" outlineLevel="1"/>
    <col min="33" max="34" width="8.7109375" customWidth="1" outlineLevel="2"/>
    <col min="35" max="35" width="22.7109375" customWidth="1" outlineLevel="1"/>
    <col min="36" max="37" width="8.7109375" customWidth="1" outlineLevel="1"/>
    <col min="38" max="38" width="22.7109375" customWidth="1" outlineLevel="1"/>
    <col min="39" max="39" width="15.42578125" customWidth="1" outlineLevel="2"/>
    <col min="40" max="40" width="22.7109375" customWidth="1" outlineLevel="2"/>
    <col min="41" max="41" width="16.42578125" customWidth="1" outlineLevel="2"/>
    <col min="42" max="42" width="14" customWidth="1" outlineLevel="2"/>
    <col min="43" max="47" width="8.7109375" customWidth="1" outlineLevel="2"/>
    <col min="48" max="51" width="16.7109375" customWidth="1" outlineLevel="1"/>
    <col min="52" max="52" width="23.42578125" customWidth="1" outlineLevel="1"/>
    <col min="53" max="61" width="16.7109375" customWidth="1"/>
    <col min="62" max="62" width="3.7109375" customWidth="1"/>
    <col min="63" max="63" width="32.28515625" customWidth="1" outlineLevel="1"/>
    <col min="64" max="88" width="9.28515625" customWidth="1" outlineLevel="1"/>
    <col min="89" max="89" width="10.28515625" customWidth="1" outlineLevel="1"/>
    <col min="90" max="90" width="8.42578125" customWidth="1" outlineLevel="1"/>
    <col min="91" max="91" width="3.7109375" customWidth="1" outlineLevel="1"/>
    <col min="92" max="92" width="32.42578125" customWidth="1" outlineLevel="1"/>
    <col min="93" max="117" width="9.28515625" customWidth="1" outlineLevel="1"/>
    <col min="118" max="118" width="10.28515625" customWidth="1" outlineLevel="1"/>
    <col min="119" max="119" width="8.42578125" customWidth="1" outlineLevel="1"/>
    <col min="120" max="120" width="3.7109375" customWidth="1"/>
    <col min="121" max="121" width="32.28515625" customWidth="1"/>
    <col min="122" max="127" width="9.28515625" customWidth="1"/>
    <col min="128" max="146" width="9.28515625" hidden="1" customWidth="1"/>
    <col min="147" max="147" width="9.28515625" customWidth="1"/>
    <col min="148" max="148" width="8.42578125" customWidth="1"/>
  </cols>
  <sheetData>
    <row r="1" spans="1:148" ht="13.7" customHeight="1" x14ac:dyDescent="0.25">
      <c r="A1" s="1" t="s">
        <v>232</v>
      </c>
      <c r="B1" s="1"/>
      <c r="C1" s="2"/>
      <c r="D1" s="2"/>
      <c r="E1" s="2"/>
      <c r="F1" s="3"/>
      <c r="G1" s="3"/>
      <c r="H1" s="4"/>
      <c r="I1" s="4"/>
      <c r="J1" s="4"/>
      <c r="K1" s="4"/>
      <c r="L1" s="2"/>
      <c r="M1" s="2"/>
      <c r="N1" s="2"/>
      <c r="O1" s="2"/>
      <c r="P1" s="2"/>
      <c r="Q1" s="2"/>
      <c r="R1" s="2"/>
      <c r="S1" s="2"/>
      <c r="T1" s="2"/>
      <c r="U1" s="2"/>
      <c r="V1" s="2"/>
      <c r="W1" s="2"/>
      <c r="X1" s="2"/>
      <c r="Y1" s="2"/>
      <c r="Z1" s="2"/>
      <c r="AA1" s="2"/>
      <c r="AB1" s="2"/>
      <c r="AC1" s="2"/>
      <c r="AD1" s="2"/>
      <c r="AE1" s="2"/>
      <c r="AF1" s="2"/>
      <c r="AG1" s="2"/>
      <c r="AH1" s="2"/>
      <c r="AI1" s="2"/>
      <c r="AJ1" s="2"/>
      <c r="AK1" s="2"/>
      <c r="AL1" s="5"/>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row>
    <row r="2" spans="1:148" ht="16.5" customHeight="1" outlineLevel="1" x14ac:dyDescent="0.25">
      <c r="A2" s="6"/>
      <c r="B2" s="6"/>
      <c r="C2" s="6"/>
      <c r="D2" s="6"/>
      <c r="E2" s="6"/>
      <c r="F2" s="3"/>
      <c r="G2" s="3"/>
      <c r="H2" s="7"/>
      <c r="I2" s="8"/>
      <c r="J2" s="4"/>
      <c r="K2" s="5"/>
      <c r="L2" s="5"/>
      <c r="M2" s="5"/>
      <c r="N2" s="5"/>
      <c r="O2" s="5"/>
      <c r="P2" s="5"/>
      <c r="Q2" s="5"/>
      <c r="R2" s="5"/>
      <c r="S2" s="5"/>
      <c r="T2" s="5"/>
      <c r="U2" s="6"/>
      <c r="V2" s="6"/>
      <c r="W2" s="6"/>
      <c r="X2" s="6"/>
      <c r="Y2" s="6"/>
      <c r="Z2" s="6"/>
      <c r="AA2" s="6"/>
      <c r="AB2" s="6"/>
      <c r="AC2" s="6"/>
      <c r="AD2" s="6"/>
      <c r="AE2" s="6"/>
      <c r="AF2" s="6"/>
      <c r="AG2" s="6"/>
      <c r="AH2" s="6"/>
      <c r="AI2" s="6"/>
      <c r="AJ2" s="6"/>
      <c r="AK2" s="6"/>
      <c r="AL2" s="5"/>
      <c r="AM2" s="9"/>
      <c r="AN2" s="6"/>
      <c r="AO2" s="6"/>
      <c r="AP2" s="6"/>
      <c r="AQ2" s="6"/>
      <c r="AR2" s="6"/>
      <c r="AS2" s="6"/>
      <c r="AT2" s="6"/>
      <c r="AU2" s="6"/>
      <c r="AV2" s="6"/>
      <c r="AW2" s="10"/>
      <c r="AX2" s="6"/>
      <c r="AY2" s="10"/>
      <c r="AZ2" s="10"/>
      <c r="BA2" s="10"/>
      <c r="BB2" s="10"/>
      <c r="BC2" s="10"/>
      <c r="BD2" s="10"/>
      <c r="BE2" s="10"/>
      <c r="BF2" s="10"/>
      <c r="BG2" s="10"/>
      <c r="BH2" s="6"/>
      <c r="BI2" s="6"/>
      <c r="BJ2" s="6"/>
      <c r="BK2" s="11" t="s">
        <v>275</v>
      </c>
      <c r="BL2" s="12" t="s">
        <v>275</v>
      </c>
      <c r="BM2" s="11" t="s">
        <v>275</v>
      </c>
      <c r="BN2" s="11" t="s">
        <v>275</v>
      </c>
      <c r="BO2" s="11" t="s">
        <v>275</v>
      </c>
      <c r="BP2" s="11" t="s">
        <v>275</v>
      </c>
      <c r="BQ2" s="11" t="s">
        <v>275</v>
      </c>
      <c r="BR2" s="11" t="s">
        <v>275</v>
      </c>
      <c r="BS2" s="11" t="s">
        <v>275</v>
      </c>
      <c r="BT2" s="11" t="s">
        <v>275</v>
      </c>
      <c r="BU2" s="11" t="s">
        <v>275</v>
      </c>
      <c r="BV2" s="11" t="s">
        <v>275</v>
      </c>
      <c r="BW2" s="11" t="s">
        <v>275</v>
      </c>
      <c r="BX2" s="11" t="s">
        <v>275</v>
      </c>
      <c r="BY2" s="11" t="s">
        <v>275</v>
      </c>
      <c r="BZ2" s="13" t="s">
        <v>275</v>
      </c>
      <c r="CA2" s="13" t="s">
        <v>275</v>
      </c>
      <c r="CB2" s="13" t="s">
        <v>275</v>
      </c>
      <c r="CC2" s="13" t="s">
        <v>275</v>
      </c>
      <c r="CD2" s="13" t="s">
        <v>275</v>
      </c>
      <c r="CE2" s="13" t="s">
        <v>275</v>
      </c>
      <c r="CF2" s="13" t="s">
        <v>275</v>
      </c>
      <c r="CG2" s="13" t="s">
        <v>275</v>
      </c>
      <c r="CH2" s="13" t="s">
        <v>275</v>
      </c>
      <c r="CI2" s="13" t="s">
        <v>275</v>
      </c>
      <c r="CJ2" s="13" t="s">
        <v>275</v>
      </c>
      <c r="CK2" s="11" t="s">
        <v>275</v>
      </c>
      <c r="CL2" s="6"/>
      <c r="CM2" s="6"/>
      <c r="CN2" s="11" t="s">
        <v>275</v>
      </c>
      <c r="CO2" s="12" t="s">
        <v>275</v>
      </c>
      <c r="CP2" s="11" t="s">
        <v>275</v>
      </c>
      <c r="CQ2" s="11" t="s">
        <v>275</v>
      </c>
      <c r="CR2" s="11" t="s">
        <v>275</v>
      </c>
      <c r="CS2" s="11" t="s">
        <v>275</v>
      </c>
      <c r="CT2" s="11" t="s">
        <v>275</v>
      </c>
      <c r="CU2" s="11" t="s">
        <v>275</v>
      </c>
      <c r="CV2" s="11" t="s">
        <v>275</v>
      </c>
      <c r="CW2" s="11" t="s">
        <v>275</v>
      </c>
      <c r="CX2" s="11" t="s">
        <v>275</v>
      </c>
      <c r="CY2" s="11" t="s">
        <v>275</v>
      </c>
      <c r="CZ2" s="11" t="s">
        <v>275</v>
      </c>
      <c r="DA2" s="11" t="s">
        <v>275</v>
      </c>
      <c r="DB2" s="11" t="s">
        <v>275</v>
      </c>
      <c r="DC2" s="13" t="s">
        <v>275</v>
      </c>
      <c r="DD2" s="13" t="s">
        <v>275</v>
      </c>
      <c r="DE2" s="13" t="s">
        <v>275</v>
      </c>
      <c r="DF2" s="13" t="s">
        <v>275</v>
      </c>
      <c r="DG2" s="13" t="s">
        <v>275</v>
      </c>
      <c r="DH2" s="13" t="s">
        <v>275</v>
      </c>
      <c r="DI2" s="13" t="s">
        <v>275</v>
      </c>
      <c r="DJ2" s="13" t="s">
        <v>275</v>
      </c>
      <c r="DK2" s="13" t="s">
        <v>275</v>
      </c>
      <c r="DL2" s="13" t="s">
        <v>275</v>
      </c>
      <c r="DM2" s="13" t="s">
        <v>275</v>
      </c>
      <c r="DN2" s="11" t="s">
        <v>275</v>
      </c>
      <c r="DO2" s="6"/>
      <c r="DP2" s="6"/>
      <c r="DQ2" s="14" t="str">
        <f t="shared" ref="DQ2:EQ2" si="0">BK2</f>
        <v>#REF!</v>
      </c>
      <c r="DR2" s="14" t="str">
        <f t="shared" si="0"/>
        <v>#REF!</v>
      </c>
      <c r="DS2" s="14" t="str">
        <f t="shared" si="0"/>
        <v>#REF!</v>
      </c>
      <c r="DT2" s="14" t="str">
        <f t="shared" si="0"/>
        <v>#REF!</v>
      </c>
      <c r="DU2" s="14" t="str">
        <f t="shared" si="0"/>
        <v>#REF!</v>
      </c>
      <c r="DV2" s="14" t="str">
        <f t="shared" si="0"/>
        <v>#REF!</v>
      </c>
      <c r="DW2" s="14" t="str">
        <f t="shared" si="0"/>
        <v>#REF!</v>
      </c>
      <c r="DX2" s="14" t="str">
        <f t="shared" si="0"/>
        <v>#REF!</v>
      </c>
      <c r="DY2" s="14" t="str">
        <f t="shared" si="0"/>
        <v>#REF!</v>
      </c>
      <c r="DZ2" s="14" t="str">
        <f t="shared" si="0"/>
        <v>#REF!</v>
      </c>
      <c r="EA2" s="14" t="str">
        <f t="shared" si="0"/>
        <v>#REF!</v>
      </c>
      <c r="EB2" s="14" t="str">
        <f t="shared" si="0"/>
        <v>#REF!</v>
      </c>
      <c r="EC2" s="14" t="str">
        <f t="shared" si="0"/>
        <v>#REF!</v>
      </c>
      <c r="ED2" s="14" t="str">
        <f t="shared" si="0"/>
        <v>#REF!</v>
      </c>
      <c r="EE2" s="14" t="str">
        <f t="shared" si="0"/>
        <v>#REF!</v>
      </c>
      <c r="EF2" s="14" t="str">
        <f t="shared" si="0"/>
        <v>#REF!</v>
      </c>
      <c r="EG2" s="14" t="str">
        <f t="shared" si="0"/>
        <v>#REF!</v>
      </c>
      <c r="EH2" s="14" t="str">
        <f t="shared" si="0"/>
        <v>#REF!</v>
      </c>
      <c r="EI2" s="14" t="str">
        <f t="shared" si="0"/>
        <v>#REF!</v>
      </c>
      <c r="EJ2" s="14" t="str">
        <f t="shared" si="0"/>
        <v>#REF!</v>
      </c>
      <c r="EK2" s="14" t="str">
        <f t="shared" si="0"/>
        <v>#REF!</v>
      </c>
      <c r="EL2" s="14" t="str">
        <f t="shared" si="0"/>
        <v>#REF!</v>
      </c>
      <c r="EM2" s="14" t="str">
        <f t="shared" si="0"/>
        <v>#REF!</v>
      </c>
      <c r="EN2" s="14" t="str">
        <f t="shared" si="0"/>
        <v>#REF!</v>
      </c>
      <c r="EO2" s="14" t="str">
        <f t="shared" si="0"/>
        <v>#REF!</v>
      </c>
      <c r="EP2" s="14" t="str">
        <f t="shared" si="0"/>
        <v>#REF!</v>
      </c>
      <c r="EQ2" s="14" t="str">
        <f t="shared" si="0"/>
        <v>#REF!</v>
      </c>
      <c r="ER2" s="6"/>
    </row>
    <row r="3" spans="1:148" ht="16.5" customHeight="1" outlineLevel="1" x14ac:dyDescent="0.25">
      <c r="A3" s="5"/>
      <c r="B3" s="15" t="s">
        <v>0</v>
      </c>
      <c r="C3" s="16"/>
      <c r="D3" s="5"/>
      <c r="E3" s="5"/>
      <c r="F3" s="3"/>
      <c r="G3" s="3"/>
      <c r="H3" s="17" t="s">
        <v>1</v>
      </c>
      <c r="I3" s="18" t="s">
        <v>233</v>
      </c>
      <c r="J3" s="4"/>
      <c r="K3" s="19"/>
      <c r="L3" s="5"/>
      <c r="M3" s="5"/>
      <c r="N3" s="5"/>
      <c r="O3" s="5"/>
      <c r="P3" s="5"/>
      <c r="Q3" s="5"/>
      <c r="R3" s="5"/>
      <c r="S3" s="5"/>
      <c r="T3" s="5"/>
      <c r="U3" s="6"/>
      <c r="V3" s="6"/>
      <c r="W3" s="6"/>
      <c r="X3" s="6"/>
      <c r="Y3" s="6"/>
      <c r="Z3" s="6"/>
      <c r="AA3" s="6"/>
      <c r="AB3" s="6"/>
      <c r="AC3" s="6"/>
      <c r="AD3" s="6"/>
      <c r="AE3" s="6"/>
      <c r="AF3" s="6"/>
      <c r="AG3" s="6"/>
      <c r="AH3" s="6"/>
      <c r="AI3" s="6"/>
      <c r="AJ3" s="6"/>
      <c r="AK3" s="6"/>
      <c r="AL3" s="5"/>
      <c r="AM3" s="6"/>
      <c r="AN3" s="6"/>
      <c r="AO3" s="6"/>
      <c r="AP3" s="6"/>
      <c r="AQ3" s="6"/>
      <c r="AR3" s="6"/>
      <c r="AS3" s="6"/>
      <c r="AT3" s="6"/>
      <c r="AU3" s="6"/>
      <c r="AV3" s="6"/>
      <c r="AW3" s="2"/>
      <c r="AX3" s="6"/>
      <c r="AY3" s="2"/>
      <c r="AZ3" s="2"/>
      <c r="BA3" s="2"/>
      <c r="BB3" s="2"/>
      <c r="BC3" s="2"/>
      <c r="BD3" s="2"/>
      <c r="BE3" s="2"/>
      <c r="BF3" s="2"/>
      <c r="BG3" s="10"/>
      <c r="BH3" s="6"/>
      <c r="BI3" s="6"/>
      <c r="BJ3" s="6"/>
      <c r="BK3" s="20" t="e">
        <f>IF(ISBLANK([1]INSTRUCTIONS!N17),"",[1]INSTRUCTIONS!N17)</f>
        <v>#REF!</v>
      </c>
      <c r="BL3" s="21" t="s">
        <v>275</v>
      </c>
      <c r="BM3" s="21" t="s">
        <v>275</v>
      </c>
      <c r="BN3" s="21" t="s">
        <v>275</v>
      </c>
      <c r="BO3" s="21" t="s">
        <v>275</v>
      </c>
      <c r="BP3" s="21" t="s">
        <v>275</v>
      </c>
      <c r="BQ3" s="21" t="s">
        <v>275</v>
      </c>
      <c r="BR3" s="21" t="s">
        <v>275</v>
      </c>
      <c r="BS3" s="21" t="s">
        <v>275</v>
      </c>
      <c r="BT3" s="21" t="s">
        <v>275</v>
      </c>
      <c r="BU3" s="21" t="s">
        <v>275</v>
      </c>
      <c r="BV3" s="21" t="s">
        <v>275</v>
      </c>
      <c r="BW3" s="21" t="s">
        <v>275</v>
      </c>
      <c r="BX3" s="21" t="s">
        <v>275</v>
      </c>
      <c r="BY3" s="21" t="s">
        <v>275</v>
      </c>
      <c r="BZ3" s="21" t="s">
        <v>275</v>
      </c>
      <c r="CA3" s="21" t="s">
        <v>275</v>
      </c>
      <c r="CB3" s="21" t="s">
        <v>275</v>
      </c>
      <c r="CC3" s="21" t="s">
        <v>275</v>
      </c>
      <c r="CD3" s="21" t="s">
        <v>275</v>
      </c>
      <c r="CE3" s="21" t="s">
        <v>275</v>
      </c>
      <c r="CF3" s="21" t="s">
        <v>275</v>
      </c>
      <c r="CG3" s="21" t="s">
        <v>275</v>
      </c>
      <c r="CH3" s="21" t="s">
        <v>275</v>
      </c>
      <c r="CI3" s="21" t="s">
        <v>275</v>
      </c>
      <c r="CJ3" s="21" t="s">
        <v>275</v>
      </c>
      <c r="CK3" s="22" t="e">
        <f>IF(ISBLANK([1]INSTRUCTIONS!AN17),"",[1]INSTRUCTIONS!AN17)</f>
        <v>#REF!</v>
      </c>
      <c r="CL3" s="6"/>
      <c r="CM3" s="6"/>
      <c r="CN3" s="20" t="e">
        <f>IF(ISBLANK([1]INSTRUCTIONS!N18),"",[1]INSTRUCTIONS!N18)</f>
        <v>#REF!</v>
      </c>
      <c r="CO3" s="21" t="s">
        <v>275</v>
      </c>
      <c r="CP3" s="21" t="s">
        <v>275</v>
      </c>
      <c r="CQ3" s="21" t="s">
        <v>275</v>
      </c>
      <c r="CR3" s="21" t="s">
        <v>275</v>
      </c>
      <c r="CS3" s="21" t="s">
        <v>275</v>
      </c>
      <c r="CT3" s="21" t="s">
        <v>275</v>
      </c>
      <c r="CU3" s="21" t="s">
        <v>275</v>
      </c>
      <c r="CV3" s="21" t="s">
        <v>275</v>
      </c>
      <c r="CW3" s="21" t="s">
        <v>275</v>
      </c>
      <c r="CX3" s="21" t="s">
        <v>275</v>
      </c>
      <c r="CY3" s="21" t="s">
        <v>275</v>
      </c>
      <c r="CZ3" s="21" t="s">
        <v>275</v>
      </c>
      <c r="DA3" s="21" t="s">
        <v>275</v>
      </c>
      <c r="DB3" s="21" t="s">
        <v>275</v>
      </c>
      <c r="DC3" s="21" t="s">
        <v>275</v>
      </c>
      <c r="DD3" s="21" t="s">
        <v>275</v>
      </c>
      <c r="DE3" s="21" t="s">
        <v>275</v>
      </c>
      <c r="DF3" s="21" t="s">
        <v>275</v>
      </c>
      <c r="DG3" s="21" t="s">
        <v>275</v>
      </c>
      <c r="DH3" s="21" t="s">
        <v>275</v>
      </c>
      <c r="DI3" s="21" t="s">
        <v>275</v>
      </c>
      <c r="DJ3" s="21" t="s">
        <v>275</v>
      </c>
      <c r="DK3" s="21" t="s">
        <v>275</v>
      </c>
      <c r="DL3" s="21" t="s">
        <v>275</v>
      </c>
      <c r="DM3" s="21" t="s">
        <v>275</v>
      </c>
      <c r="DN3" s="22" t="e">
        <f>IF(ISBLANK([1]INSTRUCTIONS!AN18),"",[1]INSTRUCTIONS!AN18)</f>
        <v>#REF!</v>
      </c>
      <c r="DO3" s="6"/>
      <c r="DP3" s="6"/>
      <c r="DQ3" s="23" t="e">
        <f t="shared" ref="DQ3:DQ14" si="1">BK3</f>
        <v>#REF!</v>
      </c>
      <c r="DR3" s="21" t="s">
        <v>275</v>
      </c>
      <c r="DS3" s="21" t="s">
        <v>275</v>
      </c>
      <c r="DT3" s="21" t="s">
        <v>275</v>
      </c>
      <c r="DU3" s="21" t="s">
        <v>275</v>
      </c>
      <c r="DV3" s="21" t="s">
        <v>275</v>
      </c>
      <c r="DW3" s="21" t="s">
        <v>275</v>
      </c>
      <c r="DX3" s="21" t="s">
        <v>275</v>
      </c>
      <c r="DY3" s="21" t="s">
        <v>275</v>
      </c>
      <c r="DZ3" s="21" t="s">
        <v>275</v>
      </c>
      <c r="EA3" s="21" t="s">
        <v>275</v>
      </c>
      <c r="EB3" s="21" t="s">
        <v>275</v>
      </c>
      <c r="EC3" s="21" t="s">
        <v>275</v>
      </c>
      <c r="ED3" s="21" t="s">
        <v>275</v>
      </c>
      <c r="EE3" s="21" t="s">
        <v>275</v>
      </c>
      <c r="EF3" s="21" t="s">
        <v>275</v>
      </c>
      <c r="EG3" s="21" t="s">
        <v>275</v>
      </c>
      <c r="EH3" s="21" t="s">
        <v>275</v>
      </c>
      <c r="EI3" s="21" t="s">
        <v>275</v>
      </c>
      <c r="EJ3" s="21" t="s">
        <v>275</v>
      </c>
      <c r="EK3" s="21" t="s">
        <v>275</v>
      </c>
      <c r="EL3" s="21" t="s">
        <v>275</v>
      </c>
      <c r="EM3" s="21" t="s">
        <v>275</v>
      </c>
      <c r="EN3" s="21" t="s">
        <v>275</v>
      </c>
      <c r="EO3" s="21" t="s">
        <v>275</v>
      </c>
      <c r="EP3" s="21" t="s">
        <v>275</v>
      </c>
      <c r="EQ3" s="24" t="e">
        <f t="shared" ref="EQ3:EQ14" si="2">CK3</f>
        <v>#REF!</v>
      </c>
      <c r="ER3" s="6"/>
    </row>
    <row r="4" spans="1:148" ht="16.5" customHeight="1" outlineLevel="1" x14ac:dyDescent="0.25">
      <c r="A4" s="5"/>
      <c r="B4" s="25" t="s">
        <v>2</v>
      </c>
      <c r="C4" s="26">
        <f>COUNTIF(BG$18:BG$105,"&gt;0")</f>
        <v>88</v>
      </c>
      <c r="D4" s="5"/>
      <c r="E4" s="5"/>
      <c r="F4" s="3"/>
      <c r="G4" s="3"/>
      <c r="H4" s="27" t="s">
        <v>3</v>
      </c>
      <c r="I4" s="28"/>
      <c r="J4" s="4"/>
      <c r="K4" s="29" t="s">
        <v>4</v>
      </c>
      <c r="L4" s="30"/>
      <c r="M4" s="5"/>
      <c r="N4" s="5"/>
      <c r="O4" s="5"/>
      <c r="P4" s="5"/>
      <c r="Q4" s="5"/>
      <c r="R4" s="5"/>
      <c r="S4" s="5"/>
      <c r="T4" s="5"/>
      <c r="U4" s="6"/>
      <c r="V4" s="6"/>
      <c r="W4" s="6"/>
      <c r="X4" s="6"/>
      <c r="Y4" s="6"/>
      <c r="Z4" s="6"/>
      <c r="AA4" s="6"/>
      <c r="AB4" s="6"/>
      <c r="AC4" s="6"/>
      <c r="AD4" s="6"/>
      <c r="AE4" s="6"/>
      <c r="AF4" s="6"/>
      <c r="AG4" s="6"/>
      <c r="AH4" s="6"/>
      <c r="AI4" s="6"/>
      <c r="AJ4" s="6"/>
      <c r="AK4" s="6"/>
      <c r="AL4" s="5"/>
      <c r="AM4" s="6"/>
      <c r="AN4" s="6"/>
      <c r="AO4" s="6"/>
      <c r="AP4" s="6"/>
      <c r="AQ4" s="6"/>
      <c r="AR4" s="6"/>
      <c r="AS4" s="6"/>
      <c r="AT4" s="6"/>
      <c r="AU4" s="6"/>
      <c r="AV4" s="6"/>
      <c r="AW4" s="2"/>
      <c r="AX4" s="6"/>
      <c r="AY4" s="2"/>
      <c r="AZ4" s="2"/>
      <c r="BA4" s="2"/>
      <c r="BB4" s="2"/>
      <c r="BC4" s="2"/>
      <c r="BD4" s="2"/>
      <c r="BE4" s="2"/>
      <c r="BF4" s="2"/>
      <c r="BG4" s="10"/>
      <c r="BH4" s="6"/>
      <c r="BI4" s="6"/>
      <c r="BJ4" s="6"/>
      <c r="BK4" s="20" t="e">
        <f>IF(ISBLANK([1]INSTRUCTIONS!N22),"",[1]INSTRUCTIONS!N22)</f>
        <v>#REF!</v>
      </c>
      <c r="BL4" s="31" t="s">
        <v>275</v>
      </c>
      <c r="BM4" s="31" t="s">
        <v>275</v>
      </c>
      <c r="BN4" s="31" t="s">
        <v>275</v>
      </c>
      <c r="BO4" s="21" t="s">
        <v>275</v>
      </c>
      <c r="BP4" s="21" t="s">
        <v>275</v>
      </c>
      <c r="BQ4" s="21" t="s">
        <v>275</v>
      </c>
      <c r="BR4" s="21" t="s">
        <v>275</v>
      </c>
      <c r="BS4" s="21" t="s">
        <v>275</v>
      </c>
      <c r="BT4" s="21" t="s">
        <v>275</v>
      </c>
      <c r="BU4" s="21" t="s">
        <v>275</v>
      </c>
      <c r="BV4" s="21" t="s">
        <v>275</v>
      </c>
      <c r="BW4" s="21" t="s">
        <v>275</v>
      </c>
      <c r="BX4" s="21" t="s">
        <v>275</v>
      </c>
      <c r="BY4" s="21" t="s">
        <v>275</v>
      </c>
      <c r="BZ4" s="21" t="s">
        <v>275</v>
      </c>
      <c r="CA4" s="21" t="s">
        <v>275</v>
      </c>
      <c r="CB4" s="21" t="s">
        <v>275</v>
      </c>
      <c r="CC4" s="21" t="s">
        <v>275</v>
      </c>
      <c r="CD4" s="21" t="s">
        <v>275</v>
      </c>
      <c r="CE4" s="21" t="s">
        <v>275</v>
      </c>
      <c r="CF4" s="21" t="s">
        <v>275</v>
      </c>
      <c r="CG4" s="21" t="s">
        <v>275</v>
      </c>
      <c r="CH4" s="21" t="s">
        <v>275</v>
      </c>
      <c r="CI4" s="21" t="s">
        <v>275</v>
      </c>
      <c r="CJ4" s="21" t="s">
        <v>275</v>
      </c>
      <c r="CK4" s="22" t="e">
        <f>IF(ISBLANK([1]INSTRUCTIONS!AN22),"",[1]INSTRUCTIONS!AN22)</f>
        <v>#REF!</v>
      </c>
      <c r="CL4" s="6"/>
      <c r="CM4" s="6"/>
      <c r="CN4" s="20" t="e">
        <f>IF(ISBLANK([1]INSTRUCTIONS!N23),"",[1]INSTRUCTIONS!N23)</f>
        <v>#REF!</v>
      </c>
      <c r="CO4" s="31" t="s">
        <v>275</v>
      </c>
      <c r="CP4" s="31" t="s">
        <v>275</v>
      </c>
      <c r="CQ4" s="31" t="s">
        <v>275</v>
      </c>
      <c r="CR4" s="21" t="s">
        <v>275</v>
      </c>
      <c r="CS4" s="21" t="s">
        <v>275</v>
      </c>
      <c r="CT4" s="21" t="s">
        <v>275</v>
      </c>
      <c r="CU4" s="21" t="s">
        <v>275</v>
      </c>
      <c r="CV4" s="21" t="s">
        <v>275</v>
      </c>
      <c r="CW4" s="21" t="s">
        <v>275</v>
      </c>
      <c r="CX4" s="21" t="s">
        <v>275</v>
      </c>
      <c r="CY4" s="21" t="s">
        <v>275</v>
      </c>
      <c r="CZ4" s="21" t="s">
        <v>275</v>
      </c>
      <c r="DA4" s="21" t="s">
        <v>275</v>
      </c>
      <c r="DB4" s="21" t="s">
        <v>275</v>
      </c>
      <c r="DC4" s="21" t="s">
        <v>275</v>
      </c>
      <c r="DD4" s="21" t="s">
        <v>275</v>
      </c>
      <c r="DE4" s="21" t="s">
        <v>275</v>
      </c>
      <c r="DF4" s="21" t="s">
        <v>275</v>
      </c>
      <c r="DG4" s="21" t="s">
        <v>275</v>
      </c>
      <c r="DH4" s="21" t="s">
        <v>275</v>
      </c>
      <c r="DI4" s="21" t="s">
        <v>275</v>
      </c>
      <c r="DJ4" s="21" t="s">
        <v>275</v>
      </c>
      <c r="DK4" s="21" t="s">
        <v>275</v>
      </c>
      <c r="DL4" s="21" t="s">
        <v>275</v>
      </c>
      <c r="DM4" s="21" t="s">
        <v>275</v>
      </c>
      <c r="DN4" s="22" t="e">
        <f>IF(ISBLANK([1]INSTRUCTIONS!AN23),"",[1]INSTRUCTIONS!AN23)</f>
        <v>#REF!</v>
      </c>
      <c r="DO4" s="6"/>
      <c r="DP4" s="6"/>
      <c r="DQ4" s="23" t="e">
        <f t="shared" si="1"/>
        <v>#REF!</v>
      </c>
      <c r="DR4" s="31" t="s">
        <v>275</v>
      </c>
      <c r="DS4" s="31" t="s">
        <v>275</v>
      </c>
      <c r="DT4" s="31" t="s">
        <v>275</v>
      </c>
      <c r="DU4" s="21" t="s">
        <v>275</v>
      </c>
      <c r="DV4" s="21" t="s">
        <v>275</v>
      </c>
      <c r="DW4" s="21" t="s">
        <v>275</v>
      </c>
      <c r="DX4" s="21" t="s">
        <v>275</v>
      </c>
      <c r="DY4" s="21" t="s">
        <v>275</v>
      </c>
      <c r="DZ4" s="21" t="s">
        <v>275</v>
      </c>
      <c r="EA4" s="21" t="s">
        <v>275</v>
      </c>
      <c r="EB4" s="21" t="s">
        <v>275</v>
      </c>
      <c r="EC4" s="21" t="s">
        <v>275</v>
      </c>
      <c r="ED4" s="21" t="s">
        <v>275</v>
      </c>
      <c r="EE4" s="21" t="s">
        <v>275</v>
      </c>
      <c r="EF4" s="21" t="s">
        <v>275</v>
      </c>
      <c r="EG4" s="21" t="s">
        <v>275</v>
      </c>
      <c r="EH4" s="21" t="s">
        <v>275</v>
      </c>
      <c r="EI4" s="21" t="s">
        <v>275</v>
      </c>
      <c r="EJ4" s="21" t="s">
        <v>275</v>
      </c>
      <c r="EK4" s="21" t="s">
        <v>275</v>
      </c>
      <c r="EL4" s="21" t="s">
        <v>275</v>
      </c>
      <c r="EM4" s="21" t="s">
        <v>275</v>
      </c>
      <c r="EN4" s="21" t="s">
        <v>275</v>
      </c>
      <c r="EO4" s="21" t="s">
        <v>275</v>
      </c>
      <c r="EP4" s="21" t="s">
        <v>275</v>
      </c>
      <c r="EQ4" s="24" t="e">
        <f t="shared" si="2"/>
        <v>#REF!</v>
      </c>
      <c r="ER4" s="6"/>
    </row>
    <row r="5" spans="1:148" ht="16.5" customHeight="1" outlineLevel="1" x14ac:dyDescent="0.25">
      <c r="A5" s="5"/>
      <c r="B5" s="25" t="s">
        <v>5</v>
      </c>
      <c r="C5" s="26">
        <f>$BG$106</f>
        <v>28374</v>
      </c>
      <c r="D5" s="5"/>
      <c r="E5" s="5"/>
      <c r="F5" s="3"/>
      <c r="G5" s="3"/>
      <c r="H5" s="27" t="s">
        <v>6</v>
      </c>
      <c r="I5" s="32" t="s">
        <v>234</v>
      </c>
      <c r="J5" s="4"/>
      <c r="K5" s="33" t="s">
        <v>7</v>
      </c>
      <c r="L5" s="34"/>
      <c r="M5" s="5"/>
      <c r="N5" s="5"/>
      <c r="O5" s="5"/>
      <c r="P5" s="5"/>
      <c r="Q5" s="5"/>
      <c r="R5" s="5"/>
      <c r="S5" s="5"/>
      <c r="T5" s="5"/>
      <c r="U5" s="6"/>
      <c r="V5" s="6"/>
      <c r="W5" s="6"/>
      <c r="X5" s="6"/>
      <c r="Y5" s="6"/>
      <c r="Z5" s="6"/>
      <c r="AA5" s="6"/>
      <c r="AB5" s="6"/>
      <c r="AC5" s="6"/>
      <c r="AD5" s="6"/>
      <c r="AE5" s="6"/>
      <c r="AF5" s="6"/>
      <c r="AG5" s="6"/>
      <c r="AH5" s="6"/>
      <c r="AI5" s="6"/>
      <c r="AJ5" s="6"/>
      <c r="AK5" s="6"/>
      <c r="AL5" s="5"/>
      <c r="AM5" s="35"/>
      <c r="AN5" s="35"/>
      <c r="AO5" s="5"/>
      <c r="AP5" s="5"/>
      <c r="AQ5" s="5"/>
      <c r="AR5" s="5"/>
      <c r="AS5" s="5"/>
      <c r="AT5" s="5"/>
      <c r="AU5" s="5"/>
      <c r="AV5" s="5"/>
      <c r="AW5" s="5"/>
      <c r="AX5" s="5"/>
      <c r="AY5" s="5"/>
      <c r="AZ5" s="5"/>
      <c r="BA5" s="2"/>
      <c r="BB5" s="2"/>
      <c r="BC5" s="2"/>
      <c r="BD5" s="2"/>
      <c r="BE5" s="2"/>
      <c r="BF5" s="2"/>
      <c r="BG5" s="2"/>
      <c r="BH5" s="6"/>
      <c r="BI5" s="6"/>
      <c r="BJ5" s="6"/>
      <c r="BK5" s="20" t="e">
        <f>IF(ISBLANK([1]INSTRUCTIONS!N27),"",[1]INSTRUCTIONS!N27)</f>
        <v>#REF!</v>
      </c>
      <c r="BL5" s="21" t="s">
        <v>275</v>
      </c>
      <c r="BM5" s="21" t="s">
        <v>275</v>
      </c>
      <c r="BN5" s="21" t="s">
        <v>275</v>
      </c>
      <c r="BO5" s="21" t="s">
        <v>275</v>
      </c>
      <c r="BP5" s="21" t="s">
        <v>275</v>
      </c>
      <c r="BQ5" s="21" t="s">
        <v>275</v>
      </c>
      <c r="BR5" s="21" t="s">
        <v>275</v>
      </c>
      <c r="BS5" s="21" t="s">
        <v>275</v>
      </c>
      <c r="BT5" s="21" t="s">
        <v>275</v>
      </c>
      <c r="BU5" s="21" t="s">
        <v>275</v>
      </c>
      <c r="BV5" s="21" t="s">
        <v>275</v>
      </c>
      <c r="BW5" s="21" t="s">
        <v>275</v>
      </c>
      <c r="BX5" s="21" t="s">
        <v>275</v>
      </c>
      <c r="BY5" s="21" t="s">
        <v>275</v>
      </c>
      <c r="BZ5" s="21" t="s">
        <v>275</v>
      </c>
      <c r="CA5" s="21" t="s">
        <v>275</v>
      </c>
      <c r="CB5" s="21" t="s">
        <v>275</v>
      </c>
      <c r="CC5" s="21" t="s">
        <v>275</v>
      </c>
      <c r="CD5" s="21" t="s">
        <v>275</v>
      </c>
      <c r="CE5" s="21" t="s">
        <v>275</v>
      </c>
      <c r="CF5" s="21" t="s">
        <v>275</v>
      </c>
      <c r="CG5" s="21" t="s">
        <v>275</v>
      </c>
      <c r="CH5" s="21" t="s">
        <v>275</v>
      </c>
      <c r="CI5" s="21" t="s">
        <v>275</v>
      </c>
      <c r="CJ5" s="21" t="s">
        <v>275</v>
      </c>
      <c r="CK5" s="22" t="e">
        <f>IF(ISBLANK([1]INSTRUCTIONS!AN27),"",[1]INSTRUCTIONS!AN27)</f>
        <v>#REF!</v>
      </c>
      <c r="CL5" s="6"/>
      <c r="CM5" s="6"/>
      <c r="CN5" s="20" t="e">
        <f>IF(ISBLANK([1]INSTRUCTIONS!N28),"",[1]INSTRUCTIONS!N28)</f>
        <v>#REF!</v>
      </c>
      <c r="CO5" s="21" t="s">
        <v>275</v>
      </c>
      <c r="CP5" s="21" t="s">
        <v>275</v>
      </c>
      <c r="CQ5" s="21" t="s">
        <v>275</v>
      </c>
      <c r="CR5" s="21" t="s">
        <v>275</v>
      </c>
      <c r="CS5" s="21" t="s">
        <v>275</v>
      </c>
      <c r="CT5" s="21" t="s">
        <v>275</v>
      </c>
      <c r="CU5" s="21" t="s">
        <v>275</v>
      </c>
      <c r="CV5" s="21" t="s">
        <v>275</v>
      </c>
      <c r="CW5" s="21" t="s">
        <v>275</v>
      </c>
      <c r="CX5" s="21" t="s">
        <v>275</v>
      </c>
      <c r="CY5" s="21" t="s">
        <v>275</v>
      </c>
      <c r="CZ5" s="21" t="s">
        <v>275</v>
      </c>
      <c r="DA5" s="21" t="s">
        <v>275</v>
      </c>
      <c r="DB5" s="21" t="s">
        <v>275</v>
      </c>
      <c r="DC5" s="21" t="s">
        <v>275</v>
      </c>
      <c r="DD5" s="21" t="s">
        <v>275</v>
      </c>
      <c r="DE5" s="21" t="s">
        <v>275</v>
      </c>
      <c r="DF5" s="21" t="s">
        <v>275</v>
      </c>
      <c r="DG5" s="21" t="s">
        <v>275</v>
      </c>
      <c r="DH5" s="21" t="s">
        <v>275</v>
      </c>
      <c r="DI5" s="21" t="s">
        <v>275</v>
      </c>
      <c r="DJ5" s="21" t="s">
        <v>275</v>
      </c>
      <c r="DK5" s="21" t="s">
        <v>275</v>
      </c>
      <c r="DL5" s="21" t="s">
        <v>275</v>
      </c>
      <c r="DM5" s="21" t="s">
        <v>275</v>
      </c>
      <c r="DN5" s="22" t="e">
        <f>IF(ISBLANK([1]INSTRUCTIONS!AN28),"",[1]INSTRUCTIONS!AN28)</f>
        <v>#REF!</v>
      </c>
      <c r="DO5" s="6"/>
      <c r="DP5" s="6"/>
      <c r="DQ5" s="23" t="e">
        <f t="shared" si="1"/>
        <v>#REF!</v>
      </c>
      <c r="DR5" s="21" t="s">
        <v>275</v>
      </c>
      <c r="DS5" s="21" t="s">
        <v>275</v>
      </c>
      <c r="DT5" s="21" t="s">
        <v>275</v>
      </c>
      <c r="DU5" s="21" t="s">
        <v>275</v>
      </c>
      <c r="DV5" s="21" t="s">
        <v>275</v>
      </c>
      <c r="DW5" s="21" t="s">
        <v>275</v>
      </c>
      <c r="DX5" s="21" t="s">
        <v>275</v>
      </c>
      <c r="DY5" s="21" t="s">
        <v>275</v>
      </c>
      <c r="DZ5" s="21" t="s">
        <v>275</v>
      </c>
      <c r="EA5" s="21" t="s">
        <v>275</v>
      </c>
      <c r="EB5" s="21" t="s">
        <v>275</v>
      </c>
      <c r="EC5" s="21" t="s">
        <v>275</v>
      </c>
      <c r="ED5" s="21" t="s">
        <v>275</v>
      </c>
      <c r="EE5" s="21" t="s">
        <v>275</v>
      </c>
      <c r="EF5" s="21" t="s">
        <v>275</v>
      </c>
      <c r="EG5" s="21" t="s">
        <v>275</v>
      </c>
      <c r="EH5" s="21" t="s">
        <v>275</v>
      </c>
      <c r="EI5" s="21" t="s">
        <v>275</v>
      </c>
      <c r="EJ5" s="21" t="s">
        <v>275</v>
      </c>
      <c r="EK5" s="21" t="s">
        <v>275</v>
      </c>
      <c r="EL5" s="21" t="s">
        <v>275</v>
      </c>
      <c r="EM5" s="21" t="s">
        <v>275</v>
      </c>
      <c r="EN5" s="21" t="s">
        <v>275</v>
      </c>
      <c r="EO5" s="21" t="s">
        <v>275</v>
      </c>
      <c r="EP5" s="21" t="s">
        <v>275</v>
      </c>
      <c r="EQ5" s="24" t="e">
        <f t="shared" si="2"/>
        <v>#REF!</v>
      </c>
      <c r="ER5" s="6"/>
    </row>
    <row r="6" spans="1:148" ht="16.5" customHeight="1" outlineLevel="1" x14ac:dyDescent="0.25">
      <c r="A6" s="5"/>
      <c r="B6" s="25" t="s">
        <v>8</v>
      </c>
      <c r="C6" s="26">
        <f>IFERROR(C5/C4,"")</f>
        <v>322.43181818181819</v>
      </c>
      <c r="D6" s="5"/>
      <c r="E6" s="5"/>
      <c r="F6" s="3"/>
      <c r="G6" s="3"/>
      <c r="H6" s="27" t="s">
        <v>9</v>
      </c>
      <c r="I6" s="36"/>
      <c r="J6" s="4"/>
      <c r="K6" s="5"/>
      <c r="L6" s="5"/>
      <c r="M6" s="5"/>
      <c r="N6" s="5"/>
      <c r="O6" s="5"/>
      <c r="P6" s="5"/>
      <c r="Q6" s="5"/>
      <c r="R6" s="5"/>
      <c r="S6" s="5"/>
      <c r="T6" s="5"/>
      <c r="U6" s="6"/>
      <c r="V6" s="6"/>
      <c r="W6" s="6"/>
      <c r="X6" s="6"/>
      <c r="Y6" s="6"/>
      <c r="Z6" s="6"/>
      <c r="AA6" s="6"/>
      <c r="AB6" s="6"/>
      <c r="AC6" s="6"/>
      <c r="AD6" s="6"/>
      <c r="AE6" s="6"/>
      <c r="AF6" s="6"/>
      <c r="AG6" s="6"/>
      <c r="AH6" s="6"/>
      <c r="AI6" s="6"/>
      <c r="AJ6" s="6"/>
      <c r="AK6" s="6"/>
      <c r="AL6" s="5"/>
      <c r="AM6" s="235" t="s">
        <v>235</v>
      </c>
      <c r="AN6" s="225"/>
      <c r="AO6" s="225"/>
      <c r="AP6" s="225"/>
      <c r="AQ6" s="225"/>
      <c r="AR6" s="225"/>
      <c r="AS6" s="225"/>
      <c r="AT6" s="225"/>
      <c r="AU6" s="225"/>
      <c r="AV6" s="225"/>
      <c r="AW6" s="226"/>
      <c r="AX6" s="6"/>
      <c r="AY6" s="6"/>
      <c r="AZ6" s="6"/>
      <c r="BA6" s="2"/>
      <c r="BB6" s="2"/>
      <c r="BC6" s="2"/>
      <c r="BD6" s="2"/>
      <c r="BE6" s="2"/>
      <c r="BF6" s="2"/>
      <c r="BG6" s="2"/>
      <c r="BH6" s="6"/>
      <c r="BI6" s="6"/>
      <c r="BJ6" s="6"/>
      <c r="BK6" s="20" t="e">
        <f>IF(ISBLANK([1]INSTRUCTIONS!N32),"",[1]INSTRUCTIONS!N32)</f>
        <v>#REF!</v>
      </c>
      <c r="BL6" s="21" t="s">
        <v>275</v>
      </c>
      <c r="BM6" s="21" t="s">
        <v>275</v>
      </c>
      <c r="BN6" s="21" t="s">
        <v>275</v>
      </c>
      <c r="BO6" s="21" t="s">
        <v>275</v>
      </c>
      <c r="BP6" s="21" t="s">
        <v>275</v>
      </c>
      <c r="BQ6" s="21" t="s">
        <v>275</v>
      </c>
      <c r="BR6" s="21" t="s">
        <v>275</v>
      </c>
      <c r="BS6" s="21" t="s">
        <v>275</v>
      </c>
      <c r="BT6" s="21" t="s">
        <v>275</v>
      </c>
      <c r="BU6" s="21" t="s">
        <v>275</v>
      </c>
      <c r="BV6" s="21" t="s">
        <v>275</v>
      </c>
      <c r="BW6" s="21" t="s">
        <v>275</v>
      </c>
      <c r="BX6" s="21" t="s">
        <v>275</v>
      </c>
      <c r="BY6" s="21" t="s">
        <v>275</v>
      </c>
      <c r="BZ6" s="21" t="s">
        <v>275</v>
      </c>
      <c r="CA6" s="21" t="s">
        <v>275</v>
      </c>
      <c r="CB6" s="21" t="s">
        <v>275</v>
      </c>
      <c r="CC6" s="21" t="s">
        <v>275</v>
      </c>
      <c r="CD6" s="21" t="s">
        <v>275</v>
      </c>
      <c r="CE6" s="21" t="s">
        <v>275</v>
      </c>
      <c r="CF6" s="21" t="s">
        <v>275</v>
      </c>
      <c r="CG6" s="21" t="s">
        <v>275</v>
      </c>
      <c r="CH6" s="21" t="s">
        <v>275</v>
      </c>
      <c r="CI6" s="21" t="s">
        <v>275</v>
      </c>
      <c r="CJ6" s="21" t="s">
        <v>275</v>
      </c>
      <c r="CK6" s="22" t="e">
        <f>IF(ISBLANK([1]INSTRUCTIONS!AN32),"",[1]INSTRUCTIONS!AN32)</f>
        <v>#REF!</v>
      </c>
      <c r="CL6" s="6"/>
      <c r="CM6" s="6"/>
      <c r="CN6" s="20" t="e">
        <f>IF(ISBLANK([1]INSTRUCTIONS!N33),"",[1]INSTRUCTIONS!N33)</f>
        <v>#REF!</v>
      </c>
      <c r="CO6" s="21" t="s">
        <v>275</v>
      </c>
      <c r="CP6" s="21" t="s">
        <v>275</v>
      </c>
      <c r="CQ6" s="21" t="s">
        <v>275</v>
      </c>
      <c r="CR6" s="21" t="s">
        <v>275</v>
      </c>
      <c r="CS6" s="21" t="s">
        <v>275</v>
      </c>
      <c r="CT6" s="21" t="s">
        <v>275</v>
      </c>
      <c r="CU6" s="21" t="s">
        <v>275</v>
      </c>
      <c r="CV6" s="21" t="s">
        <v>275</v>
      </c>
      <c r="CW6" s="21" t="s">
        <v>275</v>
      </c>
      <c r="CX6" s="21" t="s">
        <v>275</v>
      </c>
      <c r="CY6" s="21" t="s">
        <v>275</v>
      </c>
      <c r="CZ6" s="21" t="s">
        <v>275</v>
      </c>
      <c r="DA6" s="21" t="s">
        <v>275</v>
      </c>
      <c r="DB6" s="21" t="s">
        <v>275</v>
      </c>
      <c r="DC6" s="21" t="s">
        <v>275</v>
      </c>
      <c r="DD6" s="21" t="s">
        <v>275</v>
      </c>
      <c r="DE6" s="21" t="s">
        <v>275</v>
      </c>
      <c r="DF6" s="21" t="s">
        <v>275</v>
      </c>
      <c r="DG6" s="21" t="s">
        <v>275</v>
      </c>
      <c r="DH6" s="21" t="s">
        <v>275</v>
      </c>
      <c r="DI6" s="21" t="s">
        <v>275</v>
      </c>
      <c r="DJ6" s="21" t="s">
        <v>275</v>
      </c>
      <c r="DK6" s="21" t="s">
        <v>275</v>
      </c>
      <c r="DL6" s="21" t="s">
        <v>275</v>
      </c>
      <c r="DM6" s="21" t="s">
        <v>275</v>
      </c>
      <c r="DN6" s="22" t="e">
        <f>IF(ISBLANK([1]INSTRUCTIONS!AN33),"",[1]INSTRUCTIONS!AN33)</f>
        <v>#REF!</v>
      </c>
      <c r="DO6" s="6"/>
      <c r="DP6" s="6"/>
      <c r="DQ6" s="23" t="e">
        <f t="shared" si="1"/>
        <v>#REF!</v>
      </c>
      <c r="DR6" s="21" t="s">
        <v>275</v>
      </c>
      <c r="DS6" s="21" t="s">
        <v>275</v>
      </c>
      <c r="DT6" s="21" t="s">
        <v>275</v>
      </c>
      <c r="DU6" s="21" t="s">
        <v>275</v>
      </c>
      <c r="DV6" s="21" t="s">
        <v>275</v>
      </c>
      <c r="DW6" s="21" t="s">
        <v>275</v>
      </c>
      <c r="DX6" s="21" t="s">
        <v>275</v>
      </c>
      <c r="DY6" s="21" t="s">
        <v>275</v>
      </c>
      <c r="DZ6" s="21" t="s">
        <v>275</v>
      </c>
      <c r="EA6" s="21" t="s">
        <v>275</v>
      </c>
      <c r="EB6" s="21" t="s">
        <v>275</v>
      </c>
      <c r="EC6" s="21" t="s">
        <v>275</v>
      </c>
      <c r="ED6" s="21" t="s">
        <v>275</v>
      </c>
      <c r="EE6" s="21" t="s">
        <v>275</v>
      </c>
      <c r="EF6" s="21" t="s">
        <v>275</v>
      </c>
      <c r="EG6" s="21" t="s">
        <v>275</v>
      </c>
      <c r="EH6" s="21" t="s">
        <v>275</v>
      </c>
      <c r="EI6" s="21" t="s">
        <v>275</v>
      </c>
      <c r="EJ6" s="21" t="s">
        <v>275</v>
      </c>
      <c r="EK6" s="21" t="s">
        <v>275</v>
      </c>
      <c r="EL6" s="21" t="s">
        <v>275</v>
      </c>
      <c r="EM6" s="21" t="s">
        <v>275</v>
      </c>
      <c r="EN6" s="21" t="s">
        <v>275</v>
      </c>
      <c r="EO6" s="21" t="s">
        <v>275</v>
      </c>
      <c r="EP6" s="21" t="s">
        <v>275</v>
      </c>
      <c r="EQ6" s="37" t="e">
        <f t="shared" si="2"/>
        <v>#REF!</v>
      </c>
      <c r="ER6" s="6"/>
    </row>
    <row r="7" spans="1:148" ht="16.5" customHeight="1" outlineLevel="1" x14ac:dyDescent="0.25">
      <c r="A7" s="5"/>
      <c r="B7" s="25" t="s">
        <v>10</v>
      </c>
      <c r="C7" s="38">
        <f>$BH$106</f>
        <v>368805.24</v>
      </c>
      <c r="D7" s="5"/>
      <c r="E7" s="5"/>
      <c r="F7" s="3"/>
      <c r="G7" s="3"/>
      <c r="H7" s="27" t="s">
        <v>11</v>
      </c>
      <c r="I7" s="32" t="str">
        <f>IF(ISBLANK($I$5),"",$I$5)</f>
        <v>2/20-3/10</v>
      </c>
      <c r="J7" s="4"/>
      <c r="K7" s="5"/>
      <c r="L7" s="5"/>
      <c r="M7" s="5"/>
      <c r="N7" s="5"/>
      <c r="O7" s="5"/>
      <c r="P7" s="5"/>
      <c r="Q7" s="5"/>
      <c r="R7" s="5"/>
      <c r="S7" s="5"/>
      <c r="T7" s="5"/>
      <c r="U7" s="6"/>
      <c r="V7" s="6"/>
      <c r="W7" s="6"/>
      <c r="X7" s="6"/>
      <c r="Y7" s="6"/>
      <c r="Z7" s="6"/>
      <c r="AA7" s="6"/>
      <c r="AB7" s="6"/>
      <c r="AC7" s="6"/>
      <c r="AD7" s="6"/>
      <c r="AE7" s="6"/>
      <c r="AF7" s="6"/>
      <c r="AG7" s="6"/>
      <c r="AH7" s="6"/>
      <c r="AI7" s="6"/>
      <c r="AJ7" s="6"/>
      <c r="AK7" s="6"/>
      <c r="AL7" s="5"/>
      <c r="AM7" s="39" t="s">
        <v>12</v>
      </c>
      <c r="AN7" s="40" t="s">
        <v>13</v>
      </c>
      <c r="AO7" s="41" t="s">
        <v>14</v>
      </c>
      <c r="AP7" s="41" t="s">
        <v>15</v>
      </c>
      <c r="AQ7" s="41" t="s">
        <v>16</v>
      </c>
      <c r="AR7" s="41" t="s">
        <v>17</v>
      </c>
      <c r="AS7" s="41" t="s">
        <v>18</v>
      </c>
      <c r="AT7" s="42" t="s">
        <v>19</v>
      </c>
      <c r="AU7" s="42" t="s">
        <v>20</v>
      </c>
      <c r="AV7" s="43" t="s">
        <v>21</v>
      </c>
      <c r="AW7" s="44" t="s">
        <v>22</v>
      </c>
      <c r="AX7" s="6"/>
      <c r="AY7" s="6"/>
      <c r="AZ7" s="6"/>
      <c r="BA7" s="6"/>
      <c r="BB7" s="6"/>
      <c r="BC7" s="6"/>
      <c r="BD7" s="6"/>
      <c r="BE7" s="6"/>
      <c r="BF7" s="6"/>
      <c r="BG7" s="6"/>
      <c r="BH7" s="6"/>
      <c r="BI7" s="6"/>
      <c r="BJ7" s="6"/>
      <c r="BK7" s="20" t="e">
        <f>IF(ISBLANK([1]INSTRUCTIONS!N37),"",[1]INSTRUCTIONS!N37)</f>
        <v>#REF!</v>
      </c>
      <c r="BL7" s="21" t="s">
        <v>275</v>
      </c>
      <c r="BM7" s="21" t="s">
        <v>275</v>
      </c>
      <c r="BN7" s="21" t="s">
        <v>275</v>
      </c>
      <c r="BO7" s="21" t="s">
        <v>275</v>
      </c>
      <c r="BP7" s="21" t="s">
        <v>275</v>
      </c>
      <c r="BQ7" s="21" t="s">
        <v>275</v>
      </c>
      <c r="BR7" s="21" t="s">
        <v>275</v>
      </c>
      <c r="BS7" s="21" t="s">
        <v>275</v>
      </c>
      <c r="BT7" s="21" t="s">
        <v>275</v>
      </c>
      <c r="BU7" s="21" t="s">
        <v>275</v>
      </c>
      <c r="BV7" s="21" t="s">
        <v>275</v>
      </c>
      <c r="BW7" s="21" t="s">
        <v>275</v>
      </c>
      <c r="BX7" s="21" t="s">
        <v>275</v>
      </c>
      <c r="BY7" s="21" t="s">
        <v>275</v>
      </c>
      <c r="BZ7" s="21" t="s">
        <v>275</v>
      </c>
      <c r="CA7" s="21" t="s">
        <v>275</v>
      </c>
      <c r="CB7" s="21" t="s">
        <v>275</v>
      </c>
      <c r="CC7" s="21" t="s">
        <v>275</v>
      </c>
      <c r="CD7" s="21" t="s">
        <v>275</v>
      </c>
      <c r="CE7" s="21" t="s">
        <v>275</v>
      </c>
      <c r="CF7" s="21" t="s">
        <v>275</v>
      </c>
      <c r="CG7" s="21" t="s">
        <v>275</v>
      </c>
      <c r="CH7" s="21" t="s">
        <v>275</v>
      </c>
      <c r="CI7" s="21" t="s">
        <v>275</v>
      </c>
      <c r="CJ7" s="21" t="s">
        <v>275</v>
      </c>
      <c r="CK7" s="22" t="e">
        <f>IF(ISBLANK([1]INSTRUCTIONS!AN37),"",[1]INSTRUCTIONS!AN37)</f>
        <v>#REF!</v>
      </c>
      <c r="CL7" s="6"/>
      <c r="CM7" s="6"/>
      <c r="CN7" s="20" t="e">
        <f>IF(ISBLANK([1]INSTRUCTIONS!N38),"",[1]INSTRUCTIONS!N38)</f>
        <v>#REF!</v>
      </c>
      <c r="CO7" s="21" t="s">
        <v>275</v>
      </c>
      <c r="CP7" s="21" t="s">
        <v>275</v>
      </c>
      <c r="CQ7" s="21" t="s">
        <v>275</v>
      </c>
      <c r="CR7" s="21" t="s">
        <v>275</v>
      </c>
      <c r="CS7" s="21" t="s">
        <v>275</v>
      </c>
      <c r="CT7" s="21" t="s">
        <v>275</v>
      </c>
      <c r="CU7" s="21" t="s">
        <v>275</v>
      </c>
      <c r="CV7" s="21" t="s">
        <v>275</v>
      </c>
      <c r="CW7" s="21" t="s">
        <v>275</v>
      </c>
      <c r="CX7" s="21" t="s">
        <v>275</v>
      </c>
      <c r="CY7" s="21" t="s">
        <v>275</v>
      </c>
      <c r="CZ7" s="21" t="s">
        <v>275</v>
      </c>
      <c r="DA7" s="21" t="s">
        <v>275</v>
      </c>
      <c r="DB7" s="21" t="s">
        <v>275</v>
      </c>
      <c r="DC7" s="21" t="s">
        <v>275</v>
      </c>
      <c r="DD7" s="21" t="s">
        <v>275</v>
      </c>
      <c r="DE7" s="21" t="s">
        <v>275</v>
      </c>
      <c r="DF7" s="21" t="s">
        <v>275</v>
      </c>
      <c r="DG7" s="21" t="s">
        <v>275</v>
      </c>
      <c r="DH7" s="21" t="s">
        <v>275</v>
      </c>
      <c r="DI7" s="21" t="s">
        <v>275</v>
      </c>
      <c r="DJ7" s="21" t="s">
        <v>275</v>
      </c>
      <c r="DK7" s="21" t="s">
        <v>275</v>
      </c>
      <c r="DL7" s="21" t="s">
        <v>275</v>
      </c>
      <c r="DM7" s="21" t="s">
        <v>275</v>
      </c>
      <c r="DN7" s="22" t="e">
        <f>IF(ISBLANK([1]INSTRUCTIONS!AN38),"",[1]INSTRUCTIONS!AN38)</f>
        <v>#REF!</v>
      </c>
      <c r="DO7" s="6"/>
      <c r="DP7" s="6"/>
      <c r="DQ7" s="23" t="e">
        <f t="shared" si="1"/>
        <v>#REF!</v>
      </c>
      <c r="DR7" s="21" t="s">
        <v>275</v>
      </c>
      <c r="DS7" s="21" t="s">
        <v>275</v>
      </c>
      <c r="DT7" s="21" t="s">
        <v>275</v>
      </c>
      <c r="DU7" s="21" t="s">
        <v>275</v>
      </c>
      <c r="DV7" s="21" t="s">
        <v>275</v>
      </c>
      <c r="DW7" s="21" t="s">
        <v>275</v>
      </c>
      <c r="DX7" s="21" t="s">
        <v>275</v>
      </c>
      <c r="DY7" s="21" t="s">
        <v>275</v>
      </c>
      <c r="DZ7" s="21" t="s">
        <v>275</v>
      </c>
      <c r="EA7" s="21" t="s">
        <v>275</v>
      </c>
      <c r="EB7" s="21" t="s">
        <v>275</v>
      </c>
      <c r="EC7" s="21" t="s">
        <v>275</v>
      </c>
      <c r="ED7" s="21" t="s">
        <v>275</v>
      </c>
      <c r="EE7" s="21" t="s">
        <v>275</v>
      </c>
      <c r="EF7" s="21" t="s">
        <v>275</v>
      </c>
      <c r="EG7" s="21" t="s">
        <v>275</v>
      </c>
      <c r="EH7" s="21" t="s">
        <v>275</v>
      </c>
      <c r="EI7" s="21" t="s">
        <v>275</v>
      </c>
      <c r="EJ7" s="21" t="s">
        <v>275</v>
      </c>
      <c r="EK7" s="21" t="s">
        <v>275</v>
      </c>
      <c r="EL7" s="21" t="s">
        <v>275</v>
      </c>
      <c r="EM7" s="21" t="s">
        <v>275</v>
      </c>
      <c r="EN7" s="21" t="s">
        <v>275</v>
      </c>
      <c r="EO7" s="21" t="s">
        <v>275</v>
      </c>
      <c r="EP7" s="21" t="s">
        <v>275</v>
      </c>
      <c r="EQ7" s="37" t="e">
        <f t="shared" si="2"/>
        <v>#REF!</v>
      </c>
      <c r="ER7" s="6"/>
    </row>
    <row r="8" spans="1:148" ht="16.5" customHeight="1" outlineLevel="1" x14ac:dyDescent="0.25">
      <c r="A8" s="5"/>
      <c r="B8" s="25" t="s">
        <v>23</v>
      </c>
      <c r="C8" s="38">
        <f>$BI$106</f>
        <v>1308616.2599999995</v>
      </c>
      <c r="D8" s="5"/>
      <c r="E8" s="5"/>
      <c r="F8" s="3"/>
      <c r="G8" s="3"/>
      <c r="H8" s="27" t="s">
        <v>24</v>
      </c>
      <c r="I8" s="36"/>
      <c r="J8" s="4"/>
      <c r="K8" s="5"/>
      <c r="L8" s="5"/>
      <c r="M8" s="5"/>
      <c r="N8" s="5"/>
      <c r="O8" s="5"/>
      <c r="P8" s="5"/>
      <c r="Q8" s="5"/>
      <c r="R8" s="5"/>
      <c r="S8" s="5"/>
      <c r="T8" s="5"/>
      <c r="U8" s="6"/>
      <c r="V8" s="6"/>
      <c r="W8" s="6"/>
      <c r="X8" s="6"/>
      <c r="Y8" s="6"/>
      <c r="Z8" s="6"/>
      <c r="AA8" s="6"/>
      <c r="AB8" s="6"/>
      <c r="AC8" s="6"/>
      <c r="AD8" s="6"/>
      <c r="AE8" s="6"/>
      <c r="AF8" s="6"/>
      <c r="AG8" s="6"/>
      <c r="AH8" s="6"/>
      <c r="AI8" s="6"/>
      <c r="AJ8" s="45"/>
      <c r="AK8" s="6"/>
      <c r="AL8" s="5"/>
      <c r="AM8" s="46">
        <v>1</v>
      </c>
      <c r="AN8" s="47" t="s">
        <v>14</v>
      </c>
      <c r="AO8" s="47">
        <v>1</v>
      </c>
      <c r="AP8" s="47">
        <v>0</v>
      </c>
      <c r="AQ8" s="47">
        <v>0</v>
      </c>
      <c r="AR8" s="47">
        <v>0</v>
      </c>
      <c r="AS8" s="47">
        <v>0</v>
      </c>
      <c r="AT8" s="48">
        <v>0</v>
      </c>
      <c r="AU8" s="48">
        <v>0</v>
      </c>
      <c r="AV8" s="49">
        <f>SUM(AO8:AU8)</f>
        <v>1</v>
      </c>
      <c r="AW8" s="50">
        <v>1</v>
      </c>
      <c r="AX8" s="6"/>
      <c r="AY8" s="6"/>
      <c r="AZ8" s="6"/>
      <c r="BA8" s="6"/>
      <c r="BB8" s="6"/>
      <c r="BC8" s="6"/>
      <c r="BD8" s="6"/>
      <c r="BE8" s="6"/>
      <c r="BF8" s="6"/>
      <c r="BG8" s="6"/>
      <c r="BH8" s="6"/>
      <c r="BI8" s="6"/>
      <c r="BJ8" s="6"/>
      <c r="BK8" s="20" t="e">
        <f>IF(ISBLANK([1]INSTRUCTIONS!N42),"",[1]INSTRUCTIONS!N42)</f>
        <v>#REF!</v>
      </c>
      <c r="BL8" s="21" t="s">
        <v>275</v>
      </c>
      <c r="BM8" s="21" t="s">
        <v>275</v>
      </c>
      <c r="BN8" s="21" t="s">
        <v>275</v>
      </c>
      <c r="BO8" s="21" t="s">
        <v>275</v>
      </c>
      <c r="BP8" s="21" t="s">
        <v>275</v>
      </c>
      <c r="BQ8" s="21" t="s">
        <v>275</v>
      </c>
      <c r="BR8" s="21" t="s">
        <v>275</v>
      </c>
      <c r="BS8" s="21" t="s">
        <v>275</v>
      </c>
      <c r="BT8" s="21" t="s">
        <v>275</v>
      </c>
      <c r="BU8" s="21" t="s">
        <v>275</v>
      </c>
      <c r="BV8" s="21" t="s">
        <v>275</v>
      </c>
      <c r="BW8" s="21" t="s">
        <v>275</v>
      </c>
      <c r="BX8" s="21" t="s">
        <v>275</v>
      </c>
      <c r="BY8" s="21" t="s">
        <v>275</v>
      </c>
      <c r="BZ8" s="21" t="s">
        <v>275</v>
      </c>
      <c r="CA8" s="21" t="s">
        <v>275</v>
      </c>
      <c r="CB8" s="21" t="s">
        <v>275</v>
      </c>
      <c r="CC8" s="21" t="s">
        <v>275</v>
      </c>
      <c r="CD8" s="21" t="s">
        <v>275</v>
      </c>
      <c r="CE8" s="21" t="s">
        <v>275</v>
      </c>
      <c r="CF8" s="21" t="s">
        <v>275</v>
      </c>
      <c r="CG8" s="21" t="s">
        <v>275</v>
      </c>
      <c r="CH8" s="21" t="s">
        <v>275</v>
      </c>
      <c r="CI8" s="21" t="s">
        <v>275</v>
      </c>
      <c r="CJ8" s="21" t="s">
        <v>275</v>
      </c>
      <c r="CK8" s="22" t="e">
        <f>IF(ISBLANK([1]INSTRUCTIONS!AN42),"",[1]INSTRUCTIONS!AN42)</f>
        <v>#REF!</v>
      </c>
      <c r="CL8" s="6"/>
      <c r="CM8" s="6"/>
      <c r="CN8" s="20" t="e">
        <f>IF(ISBLANK([1]INSTRUCTIONS!N43),"",[1]INSTRUCTIONS!N43)</f>
        <v>#REF!</v>
      </c>
      <c r="CO8" s="21" t="s">
        <v>275</v>
      </c>
      <c r="CP8" s="21" t="s">
        <v>275</v>
      </c>
      <c r="CQ8" s="21" t="s">
        <v>275</v>
      </c>
      <c r="CR8" s="21" t="s">
        <v>275</v>
      </c>
      <c r="CS8" s="21" t="s">
        <v>275</v>
      </c>
      <c r="CT8" s="21" t="s">
        <v>275</v>
      </c>
      <c r="CU8" s="21" t="s">
        <v>275</v>
      </c>
      <c r="CV8" s="21" t="s">
        <v>275</v>
      </c>
      <c r="CW8" s="21" t="s">
        <v>275</v>
      </c>
      <c r="CX8" s="21" t="s">
        <v>275</v>
      </c>
      <c r="CY8" s="21" t="s">
        <v>275</v>
      </c>
      <c r="CZ8" s="21" t="s">
        <v>275</v>
      </c>
      <c r="DA8" s="21" t="s">
        <v>275</v>
      </c>
      <c r="DB8" s="21" t="s">
        <v>275</v>
      </c>
      <c r="DC8" s="21" t="s">
        <v>275</v>
      </c>
      <c r="DD8" s="21" t="s">
        <v>275</v>
      </c>
      <c r="DE8" s="21" t="s">
        <v>275</v>
      </c>
      <c r="DF8" s="21" t="s">
        <v>275</v>
      </c>
      <c r="DG8" s="21" t="s">
        <v>275</v>
      </c>
      <c r="DH8" s="21" t="s">
        <v>275</v>
      </c>
      <c r="DI8" s="21" t="s">
        <v>275</v>
      </c>
      <c r="DJ8" s="21" t="s">
        <v>275</v>
      </c>
      <c r="DK8" s="21" t="s">
        <v>275</v>
      </c>
      <c r="DL8" s="21" t="s">
        <v>275</v>
      </c>
      <c r="DM8" s="21" t="s">
        <v>275</v>
      </c>
      <c r="DN8" s="22" t="e">
        <f>IF(ISBLANK([1]INSTRUCTIONS!AN43),"",[1]INSTRUCTIONS!AN43)</f>
        <v>#REF!</v>
      </c>
      <c r="DO8" s="6"/>
      <c r="DP8" s="6"/>
      <c r="DQ8" s="23" t="e">
        <f t="shared" si="1"/>
        <v>#REF!</v>
      </c>
      <c r="DR8" s="21" t="s">
        <v>275</v>
      </c>
      <c r="DS8" s="21" t="s">
        <v>275</v>
      </c>
      <c r="DT8" s="21" t="s">
        <v>275</v>
      </c>
      <c r="DU8" s="21" t="s">
        <v>275</v>
      </c>
      <c r="DV8" s="21" t="s">
        <v>275</v>
      </c>
      <c r="DW8" s="21" t="s">
        <v>275</v>
      </c>
      <c r="DX8" s="21" t="s">
        <v>275</v>
      </c>
      <c r="DY8" s="21" t="s">
        <v>275</v>
      </c>
      <c r="DZ8" s="21" t="s">
        <v>275</v>
      </c>
      <c r="EA8" s="21" t="s">
        <v>275</v>
      </c>
      <c r="EB8" s="21" t="s">
        <v>275</v>
      </c>
      <c r="EC8" s="21" t="s">
        <v>275</v>
      </c>
      <c r="ED8" s="21" t="s">
        <v>275</v>
      </c>
      <c r="EE8" s="21" t="s">
        <v>275</v>
      </c>
      <c r="EF8" s="21" t="s">
        <v>275</v>
      </c>
      <c r="EG8" s="21" t="s">
        <v>275</v>
      </c>
      <c r="EH8" s="21" t="s">
        <v>275</v>
      </c>
      <c r="EI8" s="21" t="s">
        <v>275</v>
      </c>
      <c r="EJ8" s="21" t="s">
        <v>275</v>
      </c>
      <c r="EK8" s="21" t="s">
        <v>275</v>
      </c>
      <c r="EL8" s="21" t="s">
        <v>275</v>
      </c>
      <c r="EM8" s="21" t="s">
        <v>275</v>
      </c>
      <c r="EN8" s="21" t="s">
        <v>275</v>
      </c>
      <c r="EO8" s="21" t="s">
        <v>275</v>
      </c>
      <c r="EP8" s="21" t="s">
        <v>275</v>
      </c>
      <c r="EQ8" s="37" t="e">
        <f t="shared" si="2"/>
        <v>#REF!</v>
      </c>
      <c r="ER8" s="6"/>
    </row>
    <row r="9" spans="1:148" ht="16.5" customHeight="1" outlineLevel="1" x14ac:dyDescent="0.25">
      <c r="A9" s="5"/>
      <c r="B9" s="51" t="s">
        <v>25</v>
      </c>
      <c r="C9" s="52">
        <f>IFERROR((C8-C7)/C8,"")</f>
        <v>0.71817158988991925</v>
      </c>
      <c r="D9" s="5"/>
      <c r="E9" s="5"/>
      <c r="F9" s="3"/>
      <c r="G9" s="3"/>
      <c r="H9" s="27" t="s">
        <v>26</v>
      </c>
      <c r="I9" s="32" t="str">
        <f>IF(ISBLANK($I$5),"",$I$5)</f>
        <v>2/20-3/10</v>
      </c>
      <c r="J9" s="4"/>
      <c r="K9" s="5"/>
      <c r="L9" s="5"/>
      <c r="M9" s="5"/>
      <c r="N9" s="5"/>
      <c r="O9" s="5"/>
      <c r="P9" s="5"/>
      <c r="Q9" s="5"/>
      <c r="R9" s="5"/>
      <c r="S9" s="5"/>
      <c r="T9" s="5"/>
      <c r="U9" s="6"/>
      <c r="V9" s="6"/>
      <c r="W9" s="6"/>
      <c r="X9" s="6"/>
      <c r="Y9" s="6"/>
      <c r="Z9" s="6"/>
      <c r="AA9" s="6"/>
      <c r="AB9" s="6"/>
      <c r="AC9" s="6"/>
      <c r="AD9" s="6"/>
      <c r="AE9" s="6"/>
      <c r="AF9" s="6"/>
      <c r="AG9" s="6"/>
      <c r="AH9" s="6"/>
      <c r="AI9" s="6"/>
      <c r="AJ9" s="6"/>
      <c r="AK9" s="6"/>
      <c r="AL9" s="5"/>
      <c r="AM9" s="53">
        <v>2</v>
      </c>
      <c r="AN9" s="54" t="s">
        <v>153</v>
      </c>
      <c r="AO9" s="55">
        <v>0</v>
      </c>
      <c r="AP9" s="55">
        <v>0</v>
      </c>
      <c r="AQ9" s="55">
        <v>3</v>
      </c>
      <c r="AR9" s="55">
        <v>4</v>
      </c>
      <c r="AS9" s="55">
        <v>9</v>
      </c>
      <c r="AT9" s="55">
        <v>19</v>
      </c>
      <c r="AU9" s="55" t="e">
        <f>COUNTIFS([1]INSTRUCTIONS!$BK$25:$BK$78,($AN9),[1]INSTRUCTIONS!$BL$25:$BL$78,AU$7)</f>
        <v>#VALUE!</v>
      </c>
      <c r="AV9" s="56" t="e">
        <f t="shared" ref="AV9:AV13" si="3">SUM(AP9:AU9)</f>
        <v>#VALUE!</v>
      </c>
      <c r="AW9" s="57" t="s">
        <v>275</v>
      </c>
      <c r="AX9" s="6"/>
      <c r="AY9" s="6"/>
      <c r="AZ9" s="6"/>
      <c r="BA9" s="6"/>
      <c r="BB9" s="6"/>
      <c r="BC9" s="6"/>
      <c r="BD9" s="6"/>
      <c r="BE9" s="6"/>
      <c r="BF9" s="6"/>
      <c r="BG9" s="6"/>
      <c r="BH9" s="6"/>
      <c r="BI9" s="6"/>
      <c r="BJ9" s="6"/>
      <c r="BK9" s="20" t="e">
        <f>IF(ISBLANK([1]INSTRUCTIONS!N47),"",[1]INSTRUCTIONS!N47)</f>
        <v>#REF!</v>
      </c>
      <c r="BL9" s="21" t="s">
        <v>275</v>
      </c>
      <c r="BM9" s="21" t="s">
        <v>275</v>
      </c>
      <c r="BN9" s="21" t="s">
        <v>275</v>
      </c>
      <c r="BO9" s="21" t="s">
        <v>275</v>
      </c>
      <c r="BP9" s="21" t="s">
        <v>275</v>
      </c>
      <c r="BQ9" s="21" t="s">
        <v>275</v>
      </c>
      <c r="BR9" s="21" t="s">
        <v>275</v>
      </c>
      <c r="BS9" s="21" t="s">
        <v>275</v>
      </c>
      <c r="BT9" s="21" t="s">
        <v>275</v>
      </c>
      <c r="BU9" s="21" t="s">
        <v>275</v>
      </c>
      <c r="BV9" s="21" t="s">
        <v>275</v>
      </c>
      <c r="BW9" s="21" t="s">
        <v>275</v>
      </c>
      <c r="BX9" s="21" t="s">
        <v>275</v>
      </c>
      <c r="BY9" s="21" t="s">
        <v>275</v>
      </c>
      <c r="BZ9" s="21" t="s">
        <v>275</v>
      </c>
      <c r="CA9" s="21" t="s">
        <v>275</v>
      </c>
      <c r="CB9" s="21" t="s">
        <v>275</v>
      </c>
      <c r="CC9" s="21" t="s">
        <v>275</v>
      </c>
      <c r="CD9" s="21" t="s">
        <v>275</v>
      </c>
      <c r="CE9" s="21" t="s">
        <v>275</v>
      </c>
      <c r="CF9" s="21" t="s">
        <v>275</v>
      </c>
      <c r="CG9" s="21" t="s">
        <v>275</v>
      </c>
      <c r="CH9" s="21" t="s">
        <v>275</v>
      </c>
      <c r="CI9" s="21" t="s">
        <v>275</v>
      </c>
      <c r="CJ9" s="21" t="s">
        <v>275</v>
      </c>
      <c r="CK9" s="22" t="e">
        <f>IF(ISBLANK([1]INSTRUCTIONS!AN47),"",[1]INSTRUCTIONS!AN47)</f>
        <v>#REF!</v>
      </c>
      <c r="CL9" s="6"/>
      <c r="CM9" s="6"/>
      <c r="CN9" s="20" t="e">
        <f>IF(ISBLANK([1]INSTRUCTIONS!N48),"",[1]INSTRUCTIONS!N48)</f>
        <v>#REF!</v>
      </c>
      <c r="CO9" s="21" t="s">
        <v>275</v>
      </c>
      <c r="CP9" s="21" t="s">
        <v>275</v>
      </c>
      <c r="CQ9" s="21" t="s">
        <v>275</v>
      </c>
      <c r="CR9" s="21" t="s">
        <v>275</v>
      </c>
      <c r="CS9" s="21" t="s">
        <v>275</v>
      </c>
      <c r="CT9" s="21" t="s">
        <v>275</v>
      </c>
      <c r="CU9" s="21" t="s">
        <v>275</v>
      </c>
      <c r="CV9" s="21" t="s">
        <v>275</v>
      </c>
      <c r="CW9" s="21" t="s">
        <v>275</v>
      </c>
      <c r="CX9" s="21" t="s">
        <v>275</v>
      </c>
      <c r="CY9" s="21" t="s">
        <v>275</v>
      </c>
      <c r="CZ9" s="21" t="s">
        <v>275</v>
      </c>
      <c r="DA9" s="21" t="s">
        <v>275</v>
      </c>
      <c r="DB9" s="21" t="s">
        <v>275</v>
      </c>
      <c r="DC9" s="21" t="s">
        <v>275</v>
      </c>
      <c r="DD9" s="21" t="s">
        <v>275</v>
      </c>
      <c r="DE9" s="21" t="s">
        <v>275</v>
      </c>
      <c r="DF9" s="21" t="s">
        <v>275</v>
      </c>
      <c r="DG9" s="21" t="s">
        <v>275</v>
      </c>
      <c r="DH9" s="21" t="s">
        <v>275</v>
      </c>
      <c r="DI9" s="21" t="s">
        <v>275</v>
      </c>
      <c r="DJ9" s="21" t="s">
        <v>275</v>
      </c>
      <c r="DK9" s="21" t="s">
        <v>275</v>
      </c>
      <c r="DL9" s="21" t="s">
        <v>275</v>
      </c>
      <c r="DM9" s="21" t="s">
        <v>275</v>
      </c>
      <c r="DN9" s="22" t="e">
        <f>IF(ISBLANK([1]INSTRUCTIONS!AN48),"",[1]INSTRUCTIONS!AN48)</f>
        <v>#REF!</v>
      </c>
      <c r="DO9" s="6"/>
      <c r="DP9" s="6"/>
      <c r="DQ9" s="23" t="e">
        <f t="shared" si="1"/>
        <v>#REF!</v>
      </c>
      <c r="DR9" s="21" t="s">
        <v>275</v>
      </c>
      <c r="DS9" s="21" t="s">
        <v>275</v>
      </c>
      <c r="DT9" s="21" t="s">
        <v>275</v>
      </c>
      <c r="DU9" s="21" t="s">
        <v>275</v>
      </c>
      <c r="DV9" s="21" t="s">
        <v>275</v>
      </c>
      <c r="DW9" s="21" t="s">
        <v>275</v>
      </c>
      <c r="DX9" s="21" t="s">
        <v>275</v>
      </c>
      <c r="DY9" s="21" t="s">
        <v>275</v>
      </c>
      <c r="DZ9" s="21" t="s">
        <v>275</v>
      </c>
      <c r="EA9" s="21" t="s">
        <v>275</v>
      </c>
      <c r="EB9" s="21" t="s">
        <v>275</v>
      </c>
      <c r="EC9" s="21" t="s">
        <v>275</v>
      </c>
      <c r="ED9" s="21" t="s">
        <v>275</v>
      </c>
      <c r="EE9" s="21" t="s">
        <v>275</v>
      </c>
      <c r="EF9" s="21" t="s">
        <v>275</v>
      </c>
      <c r="EG9" s="21" t="s">
        <v>275</v>
      </c>
      <c r="EH9" s="21" t="s">
        <v>275</v>
      </c>
      <c r="EI9" s="21" t="s">
        <v>275</v>
      </c>
      <c r="EJ9" s="21" t="s">
        <v>275</v>
      </c>
      <c r="EK9" s="21" t="s">
        <v>275</v>
      </c>
      <c r="EL9" s="21" t="s">
        <v>275</v>
      </c>
      <c r="EM9" s="21" t="s">
        <v>275</v>
      </c>
      <c r="EN9" s="21" t="s">
        <v>275</v>
      </c>
      <c r="EO9" s="21" t="s">
        <v>275</v>
      </c>
      <c r="EP9" s="21" t="s">
        <v>275</v>
      </c>
      <c r="EQ9" s="37" t="e">
        <f t="shared" si="2"/>
        <v>#REF!</v>
      </c>
      <c r="ER9" s="6"/>
    </row>
    <row r="10" spans="1:148" ht="16.5" customHeight="1" outlineLevel="1" x14ac:dyDescent="0.25">
      <c r="A10" s="5"/>
      <c r="B10" s="5"/>
      <c r="C10" s="6"/>
      <c r="D10" s="5"/>
      <c r="E10" s="5"/>
      <c r="F10" s="3"/>
      <c r="G10" s="3"/>
      <c r="H10" s="27" t="s">
        <v>27</v>
      </c>
      <c r="I10" s="32" t="s">
        <v>275</v>
      </c>
      <c r="J10" s="4"/>
      <c r="K10" s="5"/>
      <c r="L10" s="5"/>
      <c r="M10" s="5"/>
      <c r="N10" s="5"/>
      <c r="O10" s="5"/>
      <c r="P10" s="5"/>
      <c r="Q10" s="5"/>
      <c r="R10" s="5"/>
      <c r="S10" s="5"/>
      <c r="T10" s="5"/>
      <c r="U10" s="6"/>
      <c r="V10" s="6"/>
      <c r="W10" s="6"/>
      <c r="X10" s="6"/>
      <c r="Y10" s="6"/>
      <c r="Z10" s="6"/>
      <c r="AA10" s="6"/>
      <c r="AB10" s="6"/>
      <c r="AC10" s="6"/>
      <c r="AD10" s="6"/>
      <c r="AE10" s="6"/>
      <c r="AF10" s="6"/>
      <c r="AG10" s="6"/>
      <c r="AH10" s="6"/>
      <c r="AI10" s="6"/>
      <c r="AJ10" s="6"/>
      <c r="AK10" s="6"/>
      <c r="AL10" s="5"/>
      <c r="AM10" s="58">
        <v>3</v>
      </c>
      <c r="AN10" s="59" t="s">
        <v>203</v>
      </c>
      <c r="AO10" s="59">
        <v>0</v>
      </c>
      <c r="AP10" s="59">
        <v>0</v>
      </c>
      <c r="AQ10" s="59">
        <v>6</v>
      </c>
      <c r="AR10" s="59">
        <v>9</v>
      </c>
      <c r="AS10" s="59">
        <v>12</v>
      </c>
      <c r="AT10" s="59">
        <v>17</v>
      </c>
      <c r="AU10" s="59">
        <v>37</v>
      </c>
      <c r="AV10" s="60">
        <f t="shared" si="3"/>
        <v>81</v>
      </c>
      <c r="AW10" s="61" t="s">
        <v>275</v>
      </c>
      <c r="AX10" s="6"/>
      <c r="AY10" s="6"/>
      <c r="AZ10" s="6"/>
      <c r="BA10" s="6"/>
      <c r="BB10" s="6"/>
      <c r="BC10" s="6"/>
      <c r="BD10" s="6"/>
      <c r="BE10" s="6"/>
      <c r="BF10" s="6"/>
      <c r="BG10" s="6"/>
      <c r="BH10" s="6"/>
      <c r="BI10" s="6"/>
      <c r="BJ10" s="6"/>
      <c r="BK10" s="20" t="e">
        <f>IF(ISBLANK([1]INSTRUCTIONS!N52),"",[1]INSTRUCTIONS!N52)</f>
        <v>#REF!</v>
      </c>
      <c r="BL10" s="21" t="s">
        <v>275</v>
      </c>
      <c r="BM10" s="21" t="s">
        <v>275</v>
      </c>
      <c r="BN10" s="21" t="s">
        <v>275</v>
      </c>
      <c r="BO10" s="21" t="s">
        <v>275</v>
      </c>
      <c r="BP10" s="21" t="s">
        <v>275</v>
      </c>
      <c r="BQ10" s="21" t="s">
        <v>275</v>
      </c>
      <c r="BR10" s="21" t="s">
        <v>275</v>
      </c>
      <c r="BS10" s="21" t="s">
        <v>275</v>
      </c>
      <c r="BT10" s="21" t="s">
        <v>275</v>
      </c>
      <c r="BU10" s="21" t="s">
        <v>275</v>
      </c>
      <c r="BV10" s="21" t="s">
        <v>275</v>
      </c>
      <c r="BW10" s="21" t="s">
        <v>275</v>
      </c>
      <c r="BX10" s="21" t="s">
        <v>275</v>
      </c>
      <c r="BY10" s="21" t="s">
        <v>275</v>
      </c>
      <c r="BZ10" s="21" t="s">
        <v>275</v>
      </c>
      <c r="CA10" s="21" t="s">
        <v>275</v>
      </c>
      <c r="CB10" s="21" t="s">
        <v>275</v>
      </c>
      <c r="CC10" s="21" t="s">
        <v>275</v>
      </c>
      <c r="CD10" s="21" t="s">
        <v>275</v>
      </c>
      <c r="CE10" s="21" t="s">
        <v>275</v>
      </c>
      <c r="CF10" s="21" t="s">
        <v>275</v>
      </c>
      <c r="CG10" s="21" t="s">
        <v>275</v>
      </c>
      <c r="CH10" s="21" t="s">
        <v>275</v>
      </c>
      <c r="CI10" s="21" t="s">
        <v>275</v>
      </c>
      <c r="CJ10" s="21" t="s">
        <v>275</v>
      </c>
      <c r="CK10" s="22" t="e">
        <f>IF(ISBLANK([1]INSTRUCTIONS!AN52),"",[1]INSTRUCTIONS!AN52)</f>
        <v>#REF!</v>
      </c>
      <c r="CL10" s="6"/>
      <c r="CM10" s="6"/>
      <c r="CN10" s="20" t="e">
        <f>IF(ISBLANK([1]INSTRUCTIONS!N53),"",[1]INSTRUCTIONS!N53)</f>
        <v>#REF!</v>
      </c>
      <c r="CO10" s="21" t="s">
        <v>275</v>
      </c>
      <c r="CP10" s="21" t="s">
        <v>275</v>
      </c>
      <c r="CQ10" s="21" t="s">
        <v>275</v>
      </c>
      <c r="CR10" s="21" t="s">
        <v>275</v>
      </c>
      <c r="CS10" s="21" t="s">
        <v>275</v>
      </c>
      <c r="CT10" s="21" t="s">
        <v>275</v>
      </c>
      <c r="CU10" s="21" t="s">
        <v>275</v>
      </c>
      <c r="CV10" s="21" t="s">
        <v>275</v>
      </c>
      <c r="CW10" s="21" t="s">
        <v>275</v>
      </c>
      <c r="CX10" s="21" t="s">
        <v>275</v>
      </c>
      <c r="CY10" s="21" t="s">
        <v>275</v>
      </c>
      <c r="CZ10" s="21" t="s">
        <v>275</v>
      </c>
      <c r="DA10" s="21" t="s">
        <v>275</v>
      </c>
      <c r="DB10" s="21" t="s">
        <v>275</v>
      </c>
      <c r="DC10" s="21" t="s">
        <v>275</v>
      </c>
      <c r="DD10" s="21" t="s">
        <v>275</v>
      </c>
      <c r="DE10" s="21" t="s">
        <v>275</v>
      </c>
      <c r="DF10" s="21" t="s">
        <v>275</v>
      </c>
      <c r="DG10" s="21" t="s">
        <v>275</v>
      </c>
      <c r="DH10" s="21" t="s">
        <v>275</v>
      </c>
      <c r="DI10" s="21" t="s">
        <v>275</v>
      </c>
      <c r="DJ10" s="21" t="s">
        <v>275</v>
      </c>
      <c r="DK10" s="21" t="s">
        <v>275</v>
      </c>
      <c r="DL10" s="21" t="s">
        <v>275</v>
      </c>
      <c r="DM10" s="21" t="s">
        <v>275</v>
      </c>
      <c r="DN10" s="22" t="e">
        <f>IF(ISBLANK([1]INSTRUCTIONS!AN53),"",[1]INSTRUCTIONS!AN53)</f>
        <v>#REF!</v>
      </c>
      <c r="DO10" s="6"/>
      <c r="DP10" s="6"/>
      <c r="DQ10" s="23" t="e">
        <f t="shared" si="1"/>
        <v>#REF!</v>
      </c>
      <c r="DR10" s="21" t="s">
        <v>275</v>
      </c>
      <c r="DS10" s="21" t="s">
        <v>275</v>
      </c>
      <c r="DT10" s="21" t="s">
        <v>275</v>
      </c>
      <c r="DU10" s="21" t="s">
        <v>275</v>
      </c>
      <c r="DV10" s="21" t="s">
        <v>275</v>
      </c>
      <c r="DW10" s="21" t="s">
        <v>275</v>
      </c>
      <c r="DX10" s="21" t="s">
        <v>275</v>
      </c>
      <c r="DY10" s="21" t="s">
        <v>275</v>
      </c>
      <c r="DZ10" s="21" t="s">
        <v>275</v>
      </c>
      <c r="EA10" s="21" t="s">
        <v>275</v>
      </c>
      <c r="EB10" s="21" t="s">
        <v>275</v>
      </c>
      <c r="EC10" s="21" t="s">
        <v>275</v>
      </c>
      <c r="ED10" s="21" t="s">
        <v>275</v>
      </c>
      <c r="EE10" s="21" t="s">
        <v>275</v>
      </c>
      <c r="EF10" s="21" t="s">
        <v>275</v>
      </c>
      <c r="EG10" s="21" t="s">
        <v>275</v>
      </c>
      <c r="EH10" s="21" t="s">
        <v>275</v>
      </c>
      <c r="EI10" s="21" t="s">
        <v>275</v>
      </c>
      <c r="EJ10" s="21" t="s">
        <v>275</v>
      </c>
      <c r="EK10" s="21" t="s">
        <v>275</v>
      </c>
      <c r="EL10" s="21" t="s">
        <v>275</v>
      </c>
      <c r="EM10" s="21" t="s">
        <v>275</v>
      </c>
      <c r="EN10" s="21" t="s">
        <v>275</v>
      </c>
      <c r="EO10" s="21" t="s">
        <v>275</v>
      </c>
      <c r="EP10" s="21" t="s">
        <v>275</v>
      </c>
      <c r="EQ10" s="37" t="e">
        <f t="shared" si="2"/>
        <v>#REF!</v>
      </c>
      <c r="ER10" s="6"/>
    </row>
    <row r="11" spans="1:148" ht="16.5" customHeight="1" outlineLevel="1" x14ac:dyDescent="0.25">
      <c r="A11" s="5"/>
      <c r="B11" s="62" t="s">
        <v>29</v>
      </c>
      <c r="C11" s="236"/>
      <c r="D11" s="237"/>
      <c r="E11" s="2"/>
      <c r="F11" s="3"/>
      <c r="G11" s="3"/>
      <c r="H11" s="27" t="s">
        <v>30</v>
      </c>
      <c r="I11" s="32" t="s">
        <v>275</v>
      </c>
      <c r="J11" s="4"/>
      <c r="K11" s="5"/>
      <c r="L11" s="5"/>
      <c r="M11" s="236"/>
      <c r="N11" s="237"/>
      <c r="O11" s="5"/>
      <c r="P11" s="5"/>
      <c r="Q11" s="5"/>
      <c r="R11" s="5"/>
      <c r="S11" s="5"/>
      <c r="T11" s="5"/>
      <c r="U11" s="6"/>
      <c r="V11" s="6"/>
      <c r="W11" s="6"/>
      <c r="X11" s="6"/>
      <c r="Y11" s="6"/>
      <c r="Z11" s="6"/>
      <c r="AA11" s="63"/>
      <c r="AB11" s="6"/>
      <c r="AC11" s="6"/>
      <c r="AD11" s="6"/>
      <c r="AE11" s="6"/>
      <c r="AF11" s="6"/>
      <c r="AG11" s="6"/>
      <c r="AH11" s="6"/>
      <c r="AI11" s="6"/>
      <c r="AJ11" s="6"/>
      <c r="AK11" s="6"/>
      <c r="AL11" s="5"/>
      <c r="AM11" s="64">
        <v>4</v>
      </c>
      <c r="AN11" s="65" t="s">
        <v>204</v>
      </c>
      <c r="AO11" s="65">
        <v>0</v>
      </c>
      <c r="AP11" s="65">
        <v>1</v>
      </c>
      <c r="AQ11" s="65">
        <v>0</v>
      </c>
      <c r="AR11" s="65">
        <v>0</v>
      </c>
      <c r="AS11" s="65">
        <v>0</v>
      </c>
      <c r="AT11" s="65">
        <v>0</v>
      </c>
      <c r="AU11" s="65">
        <v>0</v>
      </c>
      <c r="AV11" s="66">
        <f t="shared" si="3"/>
        <v>1</v>
      </c>
      <c r="AW11" s="67" t="s">
        <v>275</v>
      </c>
      <c r="AX11" s="6"/>
      <c r="AY11" s="6"/>
      <c r="AZ11" s="6"/>
      <c r="BA11" s="6"/>
      <c r="BB11" s="6"/>
      <c r="BC11" s="6"/>
      <c r="BD11" s="6"/>
      <c r="BE11" s="6"/>
      <c r="BF11" s="6"/>
      <c r="BG11" s="6"/>
      <c r="BH11" s="6"/>
      <c r="BI11" s="6"/>
      <c r="BJ11" s="6"/>
      <c r="BK11" s="20" t="e">
        <f>IF(ISBLANK([1]INSTRUCTIONS!N57),"",[1]INSTRUCTIONS!N57)</f>
        <v>#REF!</v>
      </c>
      <c r="BL11" s="21" t="s">
        <v>275</v>
      </c>
      <c r="BM11" s="21" t="s">
        <v>275</v>
      </c>
      <c r="BN11" s="21" t="s">
        <v>275</v>
      </c>
      <c r="BO11" s="21" t="s">
        <v>275</v>
      </c>
      <c r="BP11" s="21" t="s">
        <v>275</v>
      </c>
      <c r="BQ11" s="21" t="s">
        <v>275</v>
      </c>
      <c r="BR11" s="21" t="s">
        <v>275</v>
      </c>
      <c r="BS11" s="21" t="s">
        <v>275</v>
      </c>
      <c r="BT11" s="21" t="s">
        <v>275</v>
      </c>
      <c r="BU11" s="21" t="s">
        <v>275</v>
      </c>
      <c r="BV11" s="21" t="s">
        <v>275</v>
      </c>
      <c r="BW11" s="21" t="s">
        <v>275</v>
      </c>
      <c r="BX11" s="21" t="s">
        <v>275</v>
      </c>
      <c r="BY11" s="21" t="s">
        <v>275</v>
      </c>
      <c r="BZ11" s="21" t="s">
        <v>275</v>
      </c>
      <c r="CA11" s="21" t="s">
        <v>275</v>
      </c>
      <c r="CB11" s="21" t="s">
        <v>275</v>
      </c>
      <c r="CC11" s="21" t="s">
        <v>275</v>
      </c>
      <c r="CD11" s="21" t="s">
        <v>275</v>
      </c>
      <c r="CE11" s="21" t="s">
        <v>275</v>
      </c>
      <c r="CF11" s="21" t="s">
        <v>275</v>
      </c>
      <c r="CG11" s="21" t="s">
        <v>275</v>
      </c>
      <c r="CH11" s="21" t="s">
        <v>275</v>
      </c>
      <c r="CI11" s="21" t="s">
        <v>275</v>
      </c>
      <c r="CJ11" s="21" t="s">
        <v>275</v>
      </c>
      <c r="CK11" s="22" t="e">
        <f>IF(ISBLANK([1]INSTRUCTIONS!AN57),"",[1]INSTRUCTIONS!AN57)</f>
        <v>#REF!</v>
      </c>
      <c r="CL11" s="6"/>
      <c r="CM11" s="6"/>
      <c r="CN11" s="20" t="e">
        <f>IF(ISBLANK([1]INSTRUCTIONS!N58),"",[1]INSTRUCTIONS!N58)</f>
        <v>#REF!</v>
      </c>
      <c r="CO11" s="21" t="s">
        <v>275</v>
      </c>
      <c r="CP11" s="21" t="s">
        <v>275</v>
      </c>
      <c r="CQ11" s="21" t="s">
        <v>275</v>
      </c>
      <c r="CR11" s="21" t="s">
        <v>275</v>
      </c>
      <c r="CS11" s="21" t="s">
        <v>275</v>
      </c>
      <c r="CT11" s="21" t="s">
        <v>275</v>
      </c>
      <c r="CU11" s="21" t="s">
        <v>275</v>
      </c>
      <c r="CV11" s="21" t="s">
        <v>275</v>
      </c>
      <c r="CW11" s="21" t="s">
        <v>275</v>
      </c>
      <c r="CX11" s="21" t="s">
        <v>275</v>
      </c>
      <c r="CY11" s="21" t="s">
        <v>275</v>
      </c>
      <c r="CZ11" s="21" t="s">
        <v>275</v>
      </c>
      <c r="DA11" s="21" t="s">
        <v>275</v>
      </c>
      <c r="DB11" s="21" t="s">
        <v>275</v>
      </c>
      <c r="DC11" s="21" t="s">
        <v>275</v>
      </c>
      <c r="DD11" s="21" t="s">
        <v>275</v>
      </c>
      <c r="DE11" s="21" t="s">
        <v>275</v>
      </c>
      <c r="DF11" s="21" t="s">
        <v>275</v>
      </c>
      <c r="DG11" s="21" t="s">
        <v>275</v>
      </c>
      <c r="DH11" s="21" t="s">
        <v>275</v>
      </c>
      <c r="DI11" s="21" t="s">
        <v>275</v>
      </c>
      <c r="DJ11" s="21" t="s">
        <v>275</v>
      </c>
      <c r="DK11" s="21" t="s">
        <v>275</v>
      </c>
      <c r="DL11" s="21" t="s">
        <v>275</v>
      </c>
      <c r="DM11" s="21" t="s">
        <v>275</v>
      </c>
      <c r="DN11" s="22" t="e">
        <f>IF(ISBLANK([1]INSTRUCTIONS!AN58),"",[1]INSTRUCTIONS!AN58)</f>
        <v>#REF!</v>
      </c>
      <c r="DO11" s="6"/>
      <c r="DP11" s="6"/>
      <c r="DQ11" s="23" t="e">
        <f t="shared" si="1"/>
        <v>#REF!</v>
      </c>
      <c r="DR11" s="21" t="s">
        <v>275</v>
      </c>
      <c r="DS11" s="21" t="s">
        <v>275</v>
      </c>
      <c r="DT11" s="21" t="s">
        <v>275</v>
      </c>
      <c r="DU11" s="21" t="s">
        <v>275</v>
      </c>
      <c r="DV11" s="21" t="s">
        <v>275</v>
      </c>
      <c r="DW11" s="21" t="s">
        <v>275</v>
      </c>
      <c r="DX11" s="21" t="s">
        <v>275</v>
      </c>
      <c r="DY11" s="21" t="s">
        <v>275</v>
      </c>
      <c r="DZ11" s="21" t="s">
        <v>275</v>
      </c>
      <c r="EA11" s="21" t="s">
        <v>275</v>
      </c>
      <c r="EB11" s="21" t="s">
        <v>275</v>
      </c>
      <c r="EC11" s="21" t="s">
        <v>275</v>
      </c>
      <c r="ED11" s="21" t="s">
        <v>275</v>
      </c>
      <c r="EE11" s="21" t="s">
        <v>275</v>
      </c>
      <c r="EF11" s="21" t="s">
        <v>275</v>
      </c>
      <c r="EG11" s="21" t="s">
        <v>275</v>
      </c>
      <c r="EH11" s="21" t="s">
        <v>275</v>
      </c>
      <c r="EI11" s="21" t="s">
        <v>275</v>
      </c>
      <c r="EJ11" s="21" t="s">
        <v>275</v>
      </c>
      <c r="EK11" s="21" t="s">
        <v>275</v>
      </c>
      <c r="EL11" s="21" t="s">
        <v>275</v>
      </c>
      <c r="EM11" s="21" t="s">
        <v>275</v>
      </c>
      <c r="EN11" s="21" t="s">
        <v>275</v>
      </c>
      <c r="EO11" s="21" t="s">
        <v>275</v>
      </c>
      <c r="EP11" s="21" t="s">
        <v>275</v>
      </c>
      <c r="EQ11" s="37" t="e">
        <f t="shared" si="2"/>
        <v>#REF!</v>
      </c>
      <c r="ER11" s="6"/>
    </row>
    <row r="12" spans="1:148" ht="16.5" customHeight="1" outlineLevel="1" x14ac:dyDescent="0.25">
      <c r="A12" s="5"/>
      <c r="B12" s="68" t="s">
        <v>32</v>
      </c>
      <c r="C12" s="238"/>
      <c r="D12" s="237"/>
      <c r="E12" s="69"/>
      <c r="F12" s="70"/>
      <c r="G12" s="70"/>
      <c r="H12" s="71" t="s">
        <v>33</v>
      </c>
      <c r="I12" s="72" t="s">
        <v>34</v>
      </c>
      <c r="J12" s="4"/>
      <c r="K12" s="5"/>
      <c r="L12" s="5"/>
      <c r="M12" s="238"/>
      <c r="N12" s="237"/>
      <c r="O12" s="5"/>
      <c r="P12" s="5"/>
      <c r="Q12" s="5"/>
      <c r="R12" s="5"/>
      <c r="S12" s="5"/>
      <c r="T12" s="5"/>
      <c r="U12" s="6"/>
      <c r="V12" s="6"/>
      <c r="W12" s="6"/>
      <c r="X12" s="6"/>
      <c r="Y12" s="6"/>
      <c r="Z12" s="6"/>
      <c r="AA12" s="6"/>
      <c r="AB12" s="6"/>
      <c r="AC12" s="6"/>
      <c r="AD12" s="6"/>
      <c r="AE12" s="6"/>
      <c r="AF12" s="6"/>
      <c r="AG12" s="6"/>
      <c r="AH12" s="6"/>
      <c r="AI12" s="6"/>
      <c r="AJ12" s="6"/>
      <c r="AK12" s="6"/>
      <c r="AL12" s="5"/>
      <c r="AM12" s="73">
        <v>5</v>
      </c>
      <c r="AN12" s="74" t="s">
        <v>35</v>
      </c>
      <c r="AO12" s="74">
        <v>0</v>
      </c>
      <c r="AP12" s="74">
        <v>0</v>
      </c>
      <c r="AQ12" s="74">
        <v>0</v>
      </c>
      <c r="AR12" s="74">
        <v>0</v>
      </c>
      <c r="AS12" s="74">
        <v>0</v>
      </c>
      <c r="AT12" s="74">
        <v>0</v>
      </c>
      <c r="AU12" s="74">
        <v>0</v>
      </c>
      <c r="AV12" s="75">
        <f t="shared" si="3"/>
        <v>0</v>
      </c>
      <c r="AW12" s="76" t="s">
        <v>275</v>
      </c>
      <c r="AX12" s="6"/>
      <c r="AY12" s="6"/>
      <c r="AZ12" s="6"/>
      <c r="BA12" s="6"/>
      <c r="BB12" s="6"/>
      <c r="BC12" s="6"/>
      <c r="BD12" s="6"/>
      <c r="BE12" s="6"/>
      <c r="BF12" s="6"/>
      <c r="BG12" s="6"/>
      <c r="BH12" s="6"/>
      <c r="BI12" s="6"/>
      <c r="BJ12" s="6"/>
      <c r="BK12" s="20" t="e">
        <f>IF(ISBLANK([1]INSTRUCTIONS!N62),"",[1]INSTRUCTIONS!N62)</f>
        <v>#REF!</v>
      </c>
      <c r="BL12" s="21" t="s">
        <v>275</v>
      </c>
      <c r="BM12" s="21" t="s">
        <v>275</v>
      </c>
      <c r="BN12" s="21" t="s">
        <v>275</v>
      </c>
      <c r="BO12" s="21" t="s">
        <v>275</v>
      </c>
      <c r="BP12" s="21" t="s">
        <v>275</v>
      </c>
      <c r="BQ12" s="21" t="s">
        <v>275</v>
      </c>
      <c r="BR12" s="21" t="s">
        <v>275</v>
      </c>
      <c r="BS12" s="21" t="s">
        <v>275</v>
      </c>
      <c r="BT12" s="21" t="s">
        <v>275</v>
      </c>
      <c r="BU12" s="21" t="s">
        <v>275</v>
      </c>
      <c r="BV12" s="21" t="s">
        <v>275</v>
      </c>
      <c r="BW12" s="21" t="s">
        <v>275</v>
      </c>
      <c r="BX12" s="21" t="s">
        <v>275</v>
      </c>
      <c r="BY12" s="21" t="s">
        <v>275</v>
      </c>
      <c r="BZ12" s="21" t="s">
        <v>275</v>
      </c>
      <c r="CA12" s="21" t="s">
        <v>275</v>
      </c>
      <c r="CB12" s="21" t="s">
        <v>275</v>
      </c>
      <c r="CC12" s="21" t="s">
        <v>275</v>
      </c>
      <c r="CD12" s="21" t="s">
        <v>275</v>
      </c>
      <c r="CE12" s="21" t="s">
        <v>275</v>
      </c>
      <c r="CF12" s="21" t="s">
        <v>275</v>
      </c>
      <c r="CG12" s="21" t="s">
        <v>275</v>
      </c>
      <c r="CH12" s="21" t="s">
        <v>275</v>
      </c>
      <c r="CI12" s="21" t="s">
        <v>275</v>
      </c>
      <c r="CJ12" s="21" t="s">
        <v>275</v>
      </c>
      <c r="CK12" s="22" t="e">
        <f>IF(ISBLANK([1]INSTRUCTIONS!AN62),"",[1]INSTRUCTIONS!AN62)</f>
        <v>#REF!</v>
      </c>
      <c r="CL12" s="6"/>
      <c r="CM12" s="6"/>
      <c r="CN12" s="20" t="e">
        <f>IF(ISBLANK([1]INSTRUCTIONS!N63),"",[1]INSTRUCTIONS!N63)</f>
        <v>#REF!</v>
      </c>
      <c r="CO12" s="21" t="s">
        <v>275</v>
      </c>
      <c r="CP12" s="21" t="s">
        <v>275</v>
      </c>
      <c r="CQ12" s="21" t="s">
        <v>275</v>
      </c>
      <c r="CR12" s="21" t="s">
        <v>275</v>
      </c>
      <c r="CS12" s="21" t="s">
        <v>275</v>
      </c>
      <c r="CT12" s="21" t="s">
        <v>275</v>
      </c>
      <c r="CU12" s="21" t="s">
        <v>275</v>
      </c>
      <c r="CV12" s="21" t="s">
        <v>275</v>
      </c>
      <c r="CW12" s="21" t="s">
        <v>275</v>
      </c>
      <c r="CX12" s="21" t="s">
        <v>275</v>
      </c>
      <c r="CY12" s="21" t="s">
        <v>275</v>
      </c>
      <c r="CZ12" s="21" t="s">
        <v>275</v>
      </c>
      <c r="DA12" s="21" t="s">
        <v>275</v>
      </c>
      <c r="DB12" s="21" t="s">
        <v>275</v>
      </c>
      <c r="DC12" s="21" t="s">
        <v>275</v>
      </c>
      <c r="DD12" s="21" t="s">
        <v>275</v>
      </c>
      <c r="DE12" s="21" t="s">
        <v>275</v>
      </c>
      <c r="DF12" s="21" t="s">
        <v>275</v>
      </c>
      <c r="DG12" s="21" t="s">
        <v>275</v>
      </c>
      <c r="DH12" s="21" t="s">
        <v>275</v>
      </c>
      <c r="DI12" s="21" t="s">
        <v>275</v>
      </c>
      <c r="DJ12" s="21" t="s">
        <v>275</v>
      </c>
      <c r="DK12" s="21" t="s">
        <v>275</v>
      </c>
      <c r="DL12" s="21" t="s">
        <v>275</v>
      </c>
      <c r="DM12" s="21" t="s">
        <v>275</v>
      </c>
      <c r="DN12" s="22" t="e">
        <f>IF(ISBLANK([1]INSTRUCTIONS!AN63),"",[1]INSTRUCTIONS!AN63)</f>
        <v>#REF!</v>
      </c>
      <c r="DO12" s="6"/>
      <c r="DP12" s="6"/>
      <c r="DQ12" s="23" t="e">
        <f t="shared" si="1"/>
        <v>#REF!</v>
      </c>
      <c r="DR12" s="21" t="s">
        <v>275</v>
      </c>
      <c r="DS12" s="21" t="s">
        <v>275</v>
      </c>
      <c r="DT12" s="21" t="s">
        <v>275</v>
      </c>
      <c r="DU12" s="21" t="s">
        <v>275</v>
      </c>
      <c r="DV12" s="21" t="s">
        <v>275</v>
      </c>
      <c r="DW12" s="21" t="s">
        <v>275</v>
      </c>
      <c r="DX12" s="21" t="s">
        <v>275</v>
      </c>
      <c r="DY12" s="21" t="s">
        <v>275</v>
      </c>
      <c r="DZ12" s="21" t="s">
        <v>275</v>
      </c>
      <c r="EA12" s="21" t="s">
        <v>275</v>
      </c>
      <c r="EB12" s="21" t="s">
        <v>275</v>
      </c>
      <c r="EC12" s="21" t="s">
        <v>275</v>
      </c>
      <c r="ED12" s="21" t="s">
        <v>275</v>
      </c>
      <c r="EE12" s="21" t="s">
        <v>275</v>
      </c>
      <c r="EF12" s="21" t="s">
        <v>275</v>
      </c>
      <c r="EG12" s="21" t="s">
        <v>275</v>
      </c>
      <c r="EH12" s="21" t="s">
        <v>275</v>
      </c>
      <c r="EI12" s="21" t="s">
        <v>275</v>
      </c>
      <c r="EJ12" s="21" t="s">
        <v>275</v>
      </c>
      <c r="EK12" s="21" t="s">
        <v>275</v>
      </c>
      <c r="EL12" s="21" t="s">
        <v>275</v>
      </c>
      <c r="EM12" s="21" t="s">
        <v>275</v>
      </c>
      <c r="EN12" s="21" t="s">
        <v>275</v>
      </c>
      <c r="EO12" s="21" t="s">
        <v>275</v>
      </c>
      <c r="EP12" s="21" t="s">
        <v>275</v>
      </c>
      <c r="EQ12" s="37" t="e">
        <f t="shared" si="2"/>
        <v>#REF!</v>
      </c>
      <c r="ER12" s="6"/>
    </row>
    <row r="13" spans="1:148" ht="18" customHeight="1" outlineLevel="1" x14ac:dyDescent="0.25">
      <c r="A13" s="5"/>
      <c r="B13" s="77" t="s">
        <v>36</v>
      </c>
      <c r="C13" s="237"/>
      <c r="D13" s="237"/>
      <c r="E13" s="69"/>
      <c r="F13" s="70"/>
      <c r="G13" s="70"/>
      <c r="H13" s="78" t="s">
        <v>37</v>
      </c>
      <c r="I13" s="79" t="s">
        <v>236</v>
      </c>
      <c r="J13" s="4"/>
      <c r="K13" s="8"/>
      <c r="L13" s="5"/>
      <c r="M13" s="237"/>
      <c r="N13" s="237"/>
      <c r="O13" s="5"/>
      <c r="P13" s="5"/>
      <c r="Q13" s="5"/>
      <c r="R13" s="5"/>
      <c r="S13" s="5"/>
      <c r="T13" s="5"/>
      <c r="U13" s="6"/>
      <c r="V13" s="6"/>
      <c r="W13" s="6"/>
      <c r="X13" s="6"/>
      <c r="Y13" s="6"/>
      <c r="Z13" s="6"/>
      <c r="AA13" s="6"/>
      <c r="AB13" s="6"/>
      <c r="AC13" s="6"/>
      <c r="AD13" s="6"/>
      <c r="AE13" s="6"/>
      <c r="AF13" s="2"/>
      <c r="AG13" s="2"/>
      <c r="AH13" s="2"/>
      <c r="AI13" s="6"/>
      <c r="AJ13" s="2"/>
      <c r="AK13" s="2"/>
      <c r="AL13" s="5"/>
      <c r="AM13" s="80">
        <v>6</v>
      </c>
      <c r="AN13" s="81" t="s">
        <v>38</v>
      </c>
      <c r="AO13" s="81">
        <v>0</v>
      </c>
      <c r="AP13" s="81">
        <v>0</v>
      </c>
      <c r="AQ13" s="81">
        <v>0</v>
      </c>
      <c r="AR13" s="81">
        <v>0</v>
      </c>
      <c r="AS13" s="81">
        <v>0</v>
      </c>
      <c r="AT13" s="81">
        <v>0</v>
      </c>
      <c r="AU13" s="81">
        <v>0</v>
      </c>
      <c r="AV13" s="82">
        <f t="shared" si="3"/>
        <v>0</v>
      </c>
      <c r="AW13" s="83" t="s">
        <v>275</v>
      </c>
      <c r="AX13" s="84"/>
      <c r="AY13" s="6"/>
      <c r="AZ13" s="6"/>
      <c r="BA13" s="5"/>
      <c r="BB13" s="6"/>
      <c r="BC13" s="6"/>
      <c r="BD13" s="6"/>
      <c r="BE13" s="6"/>
      <c r="BF13" s="6"/>
      <c r="BG13" s="6"/>
      <c r="BH13" s="6"/>
      <c r="BI13" s="6"/>
      <c r="BJ13" s="6"/>
      <c r="BK13" s="20" t="e">
        <f>IF(ISBLANK([1]INSTRUCTIONS!N67),"",[1]INSTRUCTIONS!N67)</f>
        <v>#REF!</v>
      </c>
      <c r="BL13" s="21" t="s">
        <v>275</v>
      </c>
      <c r="BM13" s="21" t="s">
        <v>275</v>
      </c>
      <c r="BN13" s="21" t="s">
        <v>275</v>
      </c>
      <c r="BO13" s="21" t="s">
        <v>275</v>
      </c>
      <c r="BP13" s="21" t="s">
        <v>275</v>
      </c>
      <c r="BQ13" s="21" t="s">
        <v>275</v>
      </c>
      <c r="BR13" s="21" t="s">
        <v>275</v>
      </c>
      <c r="BS13" s="21" t="s">
        <v>275</v>
      </c>
      <c r="BT13" s="21" t="s">
        <v>275</v>
      </c>
      <c r="BU13" s="21" t="s">
        <v>275</v>
      </c>
      <c r="BV13" s="21" t="s">
        <v>275</v>
      </c>
      <c r="BW13" s="21" t="s">
        <v>275</v>
      </c>
      <c r="BX13" s="21" t="s">
        <v>275</v>
      </c>
      <c r="BY13" s="21" t="s">
        <v>275</v>
      </c>
      <c r="BZ13" s="21" t="s">
        <v>275</v>
      </c>
      <c r="CA13" s="21" t="s">
        <v>275</v>
      </c>
      <c r="CB13" s="21" t="s">
        <v>275</v>
      </c>
      <c r="CC13" s="21" t="s">
        <v>275</v>
      </c>
      <c r="CD13" s="21" t="s">
        <v>275</v>
      </c>
      <c r="CE13" s="21" t="s">
        <v>275</v>
      </c>
      <c r="CF13" s="21" t="s">
        <v>275</v>
      </c>
      <c r="CG13" s="21" t="s">
        <v>275</v>
      </c>
      <c r="CH13" s="21" t="s">
        <v>275</v>
      </c>
      <c r="CI13" s="21" t="s">
        <v>275</v>
      </c>
      <c r="CJ13" s="21" t="s">
        <v>275</v>
      </c>
      <c r="CK13" s="22" t="e">
        <f>IF(ISBLANK([1]INSTRUCTIONS!AN67),"",[1]INSTRUCTIONS!AN67)</f>
        <v>#REF!</v>
      </c>
      <c r="CL13" s="6"/>
      <c r="CM13" s="6"/>
      <c r="CN13" s="20" t="e">
        <f>IF(ISBLANK([1]INSTRUCTIONS!N68),"",[1]INSTRUCTIONS!N68)</f>
        <v>#REF!</v>
      </c>
      <c r="CO13" s="21" t="s">
        <v>275</v>
      </c>
      <c r="CP13" s="21" t="s">
        <v>275</v>
      </c>
      <c r="CQ13" s="21" t="s">
        <v>275</v>
      </c>
      <c r="CR13" s="21" t="s">
        <v>275</v>
      </c>
      <c r="CS13" s="21" t="s">
        <v>275</v>
      </c>
      <c r="CT13" s="21" t="s">
        <v>275</v>
      </c>
      <c r="CU13" s="21" t="s">
        <v>275</v>
      </c>
      <c r="CV13" s="21" t="s">
        <v>275</v>
      </c>
      <c r="CW13" s="21" t="s">
        <v>275</v>
      </c>
      <c r="CX13" s="21" t="s">
        <v>275</v>
      </c>
      <c r="CY13" s="21" t="s">
        <v>275</v>
      </c>
      <c r="CZ13" s="21" t="s">
        <v>275</v>
      </c>
      <c r="DA13" s="21" t="s">
        <v>275</v>
      </c>
      <c r="DB13" s="21" t="s">
        <v>275</v>
      </c>
      <c r="DC13" s="21" t="s">
        <v>275</v>
      </c>
      <c r="DD13" s="21" t="s">
        <v>275</v>
      </c>
      <c r="DE13" s="21" t="s">
        <v>275</v>
      </c>
      <c r="DF13" s="21" t="s">
        <v>275</v>
      </c>
      <c r="DG13" s="21" t="s">
        <v>275</v>
      </c>
      <c r="DH13" s="21" t="s">
        <v>275</v>
      </c>
      <c r="DI13" s="21" t="s">
        <v>275</v>
      </c>
      <c r="DJ13" s="21" t="s">
        <v>275</v>
      </c>
      <c r="DK13" s="21" t="s">
        <v>275</v>
      </c>
      <c r="DL13" s="21" t="s">
        <v>275</v>
      </c>
      <c r="DM13" s="21" t="s">
        <v>275</v>
      </c>
      <c r="DN13" s="22" t="e">
        <f>IF(ISBLANK([1]INSTRUCTIONS!AN68),"",[1]INSTRUCTIONS!AN68)</f>
        <v>#REF!</v>
      </c>
      <c r="DO13" s="6"/>
      <c r="DP13" s="6"/>
      <c r="DQ13" s="23" t="e">
        <f t="shared" si="1"/>
        <v>#REF!</v>
      </c>
      <c r="DR13" s="21" t="s">
        <v>275</v>
      </c>
      <c r="DS13" s="21" t="s">
        <v>275</v>
      </c>
      <c r="DT13" s="21" t="s">
        <v>275</v>
      </c>
      <c r="DU13" s="21" t="s">
        <v>275</v>
      </c>
      <c r="DV13" s="21" t="s">
        <v>275</v>
      </c>
      <c r="DW13" s="21" t="s">
        <v>275</v>
      </c>
      <c r="DX13" s="21" t="s">
        <v>275</v>
      </c>
      <c r="DY13" s="21" t="s">
        <v>275</v>
      </c>
      <c r="DZ13" s="21" t="s">
        <v>275</v>
      </c>
      <c r="EA13" s="21" t="s">
        <v>275</v>
      </c>
      <c r="EB13" s="21" t="s">
        <v>275</v>
      </c>
      <c r="EC13" s="21" t="s">
        <v>275</v>
      </c>
      <c r="ED13" s="21" t="s">
        <v>275</v>
      </c>
      <c r="EE13" s="21" t="s">
        <v>275</v>
      </c>
      <c r="EF13" s="21" t="s">
        <v>275</v>
      </c>
      <c r="EG13" s="21" t="s">
        <v>275</v>
      </c>
      <c r="EH13" s="21" t="s">
        <v>275</v>
      </c>
      <c r="EI13" s="21" t="s">
        <v>275</v>
      </c>
      <c r="EJ13" s="21" t="s">
        <v>275</v>
      </c>
      <c r="EK13" s="21" t="s">
        <v>275</v>
      </c>
      <c r="EL13" s="21" t="s">
        <v>275</v>
      </c>
      <c r="EM13" s="21" t="s">
        <v>275</v>
      </c>
      <c r="EN13" s="21" t="s">
        <v>275</v>
      </c>
      <c r="EO13" s="21" t="s">
        <v>275</v>
      </c>
      <c r="EP13" s="21" t="s">
        <v>275</v>
      </c>
      <c r="EQ13" s="37" t="e">
        <f t="shared" si="2"/>
        <v>#REF!</v>
      </c>
      <c r="ER13" s="6"/>
    </row>
    <row r="14" spans="1:148" ht="16.5" customHeight="1" outlineLevel="1" x14ac:dyDescent="0.25">
      <c r="A14" s="5"/>
      <c r="B14" s="85" t="s">
        <v>39</v>
      </c>
      <c r="C14" s="237"/>
      <c r="D14" s="237"/>
      <c r="E14" s="69"/>
      <c r="F14" s="70"/>
      <c r="G14" s="70"/>
      <c r="H14" s="70"/>
      <c r="I14" s="70"/>
      <c r="J14" s="70"/>
      <c r="K14" s="8"/>
      <c r="L14" s="5"/>
      <c r="M14" s="237"/>
      <c r="N14" s="237"/>
      <c r="O14" s="5"/>
      <c r="P14" s="5"/>
      <c r="Q14" s="5"/>
      <c r="R14" s="5"/>
      <c r="S14" s="5"/>
      <c r="T14" s="5"/>
      <c r="U14" s="6"/>
      <c r="V14" s="6"/>
      <c r="W14" s="6"/>
      <c r="X14" s="6"/>
      <c r="Y14" s="6"/>
      <c r="Z14" s="6"/>
      <c r="AA14" s="6"/>
      <c r="AB14" s="6"/>
      <c r="AC14" s="6"/>
      <c r="AD14" s="6"/>
      <c r="AE14" s="6"/>
      <c r="AF14" s="6"/>
      <c r="AG14" s="6"/>
      <c r="AH14" s="6"/>
      <c r="AI14" s="239" t="s">
        <v>40</v>
      </c>
      <c r="AJ14" s="240"/>
      <c r="AK14" s="241"/>
      <c r="AL14" s="5"/>
      <c r="AM14" s="245" t="s">
        <v>41</v>
      </c>
      <c r="AN14" s="240"/>
      <c r="AO14" s="240"/>
      <c r="AP14" s="240"/>
      <c r="AQ14" s="240"/>
      <c r="AR14" s="240"/>
      <c r="AS14" s="240"/>
      <c r="AT14" s="240"/>
      <c r="AU14" s="241"/>
      <c r="AV14" s="86" t="e">
        <f t="shared" ref="AV14:AW14" si="4">SUM(AV9:AV13)</f>
        <v>#VALUE!</v>
      </c>
      <c r="AW14" s="87">
        <f t="shared" si="4"/>
        <v>0</v>
      </c>
      <c r="AX14" s="6"/>
      <c r="AY14" s="6"/>
      <c r="AZ14" s="6"/>
      <c r="BA14" s="5"/>
      <c r="BB14" s="5"/>
      <c r="BC14" s="5"/>
      <c r="BD14" s="5"/>
      <c r="BE14" s="5"/>
      <c r="BF14" s="5"/>
      <c r="BG14" s="6"/>
      <c r="BH14" s="6"/>
      <c r="BI14" s="6"/>
      <c r="BJ14" s="6"/>
      <c r="BK14" s="88" t="e">
        <f>IF(ISBLANK([1]INSTRUCTIONS!N72),"",[1]INSTRUCTIONS!N72)</f>
        <v>#REF!</v>
      </c>
      <c r="BL14" s="89" t="s">
        <v>275</v>
      </c>
      <c r="BM14" s="89" t="s">
        <v>275</v>
      </c>
      <c r="BN14" s="89" t="s">
        <v>275</v>
      </c>
      <c r="BO14" s="89" t="s">
        <v>275</v>
      </c>
      <c r="BP14" s="89" t="s">
        <v>275</v>
      </c>
      <c r="BQ14" s="89" t="s">
        <v>275</v>
      </c>
      <c r="BR14" s="89" t="s">
        <v>275</v>
      </c>
      <c r="BS14" s="89" t="s">
        <v>275</v>
      </c>
      <c r="BT14" s="89" t="s">
        <v>275</v>
      </c>
      <c r="BU14" s="89" t="s">
        <v>275</v>
      </c>
      <c r="BV14" s="89" t="s">
        <v>275</v>
      </c>
      <c r="BW14" s="89" t="s">
        <v>275</v>
      </c>
      <c r="BX14" s="89" t="s">
        <v>275</v>
      </c>
      <c r="BY14" s="89" t="s">
        <v>275</v>
      </c>
      <c r="BZ14" s="89" t="s">
        <v>275</v>
      </c>
      <c r="CA14" s="89" t="s">
        <v>275</v>
      </c>
      <c r="CB14" s="89" t="s">
        <v>275</v>
      </c>
      <c r="CC14" s="89" t="s">
        <v>275</v>
      </c>
      <c r="CD14" s="89" t="s">
        <v>275</v>
      </c>
      <c r="CE14" s="89" t="s">
        <v>275</v>
      </c>
      <c r="CF14" s="89" t="s">
        <v>275</v>
      </c>
      <c r="CG14" s="89" t="s">
        <v>275</v>
      </c>
      <c r="CH14" s="89" t="s">
        <v>275</v>
      </c>
      <c r="CI14" s="89" t="s">
        <v>275</v>
      </c>
      <c r="CJ14" s="89" t="s">
        <v>275</v>
      </c>
      <c r="CK14" s="90" t="e">
        <f>IF(ISBLANK([1]INSTRUCTIONS!AN72),"",[1]INSTRUCTIONS!AN72)</f>
        <v>#REF!</v>
      </c>
      <c r="CL14" s="6"/>
      <c r="CM14" s="6"/>
      <c r="CN14" s="20" t="e">
        <f>IF(ISBLANK([1]INSTRUCTIONS!N73),"",[1]INSTRUCTIONS!N73)</f>
        <v>#REF!</v>
      </c>
      <c r="CO14" s="21" t="s">
        <v>275</v>
      </c>
      <c r="CP14" s="21" t="s">
        <v>275</v>
      </c>
      <c r="CQ14" s="21" t="s">
        <v>275</v>
      </c>
      <c r="CR14" s="21" t="s">
        <v>275</v>
      </c>
      <c r="CS14" s="21" t="s">
        <v>275</v>
      </c>
      <c r="CT14" s="21" t="s">
        <v>275</v>
      </c>
      <c r="CU14" s="21" t="s">
        <v>275</v>
      </c>
      <c r="CV14" s="21" t="s">
        <v>275</v>
      </c>
      <c r="CW14" s="21" t="s">
        <v>275</v>
      </c>
      <c r="CX14" s="21" t="s">
        <v>275</v>
      </c>
      <c r="CY14" s="21" t="s">
        <v>275</v>
      </c>
      <c r="CZ14" s="21" t="s">
        <v>275</v>
      </c>
      <c r="DA14" s="21" t="s">
        <v>275</v>
      </c>
      <c r="DB14" s="21" t="s">
        <v>275</v>
      </c>
      <c r="DC14" s="21" t="s">
        <v>275</v>
      </c>
      <c r="DD14" s="21" t="s">
        <v>275</v>
      </c>
      <c r="DE14" s="21" t="s">
        <v>275</v>
      </c>
      <c r="DF14" s="21" t="s">
        <v>275</v>
      </c>
      <c r="DG14" s="21" t="s">
        <v>275</v>
      </c>
      <c r="DH14" s="21" t="s">
        <v>275</v>
      </c>
      <c r="DI14" s="21" t="s">
        <v>275</v>
      </c>
      <c r="DJ14" s="21" t="s">
        <v>275</v>
      </c>
      <c r="DK14" s="21" t="s">
        <v>275</v>
      </c>
      <c r="DL14" s="21" t="s">
        <v>275</v>
      </c>
      <c r="DM14" s="21" t="s">
        <v>275</v>
      </c>
      <c r="DN14" s="22" t="e">
        <f>IF(ISBLANK([1]INSTRUCTIONS!AN73),"",[1]INSTRUCTIONS!AN73)</f>
        <v>#REF!</v>
      </c>
      <c r="DO14" s="6"/>
      <c r="DP14" s="6"/>
      <c r="DQ14" s="23" t="e">
        <f t="shared" si="1"/>
        <v>#REF!</v>
      </c>
      <c r="DR14" s="21" t="s">
        <v>275</v>
      </c>
      <c r="DS14" s="21" t="s">
        <v>275</v>
      </c>
      <c r="DT14" s="21" t="s">
        <v>275</v>
      </c>
      <c r="DU14" s="21" t="s">
        <v>275</v>
      </c>
      <c r="DV14" s="21" t="s">
        <v>275</v>
      </c>
      <c r="DW14" s="21" t="s">
        <v>275</v>
      </c>
      <c r="DX14" s="21" t="s">
        <v>275</v>
      </c>
      <c r="DY14" s="21" t="s">
        <v>275</v>
      </c>
      <c r="DZ14" s="21" t="s">
        <v>275</v>
      </c>
      <c r="EA14" s="21" t="s">
        <v>275</v>
      </c>
      <c r="EB14" s="21" t="s">
        <v>275</v>
      </c>
      <c r="EC14" s="21" t="s">
        <v>275</v>
      </c>
      <c r="ED14" s="21" t="s">
        <v>275</v>
      </c>
      <c r="EE14" s="21" t="s">
        <v>275</v>
      </c>
      <c r="EF14" s="21" t="s">
        <v>275</v>
      </c>
      <c r="EG14" s="21" t="s">
        <v>275</v>
      </c>
      <c r="EH14" s="21" t="s">
        <v>275</v>
      </c>
      <c r="EI14" s="21" t="s">
        <v>275</v>
      </c>
      <c r="EJ14" s="21" t="s">
        <v>275</v>
      </c>
      <c r="EK14" s="21" t="s">
        <v>275</v>
      </c>
      <c r="EL14" s="21" t="s">
        <v>275</v>
      </c>
      <c r="EM14" s="21" t="s">
        <v>275</v>
      </c>
      <c r="EN14" s="21" t="s">
        <v>275</v>
      </c>
      <c r="EO14" s="21" t="s">
        <v>275</v>
      </c>
      <c r="EP14" s="21" t="s">
        <v>275</v>
      </c>
      <c r="EQ14" s="37" t="e">
        <f t="shared" si="2"/>
        <v>#REF!</v>
      </c>
      <c r="ER14" s="6"/>
    </row>
    <row r="15" spans="1:148" ht="29.25" customHeight="1" x14ac:dyDescent="0.25">
      <c r="A15" s="7"/>
      <c r="B15" s="4"/>
      <c r="C15" s="4"/>
      <c r="D15" s="4"/>
      <c r="E15" s="4"/>
      <c r="F15" s="4"/>
      <c r="G15" s="4"/>
      <c r="H15" s="91"/>
      <c r="I15" s="91"/>
      <c r="J15" s="91"/>
      <c r="K15" s="91"/>
      <c r="L15" s="92"/>
      <c r="M15" s="4"/>
      <c r="N15" s="4"/>
      <c r="O15" s="4"/>
      <c r="P15" s="4"/>
      <c r="Q15" s="4"/>
      <c r="R15" s="4"/>
      <c r="S15" s="234" t="s">
        <v>42</v>
      </c>
      <c r="T15" s="225"/>
      <c r="U15" s="225"/>
      <c r="V15" s="226"/>
      <c r="W15" s="4"/>
      <c r="X15" s="7"/>
      <c r="Y15" s="4"/>
      <c r="Z15" s="7"/>
      <c r="AA15" s="7"/>
      <c r="AB15" s="93"/>
      <c r="AC15" s="93"/>
      <c r="AD15" s="93"/>
      <c r="AE15" s="7"/>
      <c r="AF15" s="7"/>
      <c r="AG15" s="7"/>
      <c r="AH15" s="7"/>
      <c r="AI15" s="242"/>
      <c r="AJ15" s="243"/>
      <c r="AK15" s="244"/>
      <c r="AL15" s="4"/>
      <c r="AM15" s="242"/>
      <c r="AN15" s="243"/>
      <c r="AO15" s="243"/>
      <c r="AP15" s="243"/>
      <c r="AQ15" s="243"/>
      <c r="AR15" s="243"/>
      <c r="AS15" s="243"/>
      <c r="AT15" s="243"/>
      <c r="AU15" s="244"/>
      <c r="AV15" s="94"/>
      <c r="AW15" s="94"/>
      <c r="AX15" s="94"/>
      <c r="AY15" s="94"/>
      <c r="AZ15" s="95"/>
      <c r="BA15" s="95"/>
      <c r="BB15" s="95"/>
      <c r="BC15" s="95"/>
      <c r="BD15" s="95"/>
      <c r="BE15" s="95"/>
      <c r="BF15" s="95"/>
      <c r="BG15" s="7"/>
      <c r="BH15" s="7"/>
      <c r="BI15" s="7"/>
      <c r="BJ15" s="7"/>
      <c r="BK15" s="234" t="s">
        <v>43</v>
      </c>
      <c r="BL15" s="225"/>
      <c r="BM15" s="225"/>
      <c r="BN15" s="225"/>
      <c r="BO15" s="225"/>
      <c r="BP15" s="225"/>
      <c r="BQ15" s="225"/>
      <c r="BR15" s="225"/>
      <c r="BS15" s="225"/>
      <c r="BT15" s="225"/>
      <c r="BU15" s="225"/>
      <c r="BV15" s="225"/>
      <c r="BW15" s="225"/>
      <c r="BX15" s="225"/>
      <c r="BY15" s="225"/>
      <c r="BZ15" s="225"/>
      <c r="CA15" s="225"/>
      <c r="CB15" s="225"/>
      <c r="CC15" s="225"/>
      <c r="CD15" s="225"/>
      <c r="CE15" s="225"/>
      <c r="CF15" s="225"/>
      <c r="CG15" s="225"/>
      <c r="CH15" s="225"/>
      <c r="CI15" s="225"/>
      <c r="CJ15" s="225"/>
      <c r="CK15" s="226"/>
      <c r="CL15" s="7"/>
      <c r="CM15" s="7"/>
      <c r="CN15" s="234" t="s">
        <v>43</v>
      </c>
      <c r="CO15" s="225"/>
      <c r="CP15" s="225"/>
      <c r="CQ15" s="225"/>
      <c r="CR15" s="225"/>
      <c r="CS15" s="225"/>
      <c r="CT15" s="225"/>
      <c r="CU15" s="225"/>
      <c r="CV15" s="225"/>
      <c r="CW15" s="225"/>
      <c r="CX15" s="225"/>
      <c r="CY15" s="225"/>
      <c r="CZ15" s="225"/>
      <c r="DA15" s="225"/>
      <c r="DB15" s="225"/>
      <c r="DC15" s="225"/>
      <c r="DD15" s="225"/>
      <c r="DE15" s="225"/>
      <c r="DF15" s="225"/>
      <c r="DG15" s="225"/>
      <c r="DH15" s="225"/>
      <c r="DI15" s="225"/>
      <c r="DJ15" s="225"/>
      <c r="DK15" s="225"/>
      <c r="DL15" s="225"/>
      <c r="DM15" s="225"/>
      <c r="DN15" s="226"/>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row>
    <row r="16" spans="1:148" ht="16.5" customHeight="1" x14ac:dyDescent="0.25">
      <c r="A16" s="228" t="s">
        <v>44</v>
      </c>
      <c r="B16" s="225"/>
      <c r="C16" s="225"/>
      <c r="D16" s="225"/>
      <c r="E16" s="225"/>
      <c r="F16" s="225"/>
      <c r="G16" s="225"/>
      <c r="H16" s="225"/>
      <c r="I16" s="225"/>
      <c r="J16" s="225"/>
      <c r="K16" s="225"/>
      <c r="L16" s="225"/>
      <c r="M16" s="225"/>
      <c r="N16" s="225"/>
      <c r="O16" s="225"/>
      <c r="P16" s="225"/>
      <c r="Q16" s="225"/>
      <c r="R16" s="225"/>
      <c r="S16" s="225"/>
      <c r="T16" s="225"/>
      <c r="U16" s="225"/>
      <c r="V16" s="225"/>
      <c r="W16" s="226"/>
      <c r="X16" s="229" t="s">
        <v>45</v>
      </c>
      <c r="Y16" s="225"/>
      <c r="Z16" s="225"/>
      <c r="AA16" s="225"/>
      <c r="AB16" s="225"/>
      <c r="AC16" s="225"/>
      <c r="AD16" s="225"/>
      <c r="AE16" s="225"/>
      <c r="AF16" s="225"/>
      <c r="AG16" s="225"/>
      <c r="AH16" s="226"/>
      <c r="AI16" s="230" t="s">
        <v>46</v>
      </c>
      <c r="AJ16" s="231"/>
      <c r="AK16" s="232"/>
      <c r="AL16" s="96" t="s">
        <v>47</v>
      </c>
      <c r="AM16" s="233" t="s">
        <v>48</v>
      </c>
      <c r="AN16" s="225"/>
      <c r="AO16" s="225"/>
      <c r="AP16" s="225"/>
      <c r="AQ16" s="225"/>
      <c r="AR16" s="225"/>
      <c r="AS16" s="225"/>
      <c r="AT16" s="225"/>
      <c r="AU16" s="226"/>
      <c r="AV16" s="227" t="s">
        <v>49</v>
      </c>
      <c r="AW16" s="225"/>
      <c r="AX16" s="224" t="s">
        <v>50</v>
      </c>
      <c r="AY16" s="225"/>
      <c r="AZ16" s="226"/>
      <c r="BA16" s="227" t="s">
        <v>51</v>
      </c>
      <c r="BB16" s="225"/>
      <c r="BC16" s="226"/>
      <c r="BD16" s="224" t="s">
        <v>52</v>
      </c>
      <c r="BE16" s="225"/>
      <c r="BF16" s="226"/>
      <c r="BG16" s="227" t="s">
        <v>53</v>
      </c>
      <c r="BH16" s="225"/>
      <c r="BI16" s="226"/>
      <c r="BJ16" s="4"/>
      <c r="BK16" s="97" t="s">
        <v>54</v>
      </c>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9"/>
      <c r="CK16" s="100" t="s">
        <v>55</v>
      </c>
      <c r="CL16" s="101" t="s">
        <v>56</v>
      </c>
      <c r="CM16" s="6"/>
      <c r="CN16" s="102" t="s">
        <v>57</v>
      </c>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4"/>
      <c r="DN16" s="100" t="s">
        <v>55</v>
      </c>
      <c r="DO16" s="101" t="s">
        <v>56</v>
      </c>
      <c r="DP16" s="6"/>
      <c r="DQ16" s="105" t="s">
        <v>58</v>
      </c>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4"/>
      <c r="EQ16" s="101" t="s">
        <v>55</v>
      </c>
      <c r="ER16" s="101" t="s">
        <v>56</v>
      </c>
    </row>
    <row r="17" spans="1:148" ht="45" x14ac:dyDescent="0.25">
      <c r="A17" s="106" t="s">
        <v>59</v>
      </c>
      <c r="B17" s="107" t="s">
        <v>60</v>
      </c>
      <c r="C17" s="108" t="s">
        <v>61</v>
      </c>
      <c r="D17" s="109" t="s">
        <v>237</v>
      </c>
      <c r="E17" s="109" t="s">
        <v>62</v>
      </c>
      <c r="F17" s="108" t="s">
        <v>63</v>
      </c>
      <c r="G17" s="109" t="s">
        <v>238</v>
      </c>
      <c r="H17" s="108" t="s">
        <v>64</v>
      </c>
      <c r="I17" s="108" t="s">
        <v>65</v>
      </c>
      <c r="J17" s="108" t="s">
        <v>66</v>
      </c>
      <c r="K17" s="108" t="s">
        <v>67</v>
      </c>
      <c r="L17" s="107" t="s">
        <v>239</v>
      </c>
      <c r="M17" s="108" t="s">
        <v>68</v>
      </c>
      <c r="N17" s="108" t="s">
        <v>69</v>
      </c>
      <c r="O17" s="107" t="s">
        <v>240</v>
      </c>
      <c r="P17" s="107" t="s">
        <v>70</v>
      </c>
      <c r="Q17" s="108" t="s">
        <v>71</v>
      </c>
      <c r="R17" s="108" t="s">
        <v>72</v>
      </c>
      <c r="S17" s="107" t="s">
        <v>73</v>
      </c>
      <c r="T17" s="107" t="e">
        <f>[1]INSTRUCTIONS!$BB$7</f>
        <v>#REF!</v>
      </c>
      <c r="U17" s="107" t="e">
        <f>[1]INSTRUCTIONS!$BD$7</f>
        <v>#REF!</v>
      </c>
      <c r="V17" s="107" t="e">
        <f>[1]INSTRUCTIONS!$BF$7</f>
        <v>#REF!</v>
      </c>
      <c r="W17" s="107" t="s">
        <v>74</v>
      </c>
      <c r="X17" s="110" t="s">
        <v>75</v>
      </c>
      <c r="Y17" s="108" t="s">
        <v>76</v>
      </c>
      <c r="Z17" s="111" t="s">
        <v>77</v>
      </c>
      <c r="AA17" s="112" t="s">
        <v>78</v>
      </c>
      <c r="AB17" s="111" t="s">
        <v>79</v>
      </c>
      <c r="AC17" s="107" t="s">
        <v>80</v>
      </c>
      <c r="AD17" s="113" t="s">
        <v>81</v>
      </c>
      <c r="AE17" s="111" t="s">
        <v>82</v>
      </c>
      <c r="AF17" s="108" t="s">
        <v>83</v>
      </c>
      <c r="AG17" s="111" t="s">
        <v>84</v>
      </c>
      <c r="AH17" s="113" t="s">
        <v>85</v>
      </c>
      <c r="AI17" s="114" t="s">
        <v>86</v>
      </c>
      <c r="AJ17" s="115" t="s">
        <v>87</v>
      </c>
      <c r="AK17" s="116" t="s">
        <v>88</v>
      </c>
      <c r="AL17" s="108" t="s">
        <v>47</v>
      </c>
      <c r="AM17" s="117" t="s">
        <v>89</v>
      </c>
      <c r="AN17" s="118" t="s">
        <v>90</v>
      </c>
      <c r="AO17" s="119" t="s">
        <v>14</v>
      </c>
      <c r="AP17" s="119" t="s">
        <v>15</v>
      </c>
      <c r="AQ17" s="119" t="s">
        <v>16</v>
      </c>
      <c r="AR17" s="119" t="s">
        <v>17</v>
      </c>
      <c r="AS17" s="119" t="s">
        <v>18</v>
      </c>
      <c r="AT17" s="120" t="s">
        <v>19</v>
      </c>
      <c r="AU17" s="120" t="s">
        <v>20</v>
      </c>
      <c r="AV17" s="121" t="s">
        <v>89</v>
      </c>
      <c r="AW17" s="122" t="s">
        <v>91</v>
      </c>
      <c r="AX17" s="122" t="s">
        <v>158</v>
      </c>
      <c r="AY17" s="122" t="s">
        <v>159</v>
      </c>
      <c r="AZ17" s="123"/>
      <c r="BA17" s="124" t="s">
        <v>92</v>
      </c>
      <c r="BB17" s="125" t="s">
        <v>93</v>
      </c>
      <c r="BC17" s="126" t="s">
        <v>94</v>
      </c>
      <c r="BD17" s="125" t="s">
        <v>92</v>
      </c>
      <c r="BE17" s="125" t="s">
        <v>93</v>
      </c>
      <c r="BF17" s="126" t="s">
        <v>94</v>
      </c>
      <c r="BG17" s="124" t="s">
        <v>95</v>
      </c>
      <c r="BH17" s="125" t="s">
        <v>93</v>
      </c>
      <c r="BI17" s="126" t="s">
        <v>94</v>
      </c>
      <c r="BJ17" s="127"/>
      <c r="BK17" s="128"/>
      <c r="BL17" s="129"/>
      <c r="BM17" s="129"/>
      <c r="BN17" s="129"/>
      <c r="BO17" s="129"/>
      <c r="BP17" s="129"/>
      <c r="BQ17" s="129"/>
      <c r="BR17" s="129"/>
      <c r="BS17" s="129"/>
      <c r="BT17" s="129"/>
      <c r="BU17" s="129"/>
      <c r="BV17" s="129"/>
      <c r="BW17" s="129"/>
      <c r="BX17" s="129"/>
      <c r="BY17" s="129"/>
      <c r="BZ17" s="129"/>
      <c r="CA17" s="129"/>
      <c r="CB17" s="129"/>
      <c r="CC17" s="129"/>
      <c r="CD17" s="129"/>
      <c r="CE17" s="129"/>
      <c r="CF17" s="129"/>
      <c r="CG17" s="129"/>
      <c r="CH17" s="129"/>
      <c r="CI17" s="129"/>
      <c r="CJ17" s="130"/>
      <c r="CK17" s="131"/>
      <c r="CL17" s="131"/>
      <c r="CM17" s="6"/>
      <c r="CN17" s="128"/>
      <c r="CO17" s="129"/>
      <c r="CP17" s="129"/>
      <c r="CQ17" s="129"/>
      <c r="CR17" s="129"/>
      <c r="CS17" s="129"/>
      <c r="CT17" s="129"/>
      <c r="CU17" s="129"/>
      <c r="CV17" s="129"/>
      <c r="CW17" s="129"/>
      <c r="CX17" s="129"/>
      <c r="CY17" s="129"/>
      <c r="CZ17" s="129"/>
      <c r="DA17" s="129"/>
      <c r="DB17" s="129"/>
      <c r="DC17" s="129"/>
      <c r="DD17" s="129"/>
      <c r="DE17" s="129"/>
      <c r="DF17" s="129"/>
      <c r="DG17" s="129"/>
      <c r="DH17" s="129"/>
      <c r="DI17" s="129"/>
      <c r="DJ17" s="129"/>
      <c r="DK17" s="129"/>
      <c r="DL17" s="129"/>
      <c r="DM17" s="130"/>
      <c r="DN17" s="131"/>
      <c r="DO17" s="131"/>
      <c r="DP17" s="6"/>
      <c r="DQ17" s="128"/>
      <c r="DR17" s="129"/>
      <c r="DS17" s="129"/>
      <c r="DT17" s="129"/>
      <c r="DU17" s="129"/>
      <c r="DV17" s="129"/>
      <c r="DW17" s="129"/>
      <c r="DX17" s="129"/>
      <c r="DY17" s="129"/>
      <c r="DZ17" s="129"/>
      <c r="EA17" s="129"/>
      <c r="EB17" s="129"/>
      <c r="EC17" s="129"/>
      <c r="ED17" s="129"/>
      <c r="EE17" s="129"/>
      <c r="EF17" s="129"/>
      <c r="EG17" s="129"/>
      <c r="EH17" s="129"/>
      <c r="EI17" s="129"/>
      <c r="EJ17" s="129"/>
      <c r="EK17" s="129"/>
      <c r="EL17" s="129"/>
      <c r="EM17" s="129"/>
      <c r="EN17" s="129"/>
      <c r="EO17" s="129"/>
      <c r="EP17" s="130"/>
      <c r="EQ17" s="131"/>
      <c r="ER17" s="131"/>
    </row>
    <row r="18" spans="1:148" ht="120" customHeight="1" x14ac:dyDescent="0.25">
      <c r="A18" s="132">
        <v>1</v>
      </c>
      <c r="B18" s="133" t="e">
        <v>#VALUE!</v>
      </c>
      <c r="C18" s="133" t="s">
        <v>96</v>
      </c>
      <c r="D18" s="134" t="s">
        <v>276</v>
      </c>
      <c r="E18" s="134" t="str">
        <f t="shared" ref="E18:E105" si="5">$I$10&amp;D18</f>
        <v>#REF!</v>
      </c>
      <c r="F18" s="135" t="s">
        <v>97</v>
      </c>
      <c r="G18" s="134" t="s">
        <v>276</v>
      </c>
      <c r="H18" s="135" t="s">
        <v>98</v>
      </c>
      <c r="I18" s="135" t="s">
        <v>99</v>
      </c>
      <c r="J18" s="135"/>
      <c r="K18" s="135"/>
      <c r="L18" s="136"/>
      <c r="M18" s="133" t="e">
        <v>#VALUE!</v>
      </c>
      <c r="N18" s="135" t="s">
        <v>100</v>
      </c>
      <c r="O18" s="136"/>
      <c r="P18" s="136"/>
      <c r="Q18" s="136" t="s">
        <v>101</v>
      </c>
      <c r="R18" s="136" t="s">
        <v>102</v>
      </c>
      <c r="S18" s="136"/>
      <c r="T18" s="133"/>
      <c r="U18" s="133"/>
      <c r="V18" s="133"/>
      <c r="W18" s="137"/>
      <c r="X18" s="138">
        <v>13.65</v>
      </c>
      <c r="Y18" s="139">
        <v>12.97</v>
      </c>
      <c r="Z18" s="140">
        <f t="shared" ref="Z18:Z105" si="6">IFERROR((X18-Y18)/X18,"")</f>
        <v>4.9816849816849793E-2</v>
      </c>
      <c r="AA18" s="139">
        <v>49.99</v>
      </c>
      <c r="AB18" s="140">
        <f t="shared" ref="AB18:AB105" si="7">IFERROR((AA18-Y18)/AA18,"")</f>
        <v>0.74054810962192441</v>
      </c>
      <c r="AC18" s="141"/>
      <c r="AD18" s="142" t="str">
        <f t="shared" ref="AD18:AD105" si="8">IF(ISBLANK(AC18),"",AA18*(1-AC18))</f>
        <v/>
      </c>
      <c r="AE18" s="140" t="str">
        <f t="shared" ref="AE18:AE105" si="9">IFERROR((AD18-Y18)/AD18,"")</f>
        <v/>
      </c>
      <c r="AF18" s="139"/>
      <c r="AG18" s="140" t="str">
        <f t="shared" ref="AG18:AG105" si="10">IFERROR((AF18-AA18)/AF18,"")</f>
        <v/>
      </c>
      <c r="AH18" s="143" t="str">
        <f t="shared" ref="AH18:AH105" si="11">IFERROR((AF18-AD18)/AF18,"")</f>
        <v/>
      </c>
      <c r="AI18" s="144"/>
      <c r="AJ18" s="145"/>
      <c r="AK18" s="146"/>
      <c r="AL18" s="135" t="s">
        <v>241</v>
      </c>
      <c r="AM18" s="147">
        <v>4</v>
      </c>
      <c r="AN18" s="148" t="str">
        <f t="shared" ref="AN18:AN105" si="12">IF(ISBLANK(AM18),"",CONCATENATE(IFERROR(IF(SEARCH($AM$8,$AM18,1)&gt;0,$AN$8),""),", ",IFERROR(IF(SEARCH($AM$9,$AM18,1)&gt;0,$AN$9),""),", ",IFERROR(IF(SEARCH($AM$13,$AM18,1)&gt;0,$AN$13),""),", ",IFERROR(IF(SEARCH($AM$10,$AM18,1)&gt;0,$AN$10),""),", ",IFERROR(IF(SEARCH($AM$11,$AM18,1)&gt;0,$AN$11),""),", ",IFERROR(IF(SEARCH($AM$12,$AM18,1)&gt;0,$AN$12),""),IFERROR(IF(SEARCH($AM$13,$AM18,1)&gt;0,$AN$13),"")))</f>
        <v xml:space="preserve">, , , , OFFICE DEFINE, </v>
      </c>
      <c r="AO18" s="149">
        <v>24</v>
      </c>
      <c r="AP18" s="150">
        <v>528</v>
      </c>
      <c r="AQ18" s="150"/>
      <c r="AR18" s="150"/>
      <c r="AS18" s="150"/>
      <c r="AT18" s="151"/>
      <c r="AU18" s="151"/>
      <c r="AV18" s="152">
        <f t="shared" ref="AV18:AV105" si="13">IF(ISBLANK(AM18)," ",AM18)</f>
        <v>4</v>
      </c>
      <c r="AW18" s="153"/>
      <c r="AX18" s="152"/>
      <c r="AY18" s="153"/>
      <c r="AZ18" s="154"/>
      <c r="BA18" s="155">
        <f t="shared" ref="BA18:BA105" si="14">IFERROR(IF(FIND($AM$9,AM18,1),SUMPRODUCT($AO$9:$AU$9,AO18:AU18),""),0)+IFERROR(IF(FIND($AM$13,AM18,1),SUMPRODUCT($AO$13:$AU$13,AO18:AU18),""),0)+IFERROR(IF(FIND($AM$10,AM18,1),SUMPRODUCT($AO$10:$AU$10,AO18:AU18),""),0)+IFERROR(IF(FIND($AM$11,AM18,1),SUMPRODUCT($AO$11:$AU$11,AO18:AU18),""),0)+IFERROR(IF(FIND($AM$12,AM18,1),SUMPRODUCT($AO$12:$AU$12,AO18:AU18),""),0)+AW18+AX18</f>
        <v>528</v>
      </c>
      <c r="BB18" s="156">
        <f t="shared" ref="BB18:BB105" si="15">$BA18*$Y18</f>
        <v>6848.1600000000008</v>
      </c>
      <c r="BC18" s="157">
        <f t="shared" ref="BC18:BC105" si="16">$BA18*$AA18</f>
        <v>26394.720000000001</v>
      </c>
      <c r="BD18" s="158">
        <f t="shared" ref="BD18:BD105" si="17">$AO18+AY18</f>
        <v>24</v>
      </c>
      <c r="BE18" s="159">
        <f t="shared" ref="BE18:BE105" si="18">$AO18*$Y18</f>
        <v>311.28000000000003</v>
      </c>
      <c r="BF18" s="160">
        <f t="shared" ref="BF18:BF105" si="19">$AO18*$AA18</f>
        <v>1199.76</v>
      </c>
      <c r="BG18" s="161">
        <f t="shared" ref="BG18:BG105" si="20">SUM(BA18,BD18)</f>
        <v>552</v>
      </c>
      <c r="BH18" s="162">
        <f t="shared" ref="BH18:BH105" si="21">$BG18*$Y18</f>
        <v>7159.4400000000005</v>
      </c>
      <c r="BI18" s="163">
        <f t="shared" ref="BI18:BI105" si="22">$BG18*$AA18</f>
        <v>27594.48</v>
      </c>
      <c r="BJ18" s="164"/>
      <c r="BK18" s="165" t="s">
        <v>104</v>
      </c>
      <c r="BL18" s="166">
        <v>54</v>
      </c>
      <c r="BM18" s="167">
        <v>133</v>
      </c>
      <c r="BN18" s="167">
        <v>175</v>
      </c>
      <c r="BO18" s="167">
        <v>120</v>
      </c>
      <c r="BP18" s="167">
        <v>46</v>
      </c>
      <c r="BQ18" s="167">
        <v>0</v>
      </c>
      <c r="BR18" s="167" t="str">
        <f t="array" ref="BR18">IF(ISBLANK($BK18),"",IFERROR((ROUND((INDEX([1]INSTRUCTIONS!$M$9:$AM$73,MATCH(#REF!,[1]INSTRUCTIONS!$N$9:$N$73,0),MATCH(BR$2,[1]INSTRUCTIONS!$M$9:$AM$9,FALSE))*$BA18),0)),""))</f>
        <v/>
      </c>
      <c r="BS18" s="167" t="str">
        <f t="array" ref="BS18">IF(ISBLANK($BK18),"",IFERROR((ROUND((INDEX([1]INSTRUCTIONS!$M$9:$AM$73,MATCH(#REF!,[1]INSTRUCTIONS!$N$9:$N$73,0),MATCH(BS$2,[1]INSTRUCTIONS!$M$9:$AM$9,FALSE))*$BA18),0)),""))</f>
        <v/>
      </c>
      <c r="BT18" s="167" t="str">
        <f t="array" ref="BT18">IF(ISBLANK($BK18),"",IFERROR((ROUND((INDEX([1]INSTRUCTIONS!$M$9:$AM$73,MATCH(#REF!,[1]INSTRUCTIONS!$N$9:$N$73,0),MATCH(BT$2,[1]INSTRUCTIONS!$M$9:$AM$9,FALSE))*$BA18),0)),""))</f>
        <v/>
      </c>
      <c r="BU18" s="167" t="str">
        <f t="array" ref="BU18">IF(ISBLANK($BK18),"",IFERROR((ROUND((INDEX([1]INSTRUCTIONS!$M$9:$AM$73,MATCH(#REF!,[1]INSTRUCTIONS!$N$9:$N$73,0),MATCH(BU$2,[1]INSTRUCTIONS!$M$9:$AM$9,FALSE))*$BA18),0)),""))</f>
        <v/>
      </c>
      <c r="BV18" s="167" t="str">
        <f t="array" ref="BV18">IF(ISBLANK($BK18),"",IFERROR((ROUND((INDEX([1]INSTRUCTIONS!$M$9:$AM$73,MATCH(#REF!,[1]INSTRUCTIONS!$N$9:$N$73,0),MATCH(BV$2,[1]INSTRUCTIONS!$M$9:$AM$9,FALSE))*$BA18),0)),""))</f>
        <v/>
      </c>
      <c r="BW18" s="167" t="str">
        <f t="array" ref="BW18">IF(ISBLANK($BK18),"",IFERROR((ROUND((INDEX([1]INSTRUCTIONS!$M$9:$AM$73,MATCH(#REF!,[1]INSTRUCTIONS!$N$9:$N$73,0),MATCH(BW$2,[1]INSTRUCTIONS!$M$9:$AM$9,FALSE))*$BA18),0)),""))</f>
        <v/>
      </c>
      <c r="BX18" s="167" t="str">
        <f t="array" ref="BX18">IF(ISBLANK($BK18),"",IFERROR((ROUND((INDEX([1]INSTRUCTIONS!$M$9:$AM$73,MATCH(#REF!,[1]INSTRUCTIONS!$N$9:$N$73,0),MATCH(BX$2,[1]INSTRUCTIONS!$M$9:$AM$9,FALSE))*$BA18),0)),""))</f>
        <v/>
      </c>
      <c r="BY18" s="167" t="str">
        <f t="array" ref="BY18">IF(ISBLANK($BK18),"",IFERROR((ROUND((INDEX([1]INSTRUCTIONS!$M$9:$AM$73,MATCH(#REF!,[1]INSTRUCTIONS!$N$9:$N$73,0),MATCH(BY$2,[1]INSTRUCTIONS!$M$9:$AM$9,FALSE))*$BA18),0)),""))</f>
        <v/>
      </c>
      <c r="BZ18" s="167" t="str">
        <f t="array" ref="BZ18">IF(ISBLANK($BK18),"",IFERROR((ROUND((INDEX([1]INSTRUCTIONS!$M$9:$AM$73,MATCH(#REF!,[1]INSTRUCTIONS!$N$9:$N$73,0),MATCH(BZ$2,[1]INSTRUCTIONS!$M$9:$AM$9,FALSE))*$BA18),0)),""))</f>
        <v/>
      </c>
      <c r="CA18" s="167" t="str">
        <f t="array" ref="CA18">IF(ISBLANK($BK18),"",IFERROR((ROUND((INDEX([1]INSTRUCTIONS!$M$9:$AM$73,MATCH(#REF!,[1]INSTRUCTIONS!$N$9:$N$73,0),MATCH(CA$2,[1]INSTRUCTIONS!$M$9:$AM$9,FALSE))*$BA18),0)),""))</f>
        <v/>
      </c>
      <c r="CB18" s="167" t="str">
        <f t="array" ref="CB18">IF(ISBLANK($BK18),"",IFERROR((ROUND((INDEX([1]INSTRUCTIONS!$M$9:$AM$73,MATCH(#REF!,[1]INSTRUCTIONS!$N$9:$N$73,0),MATCH(CB$2,[1]INSTRUCTIONS!$M$9:$AM$9,FALSE))*$BA18),0)),""))</f>
        <v/>
      </c>
      <c r="CC18" s="167" t="str">
        <f t="array" ref="CC18">IF(ISBLANK($BK18),"",IFERROR((ROUND((INDEX([1]INSTRUCTIONS!$M$9:$AM$73,MATCH(#REF!,[1]INSTRUCTIONS!$N$9:$N$73,0),MATCH(CC$2,[1]INSTRUCTIONS!$M$9:$AM$9,FALSE))*$BA18),0)),""))</f>
        <v/>
      </c>
      <c r="CD18" s="167" t="str">
        <f t="array" ref="CD18">IF(ISBLANK($BK18),"",IFERROR((ROUND((INDEX([1]INSTRUCTIONS!$M$9:$AM$73,MATCH(#REF!,[1]INSTRUCTIONS!$N$9:$N$73,0),MATCH(CD$2,[1]INSTRUCTIONS!$M$9:$AM$9,FALSE))*$BA18),0)),""))</f>
        <v/>
      </c>
      <c r="CE18" s="167" t="str">
        <f t="array" ref="CE18">IF(ISBLANK($BK18),"",IFERROR((ROUND((INDEX([1]INSTRUCTIONS!$M$9:$AM$73,MATCH(#REF!,[1]INSTRUCTIONS!$N$9:$N$73,0),MATCH(CE$2,[1]INSTRUCTIONS!$M$9:$AM$9,FALSE))*$BA18),0)),""))</f>
        <v/>
      </c>
      <c r="CF18" s="167" t="str">
        <f t="array" ref="CF18">IF(ISBLANK($BK18),"",IFERROR((ROUND((INDEX([1]INSTRUCTIONS!$M$9:$AM$73,MATCH(#REF!,[1]INSTRUCTIONS!$N$9:$N$73,0),MATCH(CF$2,[1]INSTRUCTIONS!$M$9:$AM$9,FALSE))*$BA18),0)),""))</f>
        <v/>
      </c>
      <c r="CG18" s="167" t="str">
        <f t="array" ref="CG18">IF(ISBLANK($BK18),"",IFERROR((ROUND((INDEX([1]INSTRUCTIONS!$M$9:$AM$73,MATCH(#REF!,[1]INSTRUCTIONS!$N$9:$N$73,0),MATCH(CG$2,[1]INSTRUCTIONS!$M$9:$AM$9,FALSE))*$BA18),0)),""))</f>
        <v/>
      </c>
      <c r="CH18" s="167" t="str">
        <f t="array" ref="CH18">IF(ISBLANK($BK18),"",IFERROR((ROUND((INDEX([1]INSTRUCTIONS!$M$9:$AM$73,MATCH(#REF!,[1]INSTRUCTIONS!$N$9:$N$73,0),MATCH(CH$2,[1]INSTRUCTIONS!$M$9:$AM$9,FALSE))*$BA18),0)),""))</f>
        <v/>
      </c>
      <c r="CI18" s="167" t="str">
        <f t="array" ref="CI18">IF(ISBLANK($BK18),"",IFERROR((ROUND((INDEX([1]INSTRUCTIONS!$M$9:$AM$73,MATCH(#REF!,[1]INSTRUCTIONS!$N$9:$N$73,0),MATCH(CI$2,[1]INSTRUCTIONS!$M$9:$AM$9,FALSE))*$BA18),0)),""))</f>
        <v/>
      </c>
      <c r="CJ18" s="168" t="str">
        <f t="array" ref="CJ18">IF(ISBLANK($BK18),"",IFERROR((ROUND((INDEX([1]INSTRUCTIONS!$M$9:$AM$73,MATCH(#REF!,[1]INSTRUCTIONS!$N$9:$N$73,0),MATCH(CJ$2,[1]INSTRUCTIONS!$M$9:$AM$9,FALSE))*$BA18),0)),""))</f>
        <v/>
      </c>
      <c r="CK18" s="169">
        <f t="shared" ref="CK18:CK105" si="23">IFERROR(SUM(BL18:CJ18),"")</f>
        <v>528</v>
      </c>
      <c r="CL18" s="169">
        <f t="shared" ref="CL18:CL105" si="24">IFERROR(BA18-CK18,"")</f>
        <v>0</v>
      </c>
      <c r="CM18" s="6"/>
      <c r="CN18" s="170" t="s">
        <v>105</v>
      </c>
      <c r="CO18" s="166">
        <v>3</v>
      </c>
      <c r="CP18" s="167">
        <v>6</v>
      </c>
      <c r="CQ18" s="167">
        <v>7</v>
      </c>
      <c r="CR18" s="167">
        <v>5</v>
      </c>
      <c r="CS18" s="167">
        <v>3</v>
      </c>
      <c r="CT18" s="167">
        <v>0</v>
      </c>
      <c r="CU18" s="167" t="str">
        <f t="array" ref="CU18">IF(ISBLANK($CN18),"",IFERROR((ROUND((INDEX([1]INSTRUCTIONS!$M$9:$AM$73,MATCH(#REF!,[1]INSTRUCTIONS!$N$9:$N$73,0),MATCH(CU$2,[1]INSTRUCTIONS!$M$9:$AM$9,FALSE))*$BD18),0)),""))</f>
        <v/>
      </c>
      <c r="CV18" s="167" t="str">
        <f t="array" ref="CV18">IF(ISBLANK($CN18),"",IFERROR((ROUND((INDEX([1]INSTRUCTIONS!$M$9:$AM$73,MATCH(#REF!,[1]INSTRUCTIONS!$N$9:$N$73,0),MATCH(CV$2,[1]INSTRUCTIONS!$M$9:$AM$9,FALSE))*$BD18),0)),""))</f>
        <v/>
      </c>
      <c r="CW18" s="167" t="str">
        <f t="array" ref="CW18">IF(ISBLANK($CN18),"",IFERROR((ROUND((INDEX([1]INSTRUCTIONS!$M$9:$AM$73,MATCH(#REF!,[1]INSTRUCTIONS!$N$9:$N$73,0),MATCH(CW$2,[1]INSTRUCTIONS!$M$9:$AM$9,FALSE))*$BD18),0)),""))</f>
        <v/>
      </c>
      <c r="CX18" s="167" t="str">
        <f t="array" ref="CX18">IF(ISBLANK($CN18),"",IFERROR((ROUND((INDEX([1]INSTRUCTIONS!$M$9:$AM$73,MATCH(#REF!,[1]INSTRUCTIONS!$N$9:$N$73,0),MATCH(CX$2,[1]INSTRUCTIONS!$M$9:$AM$9,FALSE))*$BD18),0)),""))</f>
        <v/>
      </c>
      <c r="CY18" s="167" t="str">
        <f t="array" ref="CY18">IF(ISBLANK($CN18),"",IFERROR((ROUND((INDEX([1]INSTRUCTIONS!$M$9:$AM$73,MATCH(#REF!,[1]INSTRUCTIONS!$N$9:$N$73,0),MATCH(CY$2,[1]INSTRUCTIONS!$M$9:$AM$9,FALSE))*$BD18),0)),""))</f>
        <v/>
      </c>
      <c r="CZ18" s="167" t="str">
        <f t="array" ref="CZ18">IF(ISBLANK($CN18),"",IFERROR((ROUND((INDEX([1]INSTRUCTIONS!$M$9:$AM$73,MATCH(#REF!,[1]INSTRUCTIONS!$N$9:$N$73,0),MATCH(CZ$2,[1]INSTRUCTIONS!$M$9:$AM$9,FALSE))*$BD18),0)),""))</f>
        <v/>
      </c>
      <c r="DA18" s="167" t="str">
        <f t="array" ref="DA18">IF(ISBLANK($CN18),"",IFERROR((ROUND((INDEX([1]INSTRUCTIONS!$M$9:$AM$73,MATCH(#REF!,[1]INSTRUCTIONS!$N$9:$N$73,0),MATCH(DA$2,[1]INSTRUCTIONS!$M$9:$AM$9,FALSE))*$BD18),0)),""))</f>
        <v/>
      </c>
      <c r="DB18" s="167" t="str">
        <f t="array" ref="DB18">IF(ISBLANK($CN18),"",IFERROR((ROUND((INDEX([1]INSTRUCTIONS!$M$9:$AM$73,MATCH(#REF!,[1]INSTRUCTIONS!$N$9:$N$73,0),MATCH(DB$2,[1]INSTRUCTIONS!$M$9:$AM$9,FALSE))*$BD18),0)),""))</f>
        <v/>
      </c>
      <c r="DC18" s="167" t="str">
        <f t="array" ref="DC18">IF(ISBLANK($CN18),"",IFERROR((ROUND((INDEX([1]INSTRUCTIONS!$M$9:$AM$73,MATCH(#REF!,[1]INSTRUCTIONS!$N$9:$N$73,0),MATCH(DC$2,[1]INSTRUCTIONS!$M$9:$AM$9,FALSE))*$BD18),0)),""))</f>
        <v/>
      </c>
      <c r="DD18" s="167" t="str">
        <f t="array" ref="DD18">IF(ISBLANK($CN18),"",IFERROR((ROUND((INDEX([1]INSTRUCTIONS!$M$9:$AM$73,MATCH(#REF!,[1]INSTRUCTIONS!$N$9:$N$73,0),MATCH(DD$2,[1]INSTRUCTIONS!$M$9:$AM$9,FALSE))*$BD18),0)),""))</f>
        <v/>
      </c>
      <c r="DE18" s="167" t="str">
        <f t="array" ref="DE18">IF(ISBLANK($CN18),"",IFERROR((ROUND((INDEX([1]INSTRUCTIONS!$M$9:$AM$73,MATCH(#REF!,[1]INSTRUCTIONS!$N$9:$N$73,0),MATCH(DE$2,[1]INSTRUCTIONS!$M$9:$AM$9,FALSE))*$BD18),0)),""))</f>
        <v/>
      </c>
      <c r="DF18" s="167" t="str">
        <f t="array" ref="DF18">IF(ISBLANK($CN18),"",IFERROR((ROUND((INDEX([1]INSTRUCTIONS!$M$9:$AM$73,MATCH(#REF!,[1]INSTRUCTIONS!$N$9:$N$73,0),MATCH(DF$2,[1]INSTRUCTIONS!$M$9:$AM$9,FALSE))*$BD18),0)),""))</f>
        <v/>
      </c>
      <c r="DG18" s="167" t="str">
        <f t="array" ref="DG18">IF(ISBLANK($CN18),"",IFERROR((ROUND((INDEX([1]INSTRUCTIONS!$M$9:$AM$73,MATCH(#REF!,[1]INSTRUCTIONS!$N$9:$N$73,0),MATCH(DG$2,[1]INSTRUCTIONS!$M$9:$AM$9,FALSE))*$BD18),0)),""))</f>
        <v/>
      </c>
      <c r="DH18" s="167" t="str">
        <f t="array" ref="DH18">IF(ISBLANK($CN18),"",IFERROR((ROUND((INDEX([1]INSTRUCTIONS!$M$9:$AM$73,MATCH(#REF!,[1]INSTRUCTIONS!$N$9:$N$73,0),MATCH(DH$2,[1]INSTRUCTIONS!$M$9:$AM$9,FALSE))*$BD18),0)),""))</f>
        <v/>
      </c>
      <c r="DI18" s="167" t="str">
        <f t="array" ref="DI18">IF(ISBLANK($CN18),"",IFERROR((ROUND((INDEX([1]INSTRUCTIONS!$M$9:$AM$73,MATCH(#REF!,[1]INSTRUCTIONS!$N$9:$N$73,0),MATCH(DI$2,[1]INSTRUCTIONS!$M$9:$AM$9,FALSE))*$BD18),0)),""))</f>
        <v/>
      </c>
      <c r="DJ18" s="167" t="str">
        <f t="array" ref="DJ18">IF(ISBLANK($CN18),"",IFERROR((ROUND((INDEX([1]INSTRUCTIONS!$M$9:$AM$73,MATCH(#REF!,[1]INSTRUCTIONS!$N$9:$N$73,0),MATCH(DJ$2,[1]INSTRUCTIONS!$M$9:$AM$9,FALSE))*$BD18),0)),""))</f>
        <v/>
      </c>
      <c r="DK18" s="167" t="str">
        <f t="array" ref="DK18">IF(ISBLANK($CN18),"",IFERROR((ROUND((INDEX([1]INSTRUCTIONS!$M$9:$AM$73,MATCH(#REF!,[1]INSTRUCTIONS!$N$9:$N$73,0),MATCH(DK$2,[1]INSTRUCTIONS!$M$9:$AM$9,FALSE))*$BD18),0)),""))</f>
        <v/>
      </c>
      <c r="DL18" s="167" t="str">
        <f t="array" ref="DL18">IF(ISBLANK($CN18),"",IFERROR((ROUND((INDEX([1]INSTRUCTIONS!$M$9:$AM$73,MATCH(#REF!,[1]INSTRUCTIONS!$N$9:$N$73,0),MATCH(DL$2,[1]INSTRUCTIONS!$M$9:$AM$9,FALSE))*$BD18),0)),""))</f>
        <v/>
      </c>
      <c r="DM18" s="168" t="str">
        <f t="array" ref="DM18">IF(ISBLANK($CN18),"",IFERROR((ROUND((INDEX([1]INSTRUCTIONS!$M$9:$AM$73,MATCH(#REF!,[1]INSTRUCTIONS!$N$9:$N$73,0),MATCH(DM$2,[1]INSTRUCTIONS!$M$9:$AM$9,FALSE))*$BD18),0)),""))</f>
        <v/>
      </c>
      <c r="DN18" s="169">
        <f t="shared" ref="DN18:DN105" si="25">IFERROR(SUM(CO18:DM18),"")</f>
        <v>24</v>
      </c>
      <c r="DO18" s="169">
        <f t="shared" ref="DO18:DO105" si="26">IFERROR(BD18-DN18,"")</f>
        <v>0</v>
      </c>
      <c r="DP18" s="6"/>
      <c r="DQ18" s="171" t="str">
        <f t="shared" ref="DQ18:DQ105" si="27">$BK18</f>
        <v>ALPHA TOPS BM</v>
      </c>
      <c r="DR18" s="172">
        <f t="shared" ref="DR18:EP18" si="28">IFERROR(BL18+CO18,"")</f>
        <v>57</v>
      </c>
      <c r="DS18" s="173">
        <f t="shared" si="28"/>
        <v>139</v>
      </c>
      <c r="DT18" s="173">
        <f t="shared" si="28"/>
        <v>182</v>
      </c>
      <c r="DU18" s="173">
        <f t="shared" si="28"/>
        <v>125</v>
      </c>
      <c r="DV18" s="173">
        <f t="shared" si="28"/>
        <v>49</v>
      </c>
      <c r="DW18" s="173">
        <f t="shared" si="28"/>
        <v>0</v>
      </c>
      <c r="DX18" s="173" t="str">
        <f t="shared" si="28"/>
        <v/>
      </c>
      <c r="DY18" s="173" t="str">
        <f t="shared" si="28"/>
        <v/>
      </c>
      <c r="DZ18" s="173" t="str">
        <f t="shared" si="28"/>
        <v/>
      </c>
      <c r="EA18" s="173" t="str">
        <f t="shared" si="28"/>
        <v/>
      </c>
      <c r="EB18" s="173" t="str">
        <f t="shared" si="28"/>
        <v/>
      </c>
      <c r="EC18" s="173" t="str">
        <f t="shared" si="28"/>
        <v/>
      </c>
      <c r="ED18" s="173" t="str">
        <f t="shared" si="28"/>
        <v/>
      </c>
      <c r="EE18" s="173" t="str">
        <f t="shared" si="28"/>
        <v/>
      </c>
      <c r="EF18" s="174" t="str">
        <f t="shared" si="28"/>
        <v/>
      </c>
      <c r="EG18" s="174" t="str">
        <f t="shared" si="28"/>
        <v/>
      </c>
      <c r="EH18" s="174" t="str">
        <f t="shared" si="28"/>
        <v/>
      </c>
      <c r="EI18" s="174" t="str">
        <f t="shared" si="28"/>
        <v/>
      </c>
      <c r="EJ18" s="174" t="str">
        <f t="shared" si="28"/>
        <v/>
      </c>
      <c r="EK18" s="174" t="str">
        <f t="shared" si="28"/>
        <v/>
      </c>
      <c r="EL18" s="174" t="str">
        <f t="shared" si="28"/>
        <v/>
      </c>
      <c r="EM18" s="174" t="str">
        <f t="shared" si="28"/>
        <v/>
      </c>
      <c r="EN18" s="174" t="str">
        <f t="shared" si="28"/>
        <v/>
      </c>
      <c r="EO18" s="174" t="str">
        <f t="shared" si="28"/>
        <v/>
      </c>
      <c r="EP18" s="174" t="str">
        <f t="shared" si="28"/>
        <v/>
      </c>
      <c r="EQ18" s="171">
        <f t="shared" ref="EQ18:EQ105" si="29">IFERROR(SUM(DR18:EF18),"")</f>
        <v>552</v>
      </c>
      <c r="ER18" s="171">
        <f t="shared" ref="ER18:ER105" si="30">IFERROR($BG18-EQ18,"")</f>
        <v>0</v>
      </c>
    </row>
    <row r="19" spans="1:148" ht="120" customHeight="1" x14ac:dyDescent="0.25">
      <c r="A19" s="132">
        <f t="shared" ref="A19:A105" si="31">A18+1</f>
        <v>2</v>
      </c>
      <c r="B19" s="133"/>
      <c r="C19" s="133" t="s">
        <v>96</v>
      </c>
      <c r="D19" s="134" t="s">
        <v>276</v>
      </c>
      <c r="E19" s="134" t="str">
        <f t="shared" si="5"/>
        <v>#REF!</v>
      </c>
      <c r="F19" s="135" t="s">
        <v>97</v>
      </c>
      <c r="G19" s="134" t="s">
        <v>276</v>
      </c>
      <c r="H19" s="135" t="s">
        <v>98</v>
      </c>
      <c r="I19" s="135" t="s">
        <v>99</v>
      </c>
      <c r="J19" s="135"/>
      <c r="K19" s="135"/>
      <c r="L19" s="136"/>
      <c r="M19" s="133" t="e">
        <v>#VALUE!</v>
      </c>
      <c r="N19" s="135" t="s">
        <v>108</v>
      </c>
      <c r="O19" s="136"/>
      <c r="P19" s="136"/>
      <c r="Q19" s="136" t="s">
        <v>101</v>
      </c>
      <c r="R19" s="136" t="s">
        <v>102</v>
      </c>
      <c r="S19" s="136"/>
      <c r="T19" s="133"/>
      <c r="U19" s="133"/>
      <c r="V19" s="133"/>
      <c r="W19" s="137"/>
      <c r="X19" s="138">
        <v>13.65</v>
      </c>
      <c r="Y19" s="139">
        <v>12.97</v>
      </c>
      <c r="Z19" s="140">
        <f t="shared" si="6"/>
        <v>4.9816849816849793E-2</v>
      </c>
      <c r="AA19" s="139">
        <v>49.99</v>
      </c>
      <c r="AB19" s="140">
        <f t="shared" si="7"/>
        <v>0.74054810962192441</v>
      </c>
      <c r="AC19" s="141"/>
      <c r="AD19" s="142" t="str">
        <f t="shared" si="8"/>
        <v/>
      </c>
      <c r="AE19" s="140" t="str">
        <f t="shared" si="9"/>
        <v/>
      </c>
      <c r="AF19" s="139"/>
      <c r="AG19" s="140" t="str">
        <f t="shared" si="10"/>
        <v/>
      </c>
      <c r="AH19" s="143" t="str">
        <f t="shared" si="11"/>
        <v/>
      </c>
      <c r="AI19" s="144"/>
      <c r="AJ19" s="145"/>
      <c r="AK19" s="146"/>
      <c r="AL19" s="135" t="s">
        <v>241</v>
      </c>
      <c r="AM19" s="147">
        <v>4</v>
      </c>
      <c r="AN19" s="148" t="str">
        <f t="shared" si="12"/>
        <v xml:space="preserve">, , , , OFFICE DEFINE, </v>
      </c>
      <c r="AO19" s="149">
        <v>36</v>
      </c>
      <c r="AP19" s="150">
        <v>528</v>
      </c>
      <c r="AQ19" s="150"/>
      <c r="AR19" s="150"/>
      <c r="AS19" s="150"/>
      <c r="AT19" s="151"/>
      <c r="AU19" s="151"/>
      <c r="AV19" s="152">
        <f t="shared" si="13"/>
        <v>4</v>
      </c>
      <c r="AW19" s="153"/>
      <c r="AX19" s="152"/>
      <c r="AY19" s="153"/>
      <c r="AZ19" s="176"/>
      <c r="BA19" s="155">
        <f t="shared" si="14"/>
        <v>528</v>
      </c>
      <c r="BB19" s="156">
        <f t="shared" si="15"/>
        <v>6848.1600000000008</v>
      </c>
      <c r="BC19" s="157">
        <f t="shared" si="16"/>
        <v>26394.720000000001</v>
      </c>
      <c r="BD19" s="158">
        <f t="shared" si="17"/>
        <v>36</v>
      </c>
      <c r="BE19" s="159">
        <f t="shared" si="18"/>
        <v>466.92</v>
      </c>
      <c r="BF19" s="160">
        <f t="shared" si="19"/>
        <v>1799.64</v>
      </c>
      <c r="BG19" s="161">
        <f t="shared" si="20"/>
        <v>564</v>
      </c>
      <c r="BH19" s="162">
        <f t="shared" si="21"/>
        <v>7315.08</v>
      </c>
      <c r="BI19" s="163">
        <f t="shared" si="22"/>
        <v>28194.36</v>
      </c>
      <c r="BJ19" s="164"/>
      <c r="BK19" s="165" t="s">
        <v>104</v>
      </c>
      <c r="BL19" s="177">
        <v>54</v>
      </c>
      <c r="BM19" s="178">
        <v>133</v>
      </c>
      <c r="BN19" s="178">
        <v>175</v>
      </c>
      <c r="BO19" s="178">
        <v>120</v>
      </c>
      <c r="BP19" s="178">
        <v>46</v>
      </c>
      <c r="BQ19" s="178">
        <v>0</v>
      </c>
      <c r="BR19" s="178" t="str">
        <f t="array" ref="BR19">IF(ISBLANK($BK19),"",IFERROR((ROUND((INDEX([1]INSTRUCTIONS!$M$9:$AM$73,MATCH(#REF!,[1]INSTRUCTIONS!$N$9:$N$73,0),MATCH(BR$2,[1]INSTRUCTIONS!$M$9:$AM$9,FALSE))*$BA19),0)),""))</f>
        <v/>
      </c>
      <c r="BS19" s="178" t="str">
        <f t="array" ref="BS19">IF(ISBLANK($BK19),"",IFERROR((ROUND((INDEX([1]INSTRUCTIONS!$M$9:$AM$73,MATCH(#REF!,[1]INSTRUCTIONS!$N$9:$N$73,0),MATCH(BS$2,[1]INSTRUCTIONS!$M$9:$AM$9,FALSE))*$BA19),0)),""))</f>
        <v/>
      </c>
      <c r="BT19" s="178" t="str">
        <f t="array" ref="BT19">IF(ISBLANK($BK19),"",IFERROR((ROUND((INDEX([1]INSTRUCTIONS!$M$9:$AM$73,MATCH(#REF!,[1]INSTRUCTIONS!$N$9:$N$73,0),MATCH(BT$2,[1]INSTRUCTIONS!$M$9:$AM$9,FALSE))*$BA19),0)),""))</f>
        <v/>
      </c>
      <c r="BU19" s="178" t="str">
        <f t="array" ref="BU19">IF(ISBLANK($BK19),"",IFERROR((ROUND((INDEX([1]INSTRUCTIONS!$M$9:$AM$73,MATCH(#REF!,[1]INSTRUCTIONS!$N$9:$N$73,0),MATCH(BU$2,[1]INSTRUCTIONS!$M$9:$AM$9,FALSE))*$BA19),0)),""))</f>
        <v/>
      </c>
      <c r="BV19" s="178" t="str">
        <f t="array" ref="BV19">IF(ISBLANK($BK19),"",IFERROR((ROUND((INDEX([1]INSTRUCTIONS!$M$9:$AM$73,MATCH(#REF!,[1]INSTRUCTIONS!$N$9:$N$73,0),MATCH(BV$2,[1]INSTRUCTIONS!$M$9:$AM$9,FALSE))*$BA19),0)),""))</f>
        <v/>
      </c>
      <c r="BW19" s="178" t="str">
        <f t="array" ref="BW19">IF(ISBLANK($BK19),"",IFERROR((ROUND((INDEX([1]INSTRUCTIONS!$M$9:$AM$73,MATCH(#REF!,[1]INSTRUCTIONS!$N$9:$N$73,0),MATCH(BW$2,[1]INSTRUCTIONS!$M$9:$AM$9,FALSE))*$BA19),0)),""))</f>
        <v/>
      </c>
      <c r="BX19" s="178" t="str">
        <f t="array" ref="BX19">IF(ISBLANK($BK19),"",IFERROR((ROUND((INDEX([1]INSTRUCTIONS!$M$9:$AM$73,MATCH(#REF!,[1]INSTRUCTIONS!$N$9:$N$73,0),MATCH(BX$2,[1]INSTRUCTIONS!$M$9:$AM$9,FALSE))*$BA19),0)),""))</f>
        <v/>
      </c>
      <c r="BY19" s="178" t="str">
        <f t="array" ref="BY19">IF(ISBLANK($BK19),"",IFERROR((ROUND((INDEX([1]INSTRUCTIONS!$M$9:$AM$73,MATCH(#REF!,[1]INSTRUCTIONS!$N$9:$N$73,0),MATCH(BY$2,[1]INSTRUCTIONS!$M$9:$AM$9,FALSE))*$BA19),0)),""))</f>
        <v/>
      </c>
      <c r="BZ19" s="178" t="str">
        <f t="array" ref="BZ19">IF(ISBLANK($BK19),"",IFERROR((ROUND((INDEX([1]INSTRUCTIONS!$M$9:$AM$73,MATCH(#REF!,[1]INSTRUCTIONS!$N$9:$N$73,0),MATCH(BZ$2,[1]INSTRUCTIONS!$M$9:$AM$9,FALSE))*$BA19),0)),""))</f>
        <v/>
      </c>
      <c r="CA19" s="178" t="str">
        <f t="array" ref="CA19">IF(ISBLANK($BK19),"",IFERROR((ROUND((INDEX([1]INSTRUCTIONS!$M$9:$AM$73,MATCH(#REF!,[1]INSTRUCTIONS!$N$9:$N$73,0),MATCH(CA$2,[1]INSTRUCTIONS!$M$9:$AM$9,FALSE))*$BA19),0)),""))</f>
        <v/>
      </c>
      <c r="CB19" s="178" t="str">
        <f t="array" ref="CB19">IF(ISBLANK($BK19),"",IFERROR((ROUND((INDEX([1]INSTRUCTIONS!$M$9:$AM$73,MATCH(#REF!,[1]INSTRUCTIONS!$N$9:$N$73,0),MATCH(CB$2,[1]INSTRUCTIONS!$M$9:$AM$9,FALSE))*$BA19),0)),""))</f>
        <v/>
      </c>
      <c r="CC19" s="178" t="str">
        <f t="array" ref="CC19">IF(ISBLANK($BK19),"",IFERROR((ROUND((INDEX([1]INSTRUCTIONS!$M$9:$AM$73,MATCH(#REF!,[1]INSTRUCTIONS!$N$9:$N$73,0),MATCH(CC$2,[1]INSTRUCTIONS!$M$9:$AM$9,FALSE))*$BA19),0)),""))</f>
        <v/>
      </c>
      <c r="CD19" s="178" t="str">
        <f t="array" ref="CD19">IF(ISBLANK($BK19),"",IFERROR((ROUND((INDEX([1]INSTRUCTIONS!$M$9:$AM$73,MATCH(#REF!,[1]INSTRUCTIONS!$N$9:$N$73,0),MATCH(CD$2,[1]INSTRUCTIONS!$M$9:$AM$9,FALSE))*$BA19),0)),""))</f>
        <v/>
      </c>
      <c r="CE19" s="178" t="str">
        <f t="array" ref="CE19">IF(ISBLANK($BK19),"",IFERROR((ROUND((INDEX([1]INSTRUCTIONS!$M$9:$AM$73,MATCH(#REF!,[1]INSTRUCTIONS!$N$9:$N$73,0),MATCH(CE$2,[1]INSTRUCTIONS!$M$9:$AM$9,FALSE))*$BA19),0)),""))</f>
        <v/>
      </c>
      <c r="CF19" s="178" t="str">
        <f t="array" ref="CF19">IF(ISBLANK($BK19),"",IFERROR((ROUND((INDEX([1]INSTRUCTIONS!$M$9:$AM$73,MATCH(#REF!,[1]INSTRUCTIONS!$N$9:$N$73,0),MATCH(CF$2,[1]INSTRUCTIONS!$M$9:$AM$9,FALSE))*$BA19),0)),""))</f>
        <v/>
      </c>
      <c r="CG19" s="178" t="str">
        <f t="array" ref="CG19">IF(ISBLANK($BK19),"",IFERROR((ROUND((INDEX([1]INSTRUCTIONS!$M$9:$AM$73,MATCH(#REF!,[1]INSTRUCTIONS!$N$9:$N$73,0),MATCH(CG$2,[1]INSTRUCTIONS!$M$9:$AM$9,FALSE))*$BA19),0)),""))</f>
        <v/>
      </c>
      <c r="CH19" s="178" t="str">
        <f t="array" ref="CH19">IF(ISBLANK($BK19),"",IFERROR((ROUND((INDEX([1]INSTRUCTIONS!$M$9:$AM$73,MATCH(#REF!,[1]INSTRUCTIONS!$N$9:$N$73,0),MATCH(CH$2,[1]INSTRUCTIONS!$M$9:$AM$9,FALSE))*$BA19),0)),""))</f>
        <v/>
      </c>
      <c r="CI19" s="178" t="str">
        <f t="array" ref="CI19">IF(ISBLANK($BK19),"",IFERROR((ROUND((INDEX([1]INSTRUCTIONS!$M$9:$AM$73,MATCH(#REF!,[1]INSTRUCTIONS!$N$9:$N$73,0),MATCH(CI$2,[1]INSTRUCTIONS!$M$9:$AM$9,FALSE))*$BA19),0)),""))</f>
        <v/>
      </c>
      <c r="CJ19" s="179" t="str">
        <f t="array" ref="CJ19">IF(ISBLANK($BK19),"",IFERROR((ROUND((INDEX([1]INSTRUCTIONS!$M$9:$AM$73,MATCH(#REF!,[1]INSTRUCTIONS!$N$9:$N$73,0),MATCH(CJ$2,[1]INSTRUCTIONS!$M$9:$AM$9,FALSE))*$BA19),0)),""))</f>
        <v/>
      </c>
      <c r="CK19" s="169">
        <f t="shared" si="23"/>
        <v>528</v>
      </c>
      <c r="CL19" s="169">
        <f t="shared" si="24"/>
        <v>0</v>
      </c>
      <c r="CM19" s="6"/>
      <c r="CN19" s="170" t="s">
        <v>105</v>
      </c>
      <c r="CO19" s="177">
        <v>4</v>
      </c>
      <c r="CP19" s="178">
        <v>9</v>
      </c>
      <c r="CQ19" s="178">
        <v>11</v>
      </c>
      <c r="CR19" s="178">
        <v>8</v>
      </c>
      <c r="CS19" s="178">
        <v>4</v>
      </c>
      <c r="CT19" s="178">
        <v>0</v>
      </c>
      <c r="CU19" s="178" t="str">
        <f t="array" ref="CU19">IF(ISBLANK($CN19),"",IFERROR((ROUND((INDEX([1]INSTRUCTIONS!$M$9:$AM$73,MATCH(#REF!,[1]INSTRUCTIONS!$N$9:$N$73,0),MATCH(CU$2,[1]INSTRUCTIONS!$M$9:$AM$9,FALSE))*$BD19),0)),""))</f>
        <v/>
      </c>
      <c r="CV19" s="178" t="str">
        <f t="array" ref="CV19">IF(ISBLANK($CN19),"",IFERROR((ROUND((INDEX([1]INSTRUCTIONS!$M$9:$AM$73,MATCH(#REF!,[1]INSTRUCTIONS!$N$9:$N$73,0),MATCH(CV$2,[1]INSTRUCTIONS!$M$9:$AM$9,FALSE))*$BD19),0)),""))</f>
        <v/>
      </c>
      <c r="CW19" s="178" t="str">
        <f t="array" ref="CW19">IF(ISBLANK($CN19),"",IFERROR((ROUND((INDEX([1]INSTRUCTIONS!$M$9:$AM$73,MATCH(#REF!,[1]INSTRUCTIONS!$N$9:$N$73,0),MATCH(CW$2,[1]INSTRUCTIONS!$M$9:$AM$9,FALSE))*$BD19),0)),""))</f>
        <v/>
      </c>
      <c r="CX19" s="178" t="str">
        <f t="array" ref="CX19">IF(ISBLANK($CN19),"",IFERROR((ROUND((INDEX([1]INSTRUCTIONS!$M$9:$AM$73,MATCH(#REF!,[1]INSTRUCTIONS!$N$9:$N$73,0),MATCH(CX$2,[1]INSTRUCTIONS!$M$9:$AM$9,FALSE))*$BD19),0)),""))</f>
        <v/>
      </c>
      <c r="CY19" s="178" t="str">
        <f t="array" ref="CY19">IF(ISBLANK($CN19),"",IFERROR((ROUND((INDEX([1]INSTRUCTIONS!$M$9:$AM$73,MATCH(#REF!,[1]INSTRUCTIONS!$N$9:$N$73,0),MATCH(CY$2,[1]INSTRUCTIONS!$M$9:$AM$9,FALSE))*$BD19),0)),""))</f>
        <v/>
      </c>
      <c r="CZ19" s="178" t="str">
        <f t="array" ref="CZ19">IF(ISBLANK($CN19),"",IFERROR((ROUND((INDEX([1]INSTRUCTIONS!$M$9:$AM$73,MATCH(#REF!,[1]INSTRUCTIONS!$N$9:$N$73,0),MATCH(CZ$2,[1]INSTRUCTIONS!$M$9:$AM$9,FALSE))*$BD19),0)),""))</f>
        <v/>
      </c>
      <c r="DA19" s="178" t="str">
        <f t="array" ref="DA19">IF(ISBLANK($CN19),"",IFERROR((ROUND((INDEX([1]INSTRUCTIONS!$M$9:$AM$73,MATCH(#REF!,[1]INSTRUCTIONS!$N$9:$N$73,0),MATCH(DA$2,[1]INSTRUCTIONS!$M$9:$AM$9,FALSE))*$BD19),0)),""))</f>
        <v/>
      </c>
      <c r="DB19" s="178" t="str">
        <f t="array" ref="DB19">IF(ISBLANK($CN19),"",IFERROR((ROUND((INDEX([1]INSTRUCTIONS!$M$9:$AM$73,MATCH(#REF!,[1]INSTRUCTIONS!$N$9:$N$73,0),MATCH(DB$2,[1]INSTRUCTIONS!$M$9:$AM$9,FALSE))*$BD19),0)),""))</f>
        <v/>
      </c>
      <c r="DC19" s="178" t="str">
        <f t="array" ref="DC19">IF(ISBLANK($CN19),"",IFERROR((ROUND((INDEX([1]INSTRUCTIONS!$M$9:$AM$73,MATCH(#REF!,[1]INSTRUCTIONS!$N$9:$N$73,0),MATCH(DC$2,[1]INSTRUCTIONS!$M$9:$AM$9,FALSE))*$BD19),0)),""))</f>
        <v/>
      </c>
      <c r="DD19" s="178" t="str">
        <f t="array" ref="DD19">IF(ISBLANK($CN19),"",IFERROR((ROUND((INDEX([1]INSTRUCTIONS!$M$9:$AM$73,MATCH(#REF!,[1]INSTRUCTIONS!$N$9:$N$73,0),MATCH(DD$2,[1]INSTRUCTIONS!$M$9:$AM$9,FALSE))*$BD19),0)),""))</f>
        <v/>
      </c>
      <c r="DE19" s="178" t="str">
        <f t="array" ref="DE19">IF(ISBLANK($CN19),"",IFERROR((ROUND((INDEX([1]INSTRUCTIONS!$M$9:$AM$73,MATCH(#REF!,[1]INSTRUCTIONS!$N$9:$N$73,0),MATCH(DE$2,[1]INSTRUCTIONS!$M$9:$AM$9,FALSE))*$BD19),0)),""))</f>
        <v/>
      </c>
      <c r="DF19" s="178" t="str">
        <f t="array" ref="DF19">IF(ISBLANK($CN19),"",IFERROR((ROUND((INDEX([1]INSTRUCTIONS!$M$9:$AM$73,MATCH(#REF!,[1]INSTRUCTIONS!$N$9:$N$73,0),MATCH(DF$2,[1]INSTRUCTIONS!$M$9:$AM$9,FALSE))*$BD19),0)),""))</f>
        <v/>
      </c>
      <c r="DG19" s="178" t="str">
        <f t="array" ref="DG19">IF(ISBLANK($CN19),"",IFERROR((ROUND((INDEX([1]INSTRUCTIONS!$M$9:$AM$73,MATCH(#REF!,[1]INSTRUCTIONS!$N$9:$N$73,0),MATCH(DG$2,[1]INSTRUCTIONS!$M$9:$AM$9,FALSE))*$BD19),0)),""))</f>
        <v/>
      </c>
      <c r="DH19" s="178" t="str">
        <f t="array" ref="DH19">IF(ISBLANK($CN19),"",IFERROR((ROUND((INDEX([1]INSTRUCTIONS!$M$9:$AM$73,MATCH(#REF!,[1]INSTRUCTIONS!$N$9:$N$73,0),MATCH(DH$2,[1]INSTRUCTIONS!$M$9:$AM$9,FALSE))*$BD19),0)),""))</f>
        <v/>
      </c>
      <c r="DI19" s="178" t="str">
        <f t="array" ref="DI19">IF(ISBLANK($CN19),"",IFERROR((ROUND((INDEX([1]INSTRUCTIONS!$M$9:$AM$73,MATCH(#REF!,[1]INSTRUCTIONS!$N$9:$N$73,0),MATCH(DI$2,[1]INSTRUCTIONS!$M$9:$AM$9,FALSE))*$BD19),0)),""))</f>
        <v/>
      </c>
      <c r="DJ19" s="178" t="str">
        <f t="array" ref="DJ19">IF(ISBLANK($CN19),"",IFERROR((ROUND((INDEX([1]INSTRUCTIONS!$M$9:$AM$73,MATCH(#REF!,[1]INSTRUCTIONS!$N$9:$N$73,0),MATCH(DJ$2,[1]INSTRUCTIONS!$M$9:$AM$9,FALSE))*$BD19),0)),""))</f>
        <v/>
      </c>
      <c r="DK19" s="178" t="str">
        <f t="array" ref="DK19">IF(ISBLANK($CN19),"",IFERROR((ROUND((INDEX([1]INSTRUCTIONS!$M$9:$AM$73,MATCH(#REF!,[1]INSTRUCTIONS!$N$9:$N$73,0),MATCH(DK$2,[1]INSTRUCTIONS!$M$9:$AM$9,FALSE))*$BD19),0)),""))</f>
        <v/>
      </c>
      <c r="DL19" s="178" t="str">
        <f t="array" ref="DL19">IF(ISBLANK($CN19),"",IFERROR((ROUND((INDEX([1]INSTRUCTIONS!$M$9:$AM$73,MATCH(#REF!,[1]INSTRUCTIONS!$N$9:$N$73,0),MATCH(DL$2,[1]INSTRUCTIONS!$M$9:$AM$9,FALSE))*$BD19),0)),""))</f>
        <v/>
      </c>
      <c r="DM19" s="179" t="str">
        <f t="array" ref="DM19">IF(ISBLANK($CN19),"",IFERROR((ROUND((INDEX([1]INSTRUCTIONS!$M$9:$AM$73,MATCH(#REF!,[1]INSTRUCTIONS!$N$9:$N$73,0),MATCH(DM$2,[1]INSTRUCTIONS!$M$9:$AM$9,FALSE))*$BD19),0)),""))</f>
        <v/>
      </c>
      <c r="DN19" s="169">
        <f t="shared" si="25"/>
        <v>36</v>
      </c>
      <c r="DO19" s="169">
        <f t="shared" si="26"/>
        <v>0</v>
      </c>
      <c r="DP19" s="6"/>
      <c r="DQ19" s="171" t="str">
        <f t="shared" si="27"/>
        <v>ALPHA TOPS BM</v>
      </c>
      <c r="DR19" s="172">
        <f t="shared" ref="DR19:EP19" si="32">IFERROR(BL19+CO19,"")</f>
        <v>58</v>
      </c>
      <c r="DS19" s="173">
        <f t="shared" si="32"/>
        <v>142</v>
      </c>
      <c r="DT19" s="173">
        <f t="shared" si="32"/>
        <v>186</v>
      </c>
      <c r="DU19" s="173">
        <f t="shared" si="32"/>
        <v>128</v>
      </c>
      <c r="DV19" s="173">
        <f t="shared" si="32"/>
        <v>50</v>
      </c>
      <c r="DW19" s="173">
        <f t="shared" si="32"/>
        <v>0</v>
      </c>
      <c r="DX19" s="173" t="str">
        <f t="shared" si="32"/>
        <v/>
      </c>
      <c r="DY19" s="173" t="str">
        <f t="shared" si="32"/>
        <v/>
      </c>
      <c r="DZ19" s="173" t="str">
        <f t="shared" si="32"/>
        <v/>
      </c>
      <c r="EA19" s="173" t="str">
        <f t="shared" si="32"/>
        <v/>
      </c>
      <c r="EB19" s="173" t="str">
        <f t="shared" si="32"/>
        <v/>
      </c>
      <c r="EC19" s="173" t="str">
        <f t="shared" si="32"/>
        <v/>
      </c>
      <c r="ED19" s="173" t="str">
        <f t="shared" si="32"/>
        <v/>
      </c>
      <c r="EE19" s="173" t="str">
        <f t="shared" si="32"/>
        <v/>
      </c>
      <c r="EF19" s="174" t="str">
        <f t="shared" si="32"/>
        <v/>
      </c>
      <c r="EG19" s="174" t="str">
        <f t="shared" si="32"/>
        <v/>
      </c>
      <c r="EH19" s="174" t="str">
        <f t="shared" si="32"/>
        <v/>
      </c>
      <c r="EI19" s="174" t="str">
        <f t="shared" si="32"/>
        <v/>
      </c>
      <c r="EJ19" s="174" t="str">
        <f t="shared" si="32"/>
        <v/>
      </c>
      <c r="EK19" s="174" t="str">
        <f t="shared" si="32"/>
        <v/>
      </c>
      <c r="EL19" s="174" t="str">
        <f t="shared" si="32"/>
        <v/>
      </c>
      <c r="EM19" s="174" t="str">
        <f t="shared" si="32"/>
        <v/>
      </c>
      <c r="EN19" s="174" t="str">
        <f t="shared" si="32"/>
        <v/>
      </c>
      <c r="EO19" s="174" t="str">
        <f t="shared" si="32"/>
        <v/>
      </c>
      <c r="EP19" s="174" t="str">
        <f t="shared" si="32"/>
        <v/>
      </c>
      <c r="EQ19" s="171">
        <f t="shared" si="29"/>
        <v>564</v>
      </c>
      <c r="ER19" s="171">
        <f t="shared" si="30"/>
        <v>0</v>
      </c>
    </row>
    <row r="20" spans="1:148" ht="120" customHeight="1" x14ac:dyDescent="0.25">
      <c r="A20" s="132">
        <f t="shared" si="31"/>
        <v>3</v>
      </c>
      <c r="B20" s="133"/>
      <c r="C20" s="133" t="s">
        <v>96</v>
      </c>
      <c r="D20" s="134" t="s">
        <v>276</v>
      </c>
      <c r="E20" s="134" t="str">
        <f t="shared" si="5"/>
        <v>#REF!</v>
      </c>
      <c r="F20" s="135" t="s">
        <v>97</v>
      </c>
      <c r="G20" s="134" t="s">
        <v>276</v>
      </c>
      <c r="H20" s="135" t="s">
        <v>98</v>
      </c>
      <c r="I20" s="135" t="s">
        <v>99</v>
      </c>
      <c r="J20" s="135"/>
      <c r="K20" s="135"/>
      <c r="L20" s="136"/>
      <c r="M20" s="133" t="e">
        <v>#VALUE!</v>
      </c>
      <c r="N20" s="135" t="s">
        <v>160</v>
      </c>
      <c r="O20" s="136"/>
      <c r="P20" s="136"/>
      <c r="Q20" s="136" t="s">
        <v>101</v>
      </c>
      <c r="R20" s="136" t="s">
        <v>102</v>
      </c>
      <c r="S20" s="136"/>
      <c r="T20" s="133"/>
      <c r="U20" s="133"/>
      <c r="V20" s="133"/>
      <c r="W20" s="137"/>
      <c r="X20" s="138">
        <v>13.65</v>
      </c>
      <c r="Y20" s="139">
        <v>12.97</v>
      </c>
      <c r="Z20" s="140">
        <f t="shared" si="6"/>
        <v>4.9816849816849793E-2</v>
      </c>
      <c r="AA20" s="139">
        <v>49.99</v>
      </c>
      <c r="AB20" s="140">
        <f t="shared" si="7"/>
        <v>0.74054810962192441</v>
      </c>
      <c r="AC20" s="141"/>
      <c r="AD20" s="142" t="str">
        <f t="shared" si="8"/>
        <v/>
      </c>
      <c r="AE20" s="140" t="str">
        <f t="shared" si="9"/>
        <v/>
      </c>
      <c r="AF20" s="139"/>
      <c r="AG20" s="140" t="str">
        <f t="shared" si="10"/>
        <v/>
      </c>
      <c r="AH20" s="143" t="str">
        <f t="shared" si="11"/>
        <v/>
      </c>
      <c r="AI20" s="144"/>
      <c r="AJ20" s="145"/>
      <c r="AK20" s="146"/>
      <c r="AL20" s="135" t="s">
        <v>241</v>
      </c>
      <c r="AM20" s="147">
        <v>4</v>
      </c>
      <c r="AN20" s="148" t="str">
        <f t="shared" si="12"/>
        <v xml:space="preserve">, , , , OFFICE DEFINE, </v>
      </c>
      <c r="AO20" s="149">
        <v>24</v>
      </c>
      <c r="AP20" s="150">
        <v>360</v>
      </c>
      <c r="AQ20" s="150"/>
      <c r="AR20" s="150"/>
      <c r="AS20" s="150"/>
      <c r="AT20" s="151"/>
      <c r="AU20" s="151"/>
      <c r="AV20" s="152">
        <f t="shared" si="13"/>
        <v>4</v>
      </c>
      <c r="AW20" s="153"/>
      <c r="AX20" s="152"/>
      <c r="AY20" s="153"/>
      <c r="AZ20" s="176"/>
      <c r="BA20" s="155">
        <f t="shared" si="14"/>
        <v>360</v>
      </c>
      <c r="BB20" s="156">
        <f t="shared" si="15"/>
        <v>4669.2</v>
      </c>
      <c r="BC20" s="157">
        <f t="shared" si="16"/>
        <v>17996.400000000001</v>
      </c>
      <c r="BD20" s="158">
        <f t="shared" si="17"/>
        <v>24</v>
      </c>
      <c r="BE20" s="159">
        <f t="shared" si="18"/>
        <v>311.28000000000003</v>
      </c>
      <c r="BF20" s="160">
        <f t="shared" si="19"/>
        <v>1199.76</v>
      </c>
      <c r="BG20" s="161">
        <f t="shared" si="20"/>
        <v>384</v>
      </c>
      <c r="BH20" s="162">
        <f t="shared" si="21"/>
        <v>4980.4800000000005</v>
      </c>
      <c r="BI20" s="163">
        <f t="shared" si="22"/>
        <v>19196.16</v>
      </c>
      <c r="BJ20" s="164"/>
      <c r="BK20" s="165" t="s">
        <v>104</v>
      </c>
      <c r="BL20" s="177">
        <v>37</v>
      </c>
      <c r="BM20" s="178">
        <v>91</v>
      </c>
      <c r="BN20" s="178">
        <v>118</v>
      </c>
      <c r="BO20" s="178">
        <v>82</v>
      </c>
      <c r="BP20" s="178">
        <v>32</v>
      </c>
      <c r="BQ20" s="178">
        <v>0</v>
      </c>
      <c r="BR20" s="178" t="str">
        <f t="array" ref="BR20">IF(ISBLANK($BK20),"",IFERROR((ROUND((INDEX([1]INSTRUCTIONS!$M$9:$AM$73,MATCH(#REF!,[1]INSTRUCTIONS!$N$9:$N$73,0),MATCH(BR$2,[1]INSTRUCTIONS!$M$9:$AM$9,FALSE))*$BA20),0)),""))</f>
        <v/>
      </c>
      <c r="BS20" s="178" t="str">
        <f t="array" ref="BS20">IF(ISBLANK($BK20),"",IFERROR((ROUND((INDEX([1]INSTRUCTIONS!$M$9:$AM$73,MATCH(#REF!,[1]INSTRUCTIONS!$N$9:$N$73,0),MATCH(BS$2,[1]INSTRUCTIONS!$M$9:$AM$9,FALSE))*$BA20),0)),""))</f>
        <v/>
      </c>
      <c r="BT20" s="178" t="str">
        <f t="array" ref="BT20">IF(ISBLANK($BK20),"",IFERROR((ROUND((INDEX([1]INSTRUCTIONS!$M$9:$AM$73,MATCH(#REF!,[1]INSTRUCTIONS!$N$9:$N$73,0),MATCH(BT$2,[1]INSTRUCTIONS!$M$9:$AM$9,FALSE))*$BA20),0)),""))</f>
        <v/>
      </c>
      <c r="BU20" s="178" t="str">
        <f t="array" ref="BU20">IF(ISBLANK($BK20),"",IFERROR((ROUND((INDEX([1]INSTRUCTIONS!$M$9:$AM$73,MATCH(#REF!,[1]INSTRUCTIONS!$N$9:$N$73,0),MATCH(BU$2,[1]INSTRUCTIONS!$M$9:$AM$9,FALSE))*$BA20),0)),""))</f>
        <v/>
      </c>
      <c r="BV20" s="178" t="str">
        <f t="array" ref="BV20">IF(ISBLANK($BK20),"",IFERROR((ROUND((INDEX([1]INSTRUCTIONS!$M$9:$AM$73,MATCH(#REF!,[1]INSTRUCTIONS!$N$9:$N$73,0),MATCH(BV$2,[1]INSTRUCTIONS!$M$9:$AM$9,FALSE))*$BA20),0)),""))</f>
        <v/>
      </c>
      <c r="BW20" s="178" t="str">
        <f t="array" ref="BW20">IF(ISBLANK($BK20),"",IFERROR((ROUND((INDEX([1]INSTRUCTIONS!$M$9:$AM$73,MATCH(#REF!,[1]INSTRUCTIONS!$N$9:$N$73,0),MATCH(BW$2,[1]INSTRUCTIONS!$M$9:$AM$9,FALSE))*$BA20),0)),""))</f>
        <v/>
      </c>
      <c r="BX20" s="178" t="str">
        <f t="array" ref="BX20">IF(ISBLANK($BK20),"",IFERROR((ROUND((INDEX([1]INSTRUCTIONS!$M$9:$AM$73,MATCH(#REF!,[1]INSTRUCTIONS!$N$9:$N$73,0),MATCH(BX$2,[1]INSTRUCTIONS!$M$9:$AM$9,FALSE))*$BA20),0)),""))</f>
        <v/>
      </c>
      <c r="BY20" s="178" t="str">
        <f t="array" ref="BY20">IF(ISBLANK($BK20),"",IFERROR((ROUND((INDEX([1]INSTRUCTIONS!$M$9:$AM$73,MATCH(#REF!,[1]INSTRUCTIONS!$N$9:$N$73,0),MATCH(BY$2,[1]INSTRUCTIONS!$M$9:$AM$9,FALSE))*$BA20),0)),""))</f>
        <v/>
      </c>
      <c r="BZ20" s="178" t="str">
        <f t="array" ref="BZ20">IF(ISBLANK($BK20),"",IFERROR((ROUND((INDEX([1]INSTRUCTIONS!$M$9:$AM$73,MATCH(#REF!,[1]INSTRUCTIONS!$N$9:$N$73,0),MATCH(BZ$2,[1]INSTRUCTIONS!$M$9:$AM$9,FALSE))*$BA20),0)),""))</f>
        <v/>
      </c>
      <c r="CA20" s="178" t="str">
        <f t="array" ref="CA20">IF(ISBLANK($BK20),"",IFERROR((ROUND((INDEX([1]INSTRUCTIONS!$M$9:$AM$73,MATCH(#REF!,[1]INSTRUCTIONS!$N$9:$N$73,0),MATCH(CA$2,[1]INSTRUCTIONS!$M$9:$AM$9,FALSE))*$BA20),0)),""))</f>
        <v/>
      </c>
      <c r="CB20" s="178" t="str">
        <f t="array" ref="CB20">IF(ISBLANK($BK20),"",IFERROR((ROUND((INDEX([1]INSTRUCTIONS!$M$9:$AM$73,MATCH(#REF!,[1]INSTRUCTIONS!$N$9:$N$73,0),MATCH(CB$2,[1]INSTRUCTIONS!$M$9:$AM$9,FALSE))*$BA20),0)),""))</f>
        <v/>
      </c>
      <c r="CC20" s="178" t="str">
        <f t="array" ref="CC20">IF(ISBLANK($BK20),"",IFERROR((ROUND((INDEX([1]INSTRUCTIONS!$M$9:$AM$73,MATCH(#REF!,[1]INSTRUCTIONS!$N$9:$N$73,0),MATCH(CC$2,[1]INSTRUCTIONS!$M$9:$AM$9,FALSE))*$BA20),0)),""))</f>
        <v/>
      </c>
      <c r="CD20" s="178" t="str">
        <f t="array" ref="CD20">IF(ISBLANK($BK20),"",IFERROR((ROUND((INDEX([1]INSTRUCTIONS!$M$9:$AM$73,MATCH(#REF!,[1]INSTRUCTIONS!$N$9:$N$73,0),MATCH(CD$2,[1]INSTRUCTIONS!$M$9:$AM$9,FALSE))*$BA20),0)),""))</f>
        <v/>
      </c>
      <c r="CE20" s="178" t="str">
        <f t="array" ref="CE20">IF(ISBLANK($BK20),"",IFERROR((ROUND((INDEX([1]INSTRUCTIONS!$M$9:$AM$73,MATCH(#REF!,[1]INSTRUCTIONS!$N$9:$N$73,0),MATCH(CE$2,[1]INSTRUCTIONS!$M$9:$AM$9,FALSE))*$BA20),0)),""))</f>
        <v/>
      </c>
      <c r="CF20" s="178" t="str">
        <f t="array" ref="CF20">IF(ISBLANK($BK20),"",IFERROR((ROUND((INDEX([1]INSTRUCTIONS!$M$9:$AM$73,MATCH(#REF!,[1]INSTRUCTIONS!$N$9:$N$73,0),MATCH(CF$2,[1]INSTRUCTIONS!$M$9:$AM$9,FALSE))*$BA20),0)),""))</f>
        <v/>
      </c>
      <c r="CG20" s="178" t="str">
        <f t="array" ref="CG20">IF(ISBLANK($BK20),"",IFERROR((ROUND((INDEX([1]INSTRUCTIONS!$M$9:$AM$73,MATCH(#REF!,[1]INSTRUCTIONS!$N$9:$N$73,0),MATCH(CG$2,[1]INSTRUCTIONS!$M$9:$AM$9,FALSE))*$BA20),0)),""))</f>
        <v/>
      </c>
      <c r="CH20" s="178" t="str">
        <f t="array" ref="CH20">IF(ISBLANK($BK20),"",IFERROR((ROUND((INDEX([1]INSTRUCTIONS!$M$9:$AM$73,MATCH(#REF!,[1]INSTRUCTIONS!$N$9:$N$73,0),MATCH(CH$2,[1]INSTRUCTIONS!$M$9:$AM$9,FALSE))*$BA20),0)),""))</f>
        <v/>
      </c>
      <c r="CI20" s="178" t="str">
        <f t="array" ref="CI20">IF(ISBLANK($BK20),"",IFERROR((ROUND((INDEX([1]INSTRUCTIONS!$M$9:$AM$73,MATCH(#REF!,[1]INSTRUCTIONS!$N$9:$N$73,0),MATCH(CI$2,[1]INSTRUCTIONS!$M$9:$AM$9,FALSE))*$BA20),0)),""))</f>
        <v/>
      </c>
      <c r="CJ20" s="179" t="str">
        <f t="array" ref="CJ20">IF(ISBLANK($BK20),"",IFERROR((ROUND((INDEX([1]INSTRUCTIONS!$M$9:$AM$73,MATCH(#REF!,[1]INSTRUCTIONS!$N$9:$N$73,0),MATCH(CJ$2,[1]INSTRUCTIONS!$M$9:$AM$9,FALSE))*$BA20),0)),""))</f>
        <v/>
      </c>
      <c r="CK20" s="169">
        <f t="shared" si="23"/>
        <v>360</v>
      </c>
      <c r="CL20" s="169">
        <f t="shared" si="24"/>
        <v>0</v>
      </c>
      <c r="CM20" s="6"/>
      <c r="CN20" s="170" t="s">
        <v>105</v>
      </c>
      <c r="CO20" s="177">
        <v>3</v>
      </c>
      <c r="CP20" s="178">
        <v>6</v>
      </c>
      <c r="CQ20" s="178">
        <v>7</v>
      </c>
      <c r="CR20" s="178">
        <v>5</v>
      </c>
      <c r="CS20" s="178">
        <v>3</v>
      </c>
      <c r="CT20" s="178">
        <v>0</v>
      </c>
      <c r="CU20" s="178" t="str">
        <f t="array" ref="CU20">IF(ISBLANK($CN20),"",IFERROR((ROUND((INDEX([1]INSTRUCTIONS!$M$9:$AM$73,MATCH(#REF!,[1]INSTRUCTIONS!$N$9:$N$73,0),MATCH(CU$2,[1]INSTRUCTIONS!$M$9:$AM$9,FALSE))*$BD20),0)),""))</f>
        <v/>
      </c>
      <c r="CV20" s="178" t="str">
        <f t="array" ref="CV20">IF(ISBLANK($CN20),"",IFERROR((ROUND((INDEX([1]INSTRUCTIONS!$M$9:$AM$73,MATCH(#REF!,[1]INSTRUCTIONS!$N$9:$N$73,0),MATCH(CV$2,[1]INSTRUCTIONS!$M$9:$AM$9,FALSE))*$BD20),0)),""))</f>
        <v/>
      </c>
      <c r="CW20" s="178" t="str">
        <f t="array" ref="CW20">IF(ISBLANK($CN20),"",IFERROR((ROUND((INDEX([1]INSTRUCTIONS!$M$9:$AM$73,MATCH(#REF!,[1]INSTRUCTIONS!$N$9:$N$73,0),MATCH(CW$2,[1]INSTRUCTIONS!$M$9:$AM$9,FALSE))*$BD20),0)),""))</f>
        <v/>
      </c>
      <c r="CX20" s="178" t="str">
        <f t="array" ref="CX20">IF(ISBLANK($CN20),"",IFERROR((ROUND((INDEX([1]INSTRUCTIONS!$M$9:$AM$73,MATCH(#REF!,[1]INSTRUCTIONS!$N$9:$N$73,0),MATCH(CX$2,[1]INSTRUCTIONS!$M$9:$AM$9,FALSE))*$BD20),0)),""))</f>
        <v/>
      </c>
      <c r="CY20" s="178" t="str">
        <f t="array" ref="CY20">IF(ISBLANK($CN20),"",IFERROR((ROUND((INDEX([1]INSTRUCTIONS!$M$9:$AM$73,MATCH(#REF!,[1]INSTRUCTIONS!$N$9:$N$73,0),MATCH(CY$2,[1]INSTRUCTIONS!$M$9:$AM$9,FALSE))*$BD20),0)),""))</f>
        <v/>
      </c>
      <c r="CZ20" s="178" t="str">
        <f t="array" ref="CZ20">IF(ISBLANK($CN20),"",IFERROR((ROUND((INDEX([1]INSTRUCTIONS!$M$9:$AM$73,MATCH(#REF!,[1]INSTRUCTIONS!$N$9:$N$73,0),MATCH(CZ$2,[1]INSTRUCTIONS!$M$9:$AM$9,FALSE))*$BD20),0)),""))</f>
        <v/>
      </c>
      <c r="DA20" s="178" t="str">
        <f t="array" ref="DA20">IF(ISBLANK($CN20),"",IFERROR((ROUND((INDEX([1]INSTRUCTIONS!$M$9:$AM$73,MATCH(#REF!,[1]INSTRUCTIONS!$N$9:$N$73,0),MATCH(DA$2,[1]INSTRUCTIONS!$M$9:$AM$9,FALSE))*$BD20),0)),""))</f>
        <v/>
      </c>
      <c r="DB20" s="178" t="str">
        <f t="array" ref="DB20">IF(ISBLANK($CN20),"",IFERROR((ROUND((INDEX([1]INSTRUCTIONS!$M$9:$AM$73,MATCH(#REF!,[1]INSTRUCTIONS!$N$9:$N$73,0),MATCH(DB$2,[1]INSTRUCTIONS!$M$9:$AM$9,FALSE))*$BD20),0)),""))</f>
        <v/>
      </c>
      <c r="DC20" s="178" t="str">
        <f t="array" ref="DC20">IF(ISBLANK($CN20),"",IFERROR((ROUND((INDEX([1]INSTRUCTIONS!$M$9:$AM$73,MATCH(#REF!,[1]INSTRUCTIONS!$N$9:$N$73,0),MATCH(DC$2,[1]INSTRUCTIONS!$M$9:$AM$9,FALSE))*$BD20),0)),""))</f>
        <v/>
      </c>
      <c r="DD20" s="178" t="str">
        <f t="array" ref="DD20">IF(ISBLANK($CN20),"",IFERROR((ROUND((INDEX([1]INSTRUCTIONS!$M$9:$AM$73,MATCH(#REF!,[1]INSTRUCTIONS!$N$9:$N$73,0),MATCH(DD$2,[1]INSTRUCTIONS!$M$9:$AM$9,FALSE))*$BD20),0)),""))</f>
        <v/>
      </c>
      <c r="DE20" s="178" t="str">
        <f t="array" ref="DE20">IF(ISBLANK($CN20),"",IFERROR((ROUND((INDEX([1]INSTRUCTIONS!$M$9:$AM$73,MATCH(#REF!,[1]INSTRUCTIONS!$N$9:$N$73,0),MATCH(DE$2,[1]INSTRUCTIONS!$M$9:$AM$9,FALSE))*$BD20),0)),""))</f>
        <v/>
      </c>
      <c r="DF20" s="178" t="str">
        <f t="array" ref="DF20">IF(ISBLANK($CN20),"",IFERROR((ROUND((INDEX([1]INSTRUCTIONS!$M$9:$AM$73,MATCH(#REF!,[1]INSTRUCTIONS!$N$9:$N$73,0),MATCH(DF$2,[1]INSTRUCTIONS!$M$9:$AM$9,FALSE))*$BD20),0)),""))</f>
        <v/>
      </c>
      <c r="DG20" s="178" t="str">
        <f t="array" ref="DG20">IF(ISBLANK($CN20),"",IFERROR((ROUND((INDEX([1]INSTRUCTIONS!$M$9:$AM$73,MATCH(#REF!,[1]INSTRUCTIONS!$N$9:$N$73,0),MATCH(DG$2,[1]INSTRUCTIONS!$M$9:$AM$9,FALSE))*$BD20),0)),""))</f>
        <v/>
      </c>
      <c r="DH20" s="178" t="str">
        <f t="array" ref="DH20">IF(ISBLANK($CN20),"",IFERROR((ROUND((INDEX([1]INSTRUCTIONS!$M$9:$AM$73,MATCH(#REF!,[1]INSTRUCTIONS!$N$9:$N$73,0),MATCH(DH$2,[1]INSTRUCTIONS!$M$9:$AM$9,FALSE))*$BD20),0)),""))</f>
        <v/>
      </c>
      <c r="DI20" s="178" t="str">
        <f t="array" ref="DI20">IF(ISBLANK($CN20),"",IFERROR((ROUND((INDEX([1]INSTRUCTIONS!$M$9:$AM$73,MATCH(#REF!,[1]INSTRUCTIONS!$N$9:$N$73,0),MATCH(DI$2,[1]INSTRUCTIONS!$M$9:$AM$9,FALSE))*$BD20),0)),""))</f>
        <v/>
      </c>
      <c r="DJ20" s="178" t="str">
        <f t="array" ref="DJ20">IF(ISBLANK($CN20),"",IFERROR((ROUND((INDEX([1]INSTRUCTIONS!$M$9:$AM$73,MATCH(#REF!,[1]INSTRUCTIONS!$N$9:$N$73,0),MATCH(DJ$2,[1]INSTRUCTIONS!$M$9:$AM$9,FALSE))*$BD20),0)),""))</f>
        <v/>
      </c>
      <c r="DK20" s="178" t="str">
        <f t="array" ref="DK20">IF(ISBLANK($CN20),"",IFERROR((ROUND((INDEX([1]INSTRUCTIONS!$M$9:$AM$73,MATCH(#REF!,[1]INSTRUCTIONS!$N$9:$N$73,0),MATCH(DK$2,[1]INSTRUCTIONS!$M$9:$AM$9,FALSE))*$BD20),0)),""))</f>
        <v/>
      </c>
      <c r="DL20" s="178" t="str">
        <f t="array" ref="DL20">IF(ISBLANK($CN20),"",IFERROR((ROUND((INDEX([1]INSTRUCTIONS!$M$9:$AM$73,MATCH(#REF!,[1]INSTRUCTIONS!$N$9:$N$73,0),MATCH(DL$2,[1]INSTRUCTIONS!$M$9:$AM$9,FALSE))*$BD20),0)),""))</f>
        <v/>
      </c>
      <c r="DM20" s="179" t="str">
        <f t="array" ref="DM20">IF(ISBLANK($CN20),"",IFERROR((ROUND((INDEX([1]INSTRUCTIONS!$M$9:$AM$73,MATCH(#REF!,[1]INSTRUCTIONS!$N$9:$N$73,0),MATCH(DM$2,[1]INSTRUCTIONS!$M$9:$AM$9,FALSE))*$BD20),0)),""))</f>
        <v/>
      </c>
      <c r="DN20" s="169">
        <f t="shared" si="25"/>
        <v>24</v>
      </c>
      <c r="DO20" s="169">
        <f t="shared" si="26"/>
        <v>0</v>
      </c>
      <c r="DP20" s="6"/>
      <c r="DQ20" s="171" t="str">
        <f t="shared" si="27"/>
        <v>ALPHA TOPS BM</v>
      </c>
      <c r="DR20" s="172">
        <f t="shared" ref="DR20:EP20" si="33">IFERROR(BL20+CO20,"")</f>
        <v>40</v>
      </c>
      <c r="DS20" s="173">
        <f t="shared" si="33"/>
        <v>97</v>
      </c>
      <c r="DT20" s="173">
        <f t="shared" si="33"/>
        <v>125</v>
      </c>
      <c r="DU20" s="173">
        <f t="shared" si="33"/>
        <v>87</v>
      </c>
      <c r="DV20" s="173">
        <f t="shared" si="33"/>
        <v>35</v>
      </c>
      <c r="DW20" s="173">
        <f t="shared" si="33"/>
        <v>0</v>
      </c>
      <c r="DX20" s="173" t="str">
        <f t="shared" si="33"/>
        <v/>
      </c>
      <c r="DY20" s="173" t="str">
        <f t="shared" si="33"/>
        <v/>
      </c>
      <c r="DZ20" s="173" t="str">
        <f t="shared" si="33"/>
        <v/>
      </c>
      <c r="EA20" s="173" t="str">
        <f t="shared" si="33"/>
        <v/>
      </c>
      <c r="EB20" s="173" t="str">
        <f t="shared" si="33"/>
        <v/>
      </c>
      <c r="EC20" s="173" t="str">
        <f t="shared" si="33"/>
        <v/>
      </c>
      <c r="ED20" s="173" t="str">
        <f t="shared" si="33"/>
        <v/>
      </c>
      <c r="EE20" s="173" t="str">
        <f t="shared" si="33"/>
        <v/>
      </c>
      <c r="EF20" s="174" t="str">
        <f t="shared" si="33"/>
        <v/>
      </c>
      <c r="EG20" s="174" t="str">
        <f t="shared" si="33"/>
        <v/>
      </c>
      <c r="EH20" s="174" t="str">
        <f t="shared" si="33"/>
        <v/>
      </c>
      <c r="EI20" s="174" t="str">
        <f t="shared" si="33"/>
        <v/>
      </c>
      <c r="EJ20" s="174" t="str">
        <f t="shared" si="33"/>
        <v/>
      </c>
      <c r="EK20" s="174" t="str">
        <f t="shared" si="33"/>
        <v/>
      </c>
      <c r="EL20" s="174" t="str">
        <f t="shared" si="33"/>
        <v/>
      </c>
      <c r="EM20" s="174" t="str">
        <f t="shared" si="33"/>
        <v/>
      </c>
      <c r="EN20" s="174" t="str">
        <f t="shared" si="33"/>
        <v/>
      </c>
      <c r="EO20" s="174" t="str">
        <f t="shared" si="33"/>
        <v/>
      </c>
      <c r="EP20" s="174" t="str">
        <f t="shared" si="33"/>
        <v/>
      </c>
      <c r="EQ20" s="171">
        <f t="shared" si="29"/>
        <v>384</v>
      </c>
      <c r="ER20" s="171">
        <f t="shared" si="30"/>
        <v>0</v>
      </c>
    </row>
    <row r="21" spans="1:148" ht="120" customHeight="1" x14ac:dyDescent="0.25">
      <c r="A21" s="132">
        <f t="shared" si="31"/>
        <v>4</v>
      </c>
      <c r="B21" s="133" t="e">
        <v>#VALUE!</v>
      </c>
      <c r="C21" s="133" t="s">
        <v>96</v>
      </c>
      <c r="D21" s="134" t="s">
        <v>276</v>
      </c>
      <c r="E21" s="134" t="str">
        <f t="shared" si="5"/>
        <v>#REF!</v>
      </c>
      <c r="F21" s="135" t="s">
        <v>97</v>
      </c>
      <c r="G21" s="134" t="s">
        <v>276</v>
      </c>
      <c r="H21" s="135" t="s">
        <v>242</v>
      </c>
      <c r="I21" s="135" t="s">
        <v>243</v>
      </c>
      <c r="J21" s="135"/>
      <c r="K21" s="135"/>
      <c r="L21" s="136"/>
      <c r="M21" s="133" t="e">
        <v>#VALUE!</v>
      </c>
      <c r="N21" s="135" t="s">
        <v>244</v>
      </c>
      <c r="O21" s="136"/>
      <c r="P21" s="136"/>
      <c r="Q21" s="136" t="s">
        <v>101</v>
      </c>
      <c r="R21" s="136" t="s">
        <v>102</v>
      </c>
      <c r="S21" s="136"/>
      <c r="T21" s="133"/>
      <c r="U21" s="133"/>
      <c r="V21" s="133"/>
      <c r="W21" s="137"/>
      <c r="X21" s="138">
        <v>13.65</v>
      </c>
      <c r="Y21" s="139">
        <v>12.97</v>
      </c>
      <c r="Z21" s="140">
        <f t="shared" si="6"/>
        <v>4.9816849816849793E-2</v>
      </c>
      <c r="AA21" s="139">
        <v>49.99</v>
      </c>
      <c r="AB21" s="140">
        <f t="shared" si="7"/>
        <v>0.74054810962192441</v>
      </c>
      <c r="AC21" s="141"/>
      <c r="AD21" s="142" t="str">
        <f t="shared" si="8"/>
        <v/>
      </c>
      <c r="AE21" s="140" t="str">
        <f t="shared" si="9"/>
        <v/>
      </c>
      <c r="AF21" s="139"/>
      <c r="AG21" s="140" t="str">
        <f t="shared" si="10"/>
        <v/>
      </c>
      <c r="AH21" s="143" t="str">
        <f t="shared" si="11"/>
        <v/>
      </c>
      <c r="AI21" s="144"/>
      <c r="AJ21" s="145"/>
      <c r="AK21" s="146"/>
      <c r="AL21" s="135" t="s">
        <v>241</v>
      </c>
      <c r="AM21" s="147">
        <v>4</v>
      </c>
      <c r="AN21" s="148" t="str">
        <f t="shared" si="12"/>
        <v xml:space="preserve">, , , , OFFICE DEFINE, </v>
      </c>
      <c r="AO21" s="149">
        <v>36</v>
      </c>
      <c r="AP21" s="150">
        <v>396</v>
      </c>
      <c r="AQ21" s="150"/>
      <c r="AR21" s="150"/>
      <c r="AS21" s="150"/>
      <c r="AT21" s="151"/>
      <c r="AU21" s="151"/>
      <c r="AV21" s="152">
        <f t="shared" si="13"/>
        <v>4</v>
      </c>
      <c r="AW21" s="153"/>
      <c r="AX21" s="152"/>
      <c r="AY21" s="153"/>
      <c r="AZ21" s="176"/>
      <c r="BA21" s="155">
        <f t="shared" si="14"/>
        <v>396</v>
      </c>
      <c r="BB21" s="156">
        <f t="shared" si="15"/>
        <v>5136.12</v>
      </c>
      <c r="BC21" s="157">
        <f t="shared" si="16"/>
        <v>19796.04</v>
      </c>
      <c r="BD21" s="158">
        <f t="shared" si="17"/>
        <v>36</v>
      </c>
      <c r="BE21" s="159">
        <f t="shared" si="18"/>
        <v>466.92</v>
      </c>
      <c r="BF21" s="160">
        <f t="shared" si="19"/>
        <v>1799.64</v>
      </c>
      <c r="BG21" s="161">
        <f t="shared" si="20"/>
        <v>432</v>
      </c>
      <c r="BH21" s="162">
        <f t="shared" si="21"/>
        <v>5603.04</v>
      </c>
      <c r="BI21" s="163">
        <f t="shared" si="22"/>
        <v>21595.68</v>
      </c>
      <c r="BJ21" s="164"/>
      <c r="BK21" s="165" t="s">
        <v>104</v>
      </c>
      <c r="BL21" s="177">
        <v>40</v>
      </c>
      <c r="BM21" s="178">
        <v>100</v>
      </c>
      <c r="BN21" s="178">
        <v>131</v>
      </c>
      <c r="BO21" s="178">
        <v>90</v>
      </c>
      <c r="BP21" s="178">
        <v>35</v>
      </c>
      <c r="BQ21" s="178">
        <v>0</v>
      </c>
      <c r="BR21" s="178" t="str">
        <f t="array" ref="BR21">IF(ISBLANK($BK21),"",IFERROR((ROUND((INDEX([1]INSTRUCTIONS!$M$9:$AM$73,MATCH(#REF!,[1]INSTRUCTIONS!$N$9:$N$73,0),MATCH(BR$2,[1]INSTRUCTIONS!$M$9:$AM$9,FALSE))*$BA21),0)),""))</f>
        <v/>
      </c>
      <c r="BS21" s="178" t="str">
        <f t="array" ref="BS21">IF(ISBLANK($BK21),"",IFERROR((ROUND((INDEX([1]INSTRUCTIONS!$M$9:$AM$73,MATCH(#REF!,[1]INSTRUCTIONS!$N$9:$N$73,0),MATCH(BS$2,[1]INSTRUCTIONS!$M$9:$AM$9,FALSE))*$BA21),0)),""))</f>
        <v/>
      </c>
      <c r="BT21" s="178" t="str">
        <f t="array" ref="BT21">IF(ISBLANK($BK21),"",IFERROR((ROUND((INDEX([1]INSTRUCTIONS!$M$9:$AM$73,MATCH(#REF!,[1]INSTRUCTIONS!$N$9:$N$73,0),MATCH(BT$2,[1]INSTRUCTIONS!$M$9:$AM$9,FALSE))*$BA21),0)),""))</f>
        <v/>
      </c>
      <c r="BU21" s="178" t="str">
        <f t="array" ref="BU21">IF(ISBLANK($BK21),"",IFERROR((ROUND((INDEX([1]INSTRUCTIONS!$M$9:$AM$73,MATCH(#REF!,[1]INSTRUCTIONS!$N$9:$N$73,0),MATCH(BU$2,[1]INSTRUCTIONS!$M$9:$AM$9,FALSE))*$BA21),0)),""))</f>
        <v/>
      </c>
      <c r="BV21" s="178" t="str">
        <f t="array" ref="BV21">IF(ISBLANK($BK21),"",IFERROR((ROUND((INDEX([1]INSTRUCTIONS!$M$9:$AM$73,MATCH(#REF!,[1]INSTRUCTIONS!$N$9:$N$73,0),MATCH(BV$2,[1]INSTRUCTIONS!$M$9:$AM$9,FALSE))*$BA21),0)),""))</f>
        <v/>
      </c>
      <c r="BW21" s="178" t="str">
        <f t="array" ref="BW21">IF(ISBLANK($BK21),"",IFERROR((ROUND((INDEX([1]INSTRUCTIONS!$M$9:$AM$73,MATCH(#REF!,[1]INSTRUCTIONS!$N$9:$N$73,0),MATCH(BW$2,[1]INSTRUCTIONS!$M$9:$AM$9,FALSE))*$BA21),0)),""))</f>
        <v/>
      </c>
      <c r="BX21" s="178" t="str">
        <f t="array" ref="BX21">IF(ISBLANK($BK21),"",IFERROR((ROUND((INDEX([1]INSTRUCTIONS!$M$9:$AM$73,MATCH(#REF!,[1]INSTRUCTIONS!$N$9:$N$73,0),MATCH(BX$2,[1]INSTRUCTIONS!$M$9:$AM$9,FALSE))*$BA21),0)),""))</f>
        <v/>
      </c>
      <c r="BY21" s="178" t="str">
        <f t="array" ref="BY21">IF(ISBLANK($BK21),"",IFERROR((ROUND((INDEX([1]INSTRUCTIONS!$M$9:$AM$73,MATCH(#REF!,[1]INSTRUCTIONS!$N$9:$N$73,0),MATCH(BY$2,[1]INSTRUCTIONS!$M$9:$AM$9,FALSE))*$BA21),0)),""))</f>
        <v/>
      </c>
      <c r="BZ21" s="178" t="str">
        <f t="array" ref="BZ21">IF(ISBLANK($BK21),"",IFERROR((ROUND((INDEX([1]INSTRUCTIONS!$M$9:$AM$73,MATCH(#REF!,[1]INSTRUCTIONS!$N$9:$N$73,0),MATCH(BZ$2,[1]INSTRUCTIONS!$M$9:$AM$9,FALSE))*$BA21),0)),""))</f>
        <v/>
      </c>
      <c r="CA21" s="178" t="str">
        <f t="array" ref="CA21">IF(ISBLANK($BK21),"",IFERROR((ROUND((INDEX([1]INSTRUCTIONS!$M$9:$AM$73,MATCH(#REF!,[1]INSTRUCTIONS!$N$9:$N$73,0),MATCH(CA$2,[1]INSTRUCTIONS!$M$9:$AM$9,FALSE))*$BA21),0)),""))</f>
        <v/>
      </c>
      <c r="CB21" s="178" t="str">
        <f t="array" ref="CB21">IF(ISBLANK($BK21),"",IFERROR((ROUND((INDEX([1]INSTRUCTIONS!$M$9:$AM$73,MATCH(#REF!,[1]INSTRUCTIONS!$N$9:$N$73,0),MATCH(CB$2,[1]INSTRUCTIONS!$M$9:$AM$9,FALSE))*$BA21),0)),""))</f>
        <v/>
      </c>
      <c r="CC21" s="178" t="str">
        <f t="array" ref="CC21">IF(ISBLANK($BK21),"",IFERROR((ROUND((INDEX([1]INSTRUCTIONS!$M$9:$AM$73,MATCH(#REF!,[1]INSTRUCTIONS!$N$9:$N$73,0),MATCH(CC$2,[1]INSTRUCTIONS!$M$9:$AM$9,FALSE))*$BA21),0)),""))</f>
        <v/>
      </c>
      <c r="CD21" s="178" t="str">
        <f t="array" ref="CD21">IF(ISBLANK($BK21),"",IFERROR((ROUND((INDEX([1]INSTRUCTIONS!$M$9:$AM$73,MATCH(#REF!,[1]INSTRUCTIONS!$N$9:$N$73,0),MATCH(CD$2,[1]INSTRUCTIONS!$M$9:$AM$9,FALSE))*$BA21),0)),""))</f>
        <v/>
      </c>
      <c r="CE21" s="178" t="str">
        <f t="array" ref="CE21">IF(ISBLANK($BK21),"",IFERROR((ROUND((INDEX([1]INSTRUCTIONS!$M$9:$AM$73,MATCH(#REF!,[1]INSTRUCTIONS!$N$9:$N$73,0),MATCH(CE$2,[1]INSTRUCTIONS!$M$9:$AM$9,FALSE))*$BA21),0)),""))</f>
        <v/>
      </c>
      <c r="CF21" s="178" t="str">
        <f t="array" ref="CF21">IF(ISBLANK($BK21),"",IFERROR((ROUND((INDEX([1]INSTRUCTIONS!$M$9:$AM$73,MATCH(#REF!,[1]INSTRUCTIONS!$N$9:$N$73,0),MATCH(CF$2,[1]INSTRUCTIONS!$M$9:$AM$9,FALSE))*$BA21),0)),""))</f>
        <v/>
      </c>
      <c r="CG21" s="178" t="str">
        <f t="array" ref="CG21">IF(ISBLANK($BK21),"",IFERROR((ROUND((INDEX([1]INSTRUCTIONS!$M$9:$AM$73,MATCH(#REF!,[1]INSTRUCTIONS!$N$9:$N$73,0),MATCH(CG$2,[1]INSTRUCTIONS!$M$9:$AM$9,FALSE))*$BA21),0)),""))</f>
        <v/>
      </c>
      <c r="CH21" s="178" t="str">
        <f t="array" ref="CH21">IF(ISBLANK($BK21),"",IFERROR((ROUND((INDEX([1]INSTRUCTIONS!$M$9:$AM$73,MATCH(#REF!,[1]INSTRUCTIONS!$N$9:$N$73,0),MATCH(CH$2,[1]INSTRUCTIONS!$M$9:$AM$9,FALSE))*$BA21),0)),""))</f>
        <v/>
      </c>
      <c r="CI21" s="178" t="str">
        <f t="array" ref="CI21">IF(ISBLANK($BK21),"",IFERROR((ROUND((INDEX([1]INSTRUCTIONS!$M$9:$AM$73,MATCH(#REF!,[1]INSTRUCTIONS!$N$9:$N$73,0),MATCH(CI$2,[1]INSTRUCTIONS!$M$9:$AM$9,FALSE))*$BA21),0)),""))</f>
        <v/>
      </c>
      <c r="CJ21" s="179" t="str">
        <f t="array" ref="CJ21">IF(ISBLANK($BK21),"",IFERROR((ROUND((INDEX([1]INSTRUCTIONS!$M$9:$AM$73,MATCH(#REF!,[1]INSTRUCTIONS!$N$9:$N$73,0),MATCH(CJ$2,[1]INSTRUCTIONS!$M$9:$AM$9,FALSE))*$BA21),0)),""))</f>
        <v/>
      </c>
      <c r="CK21" s="169">
        <f t="shared" si="23"/>
        <v>396</v>
      </c>
      <c r="CL21" s="169">
        <f t="shared" si="24"/>
        <v>0</v>
      </c>
      <c r="CM21" s="6"/>
      <c r="CN21" s="170" t="s">
        <v>105</v>
      </c>
      <c r="CO21" s="177">
        <v>4</v>
      </c>
      <c r="CP21" s="178">
        <v>9</v>
      </c>
      <c r="CQ21" s="178">
        <v>11</v>
      </c>
      <c r="CR21" s="178">
        <v>8</v>
      </c>
      <c r="CS21" s="178">
        <v>4</v>
      </c>
      <c r="CT21" s="178">
        <v>0</v>
      </c>
      <c r="CU21" s="178" t="str">
        <f t="array" ref="CU21">IF(ISBLANK($CN21),"",IFERROR((ROUND((INDEX([1]INSTRUCTIONS!$M$9:$AM$73,MATCH(#REF!,[1]INSTRUCTIONS!$N$9:$N$73,0),MATCH(CU$2,[1]INSTRUCTIONS!$M$9:$AM$9,FALSE))*$BD21),0)),""))</f>
        <v/>
      </c>
      <c r="CV21" s="178" t="str">
        <f t="array" ref="CV21">IF(ISBLANK($CN21),"",IFERROR((ROUND((INDEX([1]INSTRUCTIONS!$M$9:$AM$73,MATCH(#REF!,[1]INSTRUCTIONS!$N$9:$N$73,0),MATCH(CV$2,[1]INSTRUCTIONS!$M$9:$AM$9,FALSE))*$BD21),0)),""))</f>
        <v/>
      </c>
      <c r="CW21" s="178" t="str">
        <f t="array" ref="CW21">IF(ISBLANK($CN21),"",IFERROR((ROUND((INDEX([1]INSTRUCTIONS!$M$9:$AM$73,MATCH(#REF!,[1]INSTRUCTIONS!$N$9:$N$73,0),MATCH(CW$2,[1]INSTRUCTIONS!$M$9:$AM$9,FALSE))*$BD21),0)),""))</f>
        <v/>
      </c>
      <c r="CX21" s="178" t="str">
        <f t="array" ref="CX21">IF(ISBLANK($CN21),"",IFERROR((ROUND((INDEX([1]INSTRUCTIONS!$M$9:$AM$73,MATCH(#REF!,[1]INSTRUCTIONS!$N$9:$N$73,0),MATCH(CX$2,[1]INSTRUCTIONS!$M$9:$AM$9,FALSE))*$BD21),0)),""))</f>
        <v/>
      </c>
      <c r="CY21" s="178" t="str">
        <f t="array" ref="CY21">IF(ISBLANK($CN21),"",IFERROR((ROUND((INDEX([1]INSTRUCTIONS!$M$9:$AM$73,MATCH(#REF!,[1]INSTRUCTIONS!$N$9:$N$73,0),MATCH(CY$2,[1]INSTRUCTIONS!$M$9:$AM$9,FALSE))*$BD21),0)),""))</f>
        <v/>
      </c>
      <c r="CZ21" s="178" t="str">
        <f t="array" ref="CZ21">IF(ISBLANK($CN21),"",IFERROR((ROUND((INDEX([1]INSTRUCTIONS!$M$9:$AM$73,MATCH(#REF!,[1]INSTRUCTIONS!$N$9:$N$73,0),MATCH(CZ$2,[1]INSTRUCTIONS!$M$9:$AM$9,FALSE))*$BD21),0)),""))</f>
        <v/>
      </c>
      <c r="DA21" s="178" t="str">
        <f t="array" ref="DA21">IF(ISBLANK($CN21),"",IFERROR((ROUND((INDEX([1]INSTRUCTIONS!$M$9:$AM$73,MATCH(#REF!,[1]INSTRUCTIONS!$N$9:$N$73,0),MATCH(DA$2,[1]INSTRUCTIONS!$M$9:$AM$9,FALSE))*$BD21),0)),""))</f>
        <v/>
      </c>
      <c r="DB21" s="178" t="str">
        <f t="array" ref="DB21">IF(ISBLANK($CN21),"",IFERROR((ROUND((INDEX([1]INSTRUCTIONS!$M$9:$AM$73,MATCH(#REF!,[1]INSTRUCTIONS!$N$9:$N$73,0),MATCH(DB$2,[1]INSTRUCTIONS!$M$9:$AM$9,FALSE))*$BD21),0)),""))</f>
        <v/>
      </c>
      <c r="DC21" s="178" t="str">
        <f t="array" ref="DC21">IF(ISBLANK($CN21),"",IFERROR((ROUND((INDEX([1]INSTRUCTIONS!$M$9:$AM$73,MATCH(#REF!,[1]INSTRUCTIONS!$N$9:$N$73,0),MATCH(DC$2,[1]INSTRUCTIONS!$M$9:$AM$9,FALSE))*$BD21),0)),""))</f>
        <v/>
      </c>
      <c r="DD21" s="178" t="str">
        <f t="array" ref="DD21">IF(ISBLANK($CN21),"",IFERROR((ROUND((INDEX([1]INSTRUCTIONS!$M$9:$AM$73,MATCH(#REF!,[1]INSTRUCTIONS!$N$9:$N$73,0),MATCH(DD$2,[1]INSTRUCTIONS!$M$9:$AM$9,FALSE))*$BD21),0)),""))</f>
        <v/>
      </c>
      <c r="DE21" s="178" t="str">
        <f t="array" ref="DE21">IF(ISBLANK($CN21),"",IFERROR((ROUND((INDEX([1]INSTRUCTIONS!$M$9:$AM$73,MATCH(#REF!,[1]INSTRUCTIONS!$N$9:$N$73,0),MATCH(DE$2,[1]INSTRUCTIONS!$M$9:$AM$9,FALSE))*$BD21),0)),""))</f>
        <v/>
      </c>
      <c r="DF21" s="178" t="str">
        <f t="array" ref="DF21">IF(ISBLANK($CN21),"",IFERROR((ROUND((INDEX([1]INSTRUCTIONS!$M$9:$AM$73,MATCH(#REF!,[1]INSTRUCTIONS!$N$9:$N$73,0),MATCH(DF$2,[1]INSTRUCTIONS!$M$9:$AM$9,FALSE))*$BD21),0)),""))</f>
        <v/>
      </c>
      <c r="DG21" s="178" t="str">
        <f t="array" ref="DG21">IF(ISBLANK($CN21),"",IFERROR((ROUND((INDEX([1]INSTRUCTIONS!$M$9:$AM$73,MATCH(#REF!,[1]INSTRUCTIONS!$N$9:$N$73,0),MATCH(DG$2,[1]INSTRUCTIONS!$M$9:$AM$9,FALSE))*$BD21),0)),""))</f>
        <v/>
      </c>
      <c r="DH21" s="178" t="str">
        <f t="array" ref="DH21">IF(ISBLANK($CN21),"",IFERROR((ROUND((INDEX([1]INSTRUCTIONS!$M$9:$AM$73,MATCH(#REF!,[1]INSTRUCTIONS!$N$9:$N$73,0),MATCH(DH$2,[1]INSTRUCTIONS!$M$9:$AM$9,FALSE))*$BD21),0)),""))</f>
        <v/>
      </c>
      <c r="DI21" s="178" t="str">
        <f t="array" ref="DI21">IF(ISBLANK($CN21),"",IFERROR((ROUND((INDEX([1]INSTRUCTIONS!$M$9:$AM$73,MATCH(#REF!,[1]INSTRUCTIONS!$N$9:$N$73,0),MATCH(DI$2,[1]INSTRUCTIONS!$M$9:$AM$9,FALSE))*$BD21),0)),""))</f>
        <v/>
      </c>
      <c r="DJ21" s="178" t="str">
        <f t="array" ref="DJ21">IF(ISBLANK($CN21),"",IFERROR((ROUND((INDEX([1]INSTRUCTIONS!$M$9:$AM$73,MATCH(#REF!,[1]INSTRUCTIONS!$N$9:$N$73,0),MATCH(DJ$2,[1]INSTRUCTIONS!$M$9:$AM$9,FALSE))*$BD21),0)),""))</f>
        <v/>
      </c>
      <c r="DK21" s="178" t="str">
        <f t="array" ref="DK21">IF(ISBLANK($CN21),"",IFERROR((ROUND((INDEX([1]INSTRUCTIONS!$M$9:$AM$73,MATCH(#REF!,[1]INSTRUCTIONS!$N$9:$N$73,0),MATCH(DK$2,[1]INSTRUCTIONS!$M$9:$AM$9,FALSE))*$BD21),0)),""))</f>
        <v/>
      </c>
      <c r="DL21" s="178" t="str">
        <f t="array" ref="DL21">IF(ISBLANK($CN21),"",IFERROR((ROUND((INDEX([1]INSTRUCTIONS!$M$9:$AM$73,MATCH(#REF!,[1]INSTRUCTIONS!$N$9:$N$73,0),MATCH(DL$2,[1]INSTRUCTIONS!$M$9:$AM$9,FALSE))*$BD21),0)),""))</f>
        <v/>
      </c>
      <c r="DM21" s="179" t="str">
        <f t="array" ref="DM21">IF(ISBLANK($CN21),"",IFERROR((ROUND((INDEX([1]INSTRUCTIONS!$M$9:$AM$73,MATCH(#REF!,[1]INSTRUCTIONS!$N$9:$N$73,0),MATCH(DM$2,[1]INSTRUCTIONS!$M$9:$AM$9,FALSE))*$BD21),0)),""))</f>
        <v/>
      </c>
      <c r="DN21" s="169">
        <f t="shared" si="25"/>
        <v>36</v>
      </c>
      <c r="DO21" s="169">
        <f t="shared" si="26"/>
        <v>0</v>
      </c>
      <c r="DP21" s="6"/>
      <c r="DQ21" s="171" t="str">
        <f t="shared" si="27"/>
        <v>ALPHA TOPS BM</v>
      </c>
      <c r="DR21" s="172">
        <f t="shared" ref="DR21:EP21" si="34">IFERROR(BL21+CO21,"")</f>
        <v>44</v>
      </c>
      <c r="DS21" s="173">
        <f t="shared" si="34"/>
        <v>109</v>
      </c>
      <c r="DT21" s="173">
        <f t="shared" si="34"/>
        <v>142</v>
      </c>
      <c r="DU21" s="173">
        <f t="shared" si="34"/>
        <v>98</v>
      </c>
      <c r="DV21" s="173">
        <f t="shared" si="34"/>
        <v>39</v>
      </c>
      <c r="DW21" s="173">
        <f t="shared" si="34"/>
        <v>0</v>
      </c>
      <c r="DX21" s="173" t="str">
        <f t="shared" si="34"/>
        <v/>
      </c>
      <c r="DY21" s="173" t="str">
        <f t="shared" si="34"/>
        <v/>
      </c>
      <c r="DZ21" s="173" t="str">
        <f t="shared" si="34"/>
        <v/>
      </c>
      <c r="EA21" s="173" t="str">
        <f t="shared" si="34"/>
        <v/>
      </c>
      <c r="EB21" s="173" t="str">
        <f t="shared" si="34"/>
        <v/>
      </c>
      <c r="EC21" s="173" t="str">
        <f t="shared" si="34"/>
        <v/>
      </c>
      <c r="ED21" s="173" t="str">
        <f t="shared" si="34"/>
        <v/>
      </c>
      <c r="EE21" s="173" t="str">
        <f t="shared" si="34"/>
        <v/>
      </c>
      <c r="EF21" s="174" t="str">
        <f t="shared" si="34"/>
        <v/>
      </c>
      <c r="EG21" s="174" t="str">
        <f t="shared" si="34"/>
        <v/>
      </c>
      <c r="EH21" s="174" t="str">
        <f t="shared" si="34"/>
        <v/>
      </c>
      <c r="EI21" s="174" t="str">
        <f t="shared" si="34"/>
        <v/>
      </c>
      <c r="EJ21" s="174" t="str">
        <f t="shared" si="34"/>
        <v/>
      </c>
      <c r="EK21" s="174" t="str">
        <f t="shared" si="34"/>
        <v/>
      </c>
      <c r="EL21" s="174" t="str">
        <f t="shared" si="34"/>
        <v/>
      </c>
      <c r="EM21" s="174" t="str">
        <f t="shared" si="34"/>
        <v/>
      </c>
      <c r="EN21" s="174" t="str">
        <f t="shared" si="34"/>
        <v/>
      </c>
      <c r="EO21" s="174" t="str">
        <f t="shared" si="34"/>
        <v/>
      </c>
      <c r="EP21" s="174" t="str">
        <f t="shared" si="34"/>
        <v/>
      </c>
      <c r="EQ21" s="171">
        <f t="shared" si="29"/>
        <v>432</v>
      </c>
      <c r="ER21" s="171">
        <f t="shared" si="30"/>
        <v>0</v>
      </c>
    </row>
    <row r="22" spans="1:148" ht="120" customHeight="1" x14ac:dyDescent="0.25">
      <c r="A22" s="132">
        <f t="shared" si="31"/>
        <v>5</v>
      </c>
      <c r="B22" s="133" t="e">
        <v>#VALUE!</v>
      </c>
      <c r="C22" s="133" t="s">
        <v>96</v>
      </c>
      <c r="D22" s="134" t="s">
        <v>276</v>
      </c>
      <c r="E22" s="134" t="str">
        <f t="shared" si="5"/>
        <v>#REF!</v>
      </c>
      <c r="F22" s="135" t="s">
        <v>97</v>
      </c>
      <c r="G22" s="134" t="s">
        <v>276</v>
      </c>
      <c r="H22" s="135" t="s">
        <v>242</v>
      </c>
      <c r="I22" s="135" t="s">
        <v>243</v>
      </c>
      <c r="J22" s="135"/>
      <c r="K22" s="135"/>
      <c r="L22" s="136"/>
      <c r="M22" s="133" t="e">
        <v>#VALUE!</v>
      </c>
      <c r="N22" s="135" t="s">
        <v>245</v>
      </c>
      <c r="O22" s="136"/>
      <c r="P22" s="136"/>
      <c r="Q22" s="136" t="s">
        <v>101</v>
      </c>
      <c r="R22" s="136" t="s">
        <v>102</v>
      </c>
      <c r="S22" s="136"/>
      <c r="T22" s="133"/>
      <c r="U22" s="133"/>
      <c r="V22" s="133"/>
      <c r="W22" s="137"/>
      <c r="X22" s="138">
        <v>13.65</v>
      </c>
      <c r="Y22" s="139">
        <v>12.97</v>
      </c>
      <c r="Z22" s="140">
        <f t="shared" si="6"/>
        <v>4.9816849816849793E-2</v>
      </c>
      <c r="AA22" s="139">
        <v>49.99</v>
      </c>
      <c r="AB22" s="140">
        <f t="shared" si="7"/>
        <v>0.74054810962192441</v>
      </c>
      <c r="AC22" s="141"/>
      <c r="AD22" s="142" t="str">
        <f t="shared" si="8"/>
        <v/>
      </c>
      <c r="AE22" s="140" t="str">
        <f t="shared" si="9"/>
        <v/>
      </c>
      <c r="AF22" s="139"/>
      <c r="AG22" s="140" t="str">
        <f t="shared" si="10"/>
        <v/>
      </c>
      <c r="AH22" s="143" t="str">
        <f t="shared" si="11"/>
        <v/>
      </c>
      <c r="AI22" s="144"/>
      <c r="AJ22" s="145"/>
      <c r="AK22" s="146"/>
      <c r="AL22" s="135" t="s">
        <v>241</v>
      </c>
      <c r="AM22" s="147">
        <v>4</v>
      </c>
      <c r="AN22" s="148" t="str">
        <f t="shared" si="12"/>
        <v xml:space="preserve">, , , , OFFICE DEFINE, </v>
      </c>
      <c r="AO22" s="149">
        <v>36</v>
      </c>
      <c r="AP22" s="150">
        <v>396</v>
      </c>
      <c r="AQ22" s="150"/>
      <c r="AR22" s="150"/>
      <c r="AS22" s="150"/>
      <c r="AT22" s="151"/>
      <c r="AU22" s="151"/>
      <c r="AV22" s="152">
        <f t="shared" si="13"/>
        <v>4</v>
      </c>
      <c r="AW22" s="153"/>
      <c r="AX22" s="152"/>
      <c r="AY22" s="153"/>
      <c r="AZ22" s="176"/>
      <c r="BA22" s="155">
        <f t="shared" si="14"/>
        <v>396</v>
      </c>
      <c r="BB22" s="156">
        <f t="shared" si="15"/>
        <v>5136.12</v>
      </c>
      <c r="BC22" s="157">
        <f t="shared" si="16"/>
        <v>19796.04</v>
      </c>
      <c r="BD22" s="158">
        <f t="shared" si="17"/>
        <v>36</v>
      </c>
      <c r="BE22" s="159">
        <f t="shared" si="18"/>
        <v>466.92</v>
      </c>
      <c r="BF22" s="160">
        <f t="shared" si="19"/>
        <v>1799.64</v>
      </c>
      <c r="BG22" s="161">
        <f t="shared" si="20"/>
        <v>432</v>
      </c>
      <c r="BH22" s="162">
        <f t="shared" si="21"/>
        <v>5603.04</v>
      </c>
      <c r="BI22" s="163">
        <f t="shared" si="22"/>
        <v>21595.68</v>
      </c>
      <c r="BJ22" s="164"/>
      <c r="BK22" s="165" t="s">
        <v>104</v>
      </c>
      <c r="BL22" s="177">
        <v>40</v>
      </c>
      <c r="BM22" s="178">
        <v>100</v>
      </c>
      <c r="BN22" s="178">
        <v>131</v>
      </c>
      <c r="BO22" s="178">
        <v>90</v>
      </c>
      <c r="BP22" s="178">
        <v>35</v>
      </c>
      <c r="BQ22" s="178">
        <v>0</v>
      </c>
      <c r="BR22" s="178" t="str">
        <f t="array" ref="BR22">IF(ISBLANK($BK22),"",IFERROR((ROUND((INDEX([1]INSTRUCTIONS!$M$9:$AM$73,MATCH(#REF!,[1]INSTRUCTIONS!$N$9:$N$73,0),MATCH(BR$2,[1]INSTRUCTIONS!$M$9:$AM$9,FALSE))*$BA22),0)),""))</f>
        <v/>
      </c>
      <c r="BS22" s="178" t="str">
        <f t="array" ref="BS22">IF(ISBLANK($BK22),"",IFERROR((ROUND((INDEX([1]INSTRUCTIONS!$M$9:$AM$73,MATCH(#REF!,[1]INSTRUCTIONS!$N$9:$N$73,0),MATCH(BS$2,[1]INSTRUCTIONS!$M$9:$AM$9,FALSE))*$BA22),0)),""))</f>
        <v/>
      </c>
      <c r="BT22" s="178" t="str">
        <f t="array" ref="BT22">IF(ISBLANK($BK22),"",IFERROR((ROUND((INDEX([1]INSTRUCTIONS!$M$9:$AM$73,MATCH(#REF!,[1]INSTRUCTIONS!$N$9:$N$73,0),MATCH(BT$2,[1]INSTRUCTIONS!$M$9:$AM$9,FALSE))*$BA22),0)),""))</f>
        <v/>
      </c>
      <c r="BU22" s="178" t="str">
        <f t="array" ref="BU22">IF(ISBLANK($BK22),"",IFERROR((ROUND((INDEX([1]INSTRUCTIONS!$M$9:$AM$73,MATCH(#REF!,[1]INSTRUCTIONS!$N$9:$N$73,0),MATCH(BU$2,[1]INSTRUCTIONS!$M$9:$AM$9,FALSE))*$BA22),0)),""))</f>
        <v/>
      </c>
      <c r="BV22" s="178" t="str">
        <f t="array" ref="BV22">IF(ISBLANK($BK22),"",IFERROR((ROUND((INDEX([1]INSTRUCTIONS!$M$9:$AM$73,MATCH(#REF!,[1]INSTRUCTIONS!$N$9:$N$73,0),MATCH(BV$2,[1]INSTRUCTIONS!$M$9:$AM$9,FALSE))*$BA22),0)),""))</f>
        <v/>
      </c>
      <c r="BW22" s="178" t="str">
        <f t="array" ref="BW22">IF(ISBLANK($BK22),"",IFERROR((ROUND((INDEX([1]INSTRUCTIONS!$M$9:$AM$73,MATCH(#REF!,[1]INSTRUCTIONS!$N$9:$N$73,0),MATCH(BW$2,[1]INSTRUCTIONS!$M$9:$AM$9,FALSE))*$BA22),0)),""))</f>
        <v/>
      </c>
      <c r="BX22" s="178" t="str">
        <f t="array" ref="BX22">IF(ISBLANK($BK22),"",IFERROR((ROUND((INDEX([1]INSTRUCTIONS!$M$9:$AM$73,MATCH(#REF!,[1]INSTRUCTIONS!$N$9:$N$73,0),MATCH(BX$2,[1]INSTRUCTIONS!$M$9:$AM$9,FALSE))*$BA22),0)),""))</f>
        <v/>
      </c>
      <c r="BY22" s="178" t="str">
        <f t="array" ref="BY22">IF(ISBLANK($BK22),"",IFERROR((ROUND((INDEX([1]INSTRUCTIONS!$M$9:$AM$73,MATCH(#REF!,[1]INSTRUCTIONS!$N$9:$N$73,0),MATCH(BY$2,[1]INSTRUCTIONS!$M$9:$AM$9,FALSE))*$BA22),0)),""))</f>
        <v/>
      </c>
      <c r="BZ22" s="178" t="str">
        <f t="array" ref="BZ22">IF(ISBLANK($BK22),"",IFERROR((ROUND((INDEX([1]INSTRUCTIONS!$M$9:$AM$73,MATCH(#REF!,[1]INSTRUCTIONS!$N$9:$N$73,0),MATCH(BZ$2,[1]INSTRUCTIONS!$M$9:$AM$9,FALSE))*$BA22),0)),""))</f>
        <v/>
      </c>
      <c r="CA22" s="178" t="str">
        <f t="array" ref="CA22">IF(ISBLANK($BK22),"",IFERROR((ROUND((INDEX([1]INSTRUCTIONS!$M$9:$AM$73,MATCH(#REF!,[1]INSTRUCTIONS!$N$9:$N$73,0),MATCH(CA$2,[1]INSTRUCTIONS!$M$9:$AM$9,FALSE))*$BA22),0)),""))</f>
        <v/>
      </c>
      <c r="CB22" s="178" t="str">
        <f t="array" ref="CB22">IF(ISBLANK($BK22),"",IFERROR((ROUND((INDEX([1]INSTRUCTIONS!$M$9:$AM$73,MATCH(#REF!,[1]INSTRUCTIONS!$N$9:$N$73,0),MATCH(CB$2,[1]INSTRUCTIONS!$M$9:$AM$9,FALSE))*$BA22),0)),""))</f>
        <v/>
      </c>
      <c r="CC22" s="178" t="str">
        <f t="array" ref="CC22">IF(ISBLANK($BK22),"",IFERROR((ROUND((INDEX([1]INSTRUCTIONS!$M$9:$AM$73,MATCH(#REF!,[1]INSTRUCTIONS!$N$9:$N$73,0),MATCH(CC$2,[1]INSTRUCTIONS!$M$9:$AM$9,FALSE))*$BA22),0)),""))</f>
        <v/>
      </c>
      <c r="CD22" s="178" t="str">
        <f t="array" ref="CD22">IF(ISBLANK($BK22),"",IFERROR((ROUND((INDEX([1]INSTRUCTIONS!$M$9:$AM$73,MATCH(#REF!,[1]INSTRUCTIONS!$N$9:$N$73,0),MATCH(CD$2,[1]INSTRUCTIONS!$M$9:$AM$9,FALSE))*$BA22),0)),""))</f>
        <v/>
      </c>
      <c r="CE22" s="178" t="str">
        <f t="array" ref="CE22">IF(ISBLANK($BK22),"",IFERROR((ROUND((INDEX([1]INSTRUCTIONS!$M$9:$AM$73,MATCH(#REF!,[1]INSTRUCTIONS!$N$9:$N$73,0),MATCH(CE$2,[1]INSTRUCTIONS!$M$9:$AM$9,FALSE))*$BA22),0)),""))</f>
        <v/>
      </c>
      <c r="CF22" s="178" t="str">
        <f t="array" ref="CF22">IF(ISBLANK($BK22),"",IFERROR((ROUND((INDEX([1]INSTRUCTIONS!$M$9:$AM$73,MATCH(#REF!,[1]INSTRUCTIONS!$N$9:$N$73,0),MATCH(CF$2,[1]INSTRUCTIONS!$M$9:$AM$9,FALSE))*$BA22),0)),""))</f>
        <v/>
      </c>
      <c r="CG22" s="178" t="str">
        <f t="array" ref="CG22">IF(ISBLANK($BK22),"",IFERROR((ROUND((INDEX([1]INSTRUCTIONS!$M$9:$AM$73,MATCH(#REF!,[1]INSTRUCTIONS!$N$9:$N$73,0),MATCH(CG$2,[1]INSTRUCTIONS!$M$9:$AM$9,FALSE))*$BA22),0)),""))</f>
        <v/>
      </c>
      <c r="CH22" s="178" t="str">
        <f t="array" ref="CH22">IF(ISBLANK($BK22),"",IFERROR((ROUND((INDEX([1]INSTRUCTIONS!$M$9:$AM$73,MATCH(#REF!,[1]INSTRUCTIONS!$N$9:$N$73,0),MATCH(CH$2,[1]INSTRUCTIONS!$M$9:$AM$9,FALSE))*$BA22),0)),""))</f>
        <v/>
      </c>
      <c r="CI22" s="178" t="str">
        <f t="array" ref="CI22">IF(ISBLANK($BK22),"",IFERROR((ROUND((INDEX([1]INSTRUCTIONS!$M$9:$AM$73,MATCH(#REF!,[1]INSTRUCTIONS!$N$9:$N$73,0),MATCH(CI$2,[1]INSTRUCTIONS!$M$9:$AM$9,FALSE))*$BA22),0)),""))</f>
        <v/>
      </c>
      <c r="CJ22" s="179" t="str">
        <f t="array" ref="CJ22">IF(ISBLANK($BK22),"",IFERROR((ROUND((INDEX([1]INSTRUCTIONS!$M$9:$AM$73,MATCH(#REF!,[1]INSTRUCTIONS!$N$9:$N$73,0),MATCH(CJ$2,[1]INSTRUCTIONS!$M$9:$AM$9,FALSE))*$BA22),0)),""))</f>
        <v/>
      </c>
      <c r="CK22" s="169">
        <f t="shared" si="23"/>
        <v>396</v>
      </c>
      <c r="CL22" s="169">
        <f t="shared" si="24"/>
        <v>0</v>
      </c>
      <c r="CM22" s="6"/>
      <c r="CN22" s="170" t="s">
        <v>105</v>
      </c>
      <c r="CO22" s="177">
        <v>4</v>
      </c>
      <c r="CP22" s="178">
        <v>9</v>
      </c>
      <c r="CQ22" s="178">
        <v>11</v>
      </c>
      <c r="CR22" s="178">
        <v>8</v>
      </c>
      <c r="CS22" s="178">
        <v>4</v>
      </c>
      <c r="CT22" s="178">
        <v>0</v>
      </c>
      <c r="CU22" s="178" t="str">
        <f t="array" ref="CU22">IF(ISBLANK($CN22),"",IFERROR((ROUND((INDEX([1]INSTRUCTIONS!$M$9:$AM$73,MATCH(#REF!,[1]INSTRUCTIONS!$N$9:$N$73,0),MATCH(CU$2,[1]INSTRUCTIONS!$M$9:$AM$9,FALSE))*$BD22),0)),""))</f>
        <v/>
      </c>
      <c r="CV22" s="178" t="str">
        <f t="array" ref="CV22">IF(ISBLANK($CN22),"",IFERROR((ROUND((INDEX([1]INSTRUCTIONS!$M$9:$AM$73,MATCH(#REF!,[1]INSTRUCTIONS!$N$9:$N$73,0),MATCH(CV$2,[1]INSTRUCTIONS!$M$9:$AM$9,FALSE))*$BD22),0)),""))</f>
        <v/>
      </c>
      <c r="CW22" s="178" t="str">
        <f t="array" ref="CW22">IF(ISBLANK($CN22),"",IFERROR((ROUND((INDEX([1]INSTRUCTIONS!$M$9:$AM$73,MATCH(#REF!,[1]INSTRUCTIONS!$N$9:$N$73,0),MATCH(CW$2,[1]INSTRUCTIONS!$M$9:$AM$9,FALSE))*$BD22),0)),""))</f>
        <v/>
      </c>
      <c r="CX22" s="178" t="str">
        <f t="array" ref="CX22">IF(ISBLANK($CN22),"",IFERROR((ROUND((INDEX([1]INSTRUCTIONS!$M$9:$AM$73,MATCH(#REF!,[1]INSTRUCTIONS!$N$9:$N$73,0),MATCH(CX$2,[1]INSTRUCTIONS!$M$9:$AM$9,FALSE))*$BD22),0)),""))</f>
        <v/>
      </c>
      <c r="CY22" s="178" t="str">
        <f t="array" ref="CY22">IF(ISBLANK($CN22),"",IFERROR((ROUND((INDEX([1]INSTRUCTIONS!$M$9:$AM$73,MATCH(#REF!,[1]INSTRUCTIONS!$N$9:$N$73,0),MATCH(CY$2,[1]INSTRUCTIONS!$M$9:$AM$9,FALSE))*$BD22),0)),""))</f>
        <v/>
      </c>
      <c r="CZ22" s="178" t="str">
        <f t="array" ref="CZ22">IF(ISBLANK($CN22),"",IFERROR((ROUND((INDEX([1]INSTRUCTIONS!$M$9:$AM$73,MATCH(#REF!,[1]INSTRUCTIONS!$N$9:$N$73,0),MATCH(CZ$2,[1]INSTRUCTIONS!$M$9:$AM$9,FALSE))*$BD22),0)),""))</f>
        <v/>
      </c>
      <c r="DA22" s="178" t="str">
        <f t="array" ref="DA22">IF(ISBLANK($CN22),"",IFERROR((ROUND((INDEX([1]INSTRUCTIONS!$M$9:$AM$73,MATCH(#REF!,[1]INSTRUCTIONS!$N$9:$N$73,0),MATCH(DA$2,[1]INSTRUCTIONS!$M$9:$AM$9,FALSE))*$BD22),0)),""))</f>
        <v/>
      </c>
      <c r="DB22" s="178" t="str">
        <f t="array" ref="DB22">IF(ISBLANK($CN22),"",IFERROR((ROUND((INDEX([1]INSTRUCTIONS!$M$9:$AM$73,MATCH(#REF!,[1]INSTRUCTIONS!$N$9:$N$73,0),MATCH(DB$2,[1]INSTRUCTIONS!$M$9:$AM$9,FALSE))*$BD22),0)),""))</f>
        <v/>
      </c>
      <c r="DC22" s="178" t="str">
        <f t="array" ref="DC22">IF(ISBLANK($CN22),"",IFERROR((ROUND((INDEX([1]INSTRUCTIONS!$M$9:$AM$73,MATCH(#REF!,[1]INSTRUCTIONS!$N$9:$N$73,0),MATCH(DC$2,[1]INSTRUCTIONS!$M$9:$AM$9,FALSE))*$BD22),0)),""))</f>
        <v/>
      </c>
      <c r="DD22" s="178" t="str">
        <f t="array" ref="DD22">IF(ISBLANK($CN22),"",IFERROR((ROUND((INDEX([1]INSTRUCTIONS!$M$9:$AM$73,MATCH(#REF!,[1]INSTRUCTIONS!$N$9:$N$73,0),MATCH(DD$2,[1]INSTRUCTIONS!$M$9:$AM$9,FALSE))*$BD22),0)),""))</f>
        <v/>
      </c>
      <c r="DE22" s="178" t="str">
        <f t="array" ref="DE22">IF(ISBLANK($CN22),"",IFERROR((ROUND((INDEX([1]INSTRUCTIONS!$M$9:$AM$73,MATCH(#REF!,[1]INSTRUCTIONS!$N$9:$N$73,0),MATCH(DE$2,[1]INSTRUCTIONS!$M$9:$AM$9,FALSE))*$BD22),0)),""))</f>
        <v/>
      </c>
      <c r="DF22" s="178" t="str">
        <f t="array" ref="DF22">IF(ISBLANK($CN22),"",IFERROR((ROUND((INDEX([1]INSTRUCTIONS!$M$9:$AM$73,MATCH(#REF!,[1]INSTRUCTIONS!$N$9:$N$73,0),MATCH(DF$2,[1]INSTRUCTIONS!$M$9:$AM$9,FALSE))*$BD22),0)),""))</f>
        <v/>
      </c>
      <c r="DG22" s="178" t="str">
        <f t="array" ref="DG22">IF(ISBLANK($CN22),"",IFERROR((ROUND((INDEX([1]INSTRUCTIONS!$M$9:$AM$73,MATCH(#REF!,[1]INSTRUCTIONS!$N$9:$N$73,0),MATCH(DG$2,[1]INSTRUCTIONS!$M$9:$AM$9,FALSE))*$BD22),0)),""))</f>
        <v/>
      </c>
      <c r="DH22" s="178" t="str">
        <f t="array" ref="DH22">IF(ISBLANK($CN22),"",IFERROR((ROUND((INDEX([1]INSTRUCTIONS!$M$9:$AM$73,MATCH(#REF!,[1]INSTRUCTIONS!$N$9:$N$73,0),MATCH(DH$2,[1]INSTRUCTIONS!$M$9:$AM$9,FALSE))*$BD22),0)),""))</f>
        <v/>
      </c>
      <c r="DI22" s="178" t="str">
        <f t="array" ref="DI22">IF(ISBLANK($CN22),"",IFERROR((ROUND((INDEX([1]INSTRUCTIONS!$M$9:$AM$73,MATCH(#REF!,[1]INSTRUCTIONS!$N$9:$N$73,0),MATCH(DI$2,[1]INSTRUCTIONS!$M$9:$AM$9,FALSE))*$BD22),0)),""))</f>
        <v/>
      </c>
      <c r="DJ22" s="178" t="str">
        <f t="array" ref="DJ22">IF(ISBLANK($CN22),"",IFERROR((ROUND((INDEX([1]INSTRUCTIONS!$M$9:$AM$73,MATCH(#REF!,[1]INSTRUCTIONS!$N$9:$N$73,0),MATCH(DJ$2,[1]INSTRUCTIONS!$M$9:$AM$9,FALSE))*$BD22),0)),""))</f>
        <v/>
      </c>
      <c r="DK22" s="178" t="str">
        <f t="array" ref="DK22">IF(ISBLANK($CN22),"",IFERROR((ROUND((INDEX([1]INSTRUCTIONS!$M$9:$AM$73,MATCH(#REF!,[1]INSTRUCTIONS!$N$9:$N$73,0),MATCH(DK$2,[1]INSTRUCTIONS!$M$9:$AM$9,FALSE))*$BD22),0)),""))</f>
        <v/>
      </c>
      <c r="DL22" s="178" t="str">
        <f t="array" ref="DL22">IF(ISBLANK($CN22),"",IFERROR((ROUND((INDEX([1]INSTRUCTIONS!$M$9:$AM$73,MATCH(#REF!,[1]INSTRUCTIONS!$N$9:$N$73,0),MATCH(DL$2,[1]INSTRUCTIONS!$M$9:$AM$9,FALSE))*$BD22),0)),""))</f>
        <v/>
      </c>
      <c r="DM22" s="179" t="str">
        <f t="array" ref="DM22">IF(ISBLANK($CN22),"",IFERROR((ROUND((INDEX([1]INSTRUCTIONS!$M$9:$AM$73,MATCH(#REF!,[1]INSTRUCTIONS!$N$9:$N$73,0),MATCH(DM$2,[1]INSTRUCTIONS!$M$9:$AM$9,FALSE))*$BD22),0)),""))</f>
        <v/>
      </c>
      <c r="DN22" s="169">
        <f t="shared" si="25"/>
        <v>36</v>
      </c>
      <c r="DO22" s="169">
        <f t="shared" si="26"/>
        <v>0</v>
      </c>
      <c r="DP22" s="6"/>
      <c r="DQ22" s="171" t="str">
        <f t="shared" si="27"/>
        <v>ALPHA TOPS BM</v>
      </c>
      <c r="DR22" s="172">
        <f t="shared" ref="DR22:EP22" si="35">IFERROR(BL22+CO22,"")</f>
        <v>44</v>
      </c>
      <c r="DS22" s="173">
        <f t="shared" si="35"/>
        <v>109</v>
      </c>
      <c r="DT22" s="173">
        <f t="shared" si="35"/>
        <v>142</v>
      </c>
      <c r="DU22" s="173">
        <f t="shared" si="35"/>
        <v>98</v>
      </c>
      <c r="DV22" s="173">
        <f t="shared" si="35"/>
        <v>39</v>
      </c>
      <c r="DW22" s="173">
        <f t="shared" si="35"/>
        <v>0</v>
      </c>
      <c r="DX22" s="173" t="str">
        <f t="shared" si="35"/>
        <v/>
      </c>
      <c r="DY22" s="173" t="str">
        <f t="shared" si="35"/>
        <v/>
      </c>
      <c r="DZ22" s="173" t="str">
        <f t="shared" si="35"/>
        <v/>
      </c>
      <c r="EA22" s="173" t="str">
        <f t="shared" si="35"/>
        <v/>
      </c>
      <c r="EB22" s="173" t="str">
        <f t="shared" si="35"/>
        <v/>
      </c>
      <c r="EC22" s="173" t="str">
        <f t="shared" si="35"/>
        <v/>
      </c>
      <c r="ED22" s="173" t="str">
        <f t="shared" si="35"/>
        <v/>
      </c>
      <c r="EE22" s="173" t="str">
        <f t="shared" si="35"/>
        <v/>
      </c>
      <c r="EF22" s="174" t="str">
        <f t="shared" si="35"/>
        <v/>
      </c>
      <c r="EG22" s="174" t="str">
        <f t="shared" si="35"/>
        <v/>
      </c>
      <c r="EH22" s="174" t="str">
        <f t="shared" si="35"/>
        <v/>
      </c>
      <c r="EI22" s="174" t="str">
        <f t="shared" si="35"/>
        <v/>
      </c>
      <c r="EJ22" s="174" t="str">
        <f t="shared" si="35"/>
        <v/>
      </c>
      <c r="EK22" s="174" t="str">
        <f t="shared" si="35"/>
        <v/>
      </c>
      <c r="EL22" s="174" t="str">
        <f t="shared" si="35"/>
        <v/>
      </c>
      <c r="EM22" s="174" t="str">
        <f t="shared" si="35"/>
        <v/>
      </c>
      <c r="EN22" s="174" t="str">
        <f t="shared" si="35"/>
        <v/>
      </c>
      <c r="EO22" s="174" t="str">
        <f t="shared" si="35"/>
        <v/>
      </c>
      <c r="EP22" s="174" t="str">
        <f t="shared" si="35"/>
        <v/>
      </c>
      <c r="EQ22" s="171">
        <f t="shared" si="29"/>
        <v>432</v>
      </c>
      <c r="ER22" s="171">
        <f t="shared" si="30"/>
        <v>0</v>
      </c>
    </row>
    <row r="23" spans="1:148" ht="120" customHeight="1" x14ac:dyDescent="0.25">
      <c r="A23" s="132">
        <f t="shared" si="31"/>
        <v>6</v>
      </c>
      <c r="B23" s="133" t="e">
        <v>#VALUE!</v>
      </c>
      <c r="C23" s="133" t="s">
        <v>96</v>
      </c>
      <c r="D23" s="134" t="s">
        <v>276</v>
      </c>
      <c r="E23" s="134" t="str">
        <f t="shared" si="5"/>
        <v>#REF!</v>
      </c>
      <c r="F23" s="135" t="s">
        <v>97</v>
      </c>
      <c r="G23" s="134" t="s">
        <v>276</v>
      </c>
      <c r="H23" s="135" t="s">
        <v>109</v>
      </c>
      <c r="I23" s="135" t="s">
        <v>110</v>
      </c>
      <c r="J23" s="135"/>
      <c r="K23" s="135"/>
      <c r="L23" s="136"/>
      <c r="M23" s="133" t="e">
        <v>#VALUE!</v>
      </c>
      <c r="N23" s="135" t="s">
        <v>246</v>
      </c>
      <c r="O23" s="136"/>
      <c r="P23" s="136"/>
      <c r="Q23" s="136" t="s">
        <v>101</v>
      </c>
      <c r="R23" s="136" t="s">
        <v>102</v>
      </c>
      <c r="S23" s="136"/>
      <c r="T23" s="133"/>
      <c r="U23" s="133"/>
      <c r="V23" s="133"/>
      <c r="W23" s="137"/>
      <c r="X23" s="138">
        <v>11.8</v>
      </c>
      <c r="Y23" s="139">
        <v>11.21</v>
      </c>
      <c r="Z23" s="140">
        <f t="shared" si="6"/>
        <v>4.9999999999999982E-2</v>
      </c>
      <c r="AA23" s="139">
        <v>39.99</v>
      </c>
      <c r="AB23" s="140">
        <f t="shared" si="7"/>
        <v>0.71967991997999503</v>
      </c>
      <c r="AC23" s="141"/>
      <c r="AD23" s="142" t="str">
        <f t="shared" si="8"/>
        <v/>
      </c>
      <c r="AE23" s="140" t="str">
        <f t="shared" si="9"/>
        <v/>
      </c>
      <c r="AF23" s="139"/>
      <c r="AG23" s="140" t="str">
        <f t="shared" si="10"/>
        <v/>
      </c>
      <c r="AH23" s="143" t="str">
        <f t="shared" si="11"/>
        <v/>
      </c>
      <c r="AI23" s="144"/>
      <c r="AJ23" s="145"/>
      <c r="AK23" s="146"/>
      <c r="AL23" s="135" t="s">
        <v>241</v>
      </c>
      <c r="AM23" s="147">
        <v>4</v>
      </c>
      <c r="AN23" s="148" t="str">
        <f t="shared" si="12"/>
        <v xml:space="preserve">, , , , OFFICE DEFINE, </v>
      </c>
      <c r="AO23" s="149">
        <v>36</v>
      </c>
      <c r="AP23" s="150">
        <v>480</v>
      </c>
      <c r="AQ23" s="150"/>
      <c r="AR23" s="150"/>
      <c r="AS23" s="150"/>
      <c r="AT23" s="151"/>
      <c r="AU23" s="151"/>
      <c r="AV23" s="152">
        <f t="shared" si="13"/>
        <v>4</v>
      </c>
      <c r="AW23" s="153"/>
      <c r="AX23" s="152"/>
      <c r="AY23" s="153"/>
      <c r="AZ23" s="176"/>
      <c r="BA23" s="155">
        <f t="shared" si="14"/>
        <v>480</v>
      </c>
      <c r="BB23" s="156">
        <f t="shared" si="15"/>
        <v>5380.8</v>
      </c>
      <c r="BC23" s="157">
        <f t="shared" si="16"/>
        <v>19195.2</v>
      </c>
      <c r="BD23" s="158">
        <f t="shared" si="17"/>
        <v>36</v>
      </c>
      <c r="BE23" s="159">
        <f t="shared" si="18"/>
        <v>403.56000000000006</v>
      </c>
      <c r="BF23" s="160">
        <f t="shared" si="19"/>
        <v>1439.64</v>
      </c>
      <c r="BG23" s="161">
        <f t="shared" si="20"/>
        <v>516</v>
      </c>
      <c r="BH23" s="162">
        <f t="shared" si="21"/>
        <v>5784.3600000000006</v>
      </c>
      <c r="BI23" s="163">
        <f t="shared" si="22"/>
        <v>20634.84</v>
      </c>
      <c r="BJ23" s="164"/>
      <c r="BK23" s="165" t="s">
        <v>104</v>
      </c>
      <c r="BL23" s="177">
        <v>49</v>
      </c>
      <c r="BM23" s="178">
        <v>121</v>
      </c>
      <c r="BN23" s="178">
        <v>159</v>
      </c>
      <c r="BO23" s="178">
        <v>109</v>
      </c>
      <c r="BP23" s="178">
        <v>42</v>
      </c>
      <c r="BQ23" s="178">
        <v>0</v>
      </c>
      <c r="BR23" s="178" t="str">
        <f t="array" ref="BR23">IF(ISBLANK($BK23),"",IFERROR((ROUND((INDEX([1]INSTRUCTIONS!$M$9:$AM$73,MATCH(#REF!,[1]INSTRUCTIONS!$N$9:$N$73,0),MATCH(BR$2,[1]INSTRUCTIONS!$M$9:$AM$9,FALSE))*$BA23),0)),""))</f>
        <v/>
      </c>
      <c r="BS23" s="178" t="str">
        <f t="array" ref="BS23">IF(ISBLANK($BK23),"",IFERROR((ROUND((INDEX([1]INSTRUCTIONS!$M$9:$AM$73,MATCH(#REF!,[1]INSTRUCTIONS!$N$9:$N$73,0),MATCH(BS$2,[1]INSTRUCTIONS!$M$9:$AM$9,FALSE))*$BA23),0)),""))</f>
        <v/>
      </c>
      <c r="BT23" s="178" t="str">
        <f t="array" ref="BT23">IF(ISBLANK($BK23),"",IFERROR((ROUND((INDEX([1]INSTRUCTIONS!$M$9:$AM$73,MATCH(#REF!,[1]INSTRUCTIONS!$N$9:$N$73,0),MATCH(BT$2,[1]INSTRUCTIONS!$M$9:$AM$9,FALSE))*$BA23),0)),""))</f>
        <v/>
      </c>
      <c r="BU23" s="178" t="str">
        <f t="array" ref="BU23">IF(ISBLANK($BK23),"",IFERROR((ROUND((INDEX([1]INSTRUCTIONS!$M$9:$AM$73,MATCH(#REF!,[1]INSTRUCTIONS!$N$9:$N$73,0),MATCH(BU$2,[1]INSTRUCTIONS!$M$9:$AM$9,FALSE))*$BA23),0)),""))</f>
        <v/>
      </c>
      <c r="BV23" s="178" t="str">
        <f t="array" ref="BV23">IF(ISBLANK($BK23),"",IFERROR((ROUND((INDEX([1]INSTRUCTIONS!$M$9:$AM$73,MATCH(#REF!,[1]INSTRUCTIONS!$N$9:$N$73,0),MATCH(BV$2,[1]INSTRUCTIONS!$M$9:$AM$9,FALSE))*$BA23),0)),""))</f>
        <v/>
      </c>
      <c r="BW23" s="178" t="str">
        <f t="array" ref="BW23">IF(ISBLANK($BK23),"",IFERROR((ROUND((INDEX([1]INSTRUCTIONS!$M$9:$AM$73,MATCH(#REF!,[1]INSTRUCTIONS!$N$9:$N$73,0),MATCH(BW$2,[1]INSTRUCTIONS!$M$9:$AM$9,FALSE))*$BA23),0)),""))</f>
        <v/>
      </c>
      <c r="BX23" s="178" t="str">
        <f t="array" ref="BX23">IF(ISBLANK($BK23),"",IFERROR((ROUND((INDEX([1]INSTRUCTIONS!$M$9:$AM$73,MATCH(#REF!,[1]INSTRUCTIONS!$N$9:$N$73,0),MATCH(BX$2,[1]INSTRUCTIONS!$M$9:$AM$9,FALSE))*$BA23),0)),""))</f>
        <v/>
      </c>
      <c r="BY23" s="178" t="str">
        <f t="array" ref="BY23">IF(ISBLANK($BK23),"",IFERROR((ROUND((INDEX([1]INSTRUCTIONS!$M$9:$AM$73,MATCH(#REF!,[1]INSTRUCTIONS!$N$9:$N$73,0),MATCH(BY$2,[1]INSTRUCTIONS!$M$9:$AM$9,FALSE))*$BA23),0)),""))</f>
        <v/>
      </c>
      <c r="BZ23" s="178" t="str">
        <f t="array" ref="BZ23">IF(ISBLANK($BK23),"",IFERROR((ROUND((INDEX([1]INSTRUCTIONS!$M$9:$AM$73,MATCH(#REF!,[1]INSTRUCTIONS!$N$9:$N$73,0),MATCH(BZ$2,[1]INSTRUCTIONS!$M$9:$AM$9,FALSE))*$BA23),0)),""))</f>
        <v/>
      </c>
      <c r="CA23" s="178" t="str">
        <f t="array" ref="CA23">IF(ISBLANK($BK23),"",IFERROR((ROUND((INDEX([1]INSTRUCTIONS!$M$9:$AM$73,MATCH(#REF!,[1]INSTRUCTIONS!$N$9:$N$73,0),MATCH(CA$2,[1]INSTRUCTIONS!$M$9:$AM$9,FALSE))*$BA23),0)),""))</f>
        <v/>
      </c>
      <c r="CB23" s="178" t="str">
        <f t="array" ref="CB23">IF(ISBLANK($BK23),"",IFERROR((ROUND((INDEX([1]INSTRUCTIONS!$M$9:$AM$73,MATCH(#REF!,[1]INSTRUCTIONS!$N$9:$N$73,0),MATCH(CB$2,[1]INSTRUCTIONS!$M$9:$AM$9,FALSE))*$BA23),0)),""))</f>
        <v/>
      </c>
      <c r="CC23" s="178" t="str">
        <f t="array" ref="CC23">IF(ISBLANK($BK23),"",IFERROR((ROUND((INDEX([1]INSTRUCTIONS!$M$9:$AM$73,MATCH(#REF!,[1]INSTRUCTIONS!$N$9:$N$73,0),MATCH(CC$2,[1]INSTRUCTIONS!$M$9:$AM$9,FALSE))*$BA23),0)),""))</f>
        <v/>
      </c>
      <c r="CD23" s="178" t="str">
        <f t="array" ref="CD23">IF(ISBLANK($BK23),"",IFERROR((ROUND((INDEX([1]INSTRUCTIONS!$M$9:$AM$73,MATCH(#REF!,[1]INSTRUCTIONS!$N$9:$N$73,0),MATCH(CD$2,[1]INSTRUCTIONS!$M$9:$AM$9,FALSE))*$BA23),0)),""))</f>
        <v/>
      </c>
      <c r="CE23" s="178" t="str">
        <f t="array" ref="CE23">IF(ISBLANK($BK23),"",IFERROR((ROUND((INDEX([1]INSTRUCTIONS!$M$9:$AM$73,MATCH(#REF!,[1]INSTRUCTIONS!$N$9:$N$73,0),MATCH(CE$2,[1]INSTRUCTIONS!$M$9:$AM$9,FALSE))*$BA23),0)),""))</f>
        <v/>
      </c>
      <c r="CF23" s="178" t="str">
        <f t="array" ref="CF23">IF(ISBLANK($BK23),"",IFERROR((ROUND((INDEX([1]INSTRUCTIONS!$M$9:$AM$73,MATCH(#REF!,[1]INSTRUCTIONS!$N$9:$N$73,0),MATCH(CF$2,[1]INSTRUCTIONS!$M$9:$AM$9,FALSE))*$BA23),0)),""))</f>
        <v/>
      </c>
      <c r="CG23" s="178" t="str">
        <f t="array" ref="CG23">IF(ISBLANK($BK23),"",IFERROR((ROUND((INDEX([1]INSTRUCTIONS!$M$9:$AM$73,MATCH(#REF!,[1]INSTRUCTIONS!$N$9:$N$73,0),MATCH(CG$2,[1]INSTRUCTIONS!$M$9:$AM$9,FALSE))*$BA23),0)),""))</f>
        <v/>
      </c>
      <c r="CH23" s="178" t="str">
        <f t="array" ref="CH23">IF(ISBLANK($BK23),"",IFERROR((ROUND((INDEX([1]INSTRUCTIONS!$M$9:$AM$73,MATCH(#REF!,[1]INSTRUCTIONS!$N$9:$N$73,0),MATCH(CH$2,[1]INSTRUCTIONS!$M$9:$AM$9,FALSE))*$BA23),0)),""))</f>
        <v/>
      </c>
      <c r="CI23" s="178" t="str">
        <f t="array" ref="CI23">IF(ISBLANK($BK23),"",IFERROR((ROUND((INDEX([1]INSTRUCTIONS!$M$9:$AM$73,MATCH(#REF!,[1]INSTRUCTIONS!$N$9:$N$73,0),MATCH(CI$2,[1]INSTRUCTIONS!$M$9:$AM$9,FALSE))*$BA23),0)),""))</f>
        <v/>
      </c>
      <c r="CJ23" s="179" t="str">
        <f t="array" ref="CJ23">IF(ISBLANK($BK23),"",IFERROR((ROUND((INDEX([1]INSTRUCTIONS!$M$9:$AM$73,MATCH(#REF!,[1]INSTRUCTIONS!$N$9:$N$73,0),MATCH(CJ$2,[1]INSTRUCTIONS!$M$9:$AM$9,FALSE))*$BA23),0)),""))</f>
        <v/>
      </c>
      <c r="CK23" s="169">
        <f t="shared" si="23"/>
        <v>480</v>
      </c>
      <c r="CL23" s="169">
        <f t="shared" si="24"/>
        <v>0</v>
      </c>
      <c r="CM23" s="6"/>
      <c r="CN23" s="170" t="s">
        <v>105</v>
      </c>
      <c r="CO23" s="177">
        <v>4</v>
      </c>
      <c r="CP23" s="178">
        <v>9</v>
      </c>
      <c r="CQ23" s="178">
        <v>11</v>
      </c>
      <c r="CR23" s="178">
        <v>8</v>
      </c>
      <c r="CS23" s="178">
        <v>4</v>
      </c>
      <c r="CT23" s="178">
        <v>0</v>
      </c>
      <c r="CU23" s="178" t="str">
        <f t="array" ref="CU23">IF(ISBLANK($CN23),"",IFERROR((ROUND((INDEX([1]INSTRUCTIONS!$M$9:$AM$73,MATCH(#REF!,[1]INSTRUCTIONS!$N$9:$N$73,0),MATCH(CU$2,[1]INSTRUCTIONS!$M$9:$AM$9,FALSE))*$BD23),0)),""))</f>
        <v/>
      </c>
      <c r="CV23" s="178" t="str">
        <f t="array" ref="CV23">IF(ISBLANK($CN23),"",IFERROR((ROUND((INDEX([1]INSTRUCTIONS!$M$9:$AM$73,MATCH(#REF!,[1]INSTRUCTIONS!$N$9:$N$73,0),MATCH(CV$2,[1]INSTRUCTIONS!$M$9:$AM$9,FALSE))*$BD23),0)),""))</f>
        <v/>
      </c>
      <c r="CW23" s="178" t="str">
        <f t="array" ref="CW23">IF(ISBLANK($CN23),"",IFERROR((ROUND((INDEX([1]INSTRUCTIONS!$M$9:$AM$73,MATCH(#REF!,[1]INSTRUCTIONS!$N$9:$N$73,0),MATCH(CW$2,[1]INSTRUCTIONS!$M$9:$AM$9,FALSE))*$BD23),0)),""))</f>
        <v/>
      </c>
      <c r="CX23" s="178" t="str">
        <f t="array" ref="CX23">IF(ISBLANK($CN23),"",IFERROR((ROUND((INDEX([1]INSTRUCTIONS!$M$9:$AM$73,MATCH(#REF!,[1]INSTRUCTIONS!$N$9:$N$73,0),MATCH(CX$2,[1]INSTRUCTIONS!$M$9:$AM$9,FALSE))*$BD23),0)),""))</f>
        <v/>
      </c>
      <c r="CY23" s="178" t="str">
        <f t="array" ref="CY23">IF(ISBLANK($CN23),"",IFERROR((ROUND((INDEX([1]INSTRUCTIONS!$M$9:$AM$73,MATCH(#REF!,[1]INSTRUCTIONS!$N$9:$N$73,0),MATCH(CY$2,[1]INSTRUCTIONS!$M$9:$AM$9,FALSE))*$BD23),0)),""))</f>
        <v/>
      </c>
      <c r="CZ23" s="178" t="str">
        <f t="array" ref="CZ23">IF(ISBLANK($CN23),"",IFERROR((ROUND((INDEX([1]INSTRUCTIONS!$M$9:$AM$73,MATCH(#REF!,[1]INSTRUCTIONS!$N$9:$N$73,0),MATCH(CZ$2,[1]INSTRUCTIONS!$M$9:$AM$9,FALSE))*$BD23),0)),""))</f>
        <v/>
      </c>
      <c r="DA23" s="178" t="str">
        <f t="array" ref="DA23">IF(ISBLANK($CN23),"",IFERROR((ROUND((INDEX([1]INSTRUCTIONS!$M$9:$AM$73,MATCH(#REF!,[1]INSTRUCTIONS!$N$9:$N$73,0),MATCH(DA$2,[1]INSTRUCTIONS!$M$9:$AM$9,FALSE))*$BD23),0)),""))</f>
        <v/>
      </c>
      <c r="DB23" s="178" t="str">
        <f t="array" ref="DB23">IF(ISBLANK($CN23),"",IFERROR((ROUND((INDEX([1]INSTRUCTIONS!$M$9:$AM$73,MATCH(#REF!,[1]INSTRUCTIONS!$N$9:$N$73,0),MATCH(DB$2,[1]INSTRUCTIONS!$M$9:$AM$9,FALSE))*$BD23),0)),""))</f>
        <v/>
      </c>
      <c r="DC23" s="178" t="str">
        <f t="array" ref="DC23">IF(ISBLANK($CN23),"",IFERROR((ROUND((INDEX([1]INSTRUCTIONS!$M$9:$AM$73,MATCH(#REF!,[1]INSTRUCTIONS!$N$9:$N$73,0),MATCH(DC$2,[1]INSTRUCTIONS!$M$9:$AM$9,FALSE))*$BD23),0)),""))</f>
        <v/>
      </c>
      <c r="DD23" s="178" t="str">
        <f t="array" ref="DD23">IF(ISBLANK($CN23),"",IFERROR((ROUND((INDEX([1]INSTRUCTIONS!$M$9:$AM$73,MATCH(#REF!,[1]INSTRUCTIONS!$N$9:$N$73,0),MATCH(DD$2,[1]INSTRUCTIONS!$M$9:$AM$9,FALSE))*$BD23),0)),""))</f>
        <v/>
      </c>
      <c r="DE23" s="178" t="str">
        <f t="array" ref="DE23">IF(ISBLANK($CN23),"",IFERROR((ROUND((INDEX([1]INSTRUCTIONS!$M$9:$AM$73,MATCH(#REF!,[1]INSTRUCTIONS!$N$9:$N$73,0),MATCH(DE$2,[1]INSTRUCTIONS!$M$9:$AM$9,FALSE))*$BD23),0)),""))</f>
        <v/>
      </c>
      <c r="DF23" s="178" t="str">
        <f t="array" ref="DF23">IF(ISBLANK($CN23),"",IFERROR((ROUND((INDEX([1]INSTRUCTIONS!$M$9:$AM$73,MATCH(#REF!,[1]INSTRUCTIONS!$N$9:$N$73,0),MATCH(DF$2,[1]INSTRUCTIONS!$M$9:$AM$9,FALSE))*$BD23),0)),""))</f>
        <v/>
      </c>
      <c r="DG23" s="178" t="str">
        <f t="array" ref="DG23">IF(ISBLANK($CN23),"",IFERROR((ROUND((INDEX([1]INSTRUCTIONS!$M$9:$AM$73,MATCH(#REF!,[1]INSTRUCTIONS!$N$9:$N$73,0),MATCH(DG$2,[1]INSTRUCTIONS!$M$9:$AM$9,FALSE))*$BD23),0)),""))</f>
        <v/>
      </c>
      <c r="DH23" s="178" t="str">
        <f t="array" ref="DH23">IF(ISBLANK($CN23),"",IFERROR((ROUND((INDEX([1]INSTRUCTIONS!$M$9:$AM$73,MATCH(#REF!,[1]INSTRUCTIONS!$N$9:$N$73,0),MATCH(DH$2,[1]INSTRUCTIONS!$M$9:$AM$9,FALSE))*$BD23),0)),""))</f>
        <v/>
      </c>
      <c r="DI23" s="178" t="str">
        <f t="array" ref="DI23">IF(ISBLANK($CN23),"",IFERROR((ROUND((INDEX([1]INSTRUCTIONS!$M$9:$AM$73,MATCH(#REF!,[1]INSTRUCTIONS!$N$9:$N$73,0),MATCH(DI$2,[1]INSTRUCTIONS!$M$9:$AM$9,FALSE))*$BD23),0)),""))</f>
        <v/>
      </c>
      <c r="DJ23" s="178" t="str">
        <f t="array" ref="DJ23">IF(ISBLANK($CN23),"",IFERROR((ROUND((INDEX([1]INSTRUCTIONS!$M$9:$AM$73,MATCH(#REF!,[1]INSTRUCTIONS!$N$9:$N$73,0),MATCH(DJ$2,[1]INSTRUCTIONS!$M$9:$AM$9,FALSE))*$BD23),0)),""))</f>
        <v/>
      </c>
      <c r="DK23" s="178" t="str">
        <f t="array" ref="DK23">IF(ISBLANK($CN23),"",IFERROR((ROUND((INDEX([1]INSTRUCTIONS!$M$9:$AM$73,MATCH(#REF!,[1]INSTRUCTIONS!$N$9:$N$73,0),MATCH(DK$2,[1]INSTRUCTIONS!$M$9:$AM$9,FALSE))*$BD23),0)),""))</f>
        <v/>
      </c>
      <c r="DL23" s="178" t="str">
        <f t="array" ref="DL23">IF(ISBLANK($CN23),"",IFERROR((ROUND((INDEX([1]INSTRUCTIONS!$M$9:$AM$73,MATCH(#REF!,[1]INSTRUCTIONS!$N$9:$N$73,0),MATCH(DL$2,[1]INSTRUCTIONS!$M$9:$AM$9,FALSE))*$BD23),0)),""))</f>
        <v/>
      </c>
      <c r="DM23" s="179" t="str">
        <f t="array" ref="DM23">IF(ISBLANK($CN23),"",IFERROR((ROUND((INDEX([1]INSTRUCTIONS!$M$9:$AM$73,MATCH(#REF!,[1]INSTRUCTIONS!$N$9:$N$73,0),MATCH(DM$2,[1]INSTRUCTIONS!$M$9:$AM$9,FALSE))*$BD23),0)),""))</f>
        <v/>
      </c>
      <c r="DN23" s="169">
        <f t="shared" si="25"/>
        <v>36</v>
      </c>
      <c r="DO23" s="169">
        <f t="shared" si="26"/>
        <v>0</v>
      </c>
      <c r="DP23" s="6"/>
      <c r="DQ23" s="171" t="str">
        <f t="shared" si="27"/>
        <v>ALPHA TOPS BM</v>
      </c>
      <c r="DR23" s="172">
        <f t="shared" ref="DR23:EP23" si="36">IFERROR(BL23+CO23,"")</f>
        <v>53</v>
      </c>
      <c r="DS23" s="173">
        <f t="shared" si="36"/>
        <v>130</v>
      </c>
      <c r="DT23" s="173">
        <f t="shared" si="36"/>
        <v>170</v>
      </c>
      <c r="DU23" s="173">
        <f t="shared" si="36"/>
        <v>117</v>
      </c>
      <c r="DV23" s="173">
        <f t="shared" si="36"/>
        <v>46</v>
      </c>
      <c r="DW23" s="173">
        <f t="shared" si="36"/>
        <v>0</v>
      </c>
      <c r="DX23" s="173" t="str">
        <f t="shared" si="36"/>
        <v/>
      </c>
      <c r="DY23" s="173" t="str">
        <f t="shared" si="36"/>
        <v/>
      </c>
      <c r="DZ23" s="173" t="str">
        <f t="shared" si="36"/>
        <v/>
      </c>
      <c r="EA23" s="173" t="str">
        <f t="shared" si="36"/>
        <v/>
      </c>
      <c r="EB23" s="173" t="str">
        <f t="shared" si="36"/>
        <v/>
      </c>
      <c r="EC23" s="173" t="str">
        <f t="shared" si="36"/>
        <v/>
      </c>
      <c r="ED23" s="173" t="str">
        <f t="shared" si="36"/>
        <v/>
      </c>
      <c r="EE23" s="173" t="str">
        <f t="shared" si="36"/>
        <v/>
      </c>
      <c r="EF23" s="174" t="str">
        <f t="shared" si="36"/>
        <v/>
      </c>
      <c r="EG23" s="174" t="str">
        <f t="shared" si="36"/>
        <v/>
      </c>
      <c r="EH23" s="174" t="str">
        <f t="shared" si="36"/>
        <v/>
      </c>
      <c r="EI23" s="174" t="str">
        <f t="shared" si="36"/>
        <v/>
      </c>
      <c r="EJ23" s="174" t="str">
        <f t="shared" si="36"/>
        <v/>
      </c>
      <c r="EK23" s="174" t="str">
        <f t="shared" si="36"/>
        <v/>
      </c>
      <c r="EL23" s="174" t="str">
        <f t="shared" si="36"/>
        <v/>
      </c>
      <c r="EM23" s="174" t="str">
        <f t="shared" si="36"/>
        <v/>
      </c>
      <c r="EN23" s="174" t="str">
        <f t="shared" si="36"/>
        <v/>
      </c>
      <c r="EO23" s="174" t="str">
        <f t="shared" si="36"/>
        <v/>
      </c>
      <c r="EP23" s="174" t="str">
        <f t="shared" si="36"/>
        <v/>
      </c>
      <c r="EQ23" s="171">
        <f t="shared" si="29"/>
        <v>516</v>
      </c>
      <c r="ER23" s="171">
        <f t="shared" si="30"/>
        <v>0</v>
      </c>
    </row>
    <row r="24" spans="1:148" ht="120" customHeight="1" x14ac:dyDescent="0.25">
      <c r="A24" s="132">
        <f t="shared" si="31"/>
        <v>7</v>
      </c>
      <c r="B24" s="133" t="e">
        <v>#VALUE!</v>
      </c>
      <c r="C24" s="133" t="s">
        <v>96</v>
      </c>
      <c r="D24" s="134" t="s">
        <v>276</v>
      </c>
      <c r="E24" s="134" t="str">
        <f t="shared" si="5"/>
        <v>#REF!</v>
      </c>
      <c r="F24" s="135" t="s">
        <v>97</v>
      </c>
      <c r="G24" s="134" t="s">
        <v>276</v>
      </c>
      <c r="H24" s="135" t="s">
        <v>109</v>
      </c>
      <c r="I24" s="135" t="s">
        <v>110</v>
      </c>
      <c r="J24" s="135"/>
      <c r="K24" s="135"/>
      <c r="L24" s="136"/>
      <c r="M24" s="133" t="e">
        <v>#VALUE!</v>
      </c>
      <c r="N24" s="135" t="s">
        <v>111</v>
      </c>
      <c r="O24" s="136"/>
      <c r="P24" s="136"/>
      <c r="Q24" s="136" t="s">
        <v>101</v>
      </c>
      <c r="R24" s="136" t="s">
        <v>102</v>
      </c>
      <c r="S24" s="136"/>
      <c r="T24" s="133"/>
      <c r="U24" s="133"/>
      <c r="V24" s="133"/>
      <c r="W24" s="137"/>
      <c r="X24" s="138">
        <v>11.8</v>
      </c>
      <c r="Y24" s="139">
        <v>11.21</v>
      </c>
      <c r="Z24" s="140">
        <f t="shared" si="6"/>
        <v>4.9999999999999982E-2</v>
      </c>
      <c r="AA24" s="139">
        <v>39.99</v>
      </c>
      <c r="AB24" s="140">
        <f t="shared" si="7"/>
        <v>0.71967991997999503</v>
      </c>
      <c r="AC24" s="141"/>
      <c r="AD24" s="142" t="str">
        <f t="shared" si="8"/>
        <v/>
      </c>
      <c r="AE24" s="140" t="str">
        <f t="shared" si="9"/>
        <v/>
      </c>
      <c r="AF24" s="139"/>
      <c r="AG24" s="140" t="str">
        <f t="shared" si="10"/>
        <v/>
      </c>
      <c r="AH24" s="143" t="str">
        <f t="shared" si="11"/>
        <v/>
      </c>
      <c r="AI24" s="144"/>
      <c r="AJ24" s="145"/>
      <c r="AK24" s="146"/>
      <c r="AL24" s="135" t="s">
        <v>241</v>
      </c>
      <c r="AM24" s="147">
        <v>4</v>
      </c>
      <c r="AN24" s="148" t="str">
        <f t="shared" si="12"/>
        <v xml:space="preserve">, , , , OFFICE DEFINE, </v>
      </c>
      <c r="AO24" s="149">
        <v>0</v>
      </c>
      <c r="AP24" s="150">
        <v>300</v>
      </c>
      <c r="AQ24" s="150"/>
      <c r="AR24" s="150"/>
      <c r="AS24" s="150"/>
      <c r="AT24" s="151"/>
      <c r="AU24" s="151"/>
      <c r="AV24" s="152">
        <f t="shared" si="13"/>
        <v>4</v>
      </c>
      <c r="AW24" s="153"/>
      <c r="AX24" s="152"/>
      <c r="AY24" s="153"/>
      <c r="AZ24" s="176"/>
      <c r="BA24" s="155">
        <f t="shared" si="14"/>
        <v>300</v>
      </c>
      <c r="BB24" s="156">
        <f t="shared" si="15"/>
        <v>3363.0000000000005</v>
      </c>
      <c r="BC24" s="157">
        <f t="shared" si="16"/>
        <v>11997</v>
      </c>
      <c r="BD24" s="158">
        <f t="shared" si="17"/>
        <v>0</v>
      </c>
      <c r="BE24" s="159">
        <f t="shared" si="18"/>
        <v>0</v>
      </c>
      <c r="BF24" s="160">
        <f t="shared" si="19"/>
        <v>0</v>
      </c>
      <c r="BG24" s="161">
        <f t="shared" si="20"/>
        <v>300</v>
      </c>
      <c r="BH24" s="162">
        <f t="shared" si="21"/>
        <v>3363.0000000000005</v>
      </c>
      <c r="BI24" s="163">
        <f t="shared" si="22"/>
        <v>11997</v>
      </c>
      <c r="BJ24" s="164"/>
      <c r="BK24" s="165" t="s">
        <v>104</v>
      </c>
      <c r="BL24" s="177">
        <v>31</v>
      </c>
      <c r="BM24" s="178">
        <v>76</v>
      </c>
      <c r="BN24" s="178">
        <v>99</v>
      </c>
      <c r="BO24" s="178">
        <v>68</v>
      </c>
      <c r="BP24" s="178">
        <v>26</v>
      </c>
      <c r="BQ24" s="178">
        <v>0</v>
      </c>
      <c r="BR24" s="178" t="str">
        <f t="array" ref="BR24">IF(ISBLANK($BK24),"",IFERROR((ROUND((INDEX([1]INSTRUCTIONS!$M$9:$AM$73,MATCH(#REF!,[1]INSTRUCTIONS!$N$9:$N$73,0),MATCH(BR$2,[1]INSTRUCTIONS!$M$9:$AM$9,FALSE))*$BA24),0)),""))</f>
        <v/>
      </c>
      <c r="BS24" s="178" t="str">
        <f t="array" ref="BS24">IF(ISBLANK($BK24),"",IFERROR((ROUND((INDEX([1]INSTRUCTIONS!$M$9:$AM$73,MATCH(#REF!,[1]INSTRUCTIONS!$N$9:$N$73,0),MATCH(BS$2,[1]INSTRUCTIONS!$M$9:$AM$9,FALSE))*$BA24),0)),""))</f>
        <v/>
      </c>
      <c r="BT24" s="178" t="str">
        <f t="array" ref="BT24">IF(ISBLANK($BK24),"",IFERROR((ROUND((INDEX([1]INSTRUCTIONS!$M$9:$AM$73,MATCH(#REF!,[1]INSTRUCTIONS!$N$9:$N$73,0),MATCH(BT$2,[1]INSTRUCTIONS!$M$9:$AM$9,FALSE))*$BA24),0)),""))</f>
        <v/>
      </c>
      <c r="BU24" s="178" t="str">
        <f t="array" ref="BU24">IF(ISBLANK($BK24),"",IFERROR((ROUND((INDEX([1]INSTRUCTIONS!$M$9:$AM$73,MATCH(#REF!,[1]INSTRUCTIONS!$N$9:$N$73,0),MATCH(BU$2,[1]INSTRUCTIONS!$M$9:$AM$9,FALSE))*$BA24),0)),""))</f>
        <v/>
      </c>
      <c r="BV24" s="178" t="str">
        <f t="array" ref="BV24">IF(ISBLANK($BK24),"",IFERROR((ROUND((INDEX([1]INSTRUCTIONS!$M$9:$AM$73,MATCH(#REF!,[1]INSTRUCTIONS!$N$9:$N$73,0),MATCH(BV$2,[1]INSTRUCTIONS!$M$9:$AM$9,FALSE))*$BA24),0)),""))</f>
        <v/>
      </c>
      <c r="BW24" s="178" t="str">
        <f t="array" ref="BW24">IF(ISBLANK($BK24),"",IFERROR((ROUND((INDEX([1]INSTRUCTIONS!$M$9:$AM$73,MATCH(#REF!,[1]INSTRUCTIONS!$N$9:$N$73,0),MATCH(BW$2,[1]INSTRUCTIONS!$M$9:$AM$9,FALSE))*$BA24),0)),""))</f>
        <v/>
      </c>
      <c r="BX24" s="178" t="str">
        <f t="array" ref="BX24">IF(ISBLANK($BK24),"",IFERROR((ROUND((INDEX([1]INSTRUCTIONS!$M$9:$AM$73,MATCH(#REF!,[1]INSTRUCTIONS!$N$9:$N$73,0),MATCH(BX$2,[1]INSTRUCTIONS!$M$9:$AM$9,FALSE))*$BA24),0)),""))</f>
        <v/>
      </c>
      <c r="BY24" s="178" t="str">
        <f t="array" ref="BY24">IF(ISBLANK($BK24),"",IFERROR((ROUND((INDEX([1]INSTRUCTIONS!$M$9:$AM$73,MATCH(#REF!,[1]INSTRUCTIONS!$N$9:$N$73,0),MATCH(BY$2,[1]INSTRUCTIONS!$M$9:$AM$9,FALSE))*$BA24),0)),""))</f>
        <v/>
      </c>
      <c r="BZ24" s="178" t="str">
        <f t="array" ref="BZ24">IF(ISBLANK($BK24),"",IFERROR((ROUND((INDEX([1]INSTRUCTIONS!$M$9:$AM$73,MATCH(#REF!,[1]INSTRUCTIONS!$N$9:$N$73,0),MATCH(BZ$2,[1]INSTRUCTIONS!$M$9:$AM$9,FALSE))*$BA24),0)),""))</f>
        <v/>
      </c>
      <c r="CA24" s="178" t="str">
        <f t="array" ref="CA24">IF(ISBLANK($BK24),"",IFERROR((ROUND((INDEX([1]INSTRUCTIONS!$M$9:$AM$73,MATCH(#REF!,[1]INSTRUCTIONS!$N$9:$N$73,0),MATCH(CA$2,[1]INSTRUCTIONS!$M$9:$AM$9,FALSE))*$BA24),0)),""))</f>
        <v/>
      </c>
      <c r="CB24" s="178" t="str">
        <f t="array" ref="CB24">IF(ISBLANK($BK24),"",IFERROR((ROUND((INDEX([1]INSTRUCTIONS!$M$9:$AM$73,MATCH(#REF!,[1]INSTRUCTIONS!$N$9:$N$73,0),MATCH(CB$2,[1]INSTRUCTIONS!$M$9:$AM$9,FALSE))*$BA24),0)),""))</f>
        <v/>
      </c>
      <c r="CC24" s="178" t="str">
        <f t="array" ref="CC24">IF(ISBLANK($BK24),"",IFERROR((ROUND((INDEX([1]INSTRUCTIONS!$M$9:$AM$73,MATCH(#REF!,[1]INSTRUCTIONS!$N$9:$N$73,0),MATCH(CC$2,[1]INSTRUCTIONS!$M$9:$AM$9,FALSE))*$BA24),0)),""))</f>
        <v/>
      </c>
      <c r="CD24" s="178" t="str">
        <f t="array" ref="CD24">IF(ISBLANK($BK24),"",IFERROR((ROUND((INDEX([1]INSTRUCTIONS!$M$9:$AM$73,MATCH(#REF!,[1]INSTRUCTIONS!$N$9:$N$73,0),MATCH(CD$2,[1]INSTRUCTIONS!$M$9:$AM$9,FALSE))*$BA24),0)),""))</f>
        <v/>
      </c>
      <c r="CE24" s="178" t="str">
        <f t="array" ref="CE24">IF(ISBLANK($BK24),"",IFERROR((ROUND((INDEX([1]INSTRUCTIONS!$M$9:$AM$73,MATCH(#REF!,[1]INSTRUCTIONS!$N$9:$N$73,0),MATCH(CE$2,[1]INSTRUCTIONS!$M$9:$AM$9,FALSE))*$BA24),0)),""))</f>
        <v/>
      </c>
      <c r="CF24" s="178" t="str">
        <f t="array" ref="CF24">IF(ISBLANK($BK24),"",IFERROR((ROUND((INDEX([1]INSTRUCTIONS!$M$9:$AM$73,MATCH(#REF!,[1]INSTRUCTIONS!$N$9:$N$73,0),MATCH(CF$2,[1]INSTRUCTIONS!$M$9:$AM$9,FALSE))*$BA24),0)),""))</f>
        <v/>
      </c>
      <c r="CG24" s="178" t="str">
        <f t="array" ref="CG24">IF(ISBLANK($BK24),"",IFERROR((ROUND((INDEX([1]INSTRUCTIONS!$M$9:$AM$73,MATCH(#REF!,[1]INSTRUCTIONS!$N$9:$N$73,0),MATCH(CG$2,[1]INSTRUCTIONS!$M$9:$AM$9,FALSE))*$BA24),0)),""))</f>
        <v/>
      </c>
      <c r="CH24" s="178" t="str">
        <f t="array" ref="CH24">IF(ISBLANK($BK24),"",IFERROR((ROUND((INDEX([1]INSTRUCTIONS!$M$9:$AM$73,MATCH(#REF!,[1]INSTRUCTIONS!$N$9:$N$73,0),MATCH(CH$2,[1]INSTRUCTIONS!$M$9:$AM$9,FALSE))*$BA24),0)),""))</f>
        <v/>
      </c>
      <c r="CI24" s="178" t="str">
        <f t="array" ref="CI24">IF(ISBLANK($BK24),"",IFERROR((ROUND((INDEX([1]INSTRUCTIONS!$M$9:$AM$73,MATCH(#REF!,[1]INSTRUCTIONS!$N$9:$N$73,0),MATCH(CI$2,[1]INSTRUCTIONS!$M$9:$AM$9,FALSE))*$BA24),0)),""))</f>
        <v/>
      </c>
      <c r="CJ24" s="179" t="str">
        <f t="array" ref="CJ24">IF(ISBLANK($BK24),"",IFERROR((ROUND((INDEX([1]INSTRUCTIONS!$M$9:$AM$73,MATCH(#REF!,[1]INSTRUCTIONS!$N$9:$N$73,0),MATCH(CJ$2,[1]INSTRUCTIONS!$M$9:$AM$9,FALSE))*$BA24),0)),""))</f>
        <v/>
      </c>
      <c r="CK24" s="169">
        <f t="shared" si="23"/>
        <v>300</v>
      </c>
      <c r="CL24" s="169">
        <f t="shared" si="24"/>
        <v>0</v>
      </c>
      <c r="CM24" s="6"/>
      <c r="CN24" s="170" t="s">
        <v>105</v>
      </c>
      <c r="CO24" s="177">
        <v>0</v>
      </c>
      <c r="CP24" s="178">
        <v>0</v>
      </c>
      <c r="CQ24" s="178">
        <v>0</v>
      </c>
      <c r="CR24" s="178">
        <v>0</v>
      </c>
      <c r="CS24" s="178">
        <v>0</v>
      </c>
      <c r="CT24" s="178">
        <v>0</v>
      </c>
      <c r="CU24" s="178" t="str">
        <f t="array" ref="CU24">IF(ISBLANK($CN24),"",IFERROR((ROUND((INDEX([1]INSTRUCTIONS!$M$9:$AM$73,MATCH(#REF!,[1]INSTRUCTIONS!$N$9:$N$73,0),MATCH(CU$2,[1]INSTRUCTIONS!$M$9:$AM$9,FALSE))*$BD24),0)),""))</f>
        <v/>
      </c>
      <c r="CV24" s="178" t="str">
        <f t="array" ref="CV24">IF(ISBLANK($CN24),"",IFERROR((ROUND((INDEX([1]INSTRUCTIONS!$M$9:$AM$73,MATCH(#REF!,[1]INSTRUCTIONS!$N$9:$N$73,0),MATCH(CV$2,[1]INSTRUCTIONS!$M$9:$AM$9,FALSE))*$BD24),0)),""))</f>
        <v/>
      </c>
      <c r="CW24" s="178" t="str">
        <f t="array" ref="CW24">IF(ISBLANK($CN24),"",IFERROR((ROUND((INDEX([1]INSTRUCTIONS!$M$9:$AM$73,MATCH(#REF!,[1]INSTRUCTIONS!$N$9:$N$73,0),MATCH(CW$2,[1]INSTRUCTIONS!$M$9:$AM$9,FALSE))*$BD24),0)),""))</f>
        <v/>
      </c>
      <c r="CX24" s="178" t="str">
        <f t="array" ref="CX24">IF(ISBLANK($CN24),"",IFERROR((ROUND((INDEX([1]INSTRUCTIONS!$M$9:$AM$73,MATCH(#REF!,[1]INSTRUCTIONS!$N$9:$N$73,0),MATCH(CX$2,[1]INSTRUCTIONS!$M$9:$AM$9,FALSE))*$BD24),0)),""))</f>
        <v/>
      </c>
      <c r="CY24" s="178" t="str">
        <f t="array" ref="CY24">IF(ISBLANK($CN24),"",IFERROR((ROUND((INDEX([1]INSTRUCTIONS!$M$9:$AM$73,MATCH(#REF!,[1]INSTRUCTIONS!$N$9:$N$73,0),MATCH(CY$2,[1]INSTRUCTIONS!$M$9:$AM$9,FALSE))*$BD24),0)),""))</f>
        <v/>
      </c>
      <c r="CZ24" s="178" t="str">
        <f t="array" ref="CZ24">IF(ISBLANK($CN24),"",IFERROR((ROUND((INDEX([1]INSTRUCTIONS!$M$9:$AM$73,MATCH(#REF!,[1]INSTRUCTIONS!$N$9:$N$73,0),MATCH(CZ$2,[1]INSTRUCTIONS!$M$9:$AM$9,FALSE))*$BD24),0)),""))</f>
        <v/>
      </c>
      <c r="DA24" s="178" t="str">
        <f t="array" ref="DA24">IF(ISBLANK($CN24),"",IFERROR((ROUND((INDEX([1]INSTRUCTIONS!$M$9:$AM$73,MATCH(#REF!,[1]INSTRUCTIONS!$N$9:$N$73,0),MATCH(DA$2,[1]INSTRUCTIONS!$M$9:$AM$9,FALSE))*$BD24),0)),""))</f>
        <v/>
      </c>
      <c r="DB24" s="178" t="str">
        <f t="array" ref="DB24">IF(ISBLANK($CN24),"",IFERROR((ROUND((INDEX([1]INSTRUCTIONS!$M$9:$AM$73,MATCH(#REF!,[1]INSTRUCTIONS!$N$9:$N$73,0),MATCH(DB$2,[1]INSTRUCTIONS!$M$9:$AM$9,FALSE))*$BD24),0)),""))</f>
        <v/>
      </c>
      <c r="DC24" s="178" t="str">
        <f t="array" ref="DC24">IF(ISBLANK($CN24),"",IFERROR((ROUND((INDEX([1]INSTRUCTIONS!$M$9:$AM$73,MATCH(#REF!,[1]INSTRUCTIONS!$N$9:$N$73,0),MATCH(DC$2,[1]INSTRUCTIONS!$M$9:$AM$9,FALSE))*$BD24),0)),""))</f>
        <v/>
      </c>
      <c r="DD24" s="178" t="str">
        <f t="array" ref="DD24">IF(ISBLANK($CN24),"",IFERROR((ROUND((INDEX([1]INSTRUCTIONS!$M$9:$AM$73,MATCH(#REF!,[1]INSTRUCTIONS!$N$9:$N$73,0),MATCH(DD$2,[1]INSTRUCTIONS!$M$9:$AM$9,FALSE))*$BD24),0)),""))</f>
        <v/>
      </c>
      <c r="DE24" s="178" t="str">
        <f t="array" ref="DE24">IF(ISBLANK($CN24),"",IFERROR((ROUND((INDEX([1]INSTRUCTIONS!$M$9:$AM$73,MATCH(#REF!,[1]INSTRUCTIONS!$N$9:$N$73,0),MATCH(DE$2,[1]INSTRUCTIONS!$M$9:$AM$9,FALSE))*$BD24),0)),""))</f>
        <v/>
      </c>
      <c r="DF24" s="178" t="str">
        <f t="array" ref="DF24">IF(ISBLANK($CN24),"",IFERROR((ROUND((INDEX([1]INSTRUCTIONS!$M$9:$AM$73,MATCH(#REF!,[1]INSTRUCTIONS!$N$9:$N$73,0),MATCH(DF$2,[1]INSTRUCTIONS!$M$9:$AM$9,FALSE))*$BD24),0)),""))</f>
        <v/>
      </c>
      <c r="DG24" s="178" t="str">
        <f t="array" ref="DG24">IF(ISBLANK($CN24),"",IFERROR((ROUND((INDEX([1]INSTRUCTIONS!$M$9:$AM$73,MATCH(#REF!,[1]INSTRUCTIONS!$N$9:$N$73,0),MATCH(DG$2,[1]INSTRUCTIONS!$M$9:$AM$9,FALSE))*$BD24),0)),""))</f>
        <v/>
      </c>
      <c r="DH24" s="178" t="str">
        <f t="array" ref="DH24">IF(ISBLANK($CN24),"",IFERROR((ROUND((INDEX([1]INSTRUCTIONS!$M$9:$AM$73,MATCH(#REF!,[1]INSTRUCTIONS!$N$9:$N$73,0),MATCH(DH$2,[1]INSTRUCTIONS!$M$9:$AM$9,FALSE))*$BD24),0)),""))</f>
        <v/>
      </c>
      <c r="DI24" s="178" t="str">
        <f t="array" ref="DI24">IF(ISBLANK($CN24),"",IFERROR((ROUND((INDEX([1]INSTRUCTIONS!$M$9:$AM$73,MATCH(#REF!,[1]INSTRUCTIONS!$N$9:$N$73,0),MATCH(DI$2,[1]INSTRUCTIONS!$M$9:$AM$9,FALSE))*$BD24),0)),""))</f>
        <v/>
      </c>
      <c r="DJ24" s="178" t="str">
        <f t="array" ref="DJ24">IF(ISBLANK($CN24),"",IFERROR((ROUND((INDEX([1]INSTRUCTIONS!$M$9:$AM$73,MATCH(#REF!,[1]INSTRUCTIONS!$N$9:$N$73,0),MATCH(DJ$2,[1]INSTRUCTIONS!$M$9:$AM$9,FALSE))*$BD24),0)),""))</f>
        <v/>
      </c>
      <c r="DK24" s="178" t="str">
        <f t="array" ref="DK24">IF(ISBLANK($CN24),"",IFERROR((ROUND((INDEX([1]INSTRUCTIONS!$M$9:$AM$73,MATCH(#REF!,[1]INSTRUCTIONS!$N$9:$N$73,0),MATCH(DK$2,[1]INSTRUCTIONS!$M$9:$AM$9,FALSE))*$BD24),0)),""))</f>
        <v/>
      </c>
      <c r="DL24" s="178" t="str">
        <f t="array" ref="DL24">IF(ISBLANK($CN24),"",IFERROR((ROUND((INDEX([1]INSTRUCTIONS!$M$9:$AM$73,MATCH(#REF!,[1]INSTRUCTIONS!$N$9:$N$73,0),MATCH(DL$2,[1]INSTRUCTIONS!$M$9:$AM$9,FALSE))*$BD24),0)),""))</f>
        <v/>
      </c>
      <c r="DM24" s="179" t="str">
        <f t="array" ref="DM24">IF(ISBLANK($CN24),"",IFERROR((ROUND((INDEX([1]INSTRUCTIONS!$M$9:$AM$73,MATCH(#REF!,[1]INSTRUCTIONS!$N$9:$N$73,0),MATCH(DM$2,[1]INSTRUCTIONS!$M$9:$AM$9,FALSE))*$BD24),0)),""))</f>
        <v/>
      </c>
      <c r="DN24" s="169">
        <f t="shared" si="25"/>
        <v>0</v>
      </c>
      <c r="DO24" s="169">
        <f t="shared" si="26"/>
        <v>0</v>
      </c>
      <c r="DP24" s="6"/>
      <c r="DQ24" s="171" t="str">
        <f t="shared" si="27"/>
        <v>ALPHA TOPS BM</v>
      </c>
      <c r="DR24" s="172">
        <f t="shared" ref="DR24:EP24" si="37">IFERROR(BL24+CO24,"")</f>
        <v>31</v>
      </c>
      <c r="DS24" s="173">
        <f t="shared" si="37"/>
        <v>76</v>
      </c>
      <c r="DT24" s="173">
        <f t="shared" si="37"/>
        <v>99</v>
      </c>
      <c r="DU24" s="173">
        <f t="shared" si="37"/>
        <v>68</v>
      </c>
      <c r="DV24" s="173">
        <f t="shared" si="37"/>
        <v>26</v>
      </c>
      <c r="DW24" s="173">
        <f t="shared" si="37"/>
        <v>0</v>
      </c>
      <c r="DX24" s="173" t="str">
        <f t="shared" si="37"/>
        <v/>
      </c>
      <c r="DY24" s="173" t="str">
        <f t="shared" si="37"/>
        <v/>
      </c>
      <c r="DZ24" s="173" t="str">
        <f t="shared" si="37"/>
        <v/>
      </c>
      <c r="EA24" s="173" t="str">
        <f t="shared" si="37"/>
        <v/>
      </c>
      <c r="EB24" s="173" t="str">
        <f t="shared" si="37"/>
        <v/>
      </c>
      <c r="EC24" s="173" t="str">
        <f t="shared" si="37"/>
        <v/>
      </c>
      <c r="ED24" s="173" t="str">
        <f t="shared" si="37"/>
        <v/>
      </c>
      <c r="EE24" s="173" t="str">
        <f t="shared" si="37"/>
        <v/>
      </c>
      <c r="EF24" s="174" t="str">
        <f t="shared" si="37"/>
        <v/>
      </c>
      <c r="EG24" s="174" t="str">
        <f t="shared" si="37"/>
        <v/>
      </c>
      <c r="EH24" s="174" t="str">
        <f t="shared" si="37"/>
        <v/>
      </c>
      <c r="EI24" s="174" t="str">
        <f t="shared" si="37"/>
        <v/>
      </c>
      <c r="EJ24" s="174" t="str">
        <f t="shared" si="37"/>
        <v/>
      </c>
      <c r="EK24" s="174" t="str">
        <f t="shared" si="37"/>
        <v/>
      </c>
      <c r="EL24" s="174" t="str">
        <f t="shared" si="37"/>
        <v/>
      </c>
      <c r="EM24" s="174" t="str">
        <f t="shared" si="37"/>
        <v/>
      </c>
      <c r="EN24" s="174" t="str">
        <f t="shared" si="37"/>
        <v/>
      </c>
      <c r="EO24" s="174" t="str">
        <f t="shared" si="37"/>
        <v/>
      </c>
      <c r="EP24" s="174" t="str">
        <f t="shared" si="37"/>
        <v/>
      </c>
      <c r="EQ24" s="171">
        <f t="shared" si="29"/>
        <v>300</v>
      </c>
      <c r="ER24" s="171">
        <f t="shared" si="30"/>
        <v>0</v>
      </c>
    </row>
    <row r="25" spans="1:148" ht="120" customHeight="1" x14ac:dyDescent="0.25">
      <c r="A25" s="132">
        <f t="shared" si="31"/>
        <v>8</v>
      </c>
      <c r="B25" s="133" t="e">
        <v>#VALUE!</v>
      </c>
      <c r="C25" s="133" t="s">
        <v>96</v>
      </c>
      <c r="D25" s="134" t="s">
        <v>276</v>
      </c>
      <c r="E25" s="134" t="str">
        <f t="shared" si="5"/>
        <v>#REF!</v>
      </c>
      <c r="F25" s="135" t="s">
        <v>97</v>
      </c>
      <c r="G25" s="134" t="s">
        <v>276</v>
      </c>
      <c r="H25" s="135" t="s">
        <v>109</v>
      </c>
      <c r="I25" s="135" t="s">
        <v>110</v>
      </c>
      <c r="J25" s="135"/>
      <c r="K25" s="135"/>
      <c r="L25" s="136"/>
      <c r="M25" s="133" t="e">
        <v>#VALUE!</v>
      </c>
      <c r="N25" s="135" t="s">
        <v>112</v>
      </c>
      <c r="O25" s="136"/>
      <c r="P25" s="136"/>
      <c r="Q25" s="136" t="s">
        <v>101</v>
      </c>
      <c r="R25" s="136" t="s">
        <v>102</v>
      </c>
      <c r="S25" s="136"/>
      <c r="T25" s="133"/>
      <c r="U25" s="133"/>
      <c r="V25" s="133"/>
      <c r="W25" s="137"/>
      <c r="X25" s="138">
        <v>11.8</v>
      </c>
      <c r="Y25" s="139">
        <v>11.21</v>
      </c>
      <c r="Z25" s="140">
        <f t="shared" si="6"/>
        <v>4.9999999999999982E-2</v>
      </c>
      <c r="AA25" s="139">
        <v>39.99</v>
      </c>
      <c r="AB25" s="140">
        <f t="shared" si="7"/>
        <v>0.71967991997999503</v>
      </c>
      <c r="AC25" s="141"/>
      <c r="AD25" s="142" t="str">
        <f t="shared" si="8"/>
        <v/>
      </c>
      <c r="AE25" s="140" t="str">
        <f t="shared" si="9"/>
        <v/>
      </c>
      <c r="AF25" s="139"/>
      <c r="AG25" s="140" t="str">
        <f t="shared" si="10"/>
        <v/>
      </c>
      <c r="AH25" s="143" t="str">
        <f t="shared" si="11"/>
        <v/>
      </c>
      <c r="AI25" s="144"/>
      <c r="AJ25" s="145"/>
      <c r="AK25" s="146"/>
      <c r="AL25" s="135" t="s">
        <v>241</v>
      </c>
      <c r="AM25" s="147">
        <v>4</v>
      </c>
      <c r="AN25" s="148" t="str">
        <f t="shared" si="12"/>
        <v xml:space="preserve">, , , , OFFICE DEFINE, </v>
      </c>
      <c r="AO25" s="149">
        <v>0</v>
      </c>
      <c r="AP25" s="150">
        <v>300</v>
      </c>
      <c r="AQ25" s="150"/>
      <c r="AR25" s="150"/>
      <c r="AS25" s="150"/>
      <c r="AT25" s="151"/>
      <c r="AU25" s="151"/>
      <c r="AV25" s="152">
        <f t="shared" si="13"/>
        <v>4</v>
      </c>
      <c r="AW25" s="153"/>
      <c r="AX25" s="152"/>
      <c r="AY25" s="153"/>
      <c r="AZ25" s="176"/>
      <c r="BA25" s="155">
        <f t="shared" si="14"/>
        <v>300</v>
      </c>
      <c r="BB25" s="156">
        <f t="shared" si="15"/>
        <v>3363.0000000000005</v>
      </c>
      <c r="BC25" s="157">
        <f t="shared" si="16"/>
        <v>11997</v>
      </c>
      <c r="BD25" s="158">
        <f t="shared" si="17"/>
        <v>0</v>
      </c>
      <c r="BE25" s="159">
        <f t="shared" si="18"/>
        <v>0</v>
      </c>
      <c r="BF25" s="160">
        <f t="shared" si="19"/>
        <v>0</v>
      </c>
      <c r="BG25" s="161">
        <f t="shared" si="20"/>
        <v>300</v>
      </c>
      <c r="BH25" s="162">
        <f t="shared" si="21"/>
        <v>3363.0000000000005</v>
      </c>
      <c r="BI25" s="163">
        <f t="shared" si="22"/>
        <v>11997</v>
      </c>
      <c r="BJ25" s="164"/>
      <c r="BK25" s="165" t="s">
        <v>104</v>
      </c>
      <c r="BL25" s="177">
        <v>31</v>
      </c>
      <c r="BM25" s="178">
        <v>76</v>
      </c>
      <c r="BN25" s="178">
        <v>99</v>
      </c>
      <c r="BO25" s="178">
        <v>68</v>
      </c>
      <c r="BP25" s="178">
        <v>26</v>
      </c>
      <c r="BQ25" s="178">
        <v>0</v>
      </c>
      <c r="BR25" s="178" t="str">
        <f t="array" ref="BR25">IF(ISBLANK($BK25),"",IFERROR((ROUND((INDEX([1]INSTRUCTIONS!$M$9:$AM$73,MATCH(#REF!,[1]INSTRUCTIONS!$N$9:$N$73,0),MATCH(BR$2,[1]INSTRUCTIONS!$M$9:$AM$9,FALSE))*$BA25),0)),""))</f>
        <v/>
      </c>
      <c r="BS25" s="178" t="str">
        <f t="array" ref="BS25">IF(ISBLANK($BK25),"",IFERROR((ROUND((INDEX([1]INSTRUCTIONS!$M$9:$AM$73,MATCH(#REF!,[1]INSTRUCTIONS!$N$9:$N$73,0),MATCH(BS$2,[1]INSTRUCTIONS!$M$9:$AM$9,FALSE))*$BA25),0)),""))</f>
        <v/>
      </c>
      <c r="BT25" s="178" t="str">
        <f t="array" ref="BT25">IF(ISBLANK($BK25),"",IFERROR((ROUND((INDEX([1]INSTRUCTIONS!$M$9:$AM$73,MATCH(#REF!,[1]INSTRUCTIONS!$N$9:$N$73,0),MATCH(BT$2,[1]INSTRUCTIONS!$M$9:$AM$9,FALSE))*$BA25),0)),""))</f>
        <v/>
      </c>
      <c r="BU25" s="178" t="str">
        <f t="array" ref="BU25">IF(ISBLANK($BK25),"",IFERROR((ROUND((INDEX([1]INSTRUCTIONS!$M$9:$AM$73,MATCH(#REF!,[1]INSTRUCTIONS!$N$9:$N$73,0),MATCH(BU$2,[1]INSTRUCTIONS!$M$9:$AM$9,FALSE))*$BA25),0)),""))</f>
        <v/>
      </c>
      <c r="BV25" s="178" t="str">
        <f t="array" ref="BV25">IF(ISBLANK($BK25),"",IFERROR((ROUND((INDEX([1]INSTRUCTIONS!$M$9:$AM$73,MATCH(#REF!,[1]INSTRUCTIONS!$N$9:$N$73,0),MATCH(BV$2,[1]INSTRUCTIONS!$M$9:$AM$9,FALSE))*$BA25),0)),""))</f>
        <v/>
      </c>
      <c r="BW25" s="178" t="str">
        <f t="array" ref="BW25">IF(ISBLANK($BK25),"",IFERROR((ROUND((INDEX([1]INSTRUCTIONS!$M$9:$AM$73,MATCH(#REF!,[1]INSTRUCTIONS!$N$9:$N$73,0),MATCH(BW$2,[1]INSTRUCTIONS!$M$9:$AM$9,FALSE))*$BA25),0)),""))</f>
        <v/>
      </c>
      <c r="BX25" s="178" t="str">
        <f t="array" ref="BX25">IF(ISBLANK($BK25),"",IFERROR((ROUND((INDEX([1]INSTRUCTIONS!$M$9:$AM$73,MATCH(#REF!,[1]INSTRUCTIONS!$N$9:$N$73,0),MATCH(BX$2,[1]INSTRUCTIONS!$M$9:$AM$9,FALSE))*$BA25),0)),""))</f>
        <v/>
      </c>
      <c r="BY25" s="178" t="str">
        <f t="array" ref="BY25">IF(ISBLANK($BK25),"",IFERROR((ROUND((INDEX([1]INSTRUCTIONS!$M$9:$AM$73,MATCH(#REF!,[1]INSTRUCTIONS!$N$9:$N$73,0),MATCH(BY$2,[1]INSTRUCTIONS!$M$9:$AM$9,FALSE))*$BA25),0)),""))</f>
        <v/>
      </c>
      <c r="BZ25" s="178" t="str">
        <f t="array" ref="BZ25">IF(ISBLANK($BK25),"",IFERROR((ROUND((INDEX([1]INSTRUCTIONS!$M$9:$AM$73,MATCH(#REF!,[1]INSTRUCTIONS!$N$9:$N$73,0),MATCH(BZ$2,[1]INSTRUCTIONS!$M$9:$AM$9,FALSE))*$BA25),0)),""))</f>
        <v/>
      </c>
      <c r="CA25" s="178" t="str">
        <f t="array" ref="CA25">IF(ISBLANK($BK25),"",IFERROR((ROUND((INDEX([1]INSTRUCTIONS!$M$9:$AM$73,MATCH(#REF!,[1]INSTRUCTIONS!$N$9:$N$73,0),MATCH(CA$2,[1]INSTRUCTIONS!$M$9:$AM$9,FALSE))*$BA25),0)),""))</f>
        <v/>
      </c>
      <c r="CB25" s="178" t="str">
        <f t="array" ref="CB25">IF(ISBLANK($BK25),"",IFERROR((ROUND((INDEX([1]INSTRUCTIONS!$M$9:$AM$73,MATCH(#REF!,[1]INSTRUCTIONS!$N$9:$N$73,0),MATCH(CB$2,[1]INSTRUCTIONS!$M$9:$AM$9,FALSE))*$BA25),0)),""))</f>
        <v/>
      </c>
      <c r="CC25" s="178" t="str">
        <f t="array" ref="CC25">IF(ISBLANK($BK25),"",IFERROR((ROUND((INDEX([1]INSTRUCTIONS!$M$9:$AM$73,MATCH(#REF!,[1]INSTRUCTIONS!$N$9:$N$73,0),MATCH(CC$2,[1]INSTRUCTIONS!$M$9:$AM$9,FALSE))*$BA25),0)),""))</f>
        <v/>
      </c>
      <c r="CD25" s="178" t="str">
        <f t="array" ref="CD25">IF(ISBLANK($BK25),"",IFERROR((ROUND((INDEX([1]INSTRUCTIONS!$M$9:$AM$73,MATCH(#REF!,[1]INSTRUCTIONS!$N$9:$N$73,0),MATCH(CD$2,[1]INSTRUCTIONS!$M$9:$AM$9,FALSE))*$BA25),0)),""))</f>
        <v/>
      </c>
      <c r="CE25" s="178" t="str">
        <f t="array" ref="CE25">IF(ISBLANK($BK25),"",IFERROR((ROUND((INDEX([1]INSTRUCTIONS!$M$9:$AM$73,MATCH(#REF!,[1]INSTRUCTIONS!$N$9:$N$73,0),MATCH(CE$2,[1]INSTRUCTIONS!$M$9:$AM$9,FALSE))*$BA25),0)),""))</f>
        <v/>
      </c>
      <c r="CF25" s="178" t="str">
        <f t="array" ref="CF25">IF(ISBLANK($BK25),"",IFERROR((ROUND((INDEX([1]INSTRUCTIONS!$M$9:$AM$73,MATCH(#REF!,[1]INSTRUCTIONS!$N$9:$N$73,0),MATCH(CF$2,[1]INSTRUCTIONS!$M$9:$AM$9,FALSE))*$BA25),0)),""))</f>
        <v/>
      </c>
      <c r="CG25" s="178" t="str">
        <f t="array" ref="CG25">IF(ISBLANK($BK25),"",IFERROR((ROUND((INDEX([1]INSTRUCTIONS!$M$9:$AM$73,MATCH(#REF!,[1]INSTRUCTIONS!$N$9:$N$73,0),MATCH(CG$2,[1]INSTRUCTIONS!$M$9:$AM$9,FALSE))*$BA25),0)),""))</f>
        <v/>
      </c>
      <c r="CH25" s="178" t="str">
        <f t="array" ref="CH25">IF(ISBLANK($BK25),"",IFERROR((ROUND((INDEX([1]INSTRUCTIONS!$M$9:$AM$73,MATCH(#REF!,[1]INSTRUCTIONS!$N$9:$N$73,0),MATCH(CH$2,[1]INSTRUCTIONS!$M$9:$AM$9,FALSE))*$BA25),0)),""))</f>
        <v/>
      </c>
      <c r="CI25" s="178" t="str">
        <f t="array" ref="CI25">IF(ISBLANK($BK25),"",IFERROR((ROUND((INDEX([1]INSTRUCTIONS!$M$9:$AM$73,MATCH(#REF!,[1]INSTRUCTIONS!$N$9:$N$73,0),MATCH(CI$2,[1]INSTRUCTIONS!$M$9:$AM$9,FALSE))*$BA25),0)),""))</f>
        <v/>
      </c>
      <c r="CJ25" s="179" t="str">
        <f t="array" ref="CJ25">IF(ISBLANK($BK25),"",IFERROR((ROUND((INDEX([1]INSTRUCTIONS!$M$9:$AM$73,MATCH(#REF!,[1]INSTRUCTIONS!$N$9:$N$73,0),MATCH(CJ$2,[1]INSTRUCTIONS!$M$9:$AM$9,FALSE))*$BA25),0)),""))</f>
        <v/>
      </c>
      <c r="CK25" s="169">
        <f t="shared" si="23"/>
        <v>300</v>
      </c>
      <c r="CL25" s="169">
        <f t="shared" si="24"/>
        <v>0</v>
      </c>
      <c r="CM25" s="6"/>
      <c r="CN25" s="170" t="s">
        <v>105</v>
      </c>
      <c r="CO25" s="177">
        <v>0</v>
      </c>
      <c r="CP25" s="178">
        <v>0</v>
      </c>
      <c r="CQ25" s="178">
        <v>0</v>
      </c>
      <c r="CR25" s="178">
        <v>0</v>
      </c>
      <c r="CS25" s="178">
        <v>0</v>
      </c>
      <c r="CT25" s="178">
        <v>0</v>
      </c>
      <c r="CU25" s="178" t="str">
        <f t="array" ref="CU25">IF(ISBLANK($CN25),"",IFERROR((ROUND((INDEX([1]INSTRUCTIONS!$M$9:$AM$73,MATCH(#REF!,[1]INSTRUCTIONS!$N$9:$N$73,0),MATCH(CU$2,[1]INSTRUCTIONS!$M$9:$AM$9,FALSE))*$BD25),0)),""))</f>
        <v/>
      </c>
      <c r="CV25" s="178" t="str">
        <f t="array" ref="CV25">IF(ISBLANK($CN25),"",IFERROR((ROUND((INDEX([1]INSTRUCTIONS!$M$9:$AM$73,MATCH(#REF!,[1]INSTRUCTIONS!$N$9:$N$73,0),MATCH(CV$2,[1]INSTRUCTIONS!$M$9:$AM$9,FALSE))*$BD25),0)),""))</f>
        <v/>
      </c>
      <c r="CW25" s="178" t="str">
        <f t="array" ref="CW25">IF(ISBLANK($CN25),"",IFERROR((ROUND((INDEX([1]INSTRUCTIONS!$M$9:$AM$73,MATCH(#REF!,[1]INSTRUCTIONS!$N$9:$N$73,0),MATCH(CW$2,[1]INSTRUCTIONS!$M$9:$AM$9,FALSE))*$BD25),0)),""))</f>
        <v/>
      </c>
      <c r="CX25" s="178" t="str">
        <f t="array" ref="CX25">IF(ISBLANK($CN25),"",IFERROR((ROUND((INDEX([1]INSTRUCTIONS!$M$9:$AM$73,MATCH(#REF!,[1]INSTRUCTIONS!$N$9:$N$73,0),MATCH(CX$2,[1]INSTRUCTIONS!$M$9:$AM$9,FALSE))*$BD25),0)),""))</f>
        <v/>
      </c>
      <c r="CY25" s="178" t="str">
        <f t="array" ref="CY25">IF(ISBLANK($CN25),"",IFERROR((ROUND((INDEX([1]INSTRUCTIONS!$M$9:$AM$73,MATCH(#REF!,[1]INSTRUCTIONS!$N$9:$N$73,0),MATCH(CY$2,[1]INSTRUCTIONS!$M$9:$AM$9,FALSE))*$BD25),0)),""))</f>
        <v/>
      </c>
      <c r="CZ25" s="178" t="str">
        <f t="array" ref="CZ25">IF(ISBLANK($CN25),"",IFERROR((ROUND((INDEX([1]INSTRUCTIONS!$M$9:$AM$73,MATCH(#REF!,[1]INSTRUCTIONS!$N$9:$N$73,0),MATCH(CZ$2,[1]INSTRUCTIONS!$M$9:$AM$9,FALSE))*$BD25),0)),""))</f>
        <v/>
      </c>
      <c r="DA25" s="178" t="str">
        <f t="array" ref="DA25">IF(ISBLANK($CN25),"",IFERROR((ROUND((INDEX([1]INSTRUCTIONS!$M$9:$AM$73,MATCH(#REF!,[1]INSTRUCTIONS!$N$9:$N$73,0),MATCH(DA$2,[1]INSTRUCTIONS!$M$9:$AM$9,FALSE))*$BD25),0)),""))</f>
        <v/>
      </c>
      <c r="DB25" s="178" t="str">
        <f t="array" ref="DB25">IF(ISBLANK($CN25),"",IFERROR((ROUND((INDEX([1]INSTRUCTIONS!$M$9:$AM$73,MATCH(#REF!,[1]INSTRUCTIONS!$N$9:$N$73,0),MATCH(DB$2,[1]INSTRUCTIONS!$M$9:$AM$9,FALSE))*$BD25),0)),""))</f>
        <v/>
      </c>
      <c r="DC25" s="178" t="str">
        <f t="array" ref="DC25">IF(ISBLANK($CN25),"",IFERROR((ROUND((INDEX([1]INSTRUCTIONS!$M$9:$AM$73,MATCH(#REF!,[1]INSTRUCTIONS!$N$9:$N$73,0),MATCH(DC$2,[1]INSTRUCTIONS!$M$9:$AM$9,FALSE))*$BD25),0)),""))</f>
        <v/>
      </c>
      <c r="DD25" s="178" t="str">
        <f t="array" ref="DD25">IF(ISBLANK($CN25),"",IFERROR((ROUND((INDEX([1]INSTRUCTIONS!$M$9:$AM$73,MATCH(#REF!,[1]INSTRUCTIONS!$N$9:$N$73,0),MATCH(DD$2,[1]INSTRUCTIONS!$M$9:$AM$9,FALSE))*$BD25),0)),""))</f>
        <v/>
      </c>
      <c r="DE25" s="178" t="str">
        <f t="array" ref="DE25">IF(ISBLANK($CN25),"",IFERROR((ROUND((INDEX([1]INSTRUCTIONS!$M$9:$AM$73,MATCH(#REF!,[1]INSTRUCTIONS!$N$9:$N$73,0),MATCH(DE$2,[1]INSTRUCTIONS!$M$9:$AM$9,FALSE))*$BD25),0)),""))</f>
        <v/>
      </c>
      <c r="DF25" s="178" t="str">
        <f t="array" ref="DF25">IF(ISBLANK($CN25),"",IFERROR((ROUND((INDEX([1]INSTRUCTIONS!$M$9:$AM$73,MATCH(#REF!,[1]INSTRUCTIONS!$N$9:$N$73,0),MATCH(DF$2,[1]INSTRUCTIONS!$M$9:$AM$9,FALSE))*$BD25),0)),""))</f>
        <v/>
      </c>
      <c r="DG25" s="178" t="str">
        <f t="array" ref="DG25">IF(ISBLANK($CN25),"",IFERROR((ROUND((INDEX([1]INSTRUCTIONS!$M$9:$AM$73,MATCH(#REF!,[1]INSTRUCTIONS!$N$9:$N$73,0),MATCH(DG$2,[1]INSTRUCTIONS!$M$9:$AM$9,FALSE))*$BD25),0)),""))</f>
        <v/>
      </c>
      <c r="DH25" s="178" t="str">
        <f t="array" ref="DH25">IF(ISBLANK($CN25),"",IFERROR((ROUND((INDEX([1]INSTRUCTIONS!$M$9:$AM$73,MATCH(#REF!,[1]INSTRUCTIONS!$N$9:$N$73,0),MATCH(DH$2,[1]INSTRUCTIONS!$M$9:$AM$9,FALSE))*$BD25),0)),""))</f>
        <v/>
      </c>
      <c r="DI25" s="178" t="str">
        <f t="array" ref="DI25">IF(ISBLANK($CN25),"",IFERROR((ROUND((INDEX([1]INSTRUCTIONS!$M$9:$AM$73,MATCH(#REF!,[1]INSTRUCTIONS!$N$9:$N$73,0),MATCH(DI$2,[1]INSTRUCTIONS!$M$9:$AM$9,FALSE))*$BD25),0)),""))</f>
        <v/>
      </c>
      <c r="DJ25" s="178" t="str">
        <f t="array" ref="DJ25">IF(ISBLANK($CN25),"",IFERROR((ROUND((INDEX([1]INSTRUCTIONS!$M$9:$AM$73,MATCH(#REF!,[1]INSTRUCTIONS!$N$9:$N$73,0),MATCH(DJ$2,[1]INSTRUCTIONS!$M$9:$AM$9,FALSE))*$BD25),0)),""))</f>
        <v/>
      </c>
      <c r="DK25" s="178" t="str">
        <f t="array" ref="DK25">IF(ISBLANK($CN25),"",IFERROR((ROUND((INDEX([1]INSTRUCTIONS!$M$9:$AM$73,MATCH(#REF!,[1]INSTRUCTIONS!$N$9:$N$73,0),MATCH(DK$2,[1]INSTRUCTIONS!$M$9:$AM$9,FALSE))*$BD25),0)),""))</f>
        <v/>
      </c>
      <c r="DL25" s="178" t="str">
        <f t="array" ref="DL25">IF(ISBLANK($CN25),"",IFERROR((ROUND((INDEX([1]INSTRUCTIONS!$M$9:$AM$73,MATCH(#REF!,[1]INSTRUCTIONS!$N$9:$N$73,0),MATCH(DL$2,[1]INSTRUCTIONS!$M$9:$AM$9,FALSE))*$BD25),0)),""))</f>
        <v/>
      </c>
      <c r="DM25" s="179" t="str">
        <f t="array" ref="DM25">IF(ISBLANK($CN25),"",IFERROR((ROUND((INDEX([1]INSTRUCTIONS!$M$9:$AM$73,MATCH(#REF!,[1]INSTRUCTIONS!$N$9:$N$73,0),MATCH(DM$2,[1]INSTRUCTIONS!$M$9:$AM$9,FALSE))*$BD25),0)),""))</f>
        <v/>
      </c>
      <c r="DN25" s="169">
        <f t="shared" si="25"/>
        <v>0</v>
      </c>
      <c r="DO25" s="169">
        <f t="shared" si="26"/>
        <v>0</v>
      </c>
      <c r="DP25" s="6"/>
      <c r="DQ25" s="171" t="str">
        <f t="shared" si="27"/>
        <v>ALPHA TOPS BM</v>
      </c>
      <c r="DR25" s="172">
        <f t="shared" ref="DR25:EP25" si="38">IFERROR(BL25+CO25,"")</f>
        <v>31</v>
      </c>
      <c r="DS25" s="173">
        <f t="shared" si="38"/>
        <v>76</v>
      </c>
      <c r="DT25" s="173">
        <f t="shared" si="38"/>
        <v>99</v>
      </c>
      <c r="DU25" s="173">
        <f t="shared" si="38"/>
        <v>68</v>
      </c>
      <c r="DV25" s="173">
        <f t="shared" si="38"/>
        <v>26</v>
      </c>
      <c r="DW25" s="173">
        <f t="shared" si="38"/>
        <v>0</v>
      </c>
      <c r="DX25" s="173" t="str">
        <f t="shared" si="38"/>
        <v/>
      </c>
      <c r="DY25" s="173" t="str">
        <f t="shared" si="38"/>
        <v/>
      </c>
      <c r="DZ25" s="173" t="str">
        <f t="shared" si="38"/>
        <v/>
      </c>
      <c r="EA25" s="173" t="str">
        <f t="shared" si="38"/>
        <v/>
      </c>
      <c r="EB25" s="173" t="str">
        <f t="shared" si="38"/>
        <v/>
      </c>
      <c r="EC25" s="173" t="str">
        <f t="shared" si="38"/>
        <v/>
      </c>
      <c r="ED25" s="173" t="str">
        <f t="shared" si="38"/>
        <v/>
      </c>
      <c r="EE25" s="173" t="str">
        <f t="shared" si="38"/>
        <v/>
      </c>
      <c r="EF25" s="174" t="str">
        <f t="shared" si="38"/>
        <v/>
      </c>
      <c r="EG25" s="174" t="str">
        <f t="shared" si="38"/>
        <v/>
      </c>
      <c r="EH25" s="174" t="str">
        <f t="shared" si="38"/>
        <v/>
      </c>
      <c r="EI25" s="174" t="str">
        <f t="shared" si="38"/>
        <v/>
      </c>
      <c r="EJ25" s="174" t="str">
        <f t="shared" si="38"/>
        <v/>
      </c>
      <c r="EK25" s="174" t="str">
        <f t="shared" si="38"/>
        <v/>
      </c>
      <c r="EL25" s="174" t="str">
        <f t="shared" si="38"/>
        <v/>
      </c>
      <c r="EM25" s="174" t="str">
        <f t="shared" si="38"/>
        <v/>
      </c>
      <c r="EN25" s="174" t="str">
        <f t="shared" si="38"/>
        <v/>
      </c>
      <c r="EO25" s="174" t="str">
        <f t="shared" si="38"/>
        <v/>
      </c>
      <c r="EP25" s="174" t="str">
        <f t="shared" si="38"/>
        <v/>
      </c>
      <c r="EQ25" s="171">
        <f t="shared" si="29"/>
        <v>300</v>
      </c>
      <c r="ER25" s="171">
        <f t="shared" si="30"/>
        <v>0</v>
      </c>
    </row>
    <row r="26" spans="1:148" ht="120" customHeight="1" x14ac:dyDescent="0.25">
      <c r="A26" s="132">
        <f t="shared" si="31"/>
        <v>9</v>
      </c>
      <c r="B26" s="133" t="e">
        <v>#VALUE!</v>
      </c>
      <c r="C26" s="133" t="s">
        <v>96</v>
      </c>
      <c r="D26" s="134" t="s">
        <v>276</v>
      </c>
      <c r="E26" s="134" t="str">
        <f t="shared" si="5"/>
        <v>#REF!</v>
      </c>
      <c r="F26" s="135" t="s">
        <v>97</v>
      </c>
      <c r="G26" s="134" t="s">
        <v>276</v>
      </c>
      <c r="H26" s="135" t="s">
        <v>109</v>
      </c>
      <c r="I26" s="135" t="s">
        <v>110</v>
      </c>
      <c r="J26" s="135"/>
      <c r="K26" s="135"/>
      <c r="L26" s="136"/>
      <c r="M26" s="133" t="e">
        <v>#VALUE!</v>
      </c>
      <c r="N26" s="135" t="s">
        <v>113</v>
      </c>
      <c r="O26" s="136"/>
      <c r="P26" s="136"/>
      <c r="Q26" s="136" t="s">
        <v>101</v>
      </c>
      <c r="R26" s="136" t="s">
        <v>102</v>
      </c>
      <c r="S26" s="136"/>
      <c r="T26" s="133"/>
      <c r="U26" s="133"/>
      <c r="V26" s="133"/>
      <c r="W26" s="137"/>
      <c r="X26" s="138">
        <v>11.8</v>
      </c>
      <c r="Y26" s="139">
        <v>11.21</v>
      </c>
      <c r="Z26" s="140">
        <f t="shared" si="6"/>
        <v>4.9999999999999982E-2</v>
      </c>
      <c r="AA26" s="139">
        <v>39.99</v>
      </c>
      <c r="AB26" s="140">
        <f t="shared" si="7"/>
        <v>0.71967991997999503</v>
      </c>
      <c r="AC26" s="141"/>
      <c r="AD26" s="142" t="str">
        <f t="shared" si="8"/>
        <v/>
      </c>
      <c r="AE26" s="140" t="str">
        <f t="shared" si="9"/>
        <v/>
      </c>
      <c r="AF26" s="139"/>
      <c r="AG26" s="140" t="str">
        <f t="shared" si="10"/>
        <v/>
      </c>
      <c r="AH26" s="143" t="str">
        <f t="shared" si="11"/>
        <v/>
      </c>
      <c r="AI26" s="144"/>
      <c r="AJ26" s="145"/>
      <c r="AK26" s="146"/>
      <c r="AL26" s="135" t="s">
        <v>241</v>
      </c>
      <c r="AM26" s="147">
        <v>4</v>
      </c>
      <c r="AN26" s="148" t="str">
        <f t="shared" si="12"/>
        <v xml:space="preserve">, , , , OFFICE DEFINE, </v>
      </c>
      <c r="AO26" s="149">
        <v>0</v>
      </c>
      <c r="AP26" s="150">
        <v>300</v>
      </c>
      <c r="AQ26" s="150"/>
      <c r="AR26" s="150"/>
      <c r="AS26" s="150"/>
      <c r="AT26" s="151"/>
      <c r="AU26" s="151"/>
      <c r="AV26" s="152">
        <f t="shared" si="13"/>
        <v>4</v>
      </c>
      <c r="AW26" s="153"/>
      <c r="AX26" s="152"/>
      <c r="AY26" s="153"/>
      <c r="AZ26" s="176"/>
      <c r="BA26" s="155">
        <f t="shared" si="14"/>
        <v>300</v>
      </c>
      <c r="BB26" s="156">
        <f t="shared" si="15"/>
        <v>3363.0000000000005</v>
      </c>
      <c r="BC26" s="157">
        <f t="shared" si="16"/>
        <v>11997</v>
      </c>
      <c r="BD26" s="158">
        <f t="shared" si="17"/>
        <v>0</v>
      </c>
      <c r="BE26" s="159">
        <f t="shared" si="18"/>
        <v>0</v>
      </c>
      <c r="BF26" s="160">
        <f t="shared" si="19"/>
        <v>0</v>
      </c>
      <c r="BG26" s="161">
        <f t="shared" si="20"/>
        <v>300</v>
      </c>
      <c r="BH26" s="162">
        <f t="shared" si="21"/>
        <v>3363.0000000000005</v>
      </c>
      <c r="BI26" s="163">
        <f t="shared" si="22"/>
        <v>11997</v>
      </c>
      <c r="BJ26" s="164"/>
      <c r="BK26" s="165" t="s">
        <v>104</v>
      </c>
      <c r="BL26" s="177">
        <v>31</v>
      </c>
      <c r="BM26" s="178">
        <v>76</v>
      </c>
      <c r="BN26" s="178">
        <v>99</v>
      </c>
      <c r="BO26" s="178">
        <v>68</v>
      </c>
      <c r="BP26" s="178">
        <v>26</v>
      </c>
      <c r="BQ26" s="178">
        <v>0</v>
      </c>
      <c r="BR26" s="178" t="str">
        <f t="array" ref="BR26">IF(ISBLANK($BK26),"",IFERROR((ROUND((INDEX([1]INSTRUCTIONS!$M$9:$AM$73,MATCH(#REF!,[1]INSTRUCTIONS!$N$9:$N$73,0),MATCH(BR$2,[1]INSTRUCTIONS!$M$9:$AM$9,FALSE))*$BA26),0)),""))</f>
        <v/>
      </c>
      <c r="BS26" s="178" t="str">
        <f t="array" ref="BS26">IF(ISBLANK($BK26),"",IFERROR((ROUND((INDEX([1]INSTRUCTIONS!$M$9:$AM$73,MATCH(#REF!,[1]INSTRUCTIONS!$N$9:$N$73,0),MATCH(BS$2,[1]INSTRUCTIONS!$M$9:$AM$9,FALSE))*$BA26),0)),""))</f>
        <v/>
      </c>
      <c r="BT26" s="178" t="str">
        <f t="array" ref="BT26">IF(ISBLANK($BK26),"",IFERROR((ROUND((INDEX([1]INSTRUCTIONS!$M$9:$AM$73,MATCH(#REF!,[1]INSTRUCTIONS!$N$9:$N$73,0),MATCH(BT$2,[1]INSTRUCTIONS!$M$9:$AM$9,FALSE))*$BA26),0)),""))</f>
        <v/>
      </c>
      <c r="BU26" s="178" t="str">
        <f t="array" ref="BU26">IF(ISBLANK($BK26),"",IFERROR((ROUND((INDEX([1]INSTRUCTIONS!$M$9:$AM$73,MATCH(#REF!,[1]INSTRUCTIONS!$N$9:$N$73,0),MATCH(BU$2,[1]INSTRUCTIONS!$M$9:$AM$9,FALSE))*$BA26),0)),""))</f>
        <v/>
      </c>
      <c r="BV26" s="178" t="str">
        <f t="array" ref="BV26">IF(ISBLANK($BK26),"",IFERROR((ROUND((INDEX([1]INSTRUCTIONS!$M$9:$AM$73,MATCH(#REF!,[1]INSTRUCTIONS!$N$9:$N$73,0),MATCH(BV$2,[1]INSTRUCTIONS!$M$9:$AM$9,FALSE))*$BA26),0)),""))</f>
        <v/>
      </c>
      <c r="BW26" s="178" t="str">
        <f t="array" ref="BW26">IF(ISBLANK($BK26),"",IFERROR((ROUND((INDEX([1]INSTRUCTIONS!$M$9:$AM$73,MATCH(#REF!,[1]INSTRUCTIONS!$N$9:$N$73,0),MATCH(BW$2,[1]INSTRUCTIONS!$M$9:$AM$9,FALSE))*$BA26),0)),""))</f>
        <v/>
      </c>
      <c r="BX26" s="178" t="str">
        <f t="array" ref="BX26">IF(ISBLANK($BK26),"",IFERROR((ROUND((INDEX([1]INSTRUCTIONS!$M$9:$AM$73,MATCH(#REF!,[1]INSTRUCTIONS!$N$9:$N$73,0),MATCH(BX$2,[1]INSTRUCTIONS!$M$9:$AM$9,FALSE))*$BA26),0)),""))</f>
        <v/>
      </c>
      <c r="BY26" s="178" t="str">
        <f t="array" ref="BY26">IF(ISBLANK($BK26),"",IFERROR((ROUND((INDEX([1]INSTRUCTIONS!$M$9:$AM$73,MATCH(#REF!,[1]INSTRUCTIONS!$N$9:$N$73,0),MATCH(BY$2,[1]INSTRUCTIONS!$M$9:$AM$9,FALSE))*$BA26),0)),""))</f>
        <v/>
      </c>
      <c r="BZ26" s="178" t="str">
        <f t="array" ref="BZ26">IF(ISBLANK($BK26),"",IFERROR((ROUND((INDEX([1]INSTRUCTIONS!$M$9:$AM$73,MATCH(#REF!,[1]INSTRUCTIONS!$N$9:$N$73,0),MATCH(BZ$2,[1]INSTRUCTIONS!$M$9:$AM$9,FALSE))*$BA26),0)),""))</f>
        <v/>
      </c>
      <c r="CA26" s="178" t="str">
        <f t="array" ref="CA26">IF(ISBLANK($BK26),"",IFERROR((ROUND((INDEX([1]INSTRUCTIONS!$M$9:$AM$73,MATCH(#REF!,[1]INSTRUCTIONS!$N$9:$N$73,0),MATCH(CA$2,[1]INSTRUCTIONS!$M$9:$AM$9,FALSE))*$BA26),0)),""))</f>
        <v/>
      </c>
      <c r="CB26" s="178" t="str">
        <f t="array" ref="CB26">IF(ISBLANK($BK26),"",IFERROR((ROUND((INDEX([1]INSTRUCTIONS!$M$9:$AM$73,MATCH(#REF!,[1]INSTRUCTIONS!$N$9:$N$73,0),MATCH(CB$2,[1]INSTRUCTIONS!$M$9:$AM$9,FALSE))*$BA26),0)),""))</f>
        <v/>
      </c>
      <c r="CC26" s="178" t="str">
        <f t="array" ref="CC26">IF(ISBLANK($BK26),"",IFERROR((ROUND((INDEX([1]INSTRUCTIONS!$M$9:$AM$73,MATCH(#REF!,[1]INSTRUCTIONS!$N$9:$N$73,0),MATCH(CC$2,[1]INSTRUCTIONS!$M$9:$AM$9,FALSE))*$BA26),0)),""))</f>
        <v/>
      </c>
      <c r="CD26" s="178" t="str">
        <f t="array" ref="CD26">IF(ISBLANK($BK26),"",IFERROR((ROUND((INDEX([1]INSTRUCTIONS!$M$9:$AM$73,MATCH(#REF!,[1]INSTRUCTIONS!$N$9:$N$73,0),MATCH(CD$2,[1]INSTRUCTIONS!$M$9:$AM$9,FALSE))*$BA26),0)),""))</f>
        <v/>
      </c>
      <c r="CE26" s="178" t="str">
        <f t="array" ref="CE26">IF(ISBLANK($BK26),"",IFERROR((ROUND((INDEX([1]INSTRUCTIONS!$M$9:$AM$73,MATCH(#REF!,[1]INSTRUCTIONS!$N$9:$N$73,0),MATCH(CE$2,[1]INSTRUCTIONS!$M$9:$AM$9,FALSE))*$BA26),0)),""))</f>
        <v/>
      </c>
      <c r="CF26" s="178" t="str">
        <f t="array" ref="CF26">IF(ISBLANK($BK26),"",IFERROR((ROUND((INDEX([1]INSTRUCTIONS!$M$9:$AM$73,MATCH(#REF!,[1]INSTRUCTIONS!$N$9:$N$73,0),MATCH(CF$2,[1]INSTRUCTIONS!$M$9:$AM$9,FALSE))*$BA26),0)),""))</f>
        <v/>
      </c>
      <c r="CG26" s="178" t="str">
        <f t="array" ref="CG26">IF(ISBLANK($BK26),"",IFERROR((ROUND((INDEX([1]INSTRUCTIONS!$M$9:$AM$73,MATCH(#REF!,[1]INSTRUCTIONS!$N$9:$N$73,0),MATCH(CG$2,[1]INSTRUCTIONS!$M$9:$AM$9,FALSE))*$BA26),0)),""))</f>
        <v/>
      </c>
      <c r="CH26" s="178" t="str">
        <f t="array" ref="CH26">IF(ISBLANK($BK26),"",IFERROR((ROUND((INDEX([1]INSTRUCTIONS!$M$9:$AM$73,MATCH(#REF!,[1]INSTRUCTIONS!$N$9:$N$73,0),MATCH(CH$2,[1]INSTRUCTIONS!$M$9:$AM$9,FALSE))*$BA26),0)),""))</f>
        <v/>
      </c>
      <c r="CI26" s="178" t="str">
        <f t="array" ref="CI26">IF(ISBLANK($BK26),"",IFERROR((ROUND((INDEX([1]INSTRUCTIONS!$M$9:$AM$73,MATCH(#REF!,[1]INSTRUCTIONS!$N$9:$N$73,0),MATCH(CI$2,[1]INSTRUCTIONS!$M$9:$AM$9,FALSE))*$BA26),0)),""))</f>
        <v/>
      </c>
      <c r="CJ26" s="179" t="str">
        <f t="array" ref="CJ26">IF(ISBLANK($BK26),"",IFERROR((ROUND((INDEX([1]INSTRUCTIONS!$M$9:$AM$73,MATCH(#REF!,[1]INSTRUCTIONS!$N$9:$N$73,0),MATCH(CJ$2,[1]INSTRUCTIONS!$M$9:$AM$9,FALSE))*$BA26),0)),""))</f>
        <v/>
      </c>
      <c r="CK26" s="169">
        <f t="shared" si="23"/>
        <v>300</v>
      </c>
      <c r="CL26" s="169">
        <f t="shared" si="24"/>
        <v>0</v>
      </c>
      <c r="CM26" s="6"/>
      <c r="CN26" s="170" t="s">
        <v>105</v>
      </c>
      <c r="CO26" s="177">
        <v>0</v>
      </c>
      <c r="CP26" s="178">
        <v>0</v>
      </c>
      <c r="CQ26" s="178">
        <v>0</v>
      </c>
      <c r="CR26" s="178">
        <v>0</v>
      </c>
      <c r="CS26" s="178">
        <v>0</v>
      </c>
      <c r="CT26" s="178">
        <v>0</v>
      </c>
      <c r="CU26" s="178" t="str">
        <f t="array" ref="CU26">IF(ISBLANK($CN26),"",IFERROR((ROUND((INDEX([1]INSTRUCTIONS!$M$9:$AM$73,MATCH(#REF!,[1]INSTRUCTIONS!$N$9:$N$73,0),MATCH(CU$2,[1]INSTRUCTIONS!$M$9:$AM$9,FALSE))*$BD26),0)),""))</f>
        <v/>
      </c>
      <c r="CV26" s="178" t="str">
        <f t="array" ref="CV26">IF(ISBLANK($CN26),"",IFERROR((ROUND((INDEX([1]INSTRUCTIONS!$M$9:$AM$73,MATCH(#REF!,[1]INSTRUCTIONS!$N$9:$N$73,0),MATCH(CV$2,[1]INSTRUCTIONS!$M$9:$AM$9,FALSE))*$BD26),0)),""))</f>
        <v/>
      </c>
      <c r="CW26" s="178" t="str">
        <f t="array" ref="CW26">IF(ISBLANK($CN26),"",IFERROR((ROUND((INDEX([1]INSTRUCTIONS!$M$9:$AM$73,MATCH(#REF!,[1]INSTRUCTIONS!$N$9:$N$73,0),MATCH(CW$2,[1]INSTRUCTIONS!$M$9:$AM$9,FALSE))*$BD26),0)),""))</f>
        <v/>
      </c>
      <c r="CX26" s="178" t="str">
        <f t="array" ref="CX26">IF(ISBLANK($CN26),"",IFERROR((ROUND((INDEX([1]INSTRUCTIONS!$M$9:$AM$73,MATCH(#REF!,[1]INSTRUCTIONS!$N$9:$N$73,0),MATCH(CX$2,[1]INSTRUCTIONS!$M$9:$AM$9,FALSE))*$BD26),0)),""))</f>
        <v/>
      </c>
      <c r="CY26" s="178" t="str">
        <f t="array" ref="CY26">IF(ISBLANK($CN26),"",IFERROR((ROUND((INDEX([1]INSTRUCTIONS!$M$9:$AM$73,MATCH(#REF!,[1]INSTRUCTIONS!$N$9:$N$73,0),MATCH(CY$2,[1]INSTRUCTIONS!$M$9:$AM$9,FALSE))*$BD26),0)),""))</f>
        <v/>
      </c>
      <c r="CZ26" s="178" t="str">
        <f t="array" ref="CZ26">IF(ISBLANK($CN26),"",IFERROR((ROUND((INDEX([1]INSTRUCTIONS!$M$9:$AM$73,MATCH(#REF!,[1]INSTRUCTIONS!$N$9:$N$73,0),MATCH(CZ$2,[1]INSTRUCTIONS!$M$9:$AM$9,FALSE))*$BD26),0)),""))</f>
        <v/>
      </c>
      <c r="DA26" s="178" t="str">
        <f t="array" ref="DA26">IF(ISBLANK($CN26),"",IFERROR((ROUND((INDEX([1]INSTRUCTIONS!$M$9:$AM$73,MATCH(#REF!,[1]INSTRUCTIONS!$N$9:$N$73,0),MATCH(DA$2,[1]INSTRUCTIONS!$M$9:$AM$9,FALSE))*$BD26),0)),""))</f>
        <v/>
      </c>
      <c r="DB26" s="178" t="str">
        <f t="array" ref="DB26">IF(ISBLANK($CN26),"",IFERROR((ROUND((INDEX([1]INSTRUCTIONS!$M$9:$AM$73,MATCH(#REF!,[1]INSTRUCTIONS!$N$9:$N$73,0),MATCH(DB$2,[1]INSTRUCTIONS!$M$9:$AM$9,FALSE))*$BD26),0)),""))</f>
        <v/>
      </c>
      <c r="DC26" s="178" t="str">
        <f t="array" ref="DC26">IF(ISBLANK($CN26),"",IFERROR((ROUND((INDEX([1]INSTRUCTIONS!$M$9:$AM$73,MATCH(#REF!,[1]INSTRUCTIONS!$N$9:$N$73,0),MATCH(DC$2,[1]INSTRUCTIONS!$M$9:$AM$9,FALSE))*$BD26),0)),""))</f>
        <v/>
      </c>
      <c r="DD26" s="178" t="str">
        <f t="array" ref="DD26">IF(ISBLANK($CN26),"",IFERROR((ROUND((INDEX([1]INSTRUCTIONS!$M$9:$AM$73,MATCH(#REF!,[1]INSTRUCTIONS!$N$9:$N$73,0),MATCH(DD$2,[1]INSTRUCTIONS!$M$9:$AM$9,FALSE))*$BD26),0)),""))</f>
        <v/>
      </c>
      <c r="DE26" s="178" t="str">
        <f t="array" ref="DE26">IF(ISBLANK($CN26),"",IFERROR((ROUND((INDEX([1]INSTRUCTIONS!$M$9:$AM$73,MATCH(#REF!,[1]INSTRUCTIONS!$N$9:$N$73,0),MATCH(DE$2,[1]INSTRUCTIONS!$M$9:$AM$9,FALSE))*$BD26),0)),""))</f>
        <v/>
      </c>
      <c r="DF26" s="178" t="str">
        <f t="array" ref="DF26">IF(ISBLANK($CN26),"",IFERROR((ROUND((INDEX([1]INSTRUCTIONS!$M$9:$AM$73,MATCH(#REF!,[1]INSTRUCTIONS!$N$9:$N$73,0),MATCH(DF$2,[1]INSTRUCTIONS!$M$9:$AM$9,FALSE))*$BD26),0)),""))</f>
        <v/>
      </c>
      <c r="DG26" s="178" t="str">
        <f t="array" ref="DG26">IF(ISBLANK($CN26),"",IFERROR((ROUND((INDEX([1]INSTRUCTIONS!$M$9:$AM$73,MATCH(#REF!,[1]INSTRUCTIONS!$N$9:$N$73,0),MATCH(DG$2,[1]INSTRUCTIONS!$M$9:$AM$9,FALSE))*$BD26),0)),""))</f>
        <v/>
      </c>
      <c r="DH26" s="178" t="str">
        <f t="array" ref="DH26">IF(ISBLANK($CN26),"",IFERROR((ROUND((INDEX([1]INSTRUCTIONS!$M$9:$AM$73,MATCH(#REF!,[1]INSTRUCTIONS!$N$9:$N$73,0),MATCH(DH$2,[1]INSTRUCTIONS!$M$9:$AM$9,FALSE))*$BD26),0)),""))</f>
        <v/>
      </c>
      <c r="DI26" s="178" t="str">
        <f t="array" ref="DI26">IF(ISBLANK($CN26),"",IFERROR((ROUND((INDEX([1]INSTRUCTIONS!$M$9:$AM$73,MATCH(#REF!,[1]INSTRUCTIONS!$N$9:$N$73,0),MATCH(DI$2,[1]INSTRUCTIONS!$M$9:$AM$9,FALSE))*$BD26),0)),""))</f>
        <v/>
      </c>
      <c r="DJ26" s="178" t="str">
        <f t="array" ref="DJ26">IF(ISBLANK($CN26),"",IFERROR((ROUND((INDEX([1]INSTRUCTIONS!$M$9:$AM$73,MATCH(#REF!,[1]INSTRUCTIONS!$N$9:$N$73,0),MATCH(DJ$2,[1]INSTRUCTIONS!$M$9:$AM$9,FALSE))*$BD26),0)),""))</f>
        <v/>
      </c>
      <c r="DK26" s="178" t="str">
        <f t="array" ref="DK26">IF(ISBLANK($CN26),"",IFERROR((ROUND((INDEX([1]INSTRUCTIONS!$M$9:$AM$73,MATCH(#REF!,[1]INSTRUCTIONS!$N$9:$N$73,0),MATCH(DK$2,[1]INSTRUCTIONS!$M$9:$AM$9,FALSE))*$BD26),0)),""))</f>
        <v/>
      </c>
      <c r="DL26" s="178" t="str">
        <f t="array" ref="DL26">IF(ISBLANK($CN26),"",IFERROR((ROUND((INDEX([1]INSTRUCTIONS!$M$9:$AM$73,MATCH(#REF!,[1]INSTRUCTIONS!$N$9:$N$73,0),MATCH(DL$2,[1]INSTRUCTIONS!$M$9:$AM$9,FALSE))*$BD26),0)),""))</f>
        <v/>
      </c>
      <c r="DM26" s="179" t="str">
        <f t="array" ref="DM26">IF(ISBLANK($CN26),"",IFERROR((ROUND((INDEX([1]INSTRUCTIONS!$M$9:$AM$73,MATCH(#REF!,[1]INSTRUCTIONS!$N$9:$N$73,0),MATCH(DM$2,[1]INSTRUCTIONS!$M$9:$AM$9,FALSE))*$BD26),0)),""))</f>
        <v/>
      </c>
      <c r="DN26" s="169">
        <f t="shared" si="25"/>
        <v>0</v>
      </c>
      <c r="DO26" s="169">
        <f t="shared" si="26"/>
        <v>0</v>
      </c>
      <c r="DP26" s="6"/>
      <c r="DQ26" s="171" t="str">
        <f t="shared" si="27"/>
        <v>ALPHA TOPS BM</v>
      </c>
      <c r="DR26" s="172">
        <f t="shared" ref="DR26:EP26" si="39">IFERROR(BL26+CO26,"")</f>
        <v>31</v>
      </c>
      <c r="DS26" s="173">
        <f t="shared" si="39"/>
        <v>76</v>
      </c>
      <c r="DT26" s="173">
        <f t="shared" si="39"/>
        <v>99</v>
      </c>
      <c r="DU26" s="173">
        <f t="shared" si="39"/>
        <v>68</v>
      </c>
      <c r="DV26" s="173">
        <f t="shared" si="39"/>
        <v>26</v>
      </c>
      <c r="DW26" s="173">
        <f t="shared" si="39"/>
        <v>0</v>
      </c>
      <c r="DX26" s="173" t="str">
        <f t="shared" si="39"/>
        <v/>
      </c>
      <c r="DY26" s="173" t="str">
        <f t="shared" si="39"/>
        <v/>
      </c>
      <c r="DZ26" s="173" t="str">
        <f t="shared" si="39"/>
        <v/>
      </c>
      <c r="EA26" s="173" t="str">
        <f t="shared" si="39"/>
        <v/>
      </c>
      <c r="EB26" s="173" t="str">
        <f t="shared" si="39"/>
        <v/>
      </c>
      <c r="EC26" s="173" t="str">
        <f t="shared" si="39"/>
        <v/>
      </c>
      <c r="ED26" s="173" t="str">
        <f t="shared" si="39"/>
        <v/>
      </c>
      <c r="EE26" s="173" t="str">
        <f t="shared" si="39"/>
        <v/>
      </c>
      <c r="EF26" s="174" t="str">
        <f t="shared" si="39"/>
        <v/>
      </c>
      <c r="EG26" s="174" t="str">
        <f t="shared" si="39"/>
        <v/>
      </c>
      <c r="EH26" s="174" t="str">
        <f t="shared" si="39"/>
        <v/>
      </c>
      <c r="EI26" s="174" t="str">
        <f t="shared" si="39"/>
        <v/>
      </c>
      <c r="EJ26" s="174" t="str">
        <f t="shared" si="39"/>
        <v/>
      </c>
      <c r="EK26" s="174" t="str">
        <f t="shared" si="39"/>
        <v/>
      </c>
      <c r="EL26" s="174" t="str">
        <f t="shared" si="39"/>
        <v/>
      </c>
      <c r="EM26" s="174" t="str">
        <f t="shared" si="39"/>
        <v/>
      </c>
      <c r="EN26" s="174" t="str">
        <f t="shared" si="39"/>
        <v/>
      </c>
      <c r="EO26" s="174" t="str">
        <f t="shared" si="39"/>
        <v/>
      </c>
      <c r="EP26" s="174" t="str">
        <f t="shared" si="39"/>
        <v/>
      </c>
      <c r="EQ26" s="171">
        <f t="shared" si="29"/>
        <v>300</v>
      </c>
      <c r="ER26" s="171">
        <f t="shared" si="30"/>
        <v>0</v>
      </c>
    </row>
    <row r="27" spans="1:148" ht="120" customHeight="1" x14ac:dyDescent="0.25">
      <c r="A27" s="132">
        <f t="shared" si="31"/>
        <v>10</v>
      </c>
      <c r="B27" s="133" t="e">
        <v>#VALUE!</v>
      </c>
      <c r="C27" s="133" t="s">
        <v>96</v>
      </c>
      <c r="D27" s="134" t="s">
        <v>276</v>
      </c>
      <c r="E27" s="134" t="str">
        <f t="shared" si="5"/>
        <v>#REF!</v>
      </c>
      <c r="F27" s="135" t="s">
        <v>97</v>
      </c>
      <c r="G27" s="134" t="s">
        <v>276</v>
      </c>
      <c r="H27" s="135" t="s">
        <v>109</v>
      </c>
      <c r="I27" s="135" t="s">
        <v>110</v>
      </c>
      <c r="J27" s="135"/>
      <c r="K27" s="135"/>
      <c r="L27" s="136"/>
      <c r="M27" s="133" t="e">
        <v>#VALUE!</v>
      </c>
      <c r="N27" s="135" t="s">
        <v>108</v>
      </c>
      <c r="O27" s="136"/>
      <c r="P27" s="136"/>
      <c r="Q27" s="136" t="s">
        <v>101</v>
      </c>
      <c r="R27" s="136" t="s">
        <v>102</v>
      </c>
      <c r="S27" s="136"/>
      <c r="T27" s="133"/>
      <c r="U27" s="133"/>
      <c r="V27" s="133"/>
      <c r="W27" s="137"/>
      <c r="X27" s="138">
        <v>11.8</v>
      </c>
      <c r="Y27" s="139">
        <v>11.21</v>
      </c>
      <c r="Z27" s="140">
        <f t="shared" si="6"/>
        <v>4.9999999999999982E-2</v>
      </c>
      <c r="AA27" s="139">
        <v>39.99</v>
      </c>
      <c r="AB27" s="140">
        <f t="shared" si="7"/>
        <v>0.71967991997999503</v>
      </c>
      <c r="AC27" s="141"/>
      <c r="AD27" s="142" t="str">
        <f t="shared" si="8"/>
        <v/>
      </c>
      <c r="AE27" s="140" t="str">
        <f t="shared" si="9"/>
        <v/>
      </c>
      <c r="AF27" s="139"/>
      <c r="AG27" s="140" t="str">
        <f t="shared" si="10"/>
        <v/>
      </c>
      <c r="AH27" s="143" t="str">
        <f t="shared" si="11"/>
        <v/>
      </c>
      <c r="AI27" s="144"/>
      <c r="AJ27" s="145"/>
      <c r="AK27" s="146"/>
      <c r="AL27" s="135" t="s">
        <v>241</v>
      </c>
      <c r="AM27" s="147">
        <v>4</v>
      </c>
      <c r="AN27" s="148" t="str">
        <f t="shared" si="12"/>
        <v xml:space="preserve">, , , , OFFICE DEFINE, </v>
      </c>
      <c r="AO27" s="149">
        <v>24</v>
      </c>
      <c r="AP27" s="150">
        <v>528</v>
      </c>
      <c r="AQ27" s="150"/>
      <c r="AR27" s="150"/>
      <c r="AS27" s="150"/>
      <c r="AT27" s="151"/>
      <c r="AU27" s="151"/>
      <c r="AV27" s="152">
        <f t="shared" si="13"/>
        <v>4</v>
      </c>
      <c r="AW27" s="153"/>
      <c r="AX27" s="152"/>
      <c r="AY27" s="153"/>
      <c r="AZ27" s="176"/>
      <c r="BA27" s="155">
        <f t="shared" si="14"/>
        <v>528</v>
      </c>
      <c r="BB27" s="156">
        <f t="shared" si="15"/>
        <v>5918.88</v>
      </c>
      <c r="BC27" s="157">
        <f t="shared" si="16"/>
        <v>21114.720000000001</v>
      </c>
      <c r="BD27" s="158">
        <f t="shared" si="17"/>
        <v>24</v>
      </c>
      <c r="BE27" s="159">
        <f t="shared" si="18"/>
        <v>269.04000000000002</v>
      </c>
      <c r="BF27" s="160">
        <f t="shared" si="19"/>
        <v>959.76</v>
      </c>
      <c r="BG27" s="161">
        <f t="shared" si="20"/>
        <v>552</v>
      </c>
      <c r="BH27" s="162">
        <f t="shared" si="21"/>
        <v>6187.92</v>
      </c>
      <c r="BI27" s="163">
        <f t="shared" si="22"/>
        <v>22074.48</v>
      </c>
      <c r="BJ27" s="164"/>
      <c r="BK27" s="165" t="s">
        <v>104</v>
      </c>
      <c r="BL27" s="177">
        <v>54</v>
      </c>
      <c r="BM27" s="178">
        <v>133</v>
      </c>
      <c r="BN27" s="178">
        <v>175</v>
      </c>
      <c r="BO27" s="178">
        <v>120</v>
      </c>
      <c r="BP27" s="178">
        <v>46</v>
      </c>
      <c r="BQ27" s="178">
        <v>0</v>
      </c>
      <c r="BR27" s="178" t="str">
        <f t="array" ref="BR27">IF(ISBLANK($BK27),"",IFERROR((ROUND((INDEX([1]INSTRUCTIONS!$M$9:$AM$73,MATCH(#REF!,[1]INSTRUCTIONS!$N$9:$N$73,0),MATCH(BR$2,[1]INSTRUCTIONS!$M$9:$AM$9,FALSE))*$BA27),0)),""))</f>
        <v/>
      </c>
      <c r="BS27" s="178" t="str">
        <f t="array" ref="BS27">IF(ISBLANK($BK27),"",IFERROR((ROUND((INDEX([1]INSTRUCTIONS!$M$9:$AM$73,MATCH(#REF!,[1]INSTRUCTIONS!$N$9:$N$73,0),MATCH(BS$2,[1]INSTRUCTIONS!$M$9:$AM$9,FALSE))*$BA27),0)),""))</f>
        <v/>
      </c>
      <c r="BT27" s="178" t="str">
        <f t="array" ref="BT27">IF(ISBLANK($BK27),"",IFERROR((ROUND((INDEX([1]INSTRUCTIONS!$M$9:$AM$73,MATCH(#REF!,[1]INSTRUCTIONS!$N$9:$N$73,0),MATCH(BT$2,[1]INSTRUCTIONS!$M$9:$AM$9,FALSE))*$BA27),0)),""))</f>
        <v/>
      </c>
      <c r="BU27" s="178" t="str">
        <f t="array" ref="BU27">IF(ISBLANK($BK27),"",IFERROR((ROUND((INDEX([1]INSTRUCTIONS!$M$9:$AM$73,MATCH(#REF!,[1]INSTRUCTIONS!$N$9:$N$73,0),MATCH(BU$2,[1]INSTRUCTIONS!$M$9:$AM$9,FALSE))*$BA27),0)),""))</f>
        <v/>
      </c>
      <c r="BV27" s="178" t="str">
        <f t="array" ref="BV27">IF(ISBLANK($BK27),"",IFERROR((ROUND((INDEX([1]INSTRUCTIONS!$M$9:$AM$73,MATCH(#REF!,[1]INSTRUCTIONS!$N$9:$N$73,0),MATCH(BV$2,[1]INSTRUCTIONS!$M$9:$AM$9,FALSE))*$BA27),0)),""))</f>
        <v/>
      </c>
      <c r="BW27" s="178" t="str">
        <f t="array" ref="BW27">IF(ISBLANK($BK27),"",IFERROR((ROUND((INDEX([1]INSTRUCTIONS!$M$9:$AM$73,MATCH(#REF!,[1]INSTRUCTIONS!$N$9:$N$73,0),MATCH(BW$2,[1]INSTRUCTIONS!$M$9:$AM$9,FALSE))*$BA27),0)),""))</f>
        <v/>
      </c>
      <c r="BX27" s="178" t="str">
        <f t="array" ref="BX27">IF(ISBLANK($BK27),"",IFERROR((ROUND((INDEX([1]INSTRUCTIONS!$M$9:$AM$73,MATCH(#REF!,[1]INSTRUCTIONS!$N$9:$N$73,0),MATCH(BX$2,[1]INSTRUCTIONS!$M$9:$AM$9,FALSE))*$BA27),0)),""))</f>
        <v/>
      </c>
      <c r="BY27" s="178" t="str">
        <f t="array" ref="BY27">IF(ISBLANK($BK27),"",IFERROR((ROUND((INDEX([1]INSTRUCTIONS!$M$9:$AM$73,MATCH(#REF!,[1]INSTRUCTIONS!$N$9:$N$73,0),MATCH(BY$2,[1]INSTRUCTIONS!$M$9:$AM$9,FALSE))*$BA27),0)),""))</f>
        <v/>
      </c>
      <c r="BZ27" s="178" t="str">
        <f t="array" ref="BZ27">IF(ISBLANK($BK27),"",IFERROR((ROUND((INDEX([1]INSTRUCTIONS!$M$9:$AM$73,MATCH(#REF!,[1]INSTRUCTIONS!$N$9:$N$73,0),MATCH(BZ$2,[1]INSTRUCTIONS!$M$9:$AM$9,FALSE))*$BA27),0)),""))</f>
        <v/>
      </c>
      <c r="CA27" s="178" t="str">
        <f t="array" ref="CA27">IF(ISBLANK($BK27),"",IFERROR((ROUND((INDEX([1]INSTRUCTIONS!$M$9:$AM$73,MATCH(#REF!,[1]INSTRUCTIONS!$N$9:$N$73,0),MATCH(CA$2,[1]INSTRUCTIONS!$M$9:$AM$9,FALSE))*$BA27),0)),""))</f>
        <v/>
      </c>
      <c r="CB27" s="178" t="str">
        <f t="array" ref="CB27">IF(ISBLANK($BK27),"",IFERROR((ROUND((INDEX([1]INSTRUCTIONS!$M$9:$AM$73,MATCH(#REF!,[1]INSTRUCTIONS!$N$9:$N$73,0),MATCH(CB$2,[1]INSTRUCTIONS!$M$9:$AM$9,FALSE))*$BA27),0)),""))</f>
        <v/>
      </c>
      <c r="CC27" s="178" t="str">
        <f t="array" ref="CC27">IF(ISBLANK($BK27),"",IFERROR((ROUND((INDEX([1]INSTRUCTIONS!$M$9:$AM$73,MATCH(#REF!,[1]INSTRUCTIONS!$N$9:$N$73,0),MATCH(CC$2,[1]INSTRUCTIONS!$M$9:$AM$9,FALSE))*$BA27),0)),""))</f>
        <v/>
      </c>
      <c r="CD27" s="178" t="str">
        <f t="array" ref="CD27">IF(ISBLANK($BK27),"",IFERROR((ROUND((INDEX([1]INSTRUCTIONS!$M$9:$AM$73,MATCH(#REF!,[1]INSTRUCTIONS!$N$9:$N$73,0),MATCH(CD$2,[1]INSTRUCTIONS!$M$9:$AM$9,FALSE))*$BA27),0)),""))</f>
        <v/>
      </c>
      <c r="CE27" s="178" t="str">
        <f t="array" ref="CE27">IF(ISBLANK($BK27),"",IFERROR((ROUND((INDEX([1]INSTRUCTIONS!$M$9:$AM$73,MATCH(#REF!,[1]INSTRUCTIONS!$N$9:$N$73,0),MATCH(CE$2,[1]INSTRUCTIONS!$M$9:$AM$9,FALSE))*$BA27),0)),""))</f>
        <v/>
      </c>
      <c r="CF27" s="178" t="str">
        <f t="array" ref="CF27">IF(ISBLANK($BK27),"",IFERROR((ROUND((INDEX([1]INSTRUCTIONS!$M$9:$AM$73,MATCH(#REF!,[1]INSTRUCTIONS!$N$9:$N$73,0),MATCH(CF$2,[1]INSTRUCTIONS!$M$9:$AM$9,FALSE))*$BA27),0)),""))</f>
        <v/>
      </c>
      <c r="CG27" s="178" t="str">
        <f t="array" ref="CG27">IF(ISBLANK($BK27),"",IFERROR((ROUND((INDEX([1]INSTRUCTIONS!$M$9:$AM$73,MATCH(#REF!,[1]INSTRUCTIONS!$N$9:$N$73,0),MATCH(CG$2,[1]INSTRUCTIONS!$M$9:$AM$9,FALSE))*$BA27),0)),""))</f>
        <v/>
      </c>
      <c r="CH27" s="178" t="str">
        <f t="array" ref="CH27">IF(ISBLANK($BK27),"",IFERROR((ROUND((INDEX([1]INSTRUCTIONS!$M$9:$AM$73,MATCH(#REF!,[1]INSTRUCTIONS!$N$9:$N$73,0),MATCH(CH$2,[1]INSTRUCTIONS!$M$9:$AM$9,FALSE))*$BA27),0)),""))</f>
        <v/>
      </c>
      <c r="CI27" s="178" t="str">
        <f t="array" ref="CI27">IF(ISBLANK($BK27),"",IFERROR((ROUND((INDEX([1]INSTRUCTIONS!$M$9:$AM$73,MATCH(#REF!,[1]INSTRUCTIONS!$N$9:$N$73,0),MATCH(CI$2,[1]INSTRUCTIONS!$M$9:$AM$9,FALSE))*$BA27),0)),""))</f>
        <v/>
      </c>
      <c r="CJ27" s="179" t="str">
        <f t="array" ref="CJ27">IF(ISBLANK($BK27),"",IFERROR((ROUND((INDEX([1]INSTRUCTIONS!$M$9:$AM$73,MATCH(#REF!,[1]INSTRUCTIONS!$N$9:$N$73,0),MATCH(CJ$2,[1]INSTRUCTIONS!$M$9:$AM$9,FALSE))*$BA27),0)),""))</f>
        <v/>
      </c>
      <c r="CK27" s="169">
        <f t="shared" si="23"/>
        <v>528</v>
      </c>
      <c r="CL27" s="169">
        <f t="shared" si="24"/>
        <v>0</v>
      </c>
      <c r="CM27" s="6"/>
      <c r="CN27" s="170" t="s">
        <v>105</v>
      </c>
      <c r="CO27" s="177">
        <v>3</v>
      </c>
      <c r="CP27" s="178">
        <v>6</v>
      </c>
      <c r="CQ27" s="178">
        <v>7</v>
      </c>
      <c r="CR27" s="178">
        <v>5</v>
      </c>
      <c r="CS27" s="178">
        <v>3</v>
      </c>
      <c r="CT27" s="178">
        <v>0</v>
      </c>
      <c r="CU27" s="178" t="str">
        <f t="array" ref="CU27">IF(ISBLANK($CN27),"",IFERROR((ROUND((INDEX([1]INSTRUCTIONS!$M$9:$AM$73,MATCH(#REF!,[1]INSTRUCTIONS!$N$9:$N$73,0),MATCH(CU$2,[1]INSTRUCTIONS!$M$9:$AM$9,FALSE))*$BD27),0)),""))</f>
        <v/>
      </c>
      <c r="CV27" s="178" t="str">
        <f t="array" ref="CV27">IF(ISBLANK($CN27),"",IFERROR((ROUND((INDEX([1]INSTRUCTIONS!$M$9:$AM$73,MATCH(#REF!,[1]INSTRUCTIONS!$N$9:$N$73,0),MATCH(CV$2,[1]INSTRUCTIONS!$M$9:$AM$9,FALSE))*$BD27),0)),""))</f>
        <v/>
      </c>
      <c r="CW27" s="178" t="str">
        <f t="array" ref="CW27">IF(ISBLANK($CN27),"",IFERROR((ROUND((INDEX([1]INSTRUCTIONS!$M$9:$AM$73,MATCH(#REF!,[1]INSTRUCTIONS!$N$9:$N$73,0),MATCH(CW$2,[1]INSTRUCTIONS!$M$9:$AM$9,FALSE))*$BD27),0)),""))</f>
        <v/>
      </c>
      <c r="CX27" s="178" t="str">
        <f t="array" ref="CX27">IF(ISBLANK($CN27),"",IFERROR((ROUND((INDEX([1]INSTRUCTIONS!$M$9:$AM$73,MATCH(#REF!,[1]INSTRUCTIONS!$N$9:$N$73,0),MATCH(CX$2,[1]INSTRUCTIONS!$M$9:$AM$9,FALSE))*$BD27),0)),""))</f>
        <v/>
      </c>
      <c r="CY27" s="178" t="str">
        <f t="array" ref="CY27">IF(ISBLANK($CN27),"",IFERROR((ROUND((INDEX([1]INSTRUCTIONS!$M$9:$AM$73,MATCH(#REF!,[1]INSTRUCTIONS!$N$9:$N$73,0),MATCH(CY$2,[1]INSTRUCTIONS!$M$9:$AM$9,FALSE))*$BD27),0)),""))</f>
        <v/>
      </c>
      <c r="CZ27" s="178" t="str">
        <f t="array" ref="CZ27">IF(ISBLANK($CN27),"",IFERROR((ROUND((INDEX([1]INSTRUCTIONS!$M$9:$AM$73,MATCH(#REF!,[1]INSTRUCTIONS!$N$9:$N$73,0),MATCH(CZ$2,[1]INSTRUCTIONS!$M$9:$AM$9,FALSE))*$BD27),0)),""))</f>
        <v/>
      </c>
      <c r="DA27" s="178" t="str">
        <f t="array" ref="DA27">IF(ISBLANK($CN27),"",IFERROR((ROUND((INDEX([1]INSTRUCTIONS!$M$9:$AM$73,MATCH(#REF!,[1]INSTRUCTIONS!$N$9:$N$73,0),MATCH(DA$2,[1]INSTRUCTIONS!$M$9:$AM$9,FALSE))*$BD27),0)),""))</f>
        <v/>
      </c>
      <c r="DB27" s="178" t="str">
        <f t="array" ref="DB27">IF(ISBLANK($CN27),"",IFERROR((ROUND((INDEX([1]INSTRUCTIONS!$M$9:$AM$73,MATCH(#REF!,[1]INSTRUCTIONS!$N$9:$N$73,0),MATCH(DB$2,[1]INSTRUCTIONS!$M$9:$AM$9,FALSE))*$BD27),0)),""))</f>
        <v/>
      </c>
      <c r="DC27" s="178" t="str">
        <f t="array" ref="DC27">IF(ISBLANK($CN27),"",IFERROR((ROUND((INDEX([1]INSTRUCTIONS!$M$9:$AM$73,MATCH(#REF!,[1]INSTRUCTIONS!$N$9:$N$73,0),MATCH(DC$2,[1]INSTRUCTIONS!$M$9:$AM$9,FALSE))*$BD27),0)),""))</f>
        <v/>
      </c>
      <c r="DD27" s="178" t="str">
        <f t="array" ref="DD27">IF(ISBLANK($CN27),"",IFERROR((ROUND((INDEX([1]INSTRUCTIONS!$M$9:$AM$73,MATCH(#REF!,[1]INSTRUCTIONS!$N$9:$N$73,0),MATCH(DD$2,[1]INSTRUCTIONS!$M$9:$AM$9,FALSE))*$BD27),0)),""))</f>
        <v/>
      </c>
      <c r="DE27" s="178" t="str">
        <f t="array" ref="DE27">IF(ISBLANK($CN27),"",IFERROR((ROUND((INDEX([1]INSTRUCTIONS!$M$9:$AM$73,MATCH(#REF!,[1]INSTRUCTIONS!$N$9:$N$73,0),MATCH(DE$2,[1]INSTRUCTIONS!$M$9:$AM$9,FALSE))*$BD27),0)),""))</f>
        <v/>
      </c>
      <c r="DF27" s="178" t="str">
        <f t="array" ref="DF27">IF(ISBLANK($CN27),"",IFERROR((ROUND((INDEX([1]INSTRUCTIONS!$M$9:$AM$73,MATCH(#REF!,[1]INSTRUCTIONS!$N$9:$N$73,0),MATCH(DF$2,[1]INSTRUCTIONS!$M$9:$AM$9,FALSE))*$BD27),0)),""))</f>
        <v/>
      </c>
      <c r="DG27" s="178" t="str">
        <f t="array" ref="DG27">IF(ISBLANK($CN27),"",IFERROR((ROUND((INDEX([1]INSTRUCTIONS!$M$9:$AM$73,MATCH(#REF!,[1]INSTRUCTIONS!$N$9:$N$73,0),MATCH(DG$2,[1]INSTRUCTIONS!$M$9:$AM$9,FALSE))*$BD27),0)),""))</f>
        <v/>
      </c>
      <c r="DH27" s="178" t="str">
        <f t="array" ref="DH27">IF(ISBLANK($CN27),"",IFERROR((ROUND((INDEX([1]INSTRUCTIONS!$M$9:$AM$73,MATCH(#REF!,[1]INSTRUCTIONS!$N$9:$N$73,0),MATCH(DH$2,[1]INSTRUCTIONS!$M$9:$AM$9,FALSE))*$BD27),0)),""))</f>
        <v/>
      </c>
      <c r="DI27" s="178" t="str">
        <f t="array" ref="DI27">IF(ISBLANK($CN27),"",IFERROR((ROUND((INDEX([1]INSTRUCTIONS!$M$9:$AM$73,MATCH(#REF!,[1]INSTRUCTIONS!$N$9:$N$73,0),MATCH(DI$2,[1]INSTRUCTIONS!$M$9:$AM$9,FALSE))*$BD27),0)),""))</f>
        <v/>
      </c>
      <c r="DJ27" s="178" t="str">
        <f t="array" ref="DJ27">IF(ISBLANK($CN27),"",IFERROR((ROUND((INDEX([1]INSTRUCTIONS!$M$9:$AM$73,MATCH(#REF!,[1]INSTRUCTIONS!$N$9:$N$73,0),MATCH(DJ$2,[1]INSTRUCTIONS!$M$9:$AM$9,FALSE))*$BD27),0)),""))</f>
        <v/>
      </c>
      <c r="DK27" s="178" t="str">
        <f t="array" ref="DK27">IF(ISBLANK($CN27),"",IFERROR((ROUND((INDEX([1]INSTRUCTIONS!$M$9:$AM$73,MATCH(#REF!,[1]INSTRUCTIONS!$N$9:$N$73,0),MATCH(DK$2,[1]INSTRUCTIONS!$M$9:$AM$9,FALSE))*$BD27),0)),""))</f>
        <v/>
      </c>
      <c r="DL27" s="178" t="str">
        <f t="array" ref="DL27">IF(ISBLANK($CN27),"",IFERROR((ROUND((INDEX([1]INSTRUCTIONS!$M$9:$AM$73,MATCH(#REF!,[1]INSTRUCTIONS!$N$9:$N$73,0),MATCH(DL$2,[1]INSTRUCTIONS!$M$9:$AM$9,FALSE))*$BD27),0)),""))</f>
        <v/>
      </c>
      <c r="DM27" s="179" t="str">
        <f t="array" ref="DM27">IF(ISBLANK($CN27),"",IFERROR((ROUND((INDEX([1]INSTRUCTIONS!$M$9:$AM$73,MATCH(#REF!,[1]INSTRUCTIONS!$N$9:$N$73,0),MATCH(DM$2,[1]INSTRUCTIONS!$M$9:$AM$9,FALSE))*$BD27),0)),""))</f>
        <v/>
      </c>
      <c r="DN27" s="169">
        <f t="shared" si="25"/>
        <v>24</v>
      </c>
      <c r="DO27" s="169">
        <f t="shared" si="26"/>
        <v>0</v>
      </c>
      <c r="DP27" s="6"/>
      <c r="DQ27" s="171" t="str">
        <f t="shared" si="27"/>
        <v>ALPHA TOPS BM</v>
      </c>
      <c r="DR27" s="172">
        <f t="shared" ref="DR27:EP27" si="40">IFERROR(BL27+CO27,"")</f>
        <v>57</v>
      </c>
      <c r="DS27" s="173">
        <f t="shared" si="40"/>
        <v>139</v>
      </c>
      <c r="DT27" s="173">
        <f t="shared" si="40"/>
        <v>182</v>
      </c>
      <c r="DU27" s="173">
        <f t="shared" si="40"/>
        <v>125</v>
      </c>
      <c r="DV27" s="173">
        <f t="shared" si="40"/>
        <v>49</v>
      </c>
      <c r="DW27" s="173">
        <f t="shared" si="40"/>
        <v>0</v>
      </c>
      <c r="DX27" s="173" t="str">
        <f t="shared" si="40"/>
        <v/>
      </c>
      <c r="DY27" s="173" t="str">
        <f t="shared" si="40"/>
        <v/>
      </c>
      <c r="DZ27" s="173" t="str">
        <f t="shared" si="40"/>
        <v/>
      </c>
      <c r="EA27" s="173" t="str">
        <f t="shared" si="40"/>
        <v/>
      </c>
      <c r="EB27" s="173" t="str">
        <f t="shared" si="40"/>
        <v/>
      </c>
      <c r="EC27" s="173" t="str">
        <f t="shared" si="40"/>
        <v/>
      </c>
      <c r="ED27" s="173" t="str">
        <f t="shared" si="40"/>
        <v/>
      </c>
      <c r="EE27" s="173" t="str">
        <f t="shared" si="40"/>
        <v/>
      </c>
      <c r="EF27" s="174" t="str">
        <f t="shared" si="40"/>
        <v/>
      </c>
      <c r="EG27" s="174" t="str">
        <f t="shared" si="40"/>
        <v/>
      </c>
      <c r="EH27" s="174" t="str">
        <f t="shared" si="40"/>
        <v/>
      </c>
      <c r="EI27" s="174" t="str">
        <f t="shared" si="40"/>
        <v/>
      </c>
      <c r="EJ27" s="174" t="str">
        <f t="shared" si="40"/>
        <v/>
      </c>
      <c r="EK27" s="174" t="str">
        <f t="shared" si="40"/>
        <v/>
      </c>
      <c r="EL27" s="174" t="str">
        <f t="shared" si="40"/>
        <v/>
      </c>
      <c r="EM27" s="174" t="str">
        <f t="shared" si="40"/>
        <v/>
      </c>
      <c r="EN27" s="174" t="str">
        <f t="shared" si="40"/>
        <v/>
      </c>
      <c r="EO27" s="174" t="str">
        <f t="shared" si="40"/>
        <v/>
      </c>
      <c r="EP27" s="174" t="str">
        <f t="shared" si="40"/>
        <v/>
      </c>
      <c r="EQ27" s="171">
        <f t="shared" si="29"/>
        <v>552</v>
      </c>
      <c r="ER27" s="171">
        <f t="shared" si="30"/>
        <v>0</v>
      </c>
    </row>
    <row r="28" spans="1:148" ht="120" customHeight="1" x14ac:dyDescent="0.25">
      <c r="A28" s="132">
        <f t="shared" si="31"/>
        <v>11</v>
      </c>
      <c r="B28" s="133" t="e">
        <v>#VALUE!</v>
      </c>
      <c r="C28" s="133" t="s">
        <v>96</v>
      </c>
      <c r="D28" s="134" t="s">
        <v>276</v>
      </c>
      <c r="E28" s="134" t="str">
        <f t="shared" si="5"/>
        <v>#REF!</v>
      </c>
      <c r="F28" s="135" t="s">
        <v>97</v>
      </c>
      <c r="G28" s="134" t="s">
        <v>276</v>
      </c>
      <c r="H28" s="135" t="s">
        <v>171</v>
      </c>
      <c r="I28" s="135" t="s">
        <v>172</v>
      </c>
      <c r="J28" s="135"/>
      <c r="K28" s="135"/>
      <c r="L28" s="136"/>
      <c r="M28" s="133" t="e">
        <v>#VALUE!</v>
      </c>
      <c r="N28" s="135" t="s">
        <v>173</v>
      </c>
      <c r="O28" s="136"/>
      <c r="P28" s="136"/>
      <c r="Q28" s="136" t="s">
        <v>101</v>
      </c>
      <c r="R28" s="136" t="s">
        <v>102</v>
      </c>
      <c r="S28" s="136"/>
      <c r="T28" s="133"/>
      <c r="U28" s="133"/>
      <c r="V28" s="133"/>
      <c r="W28" s="137"/>
      <c r="X28" s="138">
        <v>12.97</v>
      </c>
      <c r="Y28" s="139">
        <v>12.97</v>
      </c>
      <c r="Z28" s="140">
        <f t="shared" si="6"/>
        <v>0</v>
      </c>
      <c r="AA28" s="139">
        <v>39.99</v>
      </c>
      <c r="AB28" s="140">
        <f t="shared" si="7"/>
        <v>0.67566891722930733</v>
      </c>
      <c r="AC28" s="141"/>
      <c r="AD28" s="142" t="str">
        <f t="shared" si="8"/>
        <v/>
      </c>
      <c r="AE28" s="140" t="str">
        <f t="shared" si="9"/>
        <v/>
      </c>
      <c r="AF28" s="139"/>
      <c r="AG28" s="140" t="str">
        <f t="shared" si="10"/>
        <v/>
      </c>
      <c r="AH28" s="143" t="str">
        <f t="shared" si="11"/>
        <v/>
      </c>
      <c r="AI28" s="144"/>
      <c r="AJ28" s="145"/>
      <c r="AK28" s="146"/>
      <c r="AL28" s="135" t="s">
        <v>241</v>
      </c>
      <c r="AM28" s="147">
        <v>4</v>
      </c>
      <c r="AN28" s="148" t="str">
        <f t="shared" si="12"/>
        <v xml:space="preserve">, , , , OFFICE DEFINE, </v>
      </c>
      <c r="AO28" s="149">
        <v>24</v>
      </c>
      <c r="AP28" s="150">
        <v>324</v>
      </c>
      <c r="AQ28" s="150"/>
      <c r="AR28" s="150"/>
      <c r="AS28" s="150"/>
      <c r="AT28" s="151"/>
      <c r="AU28" s="151"/>
      <c r="AV28" s="152">
        <f t="shared" si="13"/>
        <v>4</v>
      </c>
      <c r="AW28" s="153"/>
      <c r="AX28" s="152"/>
      <c r="AY28" s="153"/>
      <c r="AZ28" s="176"/>
      <c r="BA28" s="155">
        <f t="shared" si="14"/>
        <v>324</v>
      </c>
      <c r="BB28" s="156">
        <f t="shared" si="15"/>
        <v>4202.2800000000007</v>
      </c>
      <c r="BC28" s="157">
        <f t="shared" si="16"/>
        <v>12956.76</v>
      </c>
      <c r="BD28" s="158">
        <f t="shared" si="17"/>
        <v>24</v>
      </c>
      <c r="BE28" s="159">
        <f t="shared" si="18"/>
        <v>311.28000000000003</v>
      </c>
      <c r="BF28" s="160">
        <f t="shared" si="19"/>
        <v>959.76</v>
      </c>
      <c r="BG28" s="161">
        <f t="shared" si="20"/>
        <v>348</v>
      </c>
      <c r="BH28" s="162">
        <f t="shared" si="21"/>
        <v>4513.5600000000004</v>
      </c>
      <c r="BI28" s="163">
        <f t="shared" si="22"/>
        <v>13916.52</v>
      </c>
      <c r="BJ28" s="164"/>
      <c r="BK28" s="165" t="s">
        <v>104</v>
      </c>
      <c r="BL28" s="177">
        <v>33</v>
      </c>
      <c r="BM28" s="178">
        <v>82</v>
      </c>
      <c r="BN28" s="178">
        <v>108</v>
      </c>
      <c r="BO28" s="178">
        <v>73</v>
      </c>
      <c r="BP28" s="178">
        <v>28</v>
      </c>
      <c r="BQ28" s="178">
        <v>0</v>
      </c>
      <c r="BR28" s="178" t="str">
        <f t="array" ref="BR28">IF(ISBLANK($BK28),"",IFERROR((ROUND((INDEX([1]INSTRUCTIONS!$M$9:$AM$73,MATCH(#REF!,[1]INSTRUCTIONS!$N$9:$N$73,0),MATCH(BR$2,[1]INSTRUCTIONS!$M$9:$AM$9,FALSE))*$BA28),0)),""))</f>
        <v/>
      </c>
      <c r="BS28" s="178" t="str">
        <f t="array" ref="BS28">IF(ISBLANK($BK28),"",IFERROR((ROUND((INDEX([1]INSTRUCTIONS!$M$9:$AM$73,MATCH(#REF!,[1]INSTRUCTIONS!$N$9:$N$73,0),MATCH(BS$2,[1]INSTRUCTIONS!$M$9:$AM$9,FALSE))*$BA28),0)),""))</f>
        <v/>
      </c>
      <c r="BT28" s="178" t="str">
        <f t="array" ref="BT28">IF(ISBLANK($BK28),"",IFERROR((ROUND((INDEX([1]INSTRUCTIONS!$M$9:$AM$73,MATCH(#REF!,[1]INSTRUCTIONS!$N$9:$N$73,0),MATCH(BT$2,[1]INSTRUCTIONS!$M$9:$AM$9,FALSE))*$BA28),0)),""))</f>
        <v/>
      </c>
      <c r="BU28" s="178" t="str">
        <f t="array" ref="BU28">IF(ISBLANK($BK28),"",IFERROR((ROUND((INDEX([1]INSTRUCTIONS!$M$9:$AM$73,MATCH(#REF!,[1]INSTRUCTIONS!$N$9:$N$73,0),MATCH(BU$2,[1]INSTRUCTIONS!$M$9:$AM$9,FALSE))*$BA28),0)),""))</f>
        <v/>
      </c>
      <c r="BV28" s="178" t="str">
        <f t="array" ref="BV28">IF(ISBLANK($BK28),"",IFERROR((ROUND((INDEX([1]INSTRUCTIONS!$M$9:$AM$73,MATCH(#REF!,[1]INSTRUCTIONS!$N$9:$N$73,0),MATCH(BV$2,[1]INSTRUCTIONS!$M$9:$AM$9,FALSE))*$BA28),0)),""))</f>
        <v/>
      </c>
      <c r="BW28" s="178" t="str">
        <f t="array" ref="BW28">IF(ISBLANK($BK28),"",IFERROR((ROUND((INDEX([1]INSTRUCTIONS!$M$9:$AM$73,MATCH(#REF!,[1]INSTRUCTIONS!$N$9:$N$73,0),MATCH(BW$2,[1]INSTRUCTIONS!$M$9:$AM$9,FALSE))*$BA28),0)),""))</f>
        <v/>
      </c>
      <c r="BX28" s="178" t="str">
        <f t="array" ref="BX28">IF(ISBLANK($BK28),"",IFERROR((ROUND((INDEX([1]INSTRUCTIONS!$M$9:$AM$73,MATCH(#REF!,[1]INSTRUCTIONS!$N$9:$N$73,0),MATCH(BX$2,[1]INSTRUCTIONS!$M$9:$AM$9,FALSE))*$BA28),0)),""))</f>
        <v/>
      </c>
      <c r="BY28" s="178" t="str">
        <f t="array" ref="BY28">IF(ISBLANK($BK28),"",IFERROR((ROUND((INDEX([1]INSTRUCTIONS!$M$9:$AM$73,MATCH(#REF!,[1]INSTRUCTIONS!$N$9:$N$73,0),MATCH(BY$2,[1]INSTRUCTIONS!$M$9:$AM$9,FALSE))*$BA28),0)),""))</f>
        <v/>
      </c>
      <c r="BZ28" s="178" t="str">
        <f t="array" ref="BZ28">IF(ISBLANK($BK28),"",IFERROR((ROUND((INDEX([1]INSTRUCTIONS!$M$9:$AM$73,MATCH(#REF!,[1]INSTRUCTIONS!$N$9:$N$73,0),MATCH(BZ$2,[1]INSTRUCTIONS!$M$9:$AM$9,FALSE))*$BA28),0)),""))</f>
        <v/>
      </c>
      <c r="CA28" s="178" t="str">
        <f t="array" ref="CA28">IF(ISBLANK($BK28),"",IFERROR((ROUND((INDEX([1]INSTRUCTIONS!$M$9:$AM$73,MATCH(#REF!,[1]INSTRUCTIONS!$N$9:$N$73,0),MATCH(CA$2,[1]INSTRUCTIONS!$M$9:$AM$9,FALSE))*$BA28),0)),""))</f>
        <v/>
      </c>
      <c r="CB28" s="178" t="str">
        <f t="array" ref="CB28">IF(ISBLANK($BK28),"",IFERROR((ROUND((INDEX([1]INSTRUCTIONS!$M$9:$AM$73,MATCH(#REF!,[1]INSTRUCTIONS!$N$9:$N$73,0),MATCH(CB$2,[1]INSTRUCTIONS!$M$9:$AM$9,FALSE))*$BA28),0)),""))</f>
        <v/>
      </c>
      <c r="CC28" s="178" t="str">
        <f t="array" ref="CC28">IF(ISBLANK($BK28),"",IFERROR((ROUND((INDEX([1]INSTRUCTIONS!$M$9:$AM$73,MATCH(#REF!,[1]INSTRUCTIONS!$N$9:$N$73,0),MATCH(CC$2,[1]INSTRUCTIONS!$M$9:$AM$9,FALSE))*$BA28),0)),""))</f>
        <v/>
      </c>
      <c r="CD28" s="178" t="str">
        <f t="array" ref="CD28">IF(ISBLANK($BK28),"",IFERROR((ROUND((INDEX([1]INSTRUCTIONS!$M$9:$AM$73,MATCH(#REF!,[1]INSTRUCTIONS!$N$9:$N$73,0),MATCH(CD$2,[1]INSTRUCTIONS!$M$9:$AM$9,FALSE))*$BA28),0)),""))</f>
        <v/>
      </c>
      <c r="CE28" s="178" t="str">
        <f t="array" ref="CE28">IF(ISBLANK($BK28),"",IFERROR((ROUND((INDEX([1]INSTRUCTIONS!$M$9:$AM$73,MATCH(#REF!,[1]INSTRUCTIONS!$N$9:$N$73,0),MATCH(CE$2,[1]INSTRUCTIONS!$M$9:$AM$9,FALSE))*$BA28),0)),""))</f>
        <v/>
      </c>
      <c r="CF28" s="178" t="str">
        <f t="array" ref="CF28">IF(ISBLANK($BK28),"",IFERROR((ROUND((INDEX([1]INSTRUCTIONS!$M$9:$AM$73,MATCH(#REF!,[1]INSTRUCTIONS!$N$9:$N$73,0),MATCH(CF$2,[1]INSTRUCTIONS!$M$9:$AM$9,FALSE))*$BA28),0)),""))</f>
        <v/>
      </c>
      <c r="CG28" s="178" t="str">
        <f t="array" ref="CG28">IF(ISBLANK($BK28),"",IFERROR((ROUND((INDEX([1]INSTRUCTIONS!$M$9:$AM$73,MATCH(#REF!,[1]INSTRUCTIONS!$N$9:$N$73,0),MATCH(CG$2,[1]INSTRUCTIONS!$M$9:$AM$9,FALSE))*$BA28),0)),""))</f>
        <v/>
      </c>
      <c r="CH28" s="178" t="str">
        <f t="array" ref="CH28">IF(ISBLANK($BK28),"",IFERROR((ROUND((INDEX([1]INSTRUCTIONS!$M$9:$AM$73,MATCH(#REF!,[1]INSTRUCTIONS!$N$9:$N$73,0),MATCH(CH$2,[1]INSTRUCTIONS!$M$9:$AM$9,FALSE))*$BA28),0)),""))</f>
        <v/>
      </c>
      <c r="CI28" s="178" t="str">
        <f t="array" ref="CI28">IF(ISBLANK($BK28),"",IFERROR((ROUND((INDEX([1]INSTRUCTIONS!$M$9:$AM$73,MATCH(#REF!,[1]INSTRUCTIONS!$N$9:$N$73,0),MATCH(CI$2,[1]INSTRUCTIONS!$M$9:$AM$9,FALSE))*$BA28),0)),""))</f>
        <v/>
      </c>
      <c r="CJ28" s="179" t="str">
        <f t="array" ref="CJ28">IF(ISBLANK($BK28),"",IFERROR((ROUND((INDEX([1]INSTRUCTIONS!$M$9:$AM$73,MATCH(#REF!,[1]INSTRUCTIONS!$N$9:$N$73,0),MATCH(CJ$2,[1]INSTRUCTIONS!$M$9:$AM$9,FALSE))*$BA28),0)),""))</f>
        <v/>
      </c>
      <c r="CK28" s="169">
        <f t="shared" si="23"/>
        <v>324</v>
      </c>
      <c r="CL28" s="169">
        <f t="shared" si="24"/>
        <v>0</v>
      </c>
      <c r="CM28" s="6"/>
      <c r="CN28" s="170" t="s">
        <v>105</v>
      </c>
      <c r="CO28" s="177">
        <v>3</v>
      </c>
      <c r="CP28" s="178">
        <v>6</v>
      </c>
      <c r="CQ28" s="178">
        <v>7</v>
      </c>
      <c r="CR28" s="178">
        <v>5</v>
      </c>
      <c r="CS28" s="178">
        <v>3</v>
      </c>
      <c r="CT28" s="178">
        <v>0</v>
      </c>
      <c r="CU28" s="178" t="str">
        <f t="array" ref="CU28">IF(ISBLANK($CN28),"",IFERROR((ROUND((INDEX([1]INSTRUCTIONS!$M$9:$AM$73,MATCH(#REF!,[1]INSTRUCTIONS!$N$9:$N$73,0),MATCH(CU$2,[1]INSTRUCTIONS!$M$9:$AM$9,FALSE))*$BD28),0)),""))</f>
        <v/>
      </c>
      <c r="CV28" s="178" t="str">
        <f t="array" ref="CV28">IF(ISBLANK($CN28),"",IFERROR((ROUND((INDEX([1]INSTRUCTIONS!$M$9:$AM$73,MATCH(#REF!,[1]INSTRUCTIONS!$N$9:$N$73,0),MATCH(CV$2,[1]INSTRUCTIONS!$M$9:$AM$9,FALSE))*$BD28),0)),""))</f>
        <v/>
      </c>
      <c r="CW28" s="178" t="str">
        <f t="array" ref="CW28">IF(ISBLANK($CN28),"",IFERROR((ROUND((INDEX([1]INSTRUCTIONS!$M$9:$AM$73,MATCH(#REF!,[1]INSTRUCTIONS!$N$9:$N$73,0),MATCH(CW$2,[1]INSTRUCTIONS!$M$9:$AM$9,FALSE))*$BD28),0)),""))</f>
        <v/>
      </c>
      <c r="CX28" s="178" t="str">
        <f t="array" ref="CX28">IF(ISBLANK($CN28),"",IFERROR((ROUND((INDEX([1]INSTRUCTIONS!$M$9:$AM$73,MATCH(#REF!,[1]INSTRUCTIONS!$N$9:$N$73,0),MATCH(CX$2,[1]INSTRUCTIONS!$M$9:$AM$9,FALSE))*$BD28),0)),""))</f>
        <v/>
      </c>
      <c r="CY28" s="178" t="str">
        <f t="array" ref="CY28">IF(ISBLANK($CN28),"",IFERROR((ROUND((INDEX([1]INSTRUCTIONS!$M$9:$AM$73,MATCH(#REF!,[1]INSTRUCTIONS!$N$9:$N$73,0),MATCH(CY$2,[1]INSTRUCTIONS!$M$9:$AM$9,FALSE))*$BD28),0)),""))</f>
        <v/>
      </c>
      <c r="CZ28" s="178" t="str">
        <f t="array" ref="CZ28">IF(ISBLANK($CN28),"",IFERROR((ROUND((INDEX([1]INSTRUCTIONS!$M$9:$AM$73,MATCH(#REF!,[1]INSTRUCTIONS!$N$9:$N$73,0),MATCH(CZ$2,[1]INSTRUCTIONS!$M$9:$AM$9,FALSE))*$BD28),0)),""))</f>
        <v/>
      </c>
      <c r="DA28" s="178" t="str">
        <f t="array" ref="DA28">IF(ISBLANK($CN28),"",IFERROR((ROUND((INDEX([1]INSTRUCTIONS!$M$9:$AM$73,MATCH(#REF!,[1]INSTRUCTIONS!$N$9:$N$73,0),MATCH(DA$2,[1]INSTRUCTIONS!$M$9:$AM$9,FALSE))*$BD28),0)),""))</f>
        <v/>
      </c>
      <c r="DB28" s="178" t="str">
        <f t="array" ref="DB28">IF(ISBLANK($CN28),"",IFERROR((ROUND((INDEX([1]INSTRUCTIONS!$M$9:$AM$73,MATCH(#REF!,[1]INSTRUCTIONS!$N$9:$N$73,0),MATCH(DB$2,[1]INSTRUCTIONS!$M$9:$AM$9,FALSE))*$BD28),0)),""))</f>
        <v/>
      </c>
      <c r="DC28" s="178" t="str">
        <f t="array" ref="DC28">IF(ISBLANK($CN28),"",IFERROR((ROUND((INDEX([1]INSTRUCTIONS!$M$9:$AM$73,MATCH(#REF!,[1]INSTRUCTIONS!$N$9:$N$73,0),MATCH(DC$2,[1]INSTRUCTIONS!$M$9:$AM$9,FALSE))*$BD28),0)),""))</f>
        <v/>
      </c>
      <c r="DD28" s="178" t="str">
        <f t="array" ref="DD28">IF(ISBLANK($CN28),"",IFERROR((ROUND((INDEX([1]INSTRUCTIONS!$M$9:$AM$73,MATCH(#REF!,[1]INSTRUCTIONS!$N$9:$N$73,0),MATCH(DD$2,[1]INSTRUCTIONS!$M$9:$AM$9,FALSE))*$BD28),0)),""))</f>
        <v/>
      </c>
      <c r="DE28" s="178" t="str">
        <f t="array" ref="DE28">IF(ISBLANK($CN28),"",IFERROR((ROUND((INDEX([1]INSTRUCTIONS!$M$9:$AM$73,MATCH(#REF!,[1]INSTRUCTIONS!$N$9:$N$73,0),MATCH(DE$2,[1]INSTRUCTIONS!$M$9:$AM$9,FALSE))*$BD28),0)),""))</f>
        <v/>
      </c>
      <c r="DF28" s="178" t="str">
        <f t="array" ref="DF28">IF(ISBLANK($CN28),"",IFERROR((ROUND((INDEX([1]INSTRUCTIONS!$M$9:$AM$73,MATCH(#REF!,[1]INSTRUCTIONS!$N$9:$N$73,0),MATCH(DF$2,[1]INSTRUCTIONS!$M$9:$AM$9,FALSE))*$BD28),0)),""))</f>
        <v/>
      </c>
      <c r="DG28" s="178" t="str">
        <f t="array" ref="DG28">IF(ISBLANK($CN28),"",IFERROR((ROUND((INDEX([1]INSTRUCTIONS!$M$9:$AM$73,MATCH(#REF!,[1]INSTRUCTIONS!$N$9:$N$73,0),MATCH(DG$2,[1]INSTRUCTIONS!$M$9:$AM$9,FALSE))*$BD28),0)),""))</f>
        <v/>
      </c>
      <c r="DH28" s="178" t="str">
        <f t="array" ref="DH28">IF(ISBLANK($CN28),"",IFERROR((ROUND((INDEX([1]INSTRUCTIONS!$M$9:$AM$73,MATCH(#REF!,[1]INSTRUCTIONS!$N$9:$N$73,0),MATCH(DH$2,[1]INSTRUCTIONS!$M$9:$AM$9,FALSE))*$BD28),0)),""))</f>
        <v/>
      </c>
      <c r="DI28" s="178" t="str">
        <f t="array" ref="DI28">IF(ISBLANK($CN28),"",IFERROR((ROUND((INDEX([1]INSTRUCTIONS!$M$9:$AM$73,MATCH(#REF!,[1]INSTRUCTIONS!$N$9:$N$73,0),MATCH(DI$2,[1]INSTRUCTIONS!$M$9:$AM$9,FALSE))*$BD28),0)),""))</f>
        <v/>
      </c>
      <c r="DJ28" s="178" t="str">
        <f t="array" ref="DJ28">IF(ISBLANK($CN28),"",IFERROR((ROUND((INDEX([1]INSTRUCTIONS!$M$9:$AM$73,MATCH(#REF!,[1]INSTRUCTIONS!$N$9:$N$73,0),MATCH(DJ$2,[1]INSTRUCTIONS!$M$9:$AM$9,FALSE))*$BD28),0)),""))</f>
        <v/>
      </c>
      <c r="DK28" s="178" t="str">
        <f t="array" ref="DK28">IF(ISBLANK($CN28),"",IFERROR((ROUND((INDEX([1]INSTRUCTIONS!$M$9:$AM$73,MATCH(#REF!,[1]INSTRUCTIONS!$N$9:$N$73,0),MATCH(DK$2,[1]INSTRUCTIONS!$M$9:$AM$9,FALSE))*$BD28),0)),""))</f>
        <v/>
      </c>
      <c r="DL28" s="178" t="str">
        <f t="array" ref="DL28">IF(ISBLANK($CN28),"",IFERROR((ROUND((INDEX([1]INSTRUCTIONS!$M$9:$AM$73,MATCH(#REF!,[1]INSTRUCTIONS!$N$9:$N$73,0),MATCH(DL$2,[1]INSTRUCTIONS!$M$9:$AM$9,FALSE))*$BD28),0)),""))</f>
        <v/>
      </c>
      <c r="DM28" s="179" t="str">
        <f t="array" ref="DM28">IF(ISBLANK($CN28),"",IFERROR((ROUND((INDEX([1]INSTRUCTIONS!$M$9:$AM$73,MATCH(#REF!,[1]INSTRUCTIONS!$N$9:$N$73,0),MATCH(DM$2,[1]INSTRUCTIONS!$M$9:$AM$9,FALSE))*$BD28),0)),""))</f>
        <v/>
      </c>
      <c r="DN28" s="169">
        <f t="shared" si="25"/>
        <v>24</v>
      </c>
      <c r="DO28" s="169">
        <f t="shared" si="26"/>
        <v>0</v>
      </c>
      <c r="DP28" s="6"/>
      <c r="DQ28" s="171" t="str">
        <f t="shared" si="27"/>
        <v>ALPHA TOPS BM</v>
      </c>
      <c r="DR28" s="172">
        <f t="shared" ref="DR28:EP28" si="41">IFERROR(BL28+CO28,"")</f>
        <v>36</v>
      </c>
      <c r="DS28" s="173">
        <f t="shared" si="41"/>
        <v>88</v>
      </c>
      <c r="DT28" s="173">
        <f t="shared" si="41"/>
        <v>115</v>
      </c>
      <c r="DU28" s="173">
        <f t="shared" si="41"/>
        <v>78</v>
      </c>
      <c r="DV28" s="173">
        <f t="shared" si="41"/>
        <v>31</v>
      </c>
      <c r="DW28" s="173">
        <f t="shared" si="41"/>
        <v>0</v>
      </c>
      <c r="DX28" s="173" t="str">
        <f t="shared" si="41"/>
        <v/>
      </c>
      <c r="DY28" s="173" t="str">
        <f t="shared" si="41"/>
        <v/>
      </c>
      <c r="DZ28" s="173" t="str">
        <f t="shared" si="41"/>
        <v/>
      </c>
      <c r="EA28" s="173" t="str">
        <f t="shared" si="41"/>
        <v/>
      </c>
      <c r="EB28" s="173" t="str">
        <f t="shared" si="41"/>
        <v/>
      </c>
      <c r="EC28" s="173" t="str">
        <f t="shared" si="41"/>
        <v/>
      </c>
      <c r="ED28" s="173" t="str">
        <f t="shared" si="41"/>
        <v/>
      </c>
      <c r="EE28" s="173" t="str">
        <f t="shared" si="41"/>
        <v/>
      </c>
      <c r="EF28" s="174" t="str">
        <f t="shared" si="41"/>
        <v/>
      </c>
      <c r="EG28" s="174" t="str">
        <f t="shared" si="41"/>
        <v/>
      </c>
      <c r="EH28" s="174" t="str">
        <f t="shared" si="41"/>
        <v/>
      </c>
      <c r="EI28" s="174" t="str">
        <f t="shared" si="41"/>
        <v/>
      </c>
      <c r="EJ28" s="174" t="str">
        <f t="shared" si="41"/>
        <v/>
      </c>
      <c r="EK28" s="174" t="str">
        <f t="shared" si="41"/>
        <v/>
      </c>
      <c r="EL28" s="174" t="str">
        <f t="shared" si="41"/>
        <v/>
      </c>
      <c r="EM28" s="174" t="str">
        <f t="shared" si="41"/>
        <v/>
      </c>
      <c r="EN28" s="174" t="str">
        <f t="shared" si="41"/>
        <v/>
      </c>
      <c r="EO28" s="174" t="str">
        <f t="shared" si="41"/>
        <v/>
      </c>
      <c r="EP28" s="174" t="str">
        <f t="shared" si="41"/>
        <v/>
      </c>
      <c r="EQ28" s="171">
        <f t="shared" si="29"/>
        <v>348</v>
      </c>
      <c r="ER28" s="171">
        <f t="shared" si="30"/>
        <v>0</v>
      </c>
    </row>
    <row r="29" spans="1:148" ht="120" customHeight="1" x14ac:dyDescent="0.25">
      <c r="A29" s="132">
        <f t="shared" si="31"/>
        <v>12</v>
      </c>
      <c r="B29" s="133" t="e">
        <v>#VALUE!</v>
      </c>
      <c r="C29" s="133" t="s">
        <v>96</v>
      </c>
      <c r="D29" s="134" t="s">
        <v>276</v>
      </c>
      <c r="E29" s="134" t="str">
        <f t="shared" si="5"/>
        <v>#REF!</v>
      </c>
      <c r="F29" s="135" t="s">
        <v>97</v>
      </c>
      <c r="G29" s="134" t="s">
        <v>276</v>
      </c>
      <c r="H29" s="135" t="s">
        <v>171</v>
      </c>
      <c r="I29" s="135" t="s">
        <v>172</v>
      </c>
      <c r="J29" s="135"/>
      <c r="K29" s="135"/>
      <c r="L29" s="136"/>
      <c r="M29" s="133" t="e">
        <v>#VALUE!</v>
      </c>
      <c r="N29" s="135" t="s">
        <v>174</v>
      </c>
      <c r="O29" s="136"/>
      <c r="P29" s="136"/>
      <c r="Q29" s="136" t="s">
        <v>101</v>
      </c>
      <c r="R29" s="136" t="s">
        <v>102</v>
      </c>
      <c r="S29" s="136"/>
      <c r="T29" s="133"/>
      <c r="U29" s="133"/>
      <c r="V29" s="133"/>
      <c r="W29" s="137"/>
      <c r="X29" s="138">
        <v>12.97</v>
      </c>
      <c r="Y29" s="139">
        <v>12.97</v>
      </c>
      <c r="Z29" s="140">
        <f t="shared" si="6"/>
        <v>0</v>
      </c>
      <c r="AA29" s="139">
        <v>39.99</v>
      </c>
      <c r="AB29" s="140">
        <f t="shared" si="7"/>
        <v>0.67566891722930733</v>
      </c>
      <c r="AC29" s="141"/>
      <c r="AD29" s="142" t="str">
        <f t="shared" si="8"/>
        <v/>
      </c>
      <c r="AE29" s="140" t="str">
        <f t="shared" si="9"/>
        <v/>
      </c>
      <c r="AF29" s="139"/>
      <c r="AG29" s="140" t="str">
        <f t="shared" si="10"/>
        <v/>
      </c>
      <c r="AH29" s="143" t="str">
        <f t="shared" si="11"/>
        <v/>
      </c>
      <c r="AI29" s="144"/>
      <c r="AJ29" s="145"/>
      <c r="AK29" s="146"/>
      <c r="AL29" s="135" t="s">
        <v>241</v>
      </c>
      <c r="AM29" s="147">
        <v>4</v>
      </c>
      <c r="AN29" s="148" t="str">
        <f t="shared" si="12"/>
        <v xml:space="preserve">, , , , OFFICE DEFINE, </v>
      </c>
      <c r="AO29" s="149">
        <v>24</v>
      </c>
      <c r="AP29" s="150">
        <v>324</v>
      </c>
      <c r="AQ29" s="150"/>
      <c r="AR29" s="150"/>
      <c r="AS29" s="150"/>
      <c r="AT29" s="151"/>
      <c r="AU29" s="151"/>
      <c r="AV29" s="152">
        <f t="shared" si="13"/>
        <v>4</v>
      </c>
      <c r="AW29" s="153"/>
      <c r="AX29" s="152"/>
      <c r="AY29" s="153"/>
      <c r="AZ29" s="176"/>
      <c r="BA29" s="155">
        <f t="shared" si="14"/>
        <v>324</v>
      </c>
      <c r="BB29" s="156">
        <f t="shared" si="15"/>
        <v>4202.2800000000007</v>
      </c>
      <c r="BC29" s="157">
        <f t="shared" si="16"/>
        <v>12956.76</v>
      </c>
      <c r="BD29" s="158">
        <f t="shared" si="17"/>
        <v>24</v>
      </c>
      <c r="BE29" s="159">
        <f t="shared" si="18"/>
        <v>311.28000000000003</v>
      </c>
      <c r="BF29" s="160">
        <f t="shared" si="19"/>
        <v>959.76</v>
      </c>
      <c r="BG29" s="161">
        <f t="shared" si="20"/>
        <v>348</v>
      </c>
      <c r="BH29" s="162">
        <f t="shared" si="21"/>
        <v>4513.5600000000004</v>
      </c>
      <c r="BI29" s="163">
        <f t="shared" si="22"/>
        <v>13916.52</v>
      </c>
      <c r="BJ29" s="164"/>
      <c r="BK29" s="165" t="s">
        <v>104</v>
      </c>
      <c r="BL29" s="177">
        <v>33</v>
      </c>
      <c r="BM29" s="178">
        <v>82</v>
      </c>
      <c r="BN29" s="178">
        <v>108</v>
      </c>
      <c r="BO29" s="178">
        <v>73</v>
      </c>
      <c r="BP29" s="178">
        <v>28</v>
      </c>
      <c r="BQ29" s="178">
        <v>0</v>
      </c>
      <c r="BR29" s="178" t="str">
        <f t="array" ref="BR29">IF(ISBLANK($BK29),"",IFERROR((ROUND((INDEX([1]INSTRUCTIONS!$M$9:$AM$73,MATCH(#REF!,[1]INSTRUCTIONS!$N$9:$N$73,0),MATCH(BR$2,[1]INSTRUCTIONS!$M$9:$AM$9,FALSE))*$BA29),0)),""))</f>
        <v/>
      </c>
      <c r="BS29" s="178" t="str">
        <f t="array" ref="BS29">IF(ISBLANK($BK29),"",IFERROR((ROUND((INDEX([1]INSTRUCTIONS!$M$9:$AM$73,MATCH(#REF!,[1]INSTRUCTIONS!$N$9:$N$73,0),MATCH(BS$2,[1]INSTRUCTIONS!$M$9:$AM$9,FALSE))*$BA29),0)),""))</f>
        <v/>
      </c>
      <c r="BT29" s="178" t="str">
        <f t="array" ref="BT29">IF(ISBLANK($BK29),"",IFERROR((ROUND((INDEX([1]INSTRUCTIONS!$M$9:$AM$73,MATCH(#REF!,[1]INSTRUCTIONS!$N$9:$N$73,0),MATCH(BT$2,[1]INSTRUCTIONS!$M$9:$AM$9,FALSE))*$BA29),0)),""))</f>
        <v/>
      </c>
      <c r="BU29" s="178" t="str">
        <f t="array" ref="BU29">IF(ISBLANK($BK29),"",IFERROR((ROUND((INDEX([1]INSTRUCTIONS!$M$9:$AM$73,MATCH(#REF!,[1]INSTRUCTIONS!$N$9:$N$73,0),MATCH(BU$2,[1]INSTRUCTIONS!$M$9:$AM$9,FALSE))*$BA29),0)),""))</f>
        <v/>
      </c>
      <c r="BV29" s="178" t="str">
        <f t="array" ref="BV29">IF(ISBLANK($BK29),"",IFERROR((ROUND((INDEX([1]INSTRUCTIONS!$M$9:$AM$73,MATCH(#REF!,[1]INSTRUCTIONS!$N$9:$N$73,0),MATCH(BV$2,[1]INSTRUCTIONS!$M$9:$AM$9,FALSE))*$BA29),0)),""))</f>
        <v/>
      </c>
      <c r="BW29" s="178" t="str">
        <f t="array" ref="BW29">IF(ISBLANK($BK29),"",IFERROR((ROUND((INDEX([1]INSTRUCTIONS!$M$9:$AM$73,MATCH(#REF!,[1]INSTRUCTIONS!$N$9:$N$73,0),MATCH(BW$2,[1]INSTRUCTIONS!$M$9:$AM$9,FALSE))*$BA29),0)),""))</f>
        <v/>
      </c>
      <c r="BX29" s="178" t="str">
        <f t="array" ref="BX29">IF(ISBLANK($BK29),"",IFERROR((ROUND((INDEX([1]INSTRUCTIONS!$M$9:$AM$73,MATCH(#REF!,[1]INSTRUCTIONS!$N$9:$N$73,0),MATCH(BX$2,[1]INSTRUCTIONS!$M$9:$AM$9,FALSE))*$BA29),0)),""))</f>
        <v/>
      </c>
      <c r="BY29" s="178" t="str">
        <f t="array" ref="BY29">IF(ISBLANK($BK29),"",IFERROR((ROUND((INDEX([1]INSTRUCTIONS!$M$9:$AM$73,MATCH(#REF!,[1]INSTRUCTIONS!$N$9:$N$73,0),MATCH(BY$2,[1]INSTRUCTIONS!$M$9:$AM$9,FALSE))*$BA29),0)),""))</f>
        <v/>
      </c>
      <c r="BZ29" s="178" t="str">
        <f t="array" ref="BZ29">IF(ISBLANK($BK29),"",IFERROR((ROUND((INDEX([1]INSTRUCTIONS!$M$9:$AM$73,MATCH(#REF!,[1]INSTRUCTIONS!$N$9:$N$73,0),MATCH(BZ$2,[1]INSTRUCTIONS!$M$9:$AM$9,FALSE))*$BA29),0)),""))</f>
        <v/>
      </c>
      <c r="CA29" s="178" t="str">
        <f t="array" ref="CA29">IF(ISBLANK($BK29),"",IFERROR((ROUND((INDEX([1]INSTRUCTIONS!$M$9:$AM$73,MATCH(#REF!,[1]INSTRUCTIONS!$N$9:$N$73,0),MATCH(CA$2,[1]INSTRUCTIONS!$M$9:$AM$9,FALSE))*$BA29),0)),""))</f>
        <v/>
      </c>
      <c r="CB29" s="178" t="str">
        <f t="array" ref="CB29">IF(ISBLANK($BK29),"",IFERROR((ROUND((INDEX([1]INSTRUCTIONS!$M$9:$AM$73,MATCH(#REF!,[1]INSTRUCTIONS!$N$9:$N$73,0),MATCH(CB$2,[1]INSTRUCTIONS!$M$9:$AM$9,FALSE))*$BA29),0)),""))</f>
        <v/>
      </c>
      <c r="CC29" s="178" t="str">
        <f t="array" ref="CC29">IF(ISBLANK($BK29),"",IFERROR((ROUND((INDEX([1]INSTRUCTIONS!$M$9:$AM$73,MATCH(#REF!,[1]INSTRUCTIONS!$N$9:$N$73,0),MATCH(CC$2,[1]INSTRUCTIONS!$M$9:$AM$9,FALSE))*$BA29),0)),""))</f>
        <v/>
      </c>
      <c r="CD29" s="178" t="str">
        <f t="array" ref="CD29">IF(ISBLANK($BK29),"",IFERROR((ROUND((INDEX([1]INSTRUCTIONS!$M$9:$AM$73,MATCH(#REF!,[1]INSTRUCTIONS!$N$9:$N$73,0),MATCH(CD$2,[1]INSTRUCTIONS!$M$9:$AM$9,FALSE))*$BA29),0)),""))</f>
        <v/>
      </c>
      <c r="CE29" s="178" t="str">
        <f t="array" ref="CE29">IF(ISBLANK($BK29),"",IFERROR((ROUND((INDEX([1]INSTRUCTIONS!$M$9:$AM$73,MATCH(#REF!,[1]INSTRUCTIONS!$N$9:$N$73,0),MATCH(CE$2,[1]INSTRUCTIONS!$M$9:$AM$9,FALSE))*$BA29),0)),""))</f>
        <v/>
      </c>
      <c r="CF29" s="178" t="str">
        <f t="array" ref="CF29">IF(ISBLANK($BK29),"",IFERROR((ROUND((INDEX([1]INSTRUCTIONS!$M$9:$AM$73,MATCH(#REF!,[1]INSTRUCTIONS!$N$9:$N$73,0),MATCH(CF$2,[1]INSTRUCTIONS!$M$9:$AM$9,FALSE))*$BA29),0)),""))</f>
        <v/>
      </c>
      <c r="CG29" s="178" t="str">
        <f t="array" ref="CG29">IF(ISBLANK($BK29),"",IFERROR((ROUND((INDEX([1]INSTRUCTIONS!$M$9:$AM$73,MATCH(#REF!,[1]INSTRUCTIONS!$N$9:$N$73,0),MATCH(CG$2,[1]INSTRUCTIONS!$M$9:$AM$9,FALSE))*$BA29),0)),""))</f>
        <v/>
      </c>
      <c r="CH29" s="178" t="str">
        <f t="array" ref="CH29">IF(ISBLANK($BK29),"",IFERROR((ROUND((INDEX([1]INSTRUCTIONS!$M$9:$AM$73,MATCH(#REF!,[1]INSTRUCTIONS!$N$9:$N$73,0),MATCH(CH$2,[1]INSTRUCTIONS!$M$9:$AM$9,FALSE))*$BA29),0)),""))</f>
        <v/>
      </c>
      <c r="CI29" s="178" t="str">
        <f t="array" ref="CI29">IF(ISBLANK($BK29),"",IFERROR((ROUND((INDEX([1]INSTRUCTIONS!$M$9:$AM$73,MATCH(#REF!,[1]INSTRUCTIONS!$N$9:$N$73,0),MATCH(CI$2,[1]INSTRUCTIONS!$M$9:$AM$9,FALSE))*$BA29),0)),""))</f>
        <v/>
      </c>
      <c r="CJ29" s="179" t="str">
        <f t="array" ref="CJ29">IF(ISBLANK($BK29),"",IFERROR((ROUND((INDEX([1]INSTRUCTIONS!$M$9:$AM$73,MATCH(#REF!,[1]INSTRUCTIONS!$N$9:$N$73,0),MATCH(CJ$2,[1]INSTRUCTIONS!$M$9:$AM$9,FALSE))*$BA29),0)),""))</f>
        <v/>
      </c>
      <c r="CK29" s="169">
        <f t="shared" si="23"/>
        <v>324</v>
      </c>
      <c r="CL29" s="169">
        <f t="shared" si="24"/>
        <v>0</v>
      </c>
      <c r="CM29" s="6"/>
      <c r="CN29" s="170" t="s">
        <v>105</v>
      </c>
      <c r="CO29" s="177">
        <v>3</v>
      </c>
      <c r="CP29" s="178">
        <v>6</v>
      </c>
      <c r="CQ29" s="178">
        <v>7</v>
      </c>
      <c r="CR29" s="178">
        <v>5</v>
      </c>
      <c r="CS29" s="178">
        <v>3</v>
      </c>
      <c r="CT29" s="178">
        <v>0</v>
      </c>
      <c r="CU29" s="178" t="str">
        <f t="array" ref="CU29">IF(ISBLANK($CN29),"",IFERROR((ROUND((INDEX([1]INSTRUCTIONS!$M$9:$AM$73,MATCH(#REF!,[1]INSTRUCTIONS!$N$9:$N$73,0),MATCH(CU$2,[1]INSTRUCTIONS!$M$9:$AM$9,FALSE))*$BD29),0)),""))</f>
        <v/>
      </c>
      <c r="CV29" s="178" t="str">
        <f t="array" ref="CV29">IF(ISBLANK($CN29),"",IFERROR((ROUND((INDEX([1]INSTRUCTIONS!$M$9:$AM$73,MATCH(#REF!,[1]INSTRUCTIONS!$N$9:$N$73,0),MATCH(CV$2,[1]INSTRUCTIONS!$M$9:$AM$9,FALSE))*$BD29),0)),""))</f>
        <v/>
      </c>
      <c r="CW29" s="178" t="str">
        <f t="array" ref="CW29">IF(ISBLANK($CN29),"",IFERROR((ROUND((INDEX([1]INSTRUCTIONS!$M$9:$AM$73,MATCH(#REF!,[1]INSTRUCTIONS!$N$9:$N$73,0),MATCH(CW$2,[1]INSTRUCTIONS!$M$9:$AM$9,FALSE))*$BD29),0)),""))</f>
        <v/>
      </c>
      <c r="CX29" s="178" t="str">
        <f t="array" ref="CX29">IF(ISBLANK($CN29),"",IFERROR((ROUND((INDEX([1]INSTRUCTIONS!$M$9:$AM$73,MATCH(#REF!,[1]INSTRUCTIONS!$N$9:$N$73,0),MATCH(CX$2,[1]INSTRUCTIONS!$M$9:$AM$9,FALSE))*$BD29),0)),""))</f>
        <v/>
      </c>
      <c r="CY29" s="178" t="str">
        <f t="array" ref="CY29">IF(ISBLANK($CN29),"",IFERROR((ROUND((INDEX([1]INSTRUCTIONS!$M$9:$AM$73,MATCH(#REF!,[1]INSTRUCTIONS!$N$9:$N$73,0),MATCH(CY$2,[1]INSTRUCTIONS!$M$9:$AM$9,FALSE))*$BD29),0)),""))</f>
        <v/>
      </c>
      <c r="CZ29" s="178" t="str">
        <f t="array" ref="CZ29">IF(ISBLANK($CN29),"",IFERROR((ROUND((INDEX([1]INSTRUCTIONS!$M$9:$AM$73,MATCH(#REF!,[1]INSTRUCTIONS!$N$9:$N$73,0),MATCH(CZ$2,[1]INSTRUCTIONS!$M$9:$AM$9,FALSE))*$BD29),0)),""))</f>
        <v/>
      </c>
      <c r="DA29" s="178" t="str">
        <f t="array" ref="DA29">IF(ISBLANK($CN29),"",IFERROR((ROUND((INDEX([1]INSTRUCTIONS!$M$9:$AM$73,MATCH(#REF!,[1]INSTRUCTIONS!$N$9:$N$73,0),MATCH(DA$2,[1]INSTRUCTIONS!$M$9:$AM$9,FALSE))*$BD29),0)),""))</f>
        <v/>
      </c>
      <c r="DB29" s="178" t="str">
        <f t="array" ref="DB29">IF(ISBLANK($CN29),"",IFERROR((ROUND((INDEX([1]INSTRUCTIONS!$M$9:$AM$73,MATCH(#REF!,[1]INSTRUCTIONS!$N$9:$N$73,0),MATCH(DB$2,[1]INSTRUCTIONS!$M$9:$AM$9,FALSE))*$BD29),0)),""))</f>
        <v/>
      </c>
      <c r="DC29" s="178" t="str">
        <f t="array" ref="DC29">IF(ISBLANK($CN29),"",IFERROR((ROUND((INDEX([1]INSTRUCTIONS!$M$9:$AM$73,MATCH(#REF!,[1]INSTRUCTIONS!$N$9:$N$73,0),MATCH(DC$2,[1]INSTRUCTIONS!$M$9:$AM$9,FALSE))*$BD29),0)),""))</f>
        <v/>
      </c>
      <c r="DD29" s="178" t="str">
        <f t="array" ref="DD29">IF(ISBLANK($CN29),"",IFERROR((ROUND((INDEX([1]INSTRUCTIONS!$M$9:$AM$73,MATCH(#REF!,[1]INSTRUCTIONS!$N$9:$N$73,0),MATCH(DD$2,[1]INSTRUCTIONS!$M$9:$AM$9,FALSE))*$BD29),0)),""))</f>
        <v/>
      </c>
      <c r="DE29" s="178" t="str">
        <f t="array" ref="DE29">IF(ISBLANK($CN29),"",IFERROR((ROUND((INDEX([1]INSTRUCTIONS!$M$9:$AM$73,MATCH(#REF!,[1]INSTRUCTIONS!$N$9:$N$73,0),MATCH(DE$2,[1]INSTRUCTIONS!$M$9:$AM$9,FALSE))*$BD29),0)),""))</f>
        <v/>
      </c>
      <c r="DF29" s="178" t="str">
        <f t="array" ref="DF29">IF(ISBLANK($CN29),"",IFERROR((ROUND((INDEX([1]INSTRUCTIONS!$M$9:$AM$73,MATCH(#REF!,[1]INSTRUCTIONS!$N$9:$N$73,0),MATCH(DF$2,[1]INSTRUCTIONS!$M$9:$AM$9,FALSE))*$BD29),0)),""))</f>
        <v/>
      </c>
      <c r="DG29" s="178" t="str">
        <f t="array" ref="DG29">IF(ISBLANK($CN29),"",IFERROR((ROUND((INDEX([1]INSTRUCTIONS!$M$9:$AM$73,MATCH(#REF!,[1]INSTRUCTIONS!$N$9:$N$73,0),MATCH(DG$2,[1]INSTRUCTIONS!$M$9:$AM$9,FALSE))*$BD29),0)),""))</f>
        <v/>
      </c>
      <c r="DH29" s="178" t="str">
        <f t="array" ref="DH29">IF(ISBLANK($CN29),"",IFERROR((ROUND((INDEX([1]INSTRUCTIONS!$M$9:$AM$73,MATCH(#REF!,[1]INSTRUCTIONS!$N$9:$N$73,0),MATCH(DH$2,[1]INSTRUCTIONS!$M$9:$AM$9,FALSE))*$BD29),0)),""))</f>
        <v/>
      </c>
      <c r="DI29" s="178" t="str">
        <f t="array" ref="DI29">IF(ISBLANK($CN29),"",IFERROR((ROUND((INDEX([1]INSTRUCTIONS!$M$9:$AM$73,MATCH(#REF!,[1]INSTRUCTIONS!$N$9:$N$73,0),MATCH(DI$2,[1]INSTRUCTIONS!$M$9:$AM$9,FALSE))*$BD29),0)),""))</f>
        <v/>
      </c>
      <c r="DJ29" s="178" t="str">
        <f t="array" ref="DJ29">IF(ISBLANK($CN29),"",IFERROR((ROUND((INDEX([1]INSTRUCTIONS!$M$9:$AM$73,MATCH(#REF!,[1]INSTRUCTIONS!$N$9:$N$73,0),MATCH(DJ$2,[1]INSTRUCTIONS!$M$9:$AM$9,FALSE))*$BD29),0)),""))</f>
        <v/>
      </c>
      <c r="DK29" s="178" t="str">
        <f t="array" ref="DK29">IF(ISBLANK($CN29),"",IFERROR((ROUND((INDEX([1]INSTRUCTIONS!$M$9:$AM$73,MATCH(#REF!,[1]INSTRUCTIONS!$N$9:$N$73,0),MATCH(DK$2,[1]INSTRUCTIONS!$M$9:$AM$9,FALSE))*$BD29),0)),""))</f>
        <v/>
      </c>
      <c r="DL29" s="178" t="str">
        <f t="array" ref="DL29">IF(ISBLANK($CN29),"",IFERROR((ROUND((INDEX([1]INSTRUCTIONS!$M$9:$AM$73,MATCH(#REF!,[1]INSTRUCTIONS!$N$9:$N$73,0),MATCH(DL$2,[1]INSTRUCTIONS!$M$9:$AM$9,FALSE))*$BD29),0)),""))</f>
        <v/>
      </c>
      <c r="DM29" s="179" t="str">
        <f t="array" ref="DM29">IF(ISBLANK($CN29),"",IFERROR((ROUND((INDEX([1]INSTRUCTIONS!$M$9:$AM$73,MATCH(#REF!,[1]INSTRUCTIONS!$N$9:$N$73,0),MATCH(DM$2,[1]INSTRUCTIONS!$M$9:$AM$9,FALSE))*$BD29),0)),""))</f>
        <v/>
      </c>
      <c r="DN29" s="169">
        <f t="shared" si="25"/>
        <v>24</v>
      </c>
      <c r="DO29" s="169">
        <f t="shared" si="26"/>
        <v>0</v>
      </c>
      <c r="DP29" s="6"/>
      <c r="DQ29" s="171" t="str">
        <f t="shared" si="27"/>
        <v>ALPHA TOPS BM</v>
      </c>
      <c r="DR29" s="172">
        <f t="shared" ref="DR29:EP29" si="42">IFERROR(BL29+CO29,"")</f>
        <v>36</v>
      </c>
      <c r="DS29" s="173">
        <f t="shared" si="42"/>
        <v>88</v>
      </c>
      <c r="DT29" s="173">
        <f t="shared" si="42"/>
        <v>115</v>
      </c>
      <c r="DU29" s="173">
        <f t="shared" si="42"/>
        <v>78</v>
      </c>
      <c r="DV29" s="173">
        <f t="shared" si="42"/>
        <v>31</v>
      </c>
      <c r="DW29" s="173">
        <f t="shared" si="42"/>
        <v>0</v>
      </c>
      <c r="DX29" s="173" t="str">
        <f t="shared" si="42"/>
        <v/>
      </c>
      <c r="DY29" s="173" t="str">
        <f t="shared" si="42"/>
        <v/>
      </c>
      <c r="DZ29" s="173" t="str">
        <f t="shared" si="42"/>
        <v/>
      </c>
      <c r="EA29" s="173" t="str">
        <f t="shared" si="42"/>
        <v/>
      </c>
      <c r="EB29" s="173" t="str">
        <f t="shared" si="42"/>
        <v/>
      </c>
      <c r="EC29" s="173" t="str">
        <f t="shared" si="42"/>
        <v/>
      </c>
      <c r="ED29" s="173" t="str">
        <f t="shared" si="42"/>
        <v/>
      </c>
      <c r="EE29" s="173" t="str">
        <f t="shared" si="42"/>
        <v/>
      </c>
      <c r="EF29" s="174" t="str">
        <f t="shared" si="42"/>
        <v/>
      </c>
      <c r="EG29" s="174" t="str">
        <f t="shared" si="42"/>
        <v/>
      </c>
      <c r="EH29" s="174" t="str">
        <f t="shared" si="42"/>
        <v/>
      </c>
      <c r="EI29" s="174" t="str">
        <f t="shared" si="42"/>
        <v/>
      </c>
      <c r="EJ29" s="174" t="str">
        <f t="shared" si="42"/>
        <v/>
      </c>
      <c r="EK29" s="174" t="str">
        <f t="shared" si="42"/>
        <v/>
      </c>
      <c r="EL29" s="174" t="str">
        <f t="shared" si="42"/>
        <v/>
      </c>
      <c r="EM29" s="174" t="str">
        <f t="shared" si="42"/>
        <v/>
      </c>
      <c r="EN29" s="174" t="str">
        <f t="shared" si="42"/>
        <v/>
      </c>
      <c r="EO29" s="174" t="str">
        <f t="shared" si="42"/>
        <v/>
      </c>
      <c r="EP29" s="174" t="str">
        <f t="shared" si="42"/>
        <v/>
      </c>
      <c r="EQ29" s="171">
        <f t="shared" si="29"/>
        <v>348</v>
      </c>
      <c r="ER29" s="171">
        <f t="shared" si="30"/>
        <v>0</v>
      </c>
    </row>
    <row r="30" spans="1:148" ht="120" customHeight="1" x14ac:dyDescent="0.25">
      <c r="A30" s="132">
        <f t="shared" si="31"/>
        <v>13</v>
      </c>
      <c r="B30" s="133" t="e">
        <v>#VALUE!</v>
      </c>
      <c r="C30" s="133" t="s">
        <v>96</v>
      </c>
      <c r="D30" s="134" t="s">
        <v>276</v>
      </c>
      <c r="E30" s="134" t="str">
        <f t="shared" si="5"/>
        <v>#REF!</v>
      </c>
      <c r="F30" s="135" t="s">
        <v>114</v>
      </c>
      <c r="G30" s="134" t="s">
        <v>276</v>
      </c>
      <c r="H30" s="135" t="s">
        <v>115</v>
      </c>
      <c r="I30" s="135" t="s">
        <v>116</v>
      </c>
      <c r="J30" s="135"/>
      <c r="K30" s="135"/>
      <c r="L30" s="136"/>
      <c r="M30" s="133" t="e">
        <v>#VALUE!</v>
      </c>
      <c r="N30" s="135" t="s">
        <v>117</v>
      </c>
      <c r="O30" s="136"/>
      <c r="P30" s="136"/>
      <c r="Q30" s="136" t="s">
        <v>101</v>
      </c>
      <c r="R30" s="136" t="s">
        <v>102</v>
      </c>
      <c r="S30" s="136"/>
      <c r="T30" s="133"/>
      <c r="U30" s="133"/>
      <c r="V30" s="133"/>
      <c r="W30" s="137"/>
      <c r="X30" s="138">
        <v>12.73</v>
      </c>
      <c r="Y30" s="139">
        <v>12.73</v>
      </c>
      <c r="Z30" s="140">
        <f t="shared" si="6"/>
        <v>0</v>
      </c>
      <c r="AA30" s="139">
        <v>39.99</v>
      </c>
      <c r="AB30" s="140">
        <f t="shared" si="7"/>
        <v>0.68167041760440106</v>
      </c>
      <c r="AC30" s="141"/>
      <c r="AD30" s="142" t="str">
        <f t="shared" si="8"/>
        <v/>
      </c>
      <c r="AE30" s="140" t="str">
        <f t="shared" si="9"/>
        <v/>
      </c>
      <c r="AF30" s="139"/>
      <c r="AG30" s="140" t="str">
        <f t="shared" si="10"/>
        <v/>
      </c>
      <c r="AH30" s="143" t="str">
        <f t="shared" si="11"/>
        <v/>
      </c>
      <c r="AI30" s="144"/>
      <c r="AJ30" s="145"/>
      <c r="AK30" s="146"/>
      <c r="AL30" s="135" t="s">
        <v>241</v>
      </c>
      <c r="AM30" s="147">
        <v>4</v>
      </c>
      <c r="AN30" s="148" t="str">
        <f t="shared" si="12"/>
        <v xml:space="preserve">, , , , OFFICE DEFINE, </v>
      </c>
      <c r="AO30" s="149">
        <v>0</v>
      </c>
      <c r="AP30" s="150">
        <v>540</v>
      </c>
      <c r="AQ30" s="150"/>
      <c r="AR30" s="150"/>
      <c r="AS30" s="150"/>
      <c r="AT30" s="151"/>
      <c r="AU30" s="151"/>
      <c r="AV30" s="152">
        <f t="shared" si="13"/>
        <v>4</v>
      </c>
      <c r="AW30" s="153"/>
      <c r="AX30" s="152"/>
      <c r="AY30" s="153"/>
      <c r="AZ30" s="176"/>
      <c r="BA30" s="155">
        <f t="shared" si="14"/>
        <v>540</v>
      </c>
      <c r="BB30" s="156">
        <f t="shared" si="15"/>
        <v>6874.2</v>
      </c>
      <c r="BC30" s="157">
        <f t="shared" si="16"/>
        <v>21594.600000000002</v>
      </c>
      <c r="BD30" s="158">
        <f t="shared" si="17"/>
        <v>0</v>
      </c>
      <c r="BE30" s="159">
        <f t="shared" si="18"/>
        <v>0</v>
      </c>
      <c r="BF30" s="160">
        <f t="shared" si="19"/>
        <v>0</v>
      </c>
      <c r="BG30" s="161">
        <f t="shared" si="20"/>
        <v>540</v>
      </c>
      <c r="BH30" s="162">
        <f t="shared" si="21"/>
        <v>6874.2</v>
      </c>
      <c r="BI30" s="163">
        <f t="shared" si="22"/>
        <v>21594.600000000002</v>
      </c>
      <c r="BJ30" s="164"/>
      <c r="BK30" s="165" t="s">
        <v>118</v>
      </c>
      <c r="BL30" s="177">
        <v>28</v>
      </c>
      <c r="BM30" s="178">
        <v>115</v>
      </c>
      <c r="BN30" s="178">
        <v>161</v>
      </c>
      <c r="BO30" s="178">
        <v>127</v>
      </c>
      <c r="BP30" s="178">
        <v>75</v>
      </c>
      <c r="BQ30" s="178">
        <v>34</v>
      </c>
      <c r="BR30" s="178" t="str">
        <f t="array" ref="BR30">IF(ISBLANK($BK30),"",IFERROR((ROUND((INDEX([1]INSTRUCTIONS!$M$9:$AM$73,MATCH(#REF!,[1]INSTRUCTIONS!$N$9:$N$73,0),MATCH(BR$2,[1]INSTRUCTIONS!$M$9:$AM$9,FALSE))*$BA30),0)),""))</f>
        <v/>
      </c>
      <c r="BS30" s="178" t="str">
        <f t="array" ref="BS30">IF(ISBLANK($BK30),"",IFERROR((ROUND((INDEX([1]INSTRUCTIONS!$M$9:$AM$73,MATCH(#REF!,[1]INSTRUCTIONS!$N$9:$N$73,0),MATCH(BS$2,[1]INSTRUCTIONS!$M$9:$AM$9,FALSE))*$BA30),0)),""))</f>
        <v/>
      </c>
      <c r="BT30" s="178" t="str">
        <f t="array" ref="BT30">IF(ISBLANK($BK30),"",IFERROR((ROUND((INDEX([1]INSTRUCTIONS!$M$9:$AM$73,MATCH(#REF!,[1]INSTRUCTIONS!$N$9:$N$73,0),MATCH(BT$2,[1]INSTRUCTIONS!$M$9:$AM$9,FALSE))*$BA30),0)),""))</f>
        <v/>
      </c>
      <c r="BU30" s="178" t="str">
        <f t="array" ref="BU30">IF(ISBLANK($BK30),"",IFERROR((ROUND((INDEX([1]INSTRUCTIONS!$M$9:$AM$73,MATCH(#REF!,[1]INSTRUCTIONS!$N$9:$N$73,0),MATCH(BU$2,[1]INSTRUCTIONS!$M$9:$AM$9,FALSE))*$BA30),0)),""))</f>
        <v/>
      </c>
      <c r="BV30" s="178" t="str">
        <f t="array" ref="BV30">IF(ISBLANK($BK30),"",IFERROR((ROUND((INDEX([1]INSTRUCTIONS!$M$9:$AM$73,MATCH(#REF!,[1]INSTRUCTIONS!$N$9:$N$73,0),MATCH(BV$2,[1]INSTRUCTIONS!$M$9:$AM$9,FALSE))*$BA30),0)),""))</f>
        <v/>
      </c>
      <c r="BW30" s="178" t="str">
        <f t="array" ref="BW30">IF(ISBLANK($BK30),"",IFERROR((ROUND((INDEX([1]INSTRUCTIONS!$M$9:$AM$73,MATCH(#REF!,[1]INSTRUCTIONS!$N$9:$N$73,0),MATCH(BW$2,[1]INSTRUCTIONS!$M$9:$AM$9,FALSE))*$BA30),0)),""))</f>
        <v/>
      </c>
      <c r="BX30" s="178" t="str">
        <f t="array" ref="BX30">IF(ISBLANK($BK30),"",IFERROR((ROUND((INDEX([1]INSTRUCTIONS!$M$9:$AM$73,MATCH(#REF!,[1]INSTRUCTIONS!$N$9:$N$73,0),MATCH(BX$2,[1]INSTRUCTIONS!$M$9:$AM$9,FALSE))*$BA30),0)),""))</f>
        <v/>
      </c>
      <c r="BY30" s="178" t="str">
        <f t="array" ref="BY30">IF(ISBLANK($BK30),"",IFERROR((ROUND((INDEX([1]INSTRUCTIONS!$M$9:$AM$73,MATCH(#REF!,[1]INSTRUCTIONS!$N$9:$N$73,0),MATCH(BY$2,[1]INSTRUCTIONS!$M$9:$AM$9,FALSE))*$BA30),0)),""))</f>
        <v/>
      </c>
      <c r="BZ30" s="178" t="str">
        <f t="array" ref="BZ30">IF(ISBLANK($BK30),"",IFERROR((ROUND((INDEX([1]INSTRUCTIONS!$M$9:$AM$73,MATCH(#REF!,[1]INSTRUCTIONS!$N$9:$N$73,0),MATCH(BZ$2,[1]INSTRUCTIONS!$M$9:$AM$9,FALSE))*$BA30),0)),""))</f>
        <v/>
      </c>
      <c r="CA30" s="178" t="str">
        <f t="array" ref="CA30">IF(ISBLANK($BK30),"",IFERROR((ROUND((INDEX([1]INSTRUCTIONS!$M$9:$AM$73,MATCH(#REF!,[1]INSTRUCTIONS!$N$9:$N$73,0),MATCH(CA$2,[1]INSTRUCTIONS!$M$9:$AM$9,FALSE))*$BA30),0)),""))</f>
        <v/>
      </c>
      <c r="CB30" s="178" t="str">
        <f t="array" ref="CB30">IF(ISBLANK($BK30),"",IFERROR((ROUND((INDEX([1]INSTRUCTIONS!$M$9:$AM$73,MATCH(#REF!,[1]INSTRUCTIONS!$N$9:$N$73,0),MATCH(CB$2,[1]INSTRUCTIONS!$M$9:$AM$9,FALSE))*$BA30),0)),""))</f>
        <v/>
      </c>
      <c r="CC30" s="178" t="str">
        <f t="array" ref="CC30">IF(ISBLANK($BK30),"",IFERROR((ROUND((INDEX([1]INSTRUCTIONS!$M$9:$AM$73,MATCH(#REF!,[1]INSTRUCTIONS!$N$9:$N$73,0),MATCH(CC$2,[1]INSTRUCTIONS!$M$9:$AM$9,FALSE))*$BA30),0)),""))</f>
        <v/>
      </c>
      <c r="CD30" s="178" t="str">
        <f t="array" ref="CD30">IF(ISBLANK($BK30),"",IFERROR((ROUND((INDEX([1]INSTRUCTIONS!$M$9:$AM$73,MATCH(#REF!,[1]INSTRUCTIONS!$N$9:$N$73,0),MATCH(CD$2,[1]INSTRUCTIONS!$M$9:$AM$9,FALSE))*$BA30),0)),""))</f>
        <v/>
      </c>
      <c r="CE30" s="178" t="str">
        <f t="array" ref="CE30">IF(ISBLANK($BK30),"",IFERROR((ROUND((INDEX([1]INSTRUCTIONS!$M$9:$AM$73,MATCH(#REF!,[1]INSTRUCTIONS!$N$9:$N$73,0),MATCH(CE$2,[1]INSTRUCTIONS!$M$9:$AM$9,FALSE))*$BA30),0)),""))</f>
        <v/>
      </c>
      <c r="CF30" s="178" t="str">
        <f t="array" ref="CF30">IF(ISBLANK($BK30),"",IFERROR((ROUND((INDEX([1]INSTRUCTIONS!$M$9:$AM$73,MATCH(#REF!,[1]INSTRUCTIONS!$N$9:$N$73,0),MATCH(CF$2,[1]INSTRUCTIONS!$M$9:$AM$9,FALSE))*$BA30),0)),""))</f>
        <v/>
      </c>
      <c r="CG30" s="178" t="str">
        <f t="array" ref="CG30">IF(ISBLANK($BK30),"",IFERROR((ROUND((INDEX([1]INSTRUCTIONS!$M$9:$AM$73,MATCH(#REF!,[1]INSTRUCTIONS!$N$9:$N$73,0),MATCH(CG$2,[1]INSTRUCTIONS!$M$9:$AM$9,FALSE))*$BA30),0)),""))</f>
        <v/>
      </c>
      <c r="CH30" s="178" t="str">
        <f t="array" ref="CH30">IF(ISBLANK($BK30),"",IFERROR((ROUND((INDEX([1]INSTRUCTIONS!$M$9:$AM$73,MATCH(#REF!,[1]INSTRUCTIONS!$N$9:$N$73,0),MATCH(CH$2,[1]INSTRUCTIONS!$M$9:$AM$9,FALSE))*$BA30),0)),""))</f>
        <v/>
      </c>
      <c r="CI30" s="178" t="str">
        <f t="array" ref="CI30">IF(ISBLANK($BK30),"",IFERROR((ROUND((INDEX([1]INSTRUCTIONS!$M$9:$AM$73,MATCH(#REF!,[1]INSTRUCTIONS!$N$9:$N$73,0),MATCH(CI$2,[1]INSTRUCTIONS!$M$9:$AM$9,FALSE))*$BA30),0)),""))</f>
        <v/>
      </c>
      <c r="CJ30" s="179" t="str">
        <f t="array" ref="CJ30">IF(ISBLANK($BK30),"",IFERROR((ROUND((INDEX([1]INSTRUCTIONS!$M$9:$AM$73,MATCH(#REF!,[1]INSTRUCTIONS!$N$9:$N$73,0),MATCH(CJ$2,[1]INSTRUCTIONS!$M$9:$AM$9,FALSE))*$BA30),0)),""))</f>
        <v/>
      </c>
      <c r="CK30" s="169">
        <f t="shared" si="23"/>
        <v>540</v>
      </c>
      <c r="CL30" s="169">
        <f t="shared" si="24"/>
        <v>0</v>
      </c>
      <c r="CM30" s="6"/>
      <c r="CN30" s="170" t="s">
        <v>119</v>
      </c>
      <c r="CO30" s="177">
        <v>0</v>
      </c>
      <c r="CP30" s="178">
        <v>0</v>
      </c>
      <c r="CQ30" s="178">
        <v>0</v>
      </c>
      <c r="CR30" s="178">
        <v>0</v>
      </c>
      <c r="CS30" s="178">
        <v>0</v>
      </c>
      <c r="CT30" s="178">
        <v>0</v>
      </c>
      <c r="CU30" s="178" t="str">
        <f t="array" ref="CU30">IF(ISBLANK($CN30),"",IFERROR((ROUND((INDEX([1]INSTRUCTIONS!$M$9:$AM$73,MATCH(#REF!,[1]INSTRUCTIONS!$N$9:$N$73,0),MATCH(CU$2,[1]INSTRUCTIONS!$M$9:$AM$9,FALSE))*$BD30),0)),""))</f>
        <v/>
      </c>
      <c r="CV30" s="178" t="str">
        <f t="array" ref="CV30">IF(ISBLANK($CN30),"",IFERROR((ROUND((INDEX([1]INSTRUCTIONS!$M$9:$AM$73,MATCH(#REF!,[1]INSTRUCTIONS!$N$9:$N$73,0),MATCH(CV$2,[1]INSTRUCTIONS!$M$9:$AM$9,FALSE))*$BD30),0)),""))</f>
        <v/>
      </c>
      <c r="CW30" s="178" t="str">
        <f t="array" ref="CW30">IF(ISBLANK($CN30),"",IFERROR((ROUND((INDEX([1]INSTRUCTIONS!$M$9:$AM$73,MATCH(#REF!,[1]INSTRUCTIONS!$N$9:$N$73,0),MATCH(CW$2,[1]INSTRUCTIONS!$M$9:$AM$9,FALSE))*$BD30),0)),""))</f>
        <v/>
      </c>
      <c r="CX30" s="178" t="str">
        <f t="array" ref="CX30">IF(ISBLANK($CN30),"",IFERROR((ROUND((INDEX([1]INSTRUCTIONS!$M$9:$AM$73,MATCH(#REF!,[1]INSTRUCTIONS!$N$9:$N$73,0),MATCH(CX$2,[1]INSTRUCTIONS!$M$9:$AM$9,FALSE))*$BD30),0)),""))</f>
        <v/>
      </c>
      <c r="CY30" s="178" t="str">
        <f t="array" ref="CY30">IF(ISBLANK($CN30),"",IFERROR((ROUND((INDEX([1]INSTRUCTIONS!$M$9:$AM$73,MATCH(#REF!,[1]INSTRUCTIONS!$N$9:$N$73,0),MATCH(CY$2,[1]INSTRUCTIONS!$M$9:$AM$9,FALSE))*$BD30),0)),""))</f>
        <v/>
      </c>
      <c r="CZ30" s="178" t="str">
        <f t="array" ref="CZ30">IF(ISBLANK($CN30),"",IFERROR((ROUND((INDEX([1]INSTRUCTIONS!$M$9:$AM$73,MATCH(#REF!,[1]INSTRUCTIONS!$N$9:$N$73,0),MATCH(CZ$2,[1]INSTRUCTIONS!$M$9:$AM$9,FALSE))*$BD30),0)),""))</f>
        <v/>
      </c>
      <c r="DA30" s="178" t="str">
        <f t="array" ref="DA30">IF(ISBLANK($CN30),"",IFERROR((ROUND((INDEX([1]INSTRUCTIONS!$M$9:$AM$73,MATCH(#REF!,[1]INSTRUCTIONS!$N$9:$N$73,0),MATCH(DA$2,[1]INSTRUCTIONS!$M$9:$AM$9,FALSE))*$BD30),0)),""))</f>
        <v/>
      </c>
      <c r="DB30" s="178" t="str">
        <f t="array" ref="DB30">IF(ISBLANK($CN30),"",IFERROR((ROUND((INDEX([1]INSTRUCTIONS!$M$9:$AM$73,MATCH(#REF!,[1]INSTRUCTIONS!$N$9:$N$73,0),MATCH(DB$2,[1]INSTRUCTIONS!$M$9:$AM$9,FALSE))*$BD30),0)),""))</f>
        <v/>
      </c>
      <c r="DC30" s="178" t="str">
        <f t="array" ref="DC30">IF(ISBLANK($CN30),"",IFERROR((ROUND((INDEX([1]INSTRUCTIONS!$M$9:$AM$73,MATCH(#REF!,[1]INSTRUCTIONS!$N$9:$N$73,0),MATCH(DC$2,[1]INSTRUCTIONS!$M$9:$AM$9,FALSE))*$BD30),0)),""))</f>
        <v/>
      </c>
      <c r="DD30" s="178" t="str">
        <f t="array" ref="DD30">IF(ISBLANK($CN30),"",IFERROR((ROUND((INDEX([1]INSTRUCTIONS!$M$9:$AM$73,MATCH(#REF!,[1]INSTRUCTIONS!$N$9:$N$73,0),MATCH(DD$2,[1]INSTRUCTIONS!$M$9:$AM$9,FALSE))*$BD30),0)),""))</f>
        <v/>
      </c>
      <c r="DE30" s="178" t="str">
        <f t="array" ref="DE30">IF(ISBLANK($CN30),"",IFERROR((ROUND((INDEX([1]INSTRUCTIONS!$M$9:$AM$73,MATCH(#REF!,[1]INSTRUCTIONS!$N$9:$N$73,0),MATCH(DE$2,[1]INSTRUCTIONS!$M$9:$AM$9,FALSE))*$BD30),0)),""))</f>
        <v/>
      </c>
      <c r="DF30" s="178" t="str">
        <f t="array" ref="DF30">IF(ISBLANK($CN30),"",IFERROR((ROUND((INDEX([1]INSTRUCTIONS!$M$9:$AM$73,MATCH(#REF!,[1]INSTRUCTIONS!$N$9:$N$73,0),MATCH(DF$2,[1]INSTRUCTIONS!$M$9:$AM$9,FALSE))*$BD30),0)),""))</f>
        <v/>
      </c>
      <c r="DG30" s="178" t="str">
        <f t="array" ref="DG30">IF(ISBLANK($CN30),"",IFERROR((ROUND((INDEX([1]INSTRUCTIONS!$M$9:$AM$73,MATCH(#REF!,[1]INSTRUCTIONS!$N$9:$N$73,0),MATCH(DG$2,[1]INSTRUCTIONS!$M$9:$AM$9,FALSE))*$BD30),0)),""))</f>
        <v/>
      </c>
      <c r="DH30" s="178" t="str">
        <f t="array" ref="DH30">IF(ISBLANK($CN30),"",IFERROR((ROUND((INDEX([1]INSTRUCTIONS!$M$9:$AM$73,MATCH(#REF!,[1]INSTRUCTIONS!$N$9:$N$73,0),MATCH(DH$2,[1]INSTRUCTIONS!$M$9:$AM$9,FALSE))*$BD30),0)),""))</f>
        <v/>
      </c>
      <c r="DI30" s="178" t="str">
        <f t="array" ref="DI30">IF(ISBLANK($CN30),"",IFERROR((ROUND((INDEX([1]INSTRUCTIONS!$M$9:$AM$73,MATCH(#REF!,[1]INSTRUCTIONS!$N$9:$N$73,0),MATCH(DI$2,[1]INSTRUCTIONS!$M$9:$AM$9,FALSE))*$BD30),0)),""))</f>
        <v/>
      </c>
      <c r="DJ30" s="178" t="str">
        <f t="array" ref="DJ30">IF(ISBLANK($CN30),"",IFERROR((ROUND((INDEX([1]INSTRUCTIONS!$M$9:$AM$73,MATCH(#REF!,[1]INSTRUCTIONS!$N$9:$N$73,0),MATCH(DJ$2,[1]INSTRUCTIONS!$M$9:$AM$9,FALSE))*$BD30),0)),""))</f>
        <v/>
      </c>
      <c r="DK30" s="178" t="str">
        <f t="array" ref="DK30">IF(ISBLANK($CN30),"",IFERROR((ROUND((INDEX([1]INSTRUCTIONS!$M$9:$AM$73,MATCH(#REF!,[1]INSTRUCTIONS!$N$9:$N$73,0),MATCH(DK$2,[1]INSTRUCTIONS!$M$9:$AM$9,FALSE))*$BD30),0)),""))</f>
        <v/>
      </c>
      <c r="DL30" s="178" t="str">
        <f t="array" ref="DL30">IF(ISBLANK($CN30),"",IFERROR((ROUND((INDEX([1]INSTRUCTIONS!$M$9:$AM$73,MATCH(#REF!,[1]INSTRUCTIONS!$N$9:$N$73,0),MATCH(DL$2,[1]INSTRUCTIONS!$M$9:$AM$9,FALSE))*$BD30),0)),""))</f>
        <v/>
      </c>
      <c r="DM30" s="179" t="str">
        <f t="array" ref="DM30">IF(ISBLANK($CN30),"",IFERROR((ROUND((INDEX([1]INSTRUCTIONS!$M$9:$AM$73,MATCH(#REF!,[1]INSTRUCTIONS!$N$9:$N$73,0),MATCH(DM$2,[1]INSTRUCTIONS!$M$9:$AM$9,FALSE))*$BD30),0)),""))</f>
        <v/>
      </c>
      <c r="DN30" s="169">
        <f t="shared" si="25"/>
        <v>0</v>
      </c>
      <c r="DO30" s="169">
        <f t="shared" si="26"/>
        <v>0</v>
      </c>
      <c r="DP30" s="6"/>
      <c r="DQ30" s="171" t="str">
        <f t="shared" si="27"/>
        <v>NUMERIC BOTTOMS BM</v>
      </c>
      <c r="DR30" s="172">
        <f t="shared" ref="DR30:EP30" si="43">IFERROR(BL30+CO30,"")</f>
        <v>28</v>
      </c>
      <c r="DS30" s="173">
        <f t="shared" si="43"/>
        <v>115</v>
      </c>
      <c r="DT30" s="173">
        <f t="shared" si="43"/>
        <v>161</v>
      </c>
      <c r="DU30" s="173">
        <f t="shared" si="43"/>
        <v>127</v>
      </c>
      <c r="DV30" s="173">
        <f t="shared" si="43"/>
        <v>75</v>
      </c>
      <c r="DW30" s="173">
        <f t="shared" si="43"/>
        <v>34</v>
      </c>
      <c r="DX30" s="173" t="str">
        <f t="shared" si="43"/>
        <v/>
      </c>
      <c r="DY30" s="173" t="str">
        <f t="shared" si="43"/>
        <v/>
      </c>
      <c r="DZ30" s="173" t="str">
        <f t="shared" si="43"/>
        <v/>
      </c>
      <c r="EA30" s="173" t="str">
        <f t="shared" si="43"/>
        <v/>
      </c>
      <c r="EB30" s="173" t="str">
        <f t="shared" si="43"/>
        <v/>
      </c>
      <c r="EC30" s="173" t="str">
        <f t="shared" si="43"/>
        <v/>
      </c>
      <c r="ED30" s="173" t="str">
        <f t="shared" si="43"/>
        <v/>
      </c>
      <c r="EE30" s="173" t="str">
        <f t="shared" si="43"/>
        <v/>
      </c>
      <c r="EF30" s="174" t="str">
        <f t="shared" si="43"/>
        <v/>
      </c>
      <c r="EG30" s="174" t="str">
        <f t="shared" si="43"/>
        <v/>
      </c>
      <c r="EH30" s="174" t="str">
        <f t="shared" si="43"/>
        <v/>
      </c>
      <c r="EI30" s="174" t="str">
        <f t="shared" si="43"/>
        <v/>
      </c>
      <c r="EJ30" s="174" t="str">
        <f t="shared" si="43"/>
        <v/>
      </c>
      <c r="EK30" s="174" t="str">
        <f t="shared" si="43"/>
        <v/>
      </c>
      <c r="EL30" s="174" t="str">
        <f t="shared" si="43"/>
        <v/>
      </c>
      <c r="EM30" s="174" t="str">
        <f t="shared" si="43"/>
        <v/>
      </c>
      <c r="EN30" s="174" t="str">
        <f t="shared" si="43"/>
        <v/>
      </c>
      <c r="EO30" s="174" t="str">
        <f t="shared" si="43"/>
        <v/>
      </c>
      <c r="EP30" s="174" t="str">
        <f t="shared" si="43"/>
        <v/>
      </c>
      <c r="EQ30" s="171">
        <f t="shared" si="29"/>
        <v>540</v>
      </c>
      <c r="ER30" s="171">
        <f t="shared" si="30"/>
        <v>0</v>
      </c>
    </row>
    <row r="31" spans="1:148" ht="120" customHeight="1" x14ac:dyDescent="0.25">
      <c r="A31" s="132">
        <f t="shared" si="31"/>
        <v>14</v>
      </c>
      <c r="B31" s="133" t="e">
        <v>#VALUE!</v>
      </c>
      <c r="C31" s="133" t="s">
        <v>96</v>
      </c>
      <c r="D31" s="134" t="s">
        <v>276</v>
      </c>
      <c r="E31" s="134" t="str">
        <f t="shared" si="5"/>
        <v>#REF!</v>
      </c>
      <c r="F31" s="135" t="s">
        <v>114</v>
      </c>
      <c r="G31" s="134" t="s">
        <v>276</v>
      </c>
      <c r="H31" s="135" t="s">
        <v>115</v>
      </c>
      <c r="I31" s="135" t="s">
        <v>116</v>
      </c>
      <c r="J31" s="135"/>
      <c r="K31" s="135"/>
      <c r="L31" s="136"/>
      <c r="M31" s="133" t="e">
        <v>#VALUE!</v>
      </c>
      <c r="N31" s="135" t="s">
        <v>120</v>
      </c>
      <c r="O31" s="136"/>
      <c r="P31" s="136"/>
      <c r="Q31" s="136" t="s">
        <v>101</v>
      </c>
      <c r="R31" s="136" t="s">
        <v>102</v>
      </c>
      <c r="S31" s="136"/>
      <c r="T31" s="133"/>
      <c r="U31" s="133"/>
      <c r="V31" s="133"/>
      <c r="W31" s="137"/>
      <c r="X31" s="138">
        <v>12.73</v>
      </c>
      <c r="Y31" s="139">
        <v>12.73</v>
      </c>
      <c r="Z31" s="140">
        <f t="shared" si="6"/>
        <v>0</v>
      </c>
      <c r="AA31" s="139">
        <v>39.99</v>
      </c>
      <c r="AB31" s="140">
        <f t="shared" si="7"/>
        <v>0.68167041760440106</v>
      </c>
      <c r="AC31" s="141"/>
      <c r="AD31" s="142" t="str">
        <f t="shared" si="8"/>
        <v/>
      </c>
      <c r="AE31" s="140" t="str">
        <f t="shared" si="9"/>
        <v/>
      </c>
      <c r="AF31" s="139"/>
      <c r="AG31" s="140" t="str">
        <f t="shared" si="10"/>
        <v/>
      </c>
      <c r="AH31" s="143" t="str">
        <f t="shared" si="11"/>
        <v/>
      </c>
      <c r="AI31" s="144"/>
      <c r="AJ31" s="145"/>
      <c r="AK31" s="146"/>
      <c r="AL31" s="135" t="s">
        <v>241</v>
      </c>
      <c r="AM31" s="147">
        <v>4</v>
      </c>
      <c r="AN31" s="148" t="str">
        <f t="shared" si="12"/>
        <v xml:space="preserve">, , , , OFFICE DEFINE, </v>
      </c>
      <c r="AO31" s="149">
        <v>0</v>
      </c>
      <c r="AP31" s="150">
        <v>540</v>
      </c>
      <c r="AQ31" s="150"/>
      <c r="AR31" s="150"/>
      <c r="AS31" s="150"/>
      <c r="AT31" s="151"/>
      <c r="AU31" s="151"/>
      <c r="AV31" s="152">
        <f t="shared" si="13"/>
        <v>4</v>
      </c>
      <c r="AW31" s="153"/>
      <c r="AX31" s="152"/>
      <c r="AY31" s="153"/>
      <c r="AZ31" s="176"/>
      <c r="BA31" s="155">
        <f t="shared" si="14"/>
        <v>540</v>
      </c>
      <c r="BB31" s="156">
        <f t="shared" si="15"/>
        <v>6874.2</v>
      </c>
      <c r="BC31" s="157">
        <f t="shared" si="16"/>
        <v>21594.600000000002</v>
      </c>
      <c r="BD31" s="158">
        <f t="shared" si="17"/>
        <v>0</v>
      </c>
      <c r="BE31" s="159">
        <f t="shared" si="18"/>
        <v>0</v>
      </c>
      <c r="BF31" s="160">
        <f t="shared" si="19"/>
        <v>0</v>
      </c>
      <c r="BG31" s="161">
        <f t="shared" si="20"/>
        <v>540</v>
      </c>
      <c r="BH31" s="162">
        <f t="shared" si="21"/>
        <v>6874.2</v>
      </c>
      <c r="BI31" s="163">
        <f t="shared" si="22"/>
        <v>21594.600000000002</v>
      </c>
      <c r="BJ31" s="164"/>
      <c r="BK31" s="165" t="s">
        <v>118</v>
      </c>
      <c r="BL31" s="177">
        <v>28</v>
      </c>
      <c r="BM31" s="178">
        <v>115</v>
      </c>
      <c r="BN31" s="178">
        <v>161</v>
      </c>
      <c r="BO31" s="178">
        <v>127</v>
      </c>
      <c r="BP31" s="178">
        <v>75</v>
      </c>
      <c r="BQ31" s="178">
        <v>34</v>
      </c>
      <c r="BR31" s="178" t="str">
        <f t="array" ref="BR31">IF(ISBLANK($BK31),"",IFERROR((ROUND((INDEX([1]INSTRUCTIONS!$M$9:$AM$73,MATCH(#REF!,[1]INSTRUCTIONS!$N$9:$N$73,0),MATCH(BR$2,[1]INSTRUCTIONS!$M$9:$AM$9,FALSE))*$BA31),0)),""))</f>
        <v/>
      </c>
      <c r="BS31" s="178" t="str">
        <f t="array" ref="BS31">IF(ISBLANK($BK31),"",IFERROR((ROUND((INDEX([1]INSTRUCTIONS!$M$9:$AM$73,MATCH(#REF!,[1]INSTRUCTIONS!$N$9:$N$73,0),MATCH(BS$2,[1]INSTRUCTIONS!$M$9:$AM$9,FALSE))*$BA31),0)),""))</f>
        <v/>
      </c>
      <c r="BT31" s="178" t="str">
        <f t="array" ref="BT31">IF(ISBLANK($BK31),"",IFERROR((ROUND((INDEX([1]INSTRUCTIONS!$M$9:$AM$73,MATCH(#REF!,[1]INSTRUCTIONS!$N$9:$N$73,0),MATCH(BT$2,[1]INSTRUCTIONS!$M$9:$AM$9,FALSE))*$BA31),0)),""))</f>
        <v/>
      </c>
      <c r="BU31" s="178" t="str">
        <f t="array" ref="BU31">IF(ISBLANK($BK31),"",IFERROR((ROUND((INDEX([1]INSTRUCTIONS!$M$9:$AM$73,MATCH(#REF!,[1]INSTRUCTIONS!$N$9:$N$73,0),MATCH(BU$2,[1]INSTRUCTIONS!$M$9:$AM$9,FALSE))*$BA31),0)),""))</f>
        <v/>
      </c>
      <c r="BV31" s="178" t="str">
        <f t="array" ref="BV31">IF(ISBLANK($BK31),"",IFERROR((ROUND((INDEX([1]INSTRUCTIONS!$M$9:$AM$73,MATCH(#REF!,[1]INSTRUCTIONS!$N$9:$N$73,0),MATCH(BV$2,[1]INSTRUCTIONS!$M$9:$AM$9,FALSE))*$BA31),0)),""))</f>
        <v/>
      </c>
      <c r="BW31" s="178" t="str">
        <f t="array" ref="BW31">IF(ISBLANK($BK31),"",IFERROR((ROUND((INDEX([1]INSTRUCTIONS!$M$9:$AM$73,MATCH(#REF!,[1]INSTRUCTIONS!$N$9:$N$73,0),MATCH(BW$2,[1]INSTRUCTIONS!$M$9:$AM$9,FALSE))*$BA31),0)),""))</f>
        <v/>
      </c>
      <c r="BX31" s="178" t="str">
        <f t="array" ref="BX31">IF(ISBLANK($BK31),"",IFERROR((ROUND((INDEX([1]INSTRUCTIONS!$M$9:$AM$73,MATCH(#REF!,[1]INSTRUCTIONS!$N$9:$N$73,0),MATCH(BX$2,[1]INSTRUCTIONS!$M$9:$AM$9,FALSE))*$BA31),0)),""))</f>
        <v/>
      </c>
      <c r="BY31" s="178" t="str">
        <f t="array" ref="BY31">IF(ISBLANK($BK31),"",IFERROR((ROUND((INDEX([1]INSTRUCTIONS!$M$9:$AM$73,MATCH(#REF!,[1]INSTRUCTIONS!$N$9:$N$73,0),MATCH(BY$2,[1]INSTRUCTIONS!$M$9:$AM$9,FALSE))*$BA31),0)),""))</f>
        <v/>
      </c>
      <c r="BZ31" s="178" t="str">
        <f t="array" ref="BZ31">IF(ISBLANK($BK31),"",IFERROR((ROUND((INDEX([1]INSTRUCTIONS!$M$9:$AM$73,MATCH(#REF!,[1]INSTRUCTIONS!$N$9:$N$73,0),MATCH(BZ$2,[1]INSTRUCTIONS!$M$9:$AM$9,FALSE))*$BA31),0)),""))</f>
        <v/>
      </c>
      <c r="CA31" s="178" t="str">
        <f t="array" ref="CA31">IF(ISBLANK($BK31),"",IFERROR((ROUND((INDEX([1]INSTRUCTIONS!$M$9:$AM$73,MATCH(#REF!,[1]INSTRUCTIONS!$N$9:$N$73,0),MATCH(CA$2,[1]INSTRUCTIONS!$M$9:$AM$9,FALSE))*$BA31),0)),""))</f>
        <v/>
      </c>
      <c r="CB31" s="178" t="str">
        <f t="array" ref="CB31">IF(ISBLANK($BK31),"",IFERROR((ROUND((INDEX([1]INSTRUCTIONS!$M$9:$AM$73,MATCH(#REF!,[1]INSTRUCTIONS!$N$9:$N$73,0),MATCH(CB$2,[1]INSTRUCTIONS!$M$9:$AM$9,FALSE))*$BA31),0)),""))</f>
        <v/>
      </c>
      <c r="CC31" s="178" t="str">
        <f t="array" ref="CC31">IF(ISBLANK($BK31),"",IFERROR((ROUND((INDEX([1]INSTRUCTIONS!$M$9:$AM$73,MATCH(#REF!,[1]INSTRUCTIONS!$N$9:$N$73,0),MATCH(CC$2,[1]INSTRUCTIONS!$M$9:$AM$9,FALSE))*$BA31),0)),""))</f>
        <v/>
      </c>
      <c r="CD31" s="178" t="str">
        <f t="array" ref="CD31">IF(ISBLANK($BK31),"",IFERROR((ROUND((INDEX([1]INSTRUCTIONS!$M$9:$AM$73,MATCH(#REF!,[1]INSTRUCTIONS!$N$9:$N$73,0),MATCH(CD$2,[1]INSTRUCTIONS!$M$9:$AM$9,FALSE))*$BA31),0)),""))</f>
        <v/>
      </c>
      <c r="CE31" s="178" t="str">
        <f t="array" ref="CE31">IF(ISBLANK($BK31),"",IFERROR((ROUND((INDEX([1]INSTRUCTIONS!$M$9:$AM$73,MATCH(#REF!,[1]INSTRUCTIONS!$N$9:$N$73,0),MATCH(CE$2,[1]INSTRUCTIONS!$M$9:$AM$9,FALSE))*$BA31),0)),""))</f>
        <v/>
      </c>
      <c r="CF31" s="178" t="str">
        <f t="array" ref="CF31">IF(ISBLANK($BK31),"",IFERROR((ROUND((INDEX([1]INSTRUCTIONS!$M$9:$AM$73,MATCH(#REF!,[1]INSTRUCTIONS!$N$9:$N$73,0),MATCH(CF$2,[1]INSTRUCTIONS!$M$9:$AM$9,FALSE))*$BA31),0)),""))</f>
        <v/>
      </c>
      <c r="CG31" s="178" t="str">
        <f t="array" ref="CG31">IF(ISBLANK($BK31),"",IFERROR((ROUND((INDEX([1]INSTRUCTIONS!$M$9:$AM$73,MATCH(#REF!,[1]INSTRUCTIONS!$N$9:$N$73,0),MATCH(CG$2,[1]INSTRUCTIONS!$M$9:$AM$9,FALSE))*$BA31),0)),""))</f>
        <v/>
      </c>
      <c r="CH31" s="178" t="str">
        <f t="array" ref="CH31">IF(ISBLANK($BK31),"",IFERROR((ROUND((INDEX([1]INSTRUCTIONS!$M$9:$AM$73,MATCH(#REF!,[1]INSTRUCTIONS!$N$9:$N$73,0),MATCH(CH$2,[1]INSTRUCTIONS!$M$9:$AM$9,FALSE))*$BA31),0)),""))</f>
        <v/>
      </c>
      <c r="CI31" s="178" t="str">
        <f t="array" ref="CI31">IF(ISBLANK($BK31),"",IFERROR((ROUND((INDEX([1]INSTRUCTIONS!$M$9:$AM$73,MATCH(#REF!,[1]INSTRUCTIONS!$N$9:$N$73,0),MATCH(CI$2,[1]INSTRUCTIONS!$M$9:$AM$9,FALSE))*$BA31),0)),""))</f>
        <v/>
      </c>
      <c r="CJ31" s="179" t="str">
        <f t="array" ref="CJ31">IF(ISBLANK($BK31),"",IFERROR((ROUND((INDEX([1]INSTRUCTIONS!$M$9:$AM$73,MATCH(#REF!,[1]INSTRUCTIONS!$N$9:$N$73,0),MATCH(CJ$2,[1]INSTRUCTIONS!$M$9:$AM$9,FALSE))*$BA31),0)),""))</f>
        <v/>
      </c>
      <c r="CK31" s="169">
        <f t="shared" si="23"/>
        <v>540</v>
      </c>
      <c r="CL31" s="169">
        <f t="shared" si="24"/>
        <v>0</v>
      </c>
      <c r="CM31" s="6"/>
      <c r="CN31" s="170" t="s">
        <v>119</v>
      </c>
      <c r="CO31" s="177">
        <v>0</v>
      </c>
      <c r="CP31" s="178">
        <v>0</v>
      </c>
      <c r="CQ31" s="178">
        <v>0</v>
      </c>
      <c r="CR31" s="178">
        <v>0</v>
      </c>
      <c r="CS31" s="178">
        <v>0</v>
      </c>
      <c r="CT31" s="178">
        <v>0</v>
      </c>
      <c r="CU31" s="178" t="str">
        <f t="array" ref="CU31">IF(ISBLANK($CN31),"",IFERROR((ROUND((INDEX([1]INSTRUCTIONS!$M$9:$AM$73,MATCH(#REF!,[1]INSTRUCTIONS!$N$9:$N$73,0),MATCH(CU$2,[1]INSTRUCTIONS!$M$9:$AM$9,FALSE))*$BD31),0)),""))</f>
        <v/>
      </c>
      <c r="CV31" s="178" t="str">
        <f t="array" ref="CV31">IF(ISBLANK($CN31),"",IFERROR((ROUND((INDEX([1]INSTRUCTIONS!$M$9:$AM$73,MATCH(#REF!,[1]INSTRUCTIONS!$N$9:$N$73,0),MATCH(CV$2,[1]INSTRUCTIONS!$M$9:$AM$9,FALSE))*$BD31),0)),""))</f>
        <v/>
      </c>
      <c r="CW31" s="178" t="str">
        <f t="array" ref="CW31">IF(ISBLANK($CN31),"",IFERROR((ROUND((INDEX([1]INSTRUCTIONS!$M$9:$AM$73,MATCH(#REF!,[1]INSTRUCTIONS!$N$9:$N$73,0),MATCH(CW$2,[1]INSTRUCTIONS!$M$9:$AM$9,FALSE))*$BD31),0)),""))</f>
        <v/>
      </c>
      <c r="CX31" s="178" t="str">
        <f t="array" ref="CX31">IF(ISBLANK($CN31),"",IFERROR((ROUND((INDEX([1]INSTRUCTIONS!$M$9:$AM$73,MATCH(#REF!,[1]INSTRUCTIONS!$N$9:$N$73,0),MATCH(CX$2,[1]INSTRUCTIONS!$M$9:$AM$9,FALSE))*$BD31),0)),""))</f>
        <v/>
      </c>
      <c r="CY31" s="178" t="str">
        <f t="array" ref="CY31">IF(ISBLANK($CN31),"",IFERROR((ROUND((INDEX([1]INSTRUCTIONS!$M$9:$AM$73,MATCH(#REF!,[1]INSTRUCTIONS!$N$9:$N$73,0),MATCH(CY$2,[1]INSTRUCTIONS!$M$9:$AM$9,FALSE))*$BD31),0)),""))</f>
        <v/>
      </c>
      <c r="CZ31" s="178" t="str">
        <f t="array" ref="CZ31">IF(ISBLANK($CN31),"",IFERROR((ROUND((INDEX([1]INSTRUCTIONS!$M$9:$AM$73,MATCH(#REF!,[1]INSTRUCTIONS!$N$9:$N$73,0),MATCH(CZ$2,[1]INSTRUCTIONS!$M$9:$AM$9,FALSE))*$BD31),0)),""))</f>
        <v/>
      </c>
      <c r="DA31" s="178" t="str">
        <f t="array" ref="DA31">IF(ISBLANK($CN31),"",IFERROR((ROUND((INDEX([1]INSTRUCTIONS!$M$9:$AM$73,MATCH(#REF!,[1]INSTRUCTIONS!$N$9:$N$73,0),MATCH(DA$2,[1]INSTRUCTIONS!$M$9:$AM$9,FALSE))*$BD31),0)),""))</f>
        <v/>
      </c>
      <c r="DB31" s="178" t="str">
        <f t="array" ref="DB31">IF(ISBLANK($CN31),"",IFERROR((ROUND((INDEX([1]INSTRUCTIONS!$M$9:$AM$73,MATCH(#REF!,[1]INSTRUCTIONS!$N$9:$N$73,0),MATCH(DB$2,[1]INSTRUCTIONS!$M$9:$AM$9,FALSE))*$BD31),0)),""))</f>
        <v/>
      </c>
      <c r="DC31" s="178" t="str">
        <f t="array" ref="DC31">IF(ISBLANK($CN31),"",IFERROR((ROUND((INDEX([1]INSTRUCTIONS!$M$9:$AM$73,MATCH(#REF!,[1]INSTRUCTIONS!$N$9:$N$73,0),MATCH(DC$2,[1]INSTRUCTIONS!$M$9:$AM$9,FALSE))*$BD31),0)),""))</f>
        <v/>
      </c>
      <c r="DD31" s="178" t="str">
        <f t="array" ref="DD31">IF(ISBLANK($CN31),"",IFERROR((ROUND((INDEX([1]INSTRUCTIONS!$M$9:$AM$73,MATCH(#REF!,[1]INSTRUCTIONS!$N$9:$N$73,0),MATCH(DD$2,[1]INSTRUCTIONS!$M$9:$AM$9,FALSE))*$BD31),0)),""))</f>
        <v/>
      </c>
      <c r="DE31" s="178" t="str">
        <f t="array" ref="DE31">IF(ISBLANK($CN31),"",IFERROR((ROUND((INDEX([1]INSTRUCTIONS!$M$9:$AM$73,MATCH(#REF!,[1]INSTRUCTIONS!$N$9:$N$73,0),MATCH(DE$2,[1]INSTRUCTIONS!$M$9:$AM$9,FALSE))*$BD31),0)),""))</f>
        <v/>
      </c>
      <c r="DF31" s="178" t="str">
        <f t="array" ref="DF31">IF(ISBLANK($CN31),"",IFERROR((ROUND((INDEX([1]INSTRUCTIONS!$M$9:$AM$73,MATCH(#REF!,[1]INSTRUCTIONS!$N$9:$N$73,0),MATCH(DF$2,[1]INSTRUCTIONS!$M$9:$AM$9,FALSE))*$BD31),0)),""))</f>
        <v/>
      </c>
      <c r="DG31" s="178" t="str">
        <f t="array" ref="DG31">IF(ISBLANK($CN31),"",IFERROR((ROUND((INDEX([1]INSTRUCTIONS!$M$9:$AM$73,MATCH(#REF!,[1]INSTRUCTIONS!$N$9:$N$73,0),MATCH(DG$2,[1]INSTRUCTIONS!$M$9:$AM$9,FALSE))*$BD31),0)),""))</f>
        <v/>
      </c>
      <c r="DH31" s="178" t="str">
        <f t="array" ref="DH31">IF(ISBLANK($CN31),"",IFERROR((ROUND((INDEX([1]INSTRUCTIONS!$M$9:$AM$73,MATCH(#REF!,[1]INSTRUCTIONS!$N$9:$N$73,0),MATCH(DH$2,[1]INSTRUCTIONS!$M$9:$AM$9,FALSE))*$BD31),0)),""))</f>
        <v/>
      </c>
      <c r="DI31" s="178" t="str">
        <f t="array" ref="DI31">IF(ISBLANK($CN31),"",IFERROR((ROUND((INDEX([1]INSTRUCTIONS!$M$9:$AM$73,MATCH(#REF!,[1]INSTRUCTIONS!$N$9:$N$73,0),MATCH(DI$2,[1]INSTRUCTIONS!$M$9:$AM$9,FALSE))*$BD31),0)),""))</f>
        <v/>
      </c>
      <c r="DJ31" s="178" t="str">
        <f t="array" ref="DJ31">IF(ISBLANK($CN31),"",IFERROR((ROUND((INDEX([1]INSTRUCTIONS!$M$9:$AM$73,MATCH(#REF!,[1]INSTRUCTIONS!$N$9:$N$73,0),MATCH(DJ$2,[1]INSTRUCTIONS!$M$9:$AM$9,FALSE))*$BD31),0)),""))</f>
        <v/>
      </c>
      <c r="DK31" s="178" t="str">
        <f t="array" ref="DK31">IF(ISBLANK($CN31),"",IFERROR((ROUND((INDEX([1]INSTRUCTIONS!$M$9:$AM$73,MATCH(#REF!,[1]INSTRUCTIONS!$N$9:$N$73,0),MATCH(DK$2,[1]INSTRUCTIONS!$M$9:$AM$9,FALSE))*$BD31),0)),""))</f>
        <v/>
      </c>
      <c r="DL31" s="178" t="str">
        <f t="array" ref="DL31">IF(ISBLANK($CN31),"",IFERROR((ROUND((INDEX([1]INSTRUCTIONS!$M$9:$AM$73,MATCH(#REF!,[1]INSTRUCTIONS!$N$9:$N$73,0),MATCH(DL$2,[1]INSTRUCTIONS!$M$9:$AM$9,FALSE))*$BD31),0)),""))</f>
        <v/>
      </c>
      <c r="DM31" s="179" t="str">
        <f t="array" ref="DM31">IF(ISBLANK($CN31),"",IFERROR((ROUND((INDEX([1]INSTRUCTIONS!$M$9:$AM$73,MATCH(#REF!,[1]INSTRUCTIONS!$N$9:$N$73,0),MATCH(DM$2,[1]INSTRUCTIONS!$M$9:$AM$9,FALSE))*$BD31),0)),""))</f>
        <v/>
      </c>
      <c r="DN31" s="169">
        <f t="shared" si="25"/>
        <v>0</v>
      </c>
      <c r="DO31" s="169">
        <f t="shared" si="26"/>
        <v>0</v>
      </c>
      <c r="DP31" s="6"/>
      <c r="DQ31" s="171" t="str">
        <f t="shared" si="27"/>
        <v>NUMERIC BOTTOMS BM</v>
      </c>
      <c r="DR31" s="172">
        <f t="shared" ref="DR31:EP31" si="44">IFERROR(BL31+CO31,"")</f>
        <v>28</v>
      </c>
      <c r="DS31" s="173">
        <f t="shared" si="44"/>
        <v>115</v>
      </c>
      <c r="DT31" s="173">
        <f t="shared" si="44"/>
        <v>161</v>
      </c>
      <c r="DU31" s="173">
        <f t="shared" si="44"/>
        <v>127</v>
      </c>
      <c r="DV31" s="173">
        <f t="shared" si="44"/>
        <v>75</v>
      </c>
      <c r="DW31" s="173">
        <f t="shared" si="44"/>
        <v>34</v>
      </c>
      <c r="DX31" s="173" t="str">
        <f t="shared" si="44"/>
        <v/>
      </c>
      <c r="DY31" s="173" t="str">
        <f t="shared" si="44"/>
        <v/>
      </c>
      <c r="DZ31" s="173" t="str">
        <f t="shared" si="44"/>
        <v/>
      </c>
      <c r="EA31" s="173" t="str">
        <f t="shared" si="44"/>
        <v/>
      </c>
      <c r="EB31" s="173" t="str">
        <f t="shared" si="44"/>
        <v/>
      </c>
      <c r="EC31" s="173" t="str">
        <f t="shared" si="44"/>
        <v/>
      </c>
      <c r="ED31" s="173" t="str">
        <f t="shared" si="44"/>
        <v/>
      </c>
      <c r="EE31" s="173" t="str">
        <f t="shared" si="44"/>
        <v/>
      </c>
      <c r="EF31" s="174" t="str">
        <f t="shared" si="44"/>
        <v/>
      </c>
      <c r="EG31" s="174" t="str">
        <f t="shared" si="44"/>
        <v/>
      </c>
      <c r="EH31" s="174" t="str">
        <f t="shared" si="44"/>
        <v/>
      </c>
      <c r="EI31" s="174" t="str">
        <f t="shared" si="44"/>
        <v/>
      </c>
      <c r="EJ31" s="174" t="str">
        <f t="shared" si="44"/>
        <v/>
      </c>
      <c r="EK31" s="174" t="str">
        <f t="shared" si="44"/>
        <v/>
      </c>
      <c r="EL31" s="174" t="str">
        <f t="shared" si="44"/>
        <v/>
      </c>
      <c r="EM31" s="174" t="str">
        <f t="shared" si="44"/>
        <v/>
      </c>
      <c r="EN31" s="174" t="str">
        <f t="shared" si="44"/>
        <v/>
      </c>
      <c r="EO31" s="174" t="str">
        <f t="shared" si="44"/>
        <v/>
      </c>
      <c r="EP31" s="174" t="str">
        <f t="shared" si="44"/>
        <v/>
      </c>
      <c r="EQ31" s="171">
        <f t="shared" si="29"/>
        <v>540</v>
      </c>
      <c r="ER31" s="171">
        <f t="shared" si="30"/>
        <v>0</v>
      </c>
    </row>
    <row r="32" spans="1:148" ht="120" customHeight="1" x14ac:dyDescent="0.25">
      <c r="A32" s="132">
        <f t="shared" si="31"/>
        <v>15</v>
      </c>
      <c r="B32" s="133" t="e">
        <v>#VALUE!</v>
      </c>
      <c r="C32" s="133" t="s">
        <v>96</v>
      </c>
      <c r="D32" s="134" t="s">
        <v>276</v>
      </c>
      <c r="E32" s="134" t="str">
        <f t="shared" si="5"/>
        <v>#REF!</v>
      </c>
      <c r="F32" s="135" t="s">
        <v>114</v>
      </c>
      <c r="G32" s="134" t="s">
        <v>276</v>
      </c>
      <c r="H32" s="135" t="s">
        <v>115</v>
      </c>
      <c r="I32" s="135" t="s">
        <v>116</v>
      </c>
      <c r="J32" s="135"/>
      <c r="K32" s="135"/>
      <c r="L32" s="136"/>
      <c r="M32" s="133" t="e">
        <v>#VALUE!</v>
      </c>
      <c r="N32" s="135" t="s">
        <v>121</v>
      </c>
      <c r="O32" s="136"/>
      <c r="P32" s="136"/>
      <c r="Q32" s="136" t="s">
        <v>101</v>
      </c>
      <c r="R32" s="136" t="s">
        <v>102</v>
      </c>
      <c r="S32" s="136"/>
      <c r="T32" s="133"/>
      <c r="U32" s="133"/>
      <c r="V32" s="133"/>
      <c r="W32" s="137"/>
      <c r="X32" s="138">
        <v>12.73</v>
      </c>
      <c r="Y32" s="139">
        <v>12.73</v>
      </c>
      <c r="Z32" s="140">
        <f t="shared" si="6"/>
        <v>0</v>
      </c>
      <c r="AA32" s="139">
        <v>39.99</v>
      </c>
      <c r="AB32" s="140">
        <f t="shared" si="7"/>
        <v>0.68167041760440106</v>
      </c>
      <c r="AC32" s="141"/>
      <c r="AD32" s="142" t="str">
        <f t="shared" si="8"/>
        <v/>
      </c>
      <c r="AE32" s="140" t="str">
        <f t="shared" si="9"/>
        <v/>
      </c>
      <c r="AF32" s="139"/>
      <c r="AG32" s="140" t="str">
        <f t="shared" si="10"/>
        <v/>
      </c>
      <c r="AH32" s="143" t="str">
        <f t="shared" si="11"/>
        <v/>
      </c>
      <c r="AI32" s="144"/>
      <c r="AJ32" s="145"/>
      <c r="AK32" s="146"/>
      <c r="AL32" s="135" t="s">
        <v>241</v>
      </c>
      <c r="AM32" s="147">
        <v>4</v>
      </c>
      <c r="AN32" s="148" t="str">
        <f t="shared" si="12"/>
        <v xml:space="preserve">, , , , OFFICE DEFINE, </v>
      </c>
      <c r="AO32" s="149">
        <v>0</v>
      </c>
      <c r="AP32" s="150">
        <v>300</v>
      </c>
      <c r="AQ32" s="150"/>
      <c r="AR32" s="150"/>
      <c r="AS32" s="150"/>
      <c r="AT32" s="151"/>
      <c r="AU32" s="151"/>
      <c r="AV32" s="152">
        <f t="shared" si="13"/>
        <v>4</v>
      </c>
      <c r="AW32" s="153"/>
      <c r="AX32" s="152"/>
      <c r="AY32" s="153"/>
      <c r="AZ32" s="176"/>
      <c r="BA32" s="155">
        <f t="shared" si="14"/>
        <v>300</v>
      </c>
      <c r="BB32" s="156">
        <f t="shared" si="15"/>
        <v>3819</v>
      </c>
      <c r="BC32" s="157">
        <f t="shared" si="16"/>
        <v>11997</v>
      </c>
      <c r="BD32" s="158">
        <f t="shared" si="17"/>
        <v>0</v>
      </c>
      <c r="BE32" s="159">
        <f t="shared" si="18"/>
        <v>0</v>
      </c>
      <c r="BF32" s="160">
        <f t="shared" si="19"/>
        <v>0</v>
      </c>
      <c r="BG32" s="161">
        <f t="shared" si="20"/>
        <v>300</v>
      </c>
      <c r="BH32" s="162">
        <f t="shared" si="21"/>
        <v>3819</v>
      </c>
      <c r="BI32" s="163">
        <f t="shared" si="22"/>
        <v>11997</v>
      </c>
      <c r="BJ32" s="164"/>
      <c r="BK32" s="165" t="s">
        <v>118</v>
      </c>
      <c r="BL32" s="177">
        <v>15</v>
      </c>
      <c r="BM32" s="178">
        <v>64</v>
      </c>
      <c r="BN32" s="178">
        <v>90</v>
      </c>
      <c r="BO32" s="178">
        <v>71</v>
      </c>
      <c r="BP32" s="178">
        <v>41</v>
      </c>
      <c r="BQ32" s="178">
        <v>19</v>
      </c>
      <c r="BR32" s="178" t="str">
        <f t="array" ref="BR32">IF(ISBLANK($BK32),"",IFERROR((ROUND((INDEX([1]INSTRUCTIONS!$M$9:$AM$73,MATCH(#REF!,[1]INSTRUCTIONS!$N$9:$N$73,0),MATCH(BR$2,[1]INSTRUCTIONS!$M$9:$AM$9,FALSE))*$BA32),0)),""))</f>
        <v/>
      </c>
      <c r="BS32" s="178" t="str">
        <f t="array" ref="BS32">IF(ISBLANK($BK32),"",IFERROR((ROUND((INDEX([1]INSTRUCTIONS!$M$9:$AM$73,MATCH(#REF!,[1]INSTRUCTIONS!$N$9:$N$73,0),MATCH(BS$2,[1]INSTRUCTIONS!$M$9:$AM$9,FALSE))*$BA32),0)),""))</f>
        <v/>
      </c>
      <c r="BT32" s="178" t="str">
        <f t="array" ref="BT32">IF(ISBLANK($BK32),"",IFERROR((ROUND((INDEX([1]INSTRUCTIONS!$M$9:$AM$73,MATCH(#REF!,[1]INSTRUCTIONS!$N$9:$N$73,0),MATCH(BT$2,[1]INSTRUCTIONS!$M$9:$AM$9,FALSE))*$BA32),0)),""))</f>
        <v/>
      </c>
      <c r="BU32" s="178" t="str">
        <f t="array" ref="BU32">IF(ISBLANK($BK32),"",IFERROR((ROUND((INDEX([1]INSTRUCTIONS!$M$9:$AM$73,MATCH(#REF!,[1]INSTRUCTIONS!$N$9:$N$73,0),MATCH(BU$2,[1]INSTRUCTIONS!$M$9:$AM$9,FALSE))*$BA32),0)),""))</f>
        <v/>
      </c>
      <c r="BV32" s="178" t="str">
        <f t="array" ref="BV32">IF(ISBLANK($BK32),"",IFERROR((ROUND((INDEX([1]INSTRUCTIONS!$M$9:$AM$73,MATCH(#REF!,[1]INSTRUCTIONS!$N$9:$N$73,0),MATCH(BV$2,[1]INSTRUCTIONS!$M$9:$AM$9,FALSE))*$BA32),0)),""))</f>
        <v/>
      </c>
      <c r="BW32" s="178" t="str">
        <f t="array" ref="BW32">IF(ISBLANK($BK32),"",IFERROR((ROUND((INDEX([1]INSTRUCTIONS!$M$9:$AM$73,MATCH(#REF!,[1]INSTRUCTIONS!$N$9:$N$73,0),MATCH(BW$2,[1]INSTRUCTIONS!$M$9:$AM$9,FALSE))*$BA32),0)),""))</f>
        <v/>
      </c>
      <c r="BX32" s="178" t="str">
        <f t="array" ref="BX32">IF(ISBLANK($BK32),"",IFERROR((ROUND((INDEX([1]INSTRUCTIONS!$M$9:$AM$73,MATCH(#REF!,[1]INSTRUCTIONS!$N$9:$N$73,0),MATCH(BX$2,[1]INSTRUCTIONS!$M$9:$AM$9,FALSE))*$BA32),0)),""))</f>
        <v/>
      </c>
      <c r="BY32" s="178" t="str">
        <f t="array" ref="BY32">IF(ISBLANK($BK32),"",IFERROR((ROUND((INDEX([1]INSTRUCTIONS!$M$9:$AM$73,MATCH(#REF!,[1]INSTRUCTIONS!$N$9:$N$73,0),MATCH(BY$2,[1]INSTRUCTIONS!$M$9:$AM$9,FALSE))*$BA32),0)),""))</f>
        <v/>
      </c>
      <c r="BZ32" s="178" t="str">
        <f t="array" ref="BZ32">IF(ISBLANK($BK32),"",IFERROR((ROUND((INDEX([1]INSTRUCTIONS!$M$9:$AM$73,MATCH(#REF!,[1]INSTRUCTIONS!$N$9:$N$73,0),MATCH(BZ$2,[1]INSTRUCTIONS!$M$9:$AM$9,FALSE))*$BA32),0)),""))</f>
        <v/>
      </c>
      <c r="CA32" s="178" t="str">
        <f t="array" ref="CA32">IF(ISBLANK($BK32),"",IFERROR((ROUND((INDEX([1]INSTRUCTIONS!$M$9:$AM$73,MATCH(#REF!,[1]INSTRUCTIONS!$N$9:$N$73,0),MATCH(CA$2,[1]INSTRUCTIONS!$M$9:$AM$9,FALSE))*$BA32),0)),""))</f>
        <v/>
      </c>
      <c r="CB32" s="178" t="str">
        <f t="array" ref="CB32">IF(ISBLANK($BK32),"",IFERROR((ROUND((INDEX([1]INSTRUCTIONS!$M$9:$AM$73,MATCH(#REF!,[1]INSTRUCTIONS!$N$9:$N$73,0),MATCH(CB$2,[1]INSTRUCTIONS!$M$9:$AM$9,FALSE))*$BA32),0)),""))</f>
        <v/>
      </c>
      <c r="CC32" s="178" t="str">
        <f t="array" ref="CC32">IF(ISBLANK($BK32),"",IFERROR((ROUND((INDEX([1]INSTRUCTIONS!$M$9:$AM$73,MATCH(#REF!,[1]INSTRUCTIONS!$N$9:$N$73,0),MATCH(CC$2,[1]INSTRUCTIONS!$M$9:$AM$9,FALSE))*$BA32),0)),""))</f>
        <v/>
      </c>
      <c r="CD32" s="178" t="str">
        <f t="array" ref="CD32">IF(ISBLANK($BK32),"",IFERROR((ROUND((INDEX([1]INSTRUCTIONS!$M$9:$AM$73,MATCH(#REF!,[1]INSTRUCTIONS!$N$9:$N$73,0),MATCH(CD$2,[1]INSTRUCTIONS!$M$9:$AM$9,FALSE))*$BA32),0)),""))</f>
        <v/>
      </c>
      <c r="CE32" s="178" t="str">
        <f t="array" ref="CE32">IF(ISBLANK($BK32),"",IFERROR((ROUND((INDEX([1]INSTRUCTIONS!$M$9:$AM$73,MATCH(#REF!,[1]INSTRUCTIONS!$N$9:$N$73,0),MATCH(CE$2,[1]INSTRUCTIONS!$M$9:$AM$9,FALSE))*$BA32),0)),""))</f>
        <v/>
      </c>
      <c r="CF32" s="178" t="str">
        <f t="array" ref="CF32">IF(ISBLANK($BK32),"",IFERROR((ROUND((INDEX([1]INSTRUCTIONS!$M$9:$AM$73,MATCH(#REF!,[1]INSTRUCTIONS!$N$9:$N$73,0),MATCH(CF$2,[1]INSTRUCTIONS!$M$9:$AM$9,FALSE))*$BA32),0)),""))</f>
        <v/>
      </c>
      <c r="CG32" s="178" t="str">
        <f t="array" ref="CG32">IF(ISBLANK($BK32),"",IFERROR((ROUND((INDEX([1]INSTRUCTIONS!$M$9:$AM$73,MATCH(#REF!,[1]INSTRUCTIONS!$N$9:$N$73,0),MATCH(CG$2,[1]INSTRUCTIONS!$M$9:$AM$9,FALSE))*$BA32),0)),""))</f>
        <v/>
      </c>
      <c r="CH32" s="178" t="str">
        <f t="array" ref="CH32">IF(ISBLANK($BK32),"",IFERROR((ROUND((INDEX([1]INSTRUCTIONS!$M$9:$AM$73,MATCH(#REF!,[1]INSTRUCTIONS!$N$9:$N$73,0),MATCH(CH$2,[1]INSTRUCTIONS!$M$9:$AM$9,FALSE))*$BA32),0)),""))</f>
        <v/>
      </c>
      <c r="CI32" s="178" t="str">
        <f t="array" ref="CI32">IF(ISBLANK($BK32),"",IFERROR((ROUND((INDEX([1]INSTRUCTIONS!$M$9:$AM$73,MATCH(#REF!,[1]INSTRUCTIONS!$N$9:$N$73,0),MATCH(CI$2,[1]INSTRUCTIONS!$M$9:$AM$9,FALSE))*$BA32),0)),""))</f>
        <v/>
      </c>
      <c r="CJ32" s="179" t="str">
        <f t="array" ref="CJ32">IF(ISBLANK($BK32),"",IFERROR((ROUND((INDEX([1]INSTRUCTIONS!$M$9:$AM$73,MATCH(#REF!,[1]INSTRUCTIONS!$N$9:$N$73,0),MATCH(CJ$2,[1]INSTRUCTIONS!$M$9:$AM$9,FALSE))*$BA32),0)),""))</f>
        <v/>
      </c>
      <c r="CK32" s="169">
        <f t="shared" si="23"/>
        <v>300</v>
      </c>
      <c r="CL32" s="169">
        <f t="shared" si="24"/>
        <v>0</v>
      </c>
      <c r="CM32" s="6"/>
      <c r="CN32" s="170" t="s">
        <v>119</v>
      </c>
      <c r="CO32" s="177">
        <v>0</v>
      </c>
      <c r="CP32" s="178">
        <v>0</v>
      </c>
      <c r="CQ32" s="178">
        <v>0</v>
      </c>
      <c r="CR32" s="178">
        <v>0</v>
      </c>
      <c r="CS32" s="178">
        <v>0</v>
      </c>
      <c r="CT32" s="178">
        <v>0</v>
      </c>
      <c r="CU32" s="178" t="str">
        <f t="array" ref="CU32">IF(ISBLANK($CN32),"",IFERROR((ROUND((INDEX([1]INSTRUCTIONS!$M$9:$AM$73,MATCH(#REF!,[1]INSTRUCTIONS!$N$9:$N$73,0),MATCH(CU$2,[1]INSTRUCTIONS!$M$9:$AM$9,FALSE))*$BD32),0)),""))</f>
        <v/>
      </c>
      <c r="CV32" s="178" t="str">
        <f t="array" ref="CV32">IF(ISBLANK($CN32),"",IFERROR((ROUND((INDEX([1]INSTRUCTIONS!$M$9:$AM$73,MATCH(#REF!,[1]INSTRUCTIONS!$N$9:$N$73,0),MATCH(CV$2,[1]INSTRUCTIONS!$M$9:$AM$9,FALSE))*$BD32),0)),""))</f>
        <v/>
      </c>
      <c r="CW32" s="178" t="str">
        <f t="array" ref="CW32">IF(ISBLANK($CN32),"",IFERROR((ROUND((INDEX([1]INSTRUCTIONS!$M$9:$AM$73,MATCH(#REF!,[1]INSTRUCTIONS!$N$9:$N$73,0),MATCH(CW$2,[1]INSTRUCTIONS!$M$9:$AM$9,FALSE))*$BD32),0)),""))</f>
        <v/>
      </c>
      <c r="CX32" s="178" t="str">
        <f t="array" ref="CX32">IF(ISBLANK($CN32),"",IFERROR((ROUND((INDEX([1]INSTRUCTIONS!$M$9:$AM$73,MATCH(#REF!,[1]INSTRUCTIONS!$N$9:$N$73,0),MATCH(CX$2,[1]INSTRUCTIONS!$M$9:$AM$9,FALSE))*$BD32),0)),""))</f>
        <v/>
      </c>
      <c r="CY32" s="178" t="str">
        <f t="array" ref="CY32">IF(ISBLANK($CN32),"",IFERROR((ROUND((INDEX([1]INSTRUCTIONS!$M$9:$AM$73,MATCH(#REF!,[1]INSTRUCTIONS!$N$9:$N$73,0),MATCH(CY$2,[1]INSTRUCTIONS!$M$9:$AM$9,FALSE))*$BD32),0)),""))</f>
        <v/>
      </c>
      <c r="CZ32" s="178" t="str">
        <f t="array" ref="CZ32">IF(ISBLANK($CN32),"",IFERROR((ROUND((INDEX([1]INSTRUCTIONS!$M$9:$AM$73,MATCH(#REF!,[1]INSTRUCTIONS!$N$9:$N$73,0),MATCH(CZ$2,[1]INSTRUCTIONS!$M$9:$AM$9,FALSE))*$BD32),0)),""))</f>
        <v/>
      </c>
      <c r="DA32" s="178" t="str">
        <f t="array" ref="DA32">IF(ISBLANK($CN32),"",IFERROR((ROUND((INDEX([1]INSTRUCTIONS!$M$9:$AM$73,MATCH(#REF!,[1]INSTRUCTIONS!$N$9:$N$73,0),MATCH(DA$2,[1]INSTRUCTIONS!$M$9:$AM$9,FALSE))*$BD32),0)),""))</f>
        <v/>
      </c>
      <c r="DB32" s="178" t="str">
        <f t="array" ref="DB32">IF(ISBLANK($CN32),"",IFERROR((ROUND((INDEX([1]INSTRUCTIONS!$M$9:$AM$73,MATCH(#REF!,[1]INSTRUCTIONS!$N$9:$N$73,0),MATCH(DB$2,[1]INSTRUCTIONS!$M$9:$AM$9,FALSE))*$BD32),0)),""))</f>
        <v/>
      </c>
      <c r="DC32" s="178" t="str">
        <f t="array" ref="DC32">IF(ISBLANK($CN32),"",IFERROR((ROUND((INDEX([1]INSTRUCTIONS!$M$9:$AM$73,MATCH(#REF!,[1]INSTRUCTIONS!$N$9:$N$73,0),MATCH(DC$2,[1]INSTRUCTIONS!$M$9:$AM$9,FALSE))*$BD32),0)),""))</f>
        <v/>
      </c>
      <c r="DD32" s="178" t="str">
        <f t="array" ref="DD32">IF(ISBLANK($CN32),"",IFERROR((ROUND((INDEX([1]INSTRUCTIONS!$M$9:$AM$73,MATCH(#REF!,[1]INSTRUCTIONS!$N$9:$N$73,0),MATCH(DD$2,[1]INSTRUCTIONS!$M$9:$AM$9,FALSE))*$BD32),0)),""))</f>
        <v/>
      </c>
      <c r="DE32" s="178" t="str">
        <f t="array" ref="DE32">IF(ISBLANK($CN32),"",IFERROR((ROUND((INDEX([1]INSTRUCTIONS!$M$9:$AM$73,MATCH(#REF!,[1]INSTRUCTIONS!$N$9:$N$73,0),MATCH(DE$2,[1]INSTRUCTIONS!$M$9:$AM$9,FALSE))*$BD32),0)),""))</f>
        <v/>
      </c>
      <c r="DF32" s="178" t="str">
        <f t="array" ref="DF32">IF(ISBLANK($CN32),"",IFERROR((ROUND((INDEX([1]INSTRUCTIONS!$M$9:$AM$73,MATCH(#REF!,[1]INSTRUCTIONS!$N$9:$N$73,0),MATCH(DF$2,[1]INSTRUCTIONS!$M$9:$AM$9,FALSE))*$BD32),0)),""))</f>
        <v/>
      </c>
      <c r="DG32" s="178" t="str">
        <f t="array" ref="DG32">IF(ISBLANK($CN32),"",IFERROR((ROUND((INDEX([1]INSTRUCTIONS!$M$9:$AM$73,MATCH(#REF!,[1]INSTRUCTIONS!$N$9:$N$73,0),MATCH(DG$2,[1]INSTRUCTIONS!$M$9:$AM$9,FALSE))*$BD32),0)),""))</f>
        <v/>
      </c>
      <c r="DH32" s="178" t="str">
        <f t="array" ref="DH32">IF(ISBLANK($CN32),"",IFERROR((ROUND((INDEX([1]INSTRUCTIONS!$M$9:$AM$73,MATCH(#REF!,[1]INSTRUCTIONS!$N$9:$N$73,0),MATCH(DH$2,[1]INSTRUCTIONS!$M$9:$AM$9,FALSE))*$BD32),0)),""))</f>
        <v/>
      </c>
      <c r="DI32" s="178" t="str">
        <f t="array" ref="DI32">IF(ISBLANK($CN32),"",IFERROR((ROUND((INDEX([1]INSTRUCTIONS!$M$9:$AM$73,MATCH(#REF!,[1]INSTRUCTIONS!$N$9:$N$73,0),MATCH(DI$2,[1]INSTRUCTIONS!$M$9:$AM$9,FALSE))*$BD32),0)),""))</f>
        <v/>
      </c>
      <c r="DJ32" s="178" t="str">
        <f t="array" ref="DJ32">IF(ISBLANK($CN32),"",IFERROR((ROUND((INDEX([1]INSTRUCTIONS!$M$9:$AM$73,MATCH(#REF!,[1]INSTRUCTIONS!$N$9:$N$73,0),MATCH(DJ$2,[1]INSTRUCTIONS!$M$9:$AM$9,FALSE))*$BD32),0)),""))</f>
        <v/>
      </c>
      <c r="DK32" s="178" t="str">
        <f t="array" ref="DK32">IF(ISBLANK($CN32),"",IFERROR((ROUND((INDEX([1]INSTRUCTIONS!$M$9:$AM$73,MATCH(#REF!,[1]INSTRUCTIONS!$N$9:$N$73,0),MATCH(DK$2,[1]INSTRUCTIONS!$M$9:$AM$9,FALSE))*$BD32),0)),""))</f>
        <v/>
      </c>
      <c r="DL32" s="178" t="str">
        <f t="array" ref="DL32">IF(ISBLANK($CN32),"",IFERROR((ROUND((INDEX([1]INSTRUCTIONS!$M$9:$AM$73,MATCH(#REF!,[1]INSTRUCTIONS!$N$9:$N$73,0),MATCH(DL$2,[1]INSTRUCTIONS!$M$9:$AM$9,FALSE))*$BD32),0)),""))</f>
        <v/>
      </c>
      <c r="DM32" s="179" t="str">
        <f t="array" ref="DM32">IF(ISBLANK($CN32),"",IFERROR((ROUND((INDEX([1]INSTRUCTIONS!$M$9:$AM$73,MATCH(#REF!,[1]INSTRUCTIONS!$N$9:$N$73,0),MATCH(DM$2,[1]INSTRUCTIONS!$M$9:$AM$9,FALSE))*$BD32),0)),""))</f>
        <v/>
      </c>
      <c r="DN32" s="169">
        <f t="shared" si="25"/>
        <v>0</v>
      </c>
      <c r="DO32" s="169">
        <f t="shared" si="26"/>
        <v>0</v>
      </c>
      <c r="DP32" s="6"/>
      <c r="DQ32" s="171" t="str">
        <f t="shared" si="27"/>
        <v>NUMERIC BOTTOMS BM</v>
      </c>
      <c r="DR32" s="172">
        <f t="shared" ref="DR32:EP32" si="45">IFERROR(BL32+CO32,"")</f>
        <v>15</v>
      </c>
      <c r="DS32" s="173">
        <f t="shared" si="45"/>
        <v>64</v>
      </c>
      <c r="DT32" s="173">
        <f t="shared" si="45"/>
        <v>90</v>
      </c>
      <c r="DU32" s="173">
        <f t="shared" si="45"/>
        <v>71</v>
      </c>
      <c r="DV32" s="173">
        <f t="shared" si="45"/>
        <v>41</v>
      </c>
      <c r="DW32" s="173">
        <f t="shared" si="45"/>
        <v>19</v>
      </c>
      <c r="DX32" s="173" t="str">
        <f t="shared" si="45"/>
        <v/>
      </c>
      <c r="DY32" s="173" t="str">
        <f t="shared" si="45"/>
        <v/>
      </c>
      <c r="DZ32" s="173" t="str">
        <f t="shared" si="45"/>
        <v/>
      </c>
      <c r="EA32" s="173" t="str">
        <f t="shared" si="45"/>
        <v/>
      </c>
      <c r="EB32" s="173" t="str">
        <f t="shared" si="45"/>
        <v/>
      </c>
      <c r="EC32" s="173" t="str">
        <f t="shared" si="45"/>
        <v/>
      </c>
      <c r="ED32" s="173" t="str">
        <f t="shared" si="45"/>
        <v/>
      </c>
      <c r="EE32" s="173" t="str">
        <f t="shared" si="45"/>
        <v/>
      </c>
      <c r="EF32" s="174" t="str">
        <f t="shared" si="45"/>
        <v/>
      </c>
      <c r="EG32" s="174" t="str">
        <f t="shared" si="45"/>
        <v/>
      </c>
      <c r="EH32" s="174" t="str">
        <f t="shared" si="45"/>
        <v/>
      </c>
      <c r="EI32" s="174" t="str">
        <f t="shared" si="45"/>
        <v/>
      </c>
      <c r="EJ32" s="174" t="str">
        <f t="shared" si="45"/>
        <v/>
      </c>
      <c r="EK32" s="174" t="str">
        <f t="shared" si="45"/>
        <v/>
      </c>
      <c r="EL32" s="174" t="str">
        <f t="shared" si="45"/>
        <v/>
      </c>
      <c r="EM32" s="174" t="str">
        <f t="shared" si="45"/>
        <v/>
      </c>
      <c r="EN32" s="174" t="str">
        <f t="shared" si="45"/>
        <v/>
      </c>
      <c r="EO32" s="174" t="str">
        <f t="shared" si="45"/>
        <v/>
      </c>
      <c r="EP32" s="174" t="str">
        <f t="shared" si="45"/>
        <v/>
      </c>
      <c r="EQ32" s="171">
        <f t="shared" si="29"/>
        <v>300</v>
      </c>
      <c r="ER32" s="171">
        <f t="shared" si="30"/>
        <v>0</v>
      </c>
    </row>
    <row r="33" spans="1:148" ht="120" customHeight="1" x14ac:dyDescent="0.25">
      <c r="A33" s="132">
        <f t="shared" si="31"/>
        <v>16</v>
      </c>
      <c r="B33" s="133" t="e">
        <v>#VALUE!</v>
      </c>
      <c r="C33" s="133" t="s">
        <v>96</v>
      </c>
      <c r="D33" s="134" t="s">
        <v>276</v>
      </c>
      <c r="E33" s="134" t="str">
        <f t="shared" si="5"/>
        <v>#REF!</v>
      </c>
      <c r="F33" s="135" t="s">
        <v>114</v>
      </c>
      <c r="G33" s="134" t="s">
        <v>276</v>
      </c>
      <c r="H33" s="135" t="s">
        <v>115</v>
      </c>
      <c r="I33" s="135" t="s">
        <v>116</v>
      </c>
      <c r="J33" s="135"/>
      <c r="K33" s="135"/>
      <c r="L33" s="136"/>
      <c r="M33" s="133" t="e">
        <v>#VALUE!</v>
      </c>
      <c r="N33" s="135" t="s">
        <v>107</v>
      </c>
      <c r="O33" s="136"/>
      <c r="P33" s="136"/>
      <c r="Q33" s="136" t="s">
        <v>101</v>
      </c>
      <c r="R33" s="136" t="s">
        <v>102</v>
      </c>
      <c r="S33" s="136"/>
      <c r="T33" s="133"/>
      <c r="U33" s="133"/>
      <c r="V33" s="133"/>
      <c r="W33" s="137"/>
      <c r="X33" s="138">
        <v>12.73</v>
      </c>
      <c r="Y33" s="139">
        <v>12.73</v>
      </c>
      <c r="Z33" s="140">
        <f t="shared" si="6"/>
        <v>0</v>
      </c>
      <c r="AA33" s="139">
        <v>39.99</v>
      </c>
      <c r="AB33" s="140">
        <f t="shared" si="7"/>
        <v>0.68167041760440106</v>
      </c>
      <c r="AC33" s="141"/>
      <c r="AD33" s="142" t="str">
        <f t="shared" si="8"/>
        <v/>
      </c>
      <c r="AE33" s="140" t="str">
        <f t="shared" si="9"/>
        <v/>
      </c>
      <c r="AF33" s="139"/>
      <c r="AG33" s="140" t="str">
        <f t="shared" si="10"/>
        <v/>
      </c>
      <c r="AH33" s="143" t="str">
        <f t="shared" si="11"/>
        <v/>
      </c>
      <c r="AI33" s="144"/>
      <c r="AJ33" s="145"/>
      <c r="AK33" s="146"/>
      <c r="AL33" s="135" t="s">
        <v>241</v>
      </c>
      <c r="AM33" s="147">
        <v>4</v>
      </c>
      <c r="AN33" s="148" t="str">
        <f t="shared" si="12"/>
        <v xml:space="preserve">, , , , OFFICE DEFINE, </v>
      </c>
      <c r="AO33" s="149">
        <v>0</v>
      </c>
      <c r="AP33" s="150">
        <v>300</v>
      </c>
      <c r="AQ33" s="150"/>
      <c r="AR33" s="150"/>
      <c r="AS33" s="150"/>
      <c r="AT33" s="151"/>
      <c r="AU33" s="151"/>
      <c r="AV33" s="152">
        <f t="shared" si="13"/>
        <v>4</v>
      </c>
      <c r="AW33" s="153"/>
      <c r="AX33" s="152"/>
      <c r="AY33" s="153"/>
      <c r="AZ33" s="176"/>
      <c r="BA33" s="155">
        <f t="shared" si="14"/>
        <v>300</v>
      </c>
      <c r="BB33" s="156">
        <f t="shared" si="15"/>
        <v>3819</v>
      </c>
      <c r="BC33" s="157">
        <f t="shared" si="16"/>
        <v>11997</v>
      </c>
      <c r="BD33" s="158">
        <f t="shared" si="17"/>
        <v>0</v>
      </c>
      <c r="BE33" s="159">
        <f t="shared" si="18"/>
        <v>0</v>
      </c>
      <c r="BF33" s="160">
        <f t="shared" si="19"/>
        <v>0</v>
      </c>
      <c r="BG33" s="161">
        <f t="shared" si="20"/>
        <v>300</v>
      </c>
      <c r="BH33" s="162">
        <f t="shared" si="21"/>
        <v>3819</v>
      </c>
      <c r="BI33" s="163">
        <f t="shared" si="22"/>
        <v>11997</v>
      </c>
      <c r="BJ33" s="164"/>
      <c r="BK33" s="165" t="s">
        <v>118</v>
      </c>
      <c r="BL33" s="177">
        <v>15</v>
      </c>
      <c r="BM33" s="178">
        <v>64</v>
      </c>
      <c r="BN33" s="178">
        <v>90</v>
      </c>
      <c r="BO33" s="178">
        <v>71</v>
      </c>
      <c r="BP33" s="178">
        <v>41</v>
      </c>
      <c r="BQ33" s="178">
        <v>19</v>
      </c>
      <c r="BR33" s="178" t="str">
        <f t="array" ref="BR33">IF(ISBLANK($BK33),"",IFERROR((ROUND((INDEX([1]INSTRUCTIONS!$M$9:$AM$73,MATCH(#REF!,[1]INSTRUCTIONS!$N$9:$N$73,0),MATCH(BR$2,[1]INSTRUCTIONS!$M$9:$AM$9,FALSE))*$BA33),0)),""))</f>
        <v/>
      </c>
      <c r="BS33" s="178" t="str">
        <f t="array" ref="BS33">IF(ISBLANK($BK33),"",IFERROR((ROUND((INDEX([1]INSTRUCTIONS!$M$9:$AM$73,MATCH(#REF!,[1]INSTRUCTIONS!$N$9:$N$73,0),MATCH(BS$2,[1]INSTRUCTIONS!$M$9:$AM$9,FALSE))*$BA33),0)),""))</f>
        <v/>
      </c>
      <c r="BT33" s="178" t="str">
        <f t="array" ref="BT33">IF(ISBLANK($BK33),"",IFERROR((ROUND((INDEX([1]INSTRUCTIONS!$M$9:$AM$73,MATCH(#REF!,[1]INSTRUCTIONS!$N$9:$N$73,0),MATCH(BT$2,[1]INSTRUCTIONS!$M$9:$AM$9,FALSE))*$BA33),0)),""))</f>
        <v/>
      </c>
      <c r="BU33" s="178" t="str">
        <f t="array" ref="BU33">IF(ISBLANK($BK33),"",IFERROR((ROUND((INDEX([1]INSTRUCTIONS!$M$9:$AM$73,MATCH(#REF!,[1]INSTRUCTIONS!$N$9:$N$73,0),MATCH(BU$2,[1]INSTRUCTIONS!$M$9:$AM$9,FALSE))*$BA33),0)),""))</f>
        <v/>
      </c>
      <c r="BV33" s="178" t="str">
        <f t="array" ref="BV33">IF(ISBLANK($BK33),"",IFERROR((ROUND((INDEX([1]INSTRUCTIONS!$M$9:$AM$73,MATCH(#REF!,[1]INSTRUCTIONS!$N$9:$N$73,0),MATCH(BV$2,[1]INSTRUCTIONS!$M$9:$AM$9,FALSE))*$BA33),0)),""))</f>
        <v/>
      </c>
      <c r="BW33" s="178" t="str">
        <f t="array" ref="BW33">IF(ISBLANK($BK33),"",IFERROR((ROUND((INDEX([1]INSTRUCTIONS!$M$9:$AM$73,MATCH(#REF!,[1]INSTRUCTIONS!$N$9:$N$73,0),MATCH(BW$2,[1]INSTRUCTIONS!$M$9:$AM$9,FALSE))*$BA33),0)),""))</f>
        <v/>
      </c>
      <c r="BX33" s="178" t="str">
        <f t="array" ref="BX33">IF(ISBLANK($BK33),"",IFERROR((ROUND((INDEX([1]INSTRUCTIONS!$M$9:$AM$73,MATCH(#REF!,[1]INSTRUCTIONS!$N$9:$N$73,0),MATCH(BX$2,[1]INSTRUCTIONS!$M$9:$AM$9,FALSE))*$BA33),0)),""))</f>
        <v/>
      </c>
      <c r="BY33" s="178" t="str">
        <f t="array" ref="BY33">IF(ISBLANK($BK33),"",IFERROR((ROUND((INDEX([1]INSTRUCTIONS!$M$9:$AM$73,MATCH(#REF!,[1]INSTRUCTIONS!$N$9:$N$73,0),MATCH(BY$2,[1]INSTRUCTIONS!$M$9:$AM$9,FALSE))*$BA33),0)),""))</f>
        <v/>
      </c>
      <c r="BZ33" s="178" t="str">
        <f t="array" ref="BZ33">IF(ISBLANK($BK33),"",IFERROR((ROUND((INDEX([1]INSTRUCTIONS!$M$9:$AM$73,MATCH(#REF!,[1]INSTRUCTIONS!$N$9:$N$73,0),MATCH(BZ$2,[1]INSTRUCTIONS!$M$9:$AM$9,FALSE))*$BA33),0)),""))</f>
        <v/>
      </c>
      <c r="CA33" s="178" t="str">
        <f t="array" ref="CA33">IF(ISBLANK($BK33),"",IFERROR((ROUND((INDEX([1]INSTRUCTIONS!$M$9:$AM$73,MATCH(#REF!,[1]INSTRUCTIONS!$N$9:$N$73,0),MATCH(CA$2,[1]INSTRUCTIONS!$M$9:$AM$9,FALSE))*$BA33),0)),""))</f>
        <v/>
      </c>
      <c r="CB33" s="178" t="str">
        <f t="array" ref="CB33">IF(ISBLANK($BK33),"",IFERROR((ROUND((INDEX([1]INSTRUCTIONS!$M$9:$AM$73,MATCH(#REF!,[1]INSTRUCTIONS!$N$9:$N$73,0),MATCH(CB$2,[1]INSTRUCTIONS!$M$9:$AM$9,FALSE))*$BA33),0)),""))</f>
        <v/>
      </c>
      <c r="CC33" s="178" t="str">
        <f t="array" ref="CC33">IF(ISBLANK($BK33),"",IFERROR((ROUND((INDEX([1]INSTRUCTIONS!$M$9:$AM$73,MATCH(#REF!,[1]INSTRUCTIONS!$N$9:$N$73,0),MATCH(CC$2,[1]INSTRUCTIONS!$M$9:$AM$9,FALSE))*$BA33),0)),""))</f>
        <v/>
      </c>
      <c r="CD33" s="178" t="str">
        <f t="array" ref="CD33">IF(ISBLANK($BK33),"",IFERROR((ROUND((INDEX([1]INSTRUCTIONS!$M$9:$AM$73,MATCH(#REF!,[1]INSTRUCTIONS!$N$9:$N$73,0),MATCH(CD$2,[1]INSTRUCTIONS!$M$9:$AM$9,FALSE))*$BA33),0)),""))</f>
        <v/>
      </c>
      <c r="CE33" s="178" t="str">
        <f t="array" ref="CE33">IF(ISBLANK($BK33),"",IFERROR((ROUND((INDEX([1]INSTRUCTIONS!$M$9:$AM$73,MATCH(#REF!,[1]INSTRUCTIONS!$N$9:$N$73,0),MATCH(CE$2,[1]INSTRUCTIONS!$M$9:$AM$9,FALSE))*$BA33),0)),""))</f>
        <v/>
      </c>
      <c r="CF33" s="178" t="str">
        <f t="array" ref="CF33">IF(ISBLANK($BK33),"",IFERROR((ROUND((INDEX([1]INSTRUCTIONS!$M$9:$AM$73,MATCH(#REF!,[1]INSTRUCTIONS!$N$9:$N$73,0),MATCH(CF$2,[1]INSTRUCTIONS!$M$9:$AM$9,FALSE))*$BA33),0)),""))</f>
        <v/>
      </c>
      <c r="CG33" s="178" t="str">
        <f t="array" ref="CG33">IF(ISBLANK($BK33),"",IFERROR((ROUND((INDEX([1]INSTRUCTIONS!$M$9:$AM$73,MATCH(#REF!,[1]INSTRUCTIONS!$N$9:$N$73,0),MATCH(CG$2,[1]INSTRUCTIONS!$M$9:$AM$9,FALSE))*$BA33),0)),""))</f>
        <v/>
      </c>
      <c r="CH33" s="178" t="str">
        <f t="array" ref="CH33">IF(ISBLANK($BK33),"",IFERROR((ROUND((INDEX([1]INSTRUCTIONS!$M$9:$AM$73,MATCH(#REF!,[1]INSTRUCTIONS!$N$9:$N$73,0),MATCH(CH$2,[1]INSTRUCTIONS!$M$9:$AM$9,FALSE))*$BA33),0)),""))</f>
        <v/>
      </c>
      <c r="CI33" s="178" t="str">
        <f t="array" ref="CI33">IF(ISBLANK($BK33),"",IFERROR((ROUND((INDEX([1]INSTRUCTIONS!$M$9:$AM$73,MATCH(#REF!,[1]INSTRUCTIONS!$N$9:$N$73,0),MATCH(CI$2,[1]INSTRUCTIONS!$M$9:$AM$9,FALSE))*$BA33),0)),""))</f>
        <v/>
      </c>
      <c r="CJ33" s="179" t="str">
        <f t="array" ref="CJ33">IF(ISBLANK($BK33),"",IFERROR((ROUND((INDEX([1]INSTRUCTIONS!$M$9:$AM$73,MATCH(#REF!,[1]INSTRUCTIONS!$N$9:$N$73,0),MATCH(CJ$2,[1]INSTRUCTIONS!$M$9:$AM$9,FALSE))*$BA33),0)),""))</f>
        <v/>
      </c>
      <c r="CK33" s="169">
        <f t="shared" si="23"/>
        <v>300</v>
      </c>
      <c r="CL33" s="169">
        <f t="shared" si="24"/>
        <v>0</v>
      </c>
      <c r="CM33" s="6"/>
      <c r="CN33" s="170" t="s">
        <v>119</v>
      </c>
      <c r="CO33" s="177">
        <v>0</v>
      </c>
      <c r="CP33" s="178">
        <v>0</v>
      </c>
      <c r="CQ33" s="178">
        <v>0</v>
      </c>
      <c r="CR33" s="178">
        <v>0</v>
      </c>
      <c r="CS33" s="178">
        <v>0</v>
      </c>
      <c r="CT33" s="178">
        <v>0</v>
      </c>
      <c r="CU33" s="178" t="str">
        <f t="array" ref="CU33">IF(ISBLANK($CN33),"",IFERROR((ROUND((INDEX([1]INSTRUCTIONS!$M$9:$AM$73,MATCH(#REF!,[1]INSTRUCTIONS!$N$9:$N$73,0),MATCH(CU$2,[1]INSTRUCTIONS!$M$9:$AM$9,FALSE))*$BD33),0)),""))</f>
        <v/>
      </c>
      <c r="CV33" s="178" t="str">
        <f t="array" ref="CV33">IF(ISBLANK($CN33),"",IFERROR((ROUND((INDEX([1]INSTRUCTIONS!$M$9:$AM$73,MATCH(#REF!,[1]INSTRUCTIONS!$N$9:$N$73,0),MATCH(CV$2,[1]INSTRUCTIONS!$M$9:$AM$9,FALSE))*$BD33),0)),""))</f>
        <v/>
      </c>
      <c r="CW33" s="178" t="str">
        <f t="array" ref="CW33">IF(ISBLANK($CN33),"",IFERROR((ROUND((INDEX([1]INSTRUCTIONS!$M$9:$AM$73,MATCH(#REF!,[1]INSTRUCTIONS!$N$9:$N$73,0),MATCH(CW$2,[1]INSTRUCTIONS!$M$9:$AM$9,FALSE))*$BD33),0)),""))</f>
        <v/>
      </c>
      <c r="CX33" s="178" t="str">
        <f t="array" ref="CX33">IF(ISBLANK($CN33),"",IFERROR((ROUND((INDEX([1]INSTRUCTIONS!$M$9:$AM$73,MATCH(#REF!,[1]INSTRUCTIONS!$N$9:$N$73,0),MATCH(CX$2,[1]INSTRUCTIONS!$M$9:$AM$9,FALSE))*$BD33),0)),""))</f>
        <v/>
      </c>
      <c r="CY33" s="178" t="str">
        <f t="array" ref="CY33">IF(ISBLANK($CN33),"",IFERROR((ROUND((INDEX([1]INSTRUCTIONS!$M$9:$AM$73,MATCH(#REF!,[1]INSTRUCTIONS!$N$9:$N$73,0),MATCH(CY$2,[1]INSTRUCTIONS!$M$9:$AM$9,FALSE))*$BD33),0)),""))</f>
        <v/>
      </c>
      <c r="CZ33" s="178" t="str">
        <f t="array" ref="CZ33">IF(ISBLANK($CN33),"",IFERROR((ROUND((INDEX([1]INSTRUCTIONS!$M$9:$AM$73,MATCH(#REF!,[1]INSTRUCTIONS!$N$9:$N$73,0),MATCH(CZ$2,[1]INSTRUCTIONS!$M$9:$AM$9,FALSE))*$BD33),0)),""))</f>
        <v/>
      </c>
      <c r="DA33" s="178" t="str">
        <f t="array" ref="DA33">IF(ISBLANK($CN33),"",IFERROR((ROUND((INDEX([1]INSTRUCTIONS!$M$9:$AM$73,MATCH(#REF!,[1]INSTRUCTIONS!$N$9:$N$73,0),MATCH(DA$2,[1]INSTRUCTIONS!$M$9:$AM$9,FALSE))*$BD33),0)),""))</f>
        <v/>
      </c>
      <c r="DB33" s="178" t="str">
        <f t="array" ref="DB33">IF(ISBLANK($CN33),"",IFERROR((ROUND((INDEX([1]INSTRUCTIONS!$M$9:$AM$73,MATCH(#REF!,[1]INSTRUCTIONS!$N$9:$N$73,0),MATCH(DB$2,[1]INSTRUCTIONS!$M$9:$AM$9,FALSE))*$BD33),0)),""))</f>
        <v/>
      </c>
      <c r="DC33" s="178" t="str">
        <f t="array" ref="DC33">IF(ISBLANK($CN33),"",IFERROR((ROUND((INDEX([1]INSTRUCTIONS!$M$9:$AM$73,MATCH(#REF!,[1]INSTRUCTIONS!$N$9:$N$73,0),MATCH(DC$2,[1]INSTRUCTIONS!$M$9:$AM$9,FALSE))*$BD33),0)),""))</f>
        <v/>
      </c>
      <c r="DD33" s="178" t="str">
        <f t="array" ref="DD33">IF(ISBLANK($CN33),"",IFERROR((ROUND((INDEX([1]INSTRUCTIONS!$M$9:$AM$73,MATCH(#REF!,[1]INSTRUCTIONS!$N$9:$N$73,0),MATCH(DD$2,[1]INSTRUCTIONS!$M$9:$AM$9,FALSE))*$BD33),0)),""))</f>
        <v/>
      </c>
      <c r="DE33" s="178" t="str">
        <f t="array" ref="DE33">IF(ISBLANK($CN33),"",IFERROR((ROUND((INDEX([1]INSTRUCTIONS!$M$9:$AM$73,MATCH(#REF!,[1]INSTRUCTIONS!$N$9:$N$73,0),MATCH(DE$2,[1]INSTRUCTIONS!$M$9:$AM$9,FALSE))*$BD33),0)),""))</f>
        <v/>
      </c>
      <c r="DF33" s="178" t="str">
        <f t="array" ref="DF33">IF(ISBLANK($CN33),"",IFERROR((ROUND((INDEX([1]INSTRUCTIONS!$M$9:$AM$73,MATCH(#REF!,[1]INSTRUCTIONS!$N$9:$N$73,0),MATCH(DF$2,[1]INSTRUCTIONS!$M$9:$AM$9,FALSE))*$BD33),0)),""))</f>
        <v/>
      </c>
      <c r="DG33" s="178" t="str">
        <f t="array" ref="DG33">IF(ISBLANK($CN33),"",IFERROR((ROUND((INDEX([1]INSTRUCTIONS!$M$9:$AM$73,MATCH(#REF!,[1]INSTRUCTIONS!$N$9:$N$73,0),MATCH(DG$2,[1]INSTRUCTIONS!$M$9:$AM$9,FALSE))*$BD33),0)),""))</f>
        <v/>
      </c>
      <c r="DH33" s="178" t="str">
        <f t="array" ref="DH33">IF(ISBLANK($CN33),"",IFERROR((ROUND((INDEX([1]INSTRUCTIONS!$M$9:$AM$73,MATCH(#REF!,[1]INSTRUCTIONS!$N$9:$N$73,0),MATCH(DH$2,[1]INSTRUCTIONS!$M$9:$AM$9,FALSE))*$BD33),0)),""))</f>
        <v/>
      </c>
      <c r="DI33" s="178" t="str">
        <f t="array" ref="DI33">IF(ISBLANK($CN33),"",IFERROR((ROUND((INDEX([1]INSTRUCTIONS!$M$9:$AM$73,MATCH(#REF!,[1]INSTRUCTIONS!$N$9:$N$73,0),MATCH(DI$2,[1]INSTRUCTIONS!$M$9:$AM$9,FALSE))*$BD33),0)),""))</f>
        <v/>
      </c>
      <c r="DJ33" s="178" t="str">
        <f t="array" ref="DJ33">IF(ISBLANK($CN33),"",IFERROR((ROUND((INDEX([1]INSTRUCTIONS!$M$9:$AM$73,MATCH(#REF!,[1]INSTRUCTIONS!$N$9:$N$73,0),MATCH(DJ$2,[1]INSTRUCTIONS!$M$9:$AM$9,FALSE))*$BD33),0)),""))</f>
        <v/>
      </c>
      <c r="DK33" s="178" t="str">
        <f t="array" ref="DK33">IF(ISBLANK($CN33),"",IFERROR((ROUND((INDEX([1]INSTRUCTIONS!$M$9:$AM$73,MATCH(#REF!,[1]INSTRUCTIONS!$N$9:$N$73,0),MATCH(DK$2,[1]INSTRUCTIONS!$M$9:$AM$9,FALSE))*$BD33),0)),""))</f>
        <v/>
      </c>
      <c r="DL33" s="178" t="str">
        <f t="array" ref="DL33">IF(ISBLANK($CN33),"",IFERROR((ROUND((INDEX([1]INSTRUCTIONS!$M$9:$AM$73,MATCH(#REF!,[1]INSTRUCTIONS!$N$9:$N$73,0),MATCH(DL$2,[1]INSTRUCTIONS!$M$9:$AM$9,FALSE))*$BD33),0)),""))</f>
        <v/>
      </c>
      <c r="DM33" s="179" t="str">
        <f t="array" ref="DM33">IF(ISBLANK($CN33),"",IFERROR((ROUND((INDEX([1]INSTRUCTIONS!$M$9:$AM$73,MATCH(#REF!,[1]INSTRUCTIONS!$N$9:$N$73,0),MATCH(DM$2,[1]INSTRUCTIONS!$M$9:$AM$9,FALSE))*$BD33),0)),""))</f>
        <v/>
      </c>
      <c r="DN33" s="169">
        <f t="shared" si="25"/>
        <v>0</v>
      </c>
      <c r="DO33" s="169">
        <f t="shared" si="26"/>
        <v>0</v>
      </c>
      <c r="DP33" s="6"/>
      <c r="DQ33" s="171" t="str">
        <f t="shared" si="27"/>
        <v>NUMERIC BOTTOMS BM</v>
      </c>
      <c r="DR33" s="172">
        <f t="shared" ref="DR33:EP33" si="46">IFERROR(BL33+CO33,"")</f>
        <v>15</v>
      </c>
      <c r="DS33" s="173">
        <f t="shared" si="46"/>
        <v>64</v>
      </c>
      <c r="DT33" s="173">
        <f t="shared" si="46"/>
        <v>90</v>
      </c>
      <c r="DU33" s="173">
        <f t="shared" si="46"/>
        <v>71</v>
      </c>
      <c r="DV33" s="173">
        <f t="shared" si="46"/>
        <v>41</v>
      </c>
      <c r="DW33" s="173">
        <f t="shared" si="46"/>
        <v>19</v>
      </c>
      <c r="DX33" s="173" t="str">
        <f t="shared" si="46"/>
        <v/>
      </c>
      <c r="DY33" s="173" t="str">
        <f t="shared" si="46"/>
        <v/>
      </c>
      <c r="DZ33" s="173" t="str">
        <f t="shared" si="46"/>
        <v/>
      </c>
      <c r="EA33" s="173" t="str">
        <f t="shared" si="46"/>
        <v/>
      </c>
      <c r="EB33" s="173" t="str">
        <f t="shared" si="46"/>
        <v/>
      </c>
      <c r="EC33" s="173" t="str">
        <f t="shared" si="46"/>
        <v/>
      </c>
      <c r="ED33" s="173" t="str">
        <f t="shared" si="46"/>
        <v/>
      </c>
      <c r="EE33" s="173" t="str">
        <f t="shared" si="46"/>
        <v/>
      </c>
      <c r="EF33" s="174" t="str">
        <f t="shared" si="46"/>
        <v/>
      </c>
      <c r="EG33" s="174" t="str">
        <f t="shared" si="46"/>
        <v/>
      </c>
      <c r="EH33" s="174" t="str">
        <f t="shared" si="46"/>
        <v/>
      </c>
      <c r="EI33" s="174" t="str">
        <f t="shared" si="46"/>
        <v/>
      </c>
      <c r="EJ33" s="174" t="str">
        <f t="shared" si="46"/>
        <v/>
      </c>
      <c r="EK33" s="174" t="str">
        <f t="shared" si="46"/>
        <v/>
      </c>
      <c r="EL33" s="174" t="str">
        <f t="shared" si="46"/>
        <v/>
      </c>
      <c r="EM33" s="174" t="str">
        <f t="shared" si="46"/>
        <v/>
      </c>
      <c r="EN33" s="174" t="str">
        <f t="shared" si="46"/>
        <v/>
      </c>
      <c r="EO33" s="174" t="str">
        <f t="shared" si="46"/>
        <v/>
      </c>
      <c r="EP33" s="174" t="str">
        <f t="shared" si="46"/>
        <v/>
      </c>
      <c r="EQ33" s="171">
        <f t="shared" si="29"/>
        <v>300</v>
      </c>
      <c r="ER33" s="171">
        <f t="shared" si="30"/>
        <v>0</v>
      </c>
    </row>
    <row r="34" spans="1:148" ht="120" customHeight="1" x14ac:dyDescent="0.25">
      <c r="A34" s="132">
        <f t="shared" si="31"/>
        <v>17</v>
      </c>
      <c r="B34" s="133" t="e">
        <v>#VALUE!</v>
      </c>
      <c r="C34" s="133" t="s">
        <v>96</v>
      </c>
      <c r="D34" s="134" t="s">
        <v>276</v>
      </c>
      <c r="E34" s="134" t="str">
        <f t="shared" si="5"/>
        <v>#REF!</v>
      </c>
      <c r="F34" s="135" t="s">
        <v>114</v>
      </c>
      <c r="G34" s="134" t="s">
        <v>276</v>
      </c>
      <c r="H34" s="135" t="s">
        <v>122</v>
      </c>
      <c r="I34" s="135" t="s">
        <v>123</v>
      </c>
      <c r="J34" s="135"/>
      <c r="K34" s="135"/>
      <c r="L34" s="136"/>
      <c r="M34" s="133" t="e">
        <v>#VALUE!</v>
      </c>
      <c r="N34" s="135" t="s">
        <v>124</v>
      </c>
      <c r="O34" s="136"/>
      <c r="P34" s="136"/>
      <c r="Q34" s="136" t="s">
        <v>101</v>
      </c>
      <c r="R34" s="136" t="s">
        <v>102</v>
      </c>
      <c r="S34" s="136"/>
      <c r="T34" s="133"/>
      <c r="U34" s="133"/>
      <c r="V34" s="133"/>
      <c r="W34" s="137"/>
      <c r="X34" s="138">
        <v>10.25</v>
      </c>
      <c r="Y34" s="139">
        <v>9.74</v>
      </c>
      <c r="Z34" s="140">
        <f t="shared" si="6"/>
        <v>4.9756097560975591E-2</v>
      </c>
      <c r="AA34" s="139">
        <v>39.99</v>
      </c>
      <c r="AB34" s="140">
        <f t="shared" si="7"/>
        <v>0.75643910977744433</v>
      </c>
      <c r="AC34" s="141"/>
      <c r="AD34" s="142" t="str">
        <f t="shared" si="8"/>
        <v/>
      </c>
      <c r="AE34" s="140" t="str">
        <f t="shared" si="9"/>
        <v/>
      </c>
      <c r="AF34" s="139"/>
      <c r="AG34" s="140" t="str">
        <f t="shared" si="10"/>
        <v/>
      </c>
      <c r="AH34" s="143" t="str">
        <f t="shared" si="11"/>
        <v/>
      </c>
      <c r="AI34" s="144"/>
      <c r="AJ34" s="145"/>
      <c r="AK34" s="146"/>
      <c r="AL34" s="135" t="s">
        <v>241</v>
      </c>
      <c r="AM34" s="147">
        <v>4</v>
      </c>
      <c r="AN34" s="148" t="str">
        <f t="shared" si="12"/>
        <v xml:space="preserve">, , , , OFFICE DEFINE, </v>
      </c>
      <c r="AO34" s="149">
        <v>0</v>
      </c>
      <c r="AP34" s="150">
        <v>300</v>
      </c>
      <c r="AQ34" s="150"/>
      <c r="AR34" s="150"/>
      <c r="AS34" s="150"/>
      <c r="AT34" s="151"/>
      <c r="AU34" s="151"/>
      <c r="AV34" s="152">
        <f t="shared" si="13"/>
        <v>4</v>
      </c>
      <c r="AW34" s="153"/>
      <c r="AX34" s="152"/>
      <c r="AY34" s="153"/>
      <c r="AZ34" s="176"/>
      <c r="BA34" s="155">
        <f t="shared" si="14"/>
        <v>300</v>
      </c>
      <c r="BB34" s="156">
        <f t="shared" si="15"/>
        <v>2922</v>
      </c>
      <c r="BC34" s="157">
        <f t="shared" si="16"/>
        <v>11997</v>
      </c>
      <c r="BD34" s="158">
        <f t="shared" si="17"/>
        <v>0</v>
      </c>
      <c r="BE34" s="159">
        <f t="shared" si="18"/>
        <v>0</v>
      </c>
      <c r="BF34" s="160">
        <f t="shared" si="19"/>
        <v>0</v>
      </c>
      <c r="BG34" s="161">
        <f t="shared" si="20"/>
        <v>300</v>
      </c>
      <c r="BH34" s="162">
        <f t="shared" si="21"/>
        <v>2922</v>
      </c>
      <c r="BI34" s="163">
        <f t="shared" si="22"/>
        <v>11997</v>
      </c>
      <c r="BJ34" s="164"/>
      <c r="BK34" s="165" t="s">
        <v>125</v>
      </c>
      <c r="BL34" s="177">
        <v>31</v>
      </c>
      <c r="BM34" s="178">
        <v>80</v>
      </c>
      <c r="BN34" s="178">
        <v>99</v>
      </c>
      <c r="BO34" s="178">
        <v>65</v>
      </c>
      <c r="BP34" s="178">
        <v>25</v>
      </c>
      <c r="BQ34" s="178">
        <v>0</v>
      </c>
      <c r="BR34" s="178" t="str">
        <f t="array" ref="BR34">IF(ISBLANK($BK34),"",IFERROR((ROUND((INDEX([1]INSTRUCTIONS!$M$9:$AM$73,MATCH(#REF!,[1]INSTRUCTIONS!$N$9:$N$73,0),MATCH(BR$2,[1]INSTRUCTIONS!$M$9:$AM$9,FALSE))*$BA34),0)),""))</f>
        <v/>
      </c>
      <c r="BS34" s="178" t="str">
        <f t="array" ref="BS34">IF(ISBLANK($BK34),"",IFERROR((ROUND((INDEX([1]INSTRUCTIONS!$M$9:$AM$73,MATCH(#REF!,[1]INSTRUCTIONS!$N$9:$N$73,0),MATCH(BS$2,[1]INSTRUCTIONS!$M$9:$AM$9,FALSE))*$BA34),0)),""))</f>
        <v/>
      </c>
      <c r="BT34" s="178" t="str">
        <f t="array" ref="BT34">IF(ISBLANK($BK34),"",IFERROR((ROUND((INDEX([1]INSTRUCTIONS!$M$9:$AM$73,MATCH(#REF!,[1]INSTRUCTIONS!$N$9:$N$73,0),MATCH(BT$2,[1]INSTRUCTIONS!$M$9:$AM$9,FALSE))*$BA34),0)),""))</f>
        <v/>
      </c>
      <c r="BU34" s="178" t="str">
        <f t="array" ref="BU34">IF(ISBLANK($BK34),"",IFERROR((ROUND((INDEX([1]INSTRUCTIONS!$M$9:$AM$73,MATCH(#REF!,[1]INSTRUCTIONS!$N$9:$N$73,0),MATCH(BU$2,[1]INSTRUCTIONS!$M$9:$AM$9,FALSE))*$BA34),0)),""))</f>
        <v/>
      </c>
      <c r="BV34" s="178" t="str">
        <f t="array" ref="BV34">IF(ISBLANK($BK34),"",IFERROR((ROUND((INDEX([1]INSTRUCTIONS!$M$9:$AM$73,MATCH(#REF!,[1]INSTRUCTIONS!$N$9:$N$73,0),MATCH(BV$2,[1]INSTRUCTIONS!$M$9:$AM$9,FALSE))*$BA34),0)),""))</f>
        <v/>
      </c>
      <c r="BW34" s="178" t="str">
        <f t="array" ref="BW34">IF(ISBLANK($BK34),"",IFERROR((ROUND((INDEX([1]INSTRUCTIONS!$M$9:$AM$73,MATCH(#REF!,[1]INSTRUCTIONS!$N$9:$N$73,0),MATCH(BW$2,[1]INSTRUCTIONS!$M$9:$AM$9,FALSE))*$BA34),0)),""))</f>
        <v/>
      </c>
      <c r="BX34" s="178" t="str">
        <f t="array" ref="BX34">IF(ISBLANK($BK34),"",IFERROR((ROUND((INDEX([1]INSTRUCTIONS!$M$9:$AM$73,MATCH(#REF!,[1]INSTRUCTIONS!$N$9:$N$73,0),MATCH(BX$2,[1]INSTRUCTIONS!$M$9:$AM$9,FALSE))*$BA34),0)),""))</f>
        <v/>
      </c>
      <c r="BY34" s="178" t="str">
        <f t="array" ref="BY34">IF(ISBLANK($BK34),"",IFERROR((ROUND((INDEX([1]INSTRUCTIONS!$M$9:$AM$73,MATCH(#REF!,[1]INSTRUCTIONS!$N$9:$N$73,0),MATCH(BY$2,[1]INSTRUCTIONS!$M$9:$AM$9,FALSE))*$BA34),0)),""))</f>
        <v/>
      </c>
      <c r="BZ34" s="178" t="str">
        <f t="array" ref="BZ34">IF(ISBLANK($BK34),"",IFERROR((ROUND((INDEX([1]INSTRUCTIONS!$M$9:$AM$73,MATCH(#REF!,[1]INSTRUCTIONS!$N$9:$N$73,0),MATCH(BZ$2,[1]INSTRUCTIONS!$M$9:$AM$9,FALSE))*$BA34),0)),""))</f>
        <v/>
      </c>
      <c r="CA34" s="178" t="str">
        <f t="array" ref="CA34">IF(ISBLANK($BK34),"",IFERROR((ROUND((INDEX([1]INSTRUCTIONS!$M$9:$AM$73,MATCH(#REF!,[1]INSTRUCTIONS!$N$9:$N$73,0),MATCH(CA$2,[1]INSTRUCTIONS!$M$9:$AM$9,FALSE))*$BA34),0)),""))</f>
        <v/>
      </c>
      <c r="CB34" s="178" t="str">
        <f t="array" ref="CB34">IF(ISBLANK($BK34),"",IFERROR((ROUND((INDEX([1]INSTRUCTIONS!$M$9:$AM$73,MATCH(#REF!,[1]INSTRUCTIONS!$N$9:$N$73,0),MATCH(CB$2,[1]INSTRUCTIONS!$M$9:$AM$9,FALSE))*$BA34),0)),""))</f>
        <v/>
      </c>
      <c r="CC34" s="178" t="str">
        <f t="array" ref="CC34">IF(ISBLANK($BK34),"",IFERROR((ROUND((INDEX([1]INSTRUCTIONS!$M$9:$AM$73,MATCH(#REF!,[1]INSTRUCTIONS!$N$9:$N$73,0),MATCH(CC$2,[1]INSTRUCTIONS!$M$9:$AM$9,FALSE))*$BA34),0)),""))</f>
        <v/>
      </c>
      <c r="CD34" s="178" t="str">
        <f t="array" ref="CD34">IF(ISBLANK($BK34),"",IFERROR((ROUND((INDEX([1]INSTRUCTIONS!$M$9:$AM$73,MATCH(#REF!,[1]INSTRUCTIONS!$N$9:$N$73,0),MATCH(CD$2,[1]INSTRUCTIONS!$M$9:$AM$9,FALSE))*$BA34),0)),""))</f>
        <v/>
      </c>
      <c r="CE34" s="178" t="str">
        <f t="array" ref="CE34">IF(ISBLANK($BK34),"",IFERROR((ROUND((INDEX([1]INSTRUCTIONS!$M$9:$AM$73,MATCH(#REF!,[1]INSTRUCTIONS!$N$9:$N$73,0),MATCH(CE$2,[1]INSTRUCTIONS!$M$9:$AM$9,FALSE))*$BA34),0)),""))</f>
        <v/>
      </c>
      <c r="CF34" s="178" t="str">
        <f t="array" ref="CF34">IF(ISBLANK($BK34),"",IFERROR((ROUND((INDEX([1]INSTRUCTIONS!$M$9:$AM$73,MATCH(#REF!,[1]INSTRUCTIONS!$N$9:$N$73,0),MATCH(CF$2,[1]INSTRUCTIONS!$M$9:$AM$9,FALSE))*$BA34),0)),""))</f>
        <v/>
      </c>
      <c r="CG34" s="178" t="str">
        <f t="array" ref="CG34">IF(ISBLANK($BK34),"",IFERROR((ROUND((INDEX([1]INSTRUCTIONS!$M$9:$AM$73,MATCH(#REF!,[1]INSTRUCTIONS!$N$9:$N$73,0),MATCH(CG$2,[1]INSTRUCTIONS!$M$9:$AM$9,FALSE))*$BA34),0)),""))</f>
        <v/>
      </c>
      <c r="CH34" s="178" t="str">
        <f t="array" ref="CH34">IF(ISBLANK($BK34),"",IFERROR((ROUND((INDEX([1]INSTRUCTIONS!$M$9:$AM$73,MATCH(#REF!,[1]INSTRUCTIONS!$N$9:$N$73,0),MATCH(CH$2,[1]INSTRUCTIONS!$M$9:$AM$9,FALSE))*$BA34),0)),""))</f>
        <v/>
      </c>
      <c r="CI34" s="178" t="str">
        <f t="array" ref="CI34">IF(ISBLANK($BK34),"",IFERROR((ROUND((INDEX([1]INSTRUCTIONS!$M$9:$AM$73,MATCH(#REF!,[1]INSTRUCTIONS!$N$9:$N$73,0),MATCH(CI$2,[1]INSTRUCTIONS!$M$9:$AM$9,FALSE))*$BA34),0)),""))</f>
        <v/>
      </c>
      <c r="CJ34" s="179" t="str">
        <f t="array" ref="CJ34">IF(ISBLANK($BK34),"",IFERROR((ROUND((INDEX([1]INSTRUCTIONS!$M$9:$AM$73,MATCH(#REF!,[1]INSTRUCTIONS!$N$9:$N$73,0),MATCH(CJ$2,[1]INSTRUCTIONS!$M$9:$AM$9,FALSE))*$BA34),0)),""))</f>
        <v/>
      </c>
      <c r="CK34" s="169">
        <f t="shared" si="23"/>
        <v>300</v>
      </c>
      <c r="CL34" s="169">
        <f t="shared" si="24"/>
        <v>0</v>
      </c>
      <c r="CM34" s="6"/>
      <c r="CN34" s="170" t="s">
        <v>126</v>
      </c>
      <c r="CO34" s="177">
        <v>0</v>
      </c>
      <c r="CP34" s="178">
        <v>0</v>
      </c>
      <c r="CQ34" s="178">
        <v>0</v>
      </c>
      <c r="CR34" s="178">
        <v>0</v>
      </c>
      <c r="CS34" s="178">
        <v>0</v>
      </c>
      <c r="CT34" s="178">
        <v>0</v>
      </c>
      <c r="CU34" s="178" t="str">
        <f t="array" ref="CU34">IF(ISBLANK($CN34),"",IFERROR((ROUND((INDEX([1]INSTRUCTIONS!$M$9:$AM$73,MATCH(#REF!,[1]INSTRUCTIONS!$N$9:$N$73,0),MATCH(CU$2,[1]INSTRUCTIONS!$M$9:$AM$9,FALSE))*$BD34),0)),""))</f>
        <v/>
      </c>
      <c r="CV34" s="178" t="str">
        <f t="array" ref="CV34">IF(ISBLANK($CN34),"",IFERROR((ROUND((INDEX([1]INSTRUCTIONS!$M$9:$AM$73,MATCH(#REF!,[1]INSTRUCTIONS!$N$9:$N$73,0),MATCH(CV$2,[1]INSTRUCTIONS!$M$9:$AM$9,FALSE))*$BD34),0)),""))</f>
        <v/>
      </c>
      <c r="CW34" s="178" t="str">
        <f t="array" ref="CW34">IF(ISBLANK($CN34),"",IFERROR((ROUND((INDEX([1]INSTRUCTIONS!$M$9:$AM$73,MATCH(#REF!,[1]INSTRUCTIONS!$N$9:$N$73,0),MATCH(CW$2,[1]INSTRUCTIONS!$M$9:$AM$9,FALSE))*$BD34),0)),""))</f>
        <v/>
      </c>
      <c r="CX34" s="178" t="str">
        <f t="array" ref="CX34">IF(ISBLANK($CN34),"",IFERROR((ROUND((INDEX([1]INSTRUCTIONS!$M$9:$AM$73,MATCH(#REF!,[1]INSTRUCTIONS!$N$9:$N$73,0),MATCH(CX$2,[1]INSTRUCTIONS!$M$9:$AM$9,FALSE))*$BD34),0)),""))</f>
        <v/>
      </c>
      <c r="CY34" s="178" t="str">
        <f t="array" ref="CY34">IF(ISBLANK($CN34),"",IFERROR((ROUND((INDEX([1]INSTRUCTIONS!$M$9:$AM$73,MATCH(#REF!,[1]INSTRUCTIONS!$N$9:$N$73,0),MATCH(CY$2,[1]INSTRUCTIONS!$M$9:$AM$9,FALSE))*$BD34),0)),""))</f>
        <v/>
      </c>
      <c r="CZ34" s="178" t="str">
        <f t="array" ref="CZ34">IF(ISBLANK($CN34),"",IFERROR((ROUND((INDEX([1]INSTRUCTIONS!$M$9:$AM$73,MATCH(#REF!,[1]INSTRUCTIONS!$N$9:$N$73,0),MATCH(CZ$2,[1]INSTRUCTIONS!$M$9:$AM$9,FALSE))*$BD34),0)),""))</f>
        <v/>
      </c>
      <c r="DA34" s="178" t="str">
        <f t="array" ref="DA34">IF(ISBLANK($CN34),"",IFERROR((ROUND((INDEX([1]INSTRUCTIONS!$M$9:$AM$73,MATCH(#REF!,[1]INSTRUCTIONS!$N$9:$N$73,0),MATCH(DA$2,[1]INSTRUCTIONS!$M$9:$AM$9,FALSE))*$BD34),0)),""))</f>
        <v/>
      </c>
      <c r="DB34" s="178" t="str">
        <f t="array" ref="DB34">IF(ISBLANK($CN34),"",IFERROR((ROUND((INDEX([1]INSTRUCTIONS!$M$9:$AM$73,MATCH(#REF!,[1]INSTRUCTIONS!$N$9:$N$73,0),MATCH(DB$2,[1]INSTRUCTIONS!$M$9:$AM$9,FALSE))*$BD34),0)),""))</f>
        <v/>
      </c>
      <c r="DC34" s="178" t="str">
        <f t="array" ref="DC34">IF(ISBLANK($CN34),"",IFERROR((ROUND((INDEX([1]INSTRUCTIONS!$M$9:$AM$73,MATCH(#REF!,[1]INSTRUCTIONS!$N$9:$N$73,0),MATCH(DC$2,[1]INSTRUCTIONS!$M$9:$AM$9,FALSE))*$BD34),0)),""))</f>
        <v/>
      </c>
      <c r="DD34" s="178" t="str">
        <f t="array" ref="DD34">IF(ISBLANK($CN34),"",IFERROR((ROUND((INDEX([1]INSTRUCTIONS!$M$9:$AM$73,MATCH(#REF!,[1]INSTRUCTIONS!$N$9:$N$73,0),MATCH(DD$2,[1]INSTRUCTIONS!$M$9:$AM$9,FALSE))*$BD34),0)),""))</f>
        <v/>
      </c>
      <c r="DE34" s="178" t="str">
        <f t="array" ref="DE34">IF(ISBLANK($CN34),"",IFERROR((ROUND((INDEX([1]INSTRUCTIONS!$M$9:$AM$73,MATCH(#REF!,[1]INSTRUCTIONS!$N$9:$N$73,0),MATCH(DE$2,[1]INSTRUCTIONS!$M$9:$AM$9,FALSE))*$BD34),0)),""))</f>
        <v/>
      </c>
      <c r="DF34" s="178" t="str">
        <f t="array" ref="DF34">IF(ISBLANK($CN34),"",IFERROR((ROUND((INDEX([1]INSTRUCTIONS!$M$9:$AM$73,MATCH(#REF!,[1]INSTRUCTIONS!$N$9:$N$73,0),MATCH(DF$2,[1]INSTRUCTIONS!$M$9:$AM$9,FALSE))*$BD34),0)),""))</f>
        <v/>
      </c>
      <c r="DG34" s="178" t="str">
        <f t="array" ref="DG34">IF(ISBLANK($CN34),"",IFERROR((ROUND((INDEX([1]INSTRUCTIONS!$M$9:$AM$73,MATCH(#REF!,[1]INSTRUCTIONS!$N$9:$N$73,0),MATCH(DG$2,[1]INSTRUCTIONS!$M$9:$AM$9,FALSE))*$BD34),0)),""))</f>
        <v/>
      </c>
      <c r="DH34" s="178" t="str">
        <f t="array" ref="DH34">IF(ISBLANK($CN34),"",IFERROR((ROUND((INDEX([1]INSTRUCTIONS!$M$9:$AM$73,MATCH(#REF!,[1]INSTRUCTIONS!$N$9:$N$73,0),MATCH(DH$2,[1]INSTRUCTIONS!$M$9:$AM$9,FALSE))*$BD34),0)),""))</f>
        <v/>
      </c>
      <c r="DI34" s="178" t="str">
        <f t="array" ref="DI34">IF(ISBLANK($CN34),"",IFERROR((ROUND((INDEX([1]INSTRUCTIONS!$M$9:$AM$73,MATCH(#REF!,[1]INSTRUCTIONS!$N$9:$N$73,0),MATCH(DI$2,[1]INSTRUCTIONS!$M$9:$AM$9,FALSE))*$BD34),0)),""))</f>
        <v/>
      </c>
      <c r="DJ34" s="178" t="str">
        <f t="array" ref="DJ34">IF(ISBLANK($CN34),"",IFERROR((ROUND((INDEX([1]INSTRUCTIONS!$M$9:$AM$73,MATCH(#REF!,[1]INSTRUCTIONS!$N$9:$N$73,0),MATCH(DJ$2,[1]INSTRUCTIONS!$M$9:$AM$9,FALSE))*$BD34),0)),""))</f>
        <v/>
      </c>
      <c r="DK34" s="178" t="str">
        <f t="array" ref="DK34">IF(ISBLANK($CN34),"",IFERROR((ROUND((INDEX([1]INSTRUCTIONS!$M$9:$AM$73,MATCH(#REF!,[1]INSTRUCTIONS!$N$9:$N$73,0),MATCH(DK$2,[1]INSTRUCTIONS!$M$9:$AM$9,FALSE))*$BD34),0)),""))</f>
        <v/>
      </c>
      <c r="DL34" s="178" t="str">
        <f t="array" ref="DL34">IF(ISBLANK($CN34),"",IFERROR((ROUND((INDEX([1]INSTRUCTIONS!$M$9:$AM$73,MATCH(#REF!,[1]INSTRUCTIONS!$N$9:$N$73,0),MATCH(DL$2,[1]INSTRUCTIONS!$M$9:$AM$9,FALSE))*$BD34),0)),""))</f>
        <v/>
      </c>
      <c r="DM34" s="179" t="str">
        <f t="array" ref="DM34">IF(ISBLANK($CN34),"",IFERROR((ROUND((INDEX([1]INSTRUCTIONS!$M$9:$AM$73,MATCH(#REF!,[1]INSTRUCTIONS!$N$9:$N$73,0),MATCH(DM$2,[1]INSTRUCTIONS!$M$9:$AM$9,FALSE))*$BD34),0)),""))</f>
        <v/>
      </c>
      <c r="DN34" s="169">
        <f t="shared" si="25"/>
        <v>0</v>
      </c>
      <c r="DO34" s="169">
        <f t="shared" si="26"/>
        <v>0</v>
      </c>
      <c r="DP34" s="6"/>
      <c r="DQ34" s="171" t="str">
        <f t="shared" si="27"/>
        <v>ALPHA BOTTOMS BM</v>
      </c>
      <c r="DR34" s="172">
        <f t="shared" ref="DR34:EP34" si="47">IFERROR(BL34+CO34,"")</f>
        <v>31</v>
      </c>
      <c r="DS34" s="173">
        <f t="shared" si="47"/>
        <v>80</v>
      </c>
      <c r="DT34" s="173">
        <f t="shared" si="47"/>
        <v>99</v>
      </c>
      <c r="DU34" s="173">
        <f t="shared" si="47"/>
        <v>65</v>
      </c>
      <c r="DV34" s="173">
        <f t="shared" si="47"/>
        <v>25</v>
      </c>
      <c r="DW34" s="173">
        <f t="shared" si="47"/>
        <v>0</v>
      </c>
      <c r="DX34" s="173" t="str">
        <f t="shared" si="47"/>
        <v/>
      </c>
      <c r="DY34" s="173" t="str">
        <f t="shared" si="47"/>
        <v/>
      </c>
      <c r="DZ34" s="173" t="str">
        <f t="shared" si="47"/>
        <v/>
      </c>
      <c r="EA34" s="173" t="str">
        <f t="shared" si="47"/>
        <v/>
      </c>
      <c r="EB34" s="173" t="str">
        <f t="shared" si="47"/>
        <v/>
      </c>
      <c r="EC34" s="173" t="str">
        <f t="shared" si="47"/>
        <v/>
      </c>
      <c r="ED34" s="173" t="str">
        <f t="shared" si="47"/>
        <v/>
      </c>
      <c r="EE34" s="173" t="str">
        <f t="shared" si="47"/>
        <v/>
      </c>
      <c r="EF34" s="174" t="str">
        <f t="shared" si="47"/>
        <v/>
      </c>
      <c r="EG34" s="174" t="str">
        <f t="shared" si="47"/>
        <v/>
      </c>
      <c r="EH34" s="174" t="str">
        <f t="shared" si="47"/>
        <v/>
      </c>
      <c r="EI34" s="174" t="str">
        <f t="shared" si="47"/>
        <v/>
      </c>
      <c r="EJ34" s="174" t="str">
        <f t="shared" si="47"/>
        <v/>
      </c>
      <c r="EK34" s="174" t="str">
        <f t="shared" si="47"/>
        <v/>
      </c>
      <c r="EL34" s="174" t="str">
        <f t="shared" si="47"/>
        <v/>
      </c>
      <c r="EM34" s="174" t="str">
        <f t="shared" si="47"/>
        <v/>
      </c>
      <c r="EN34" s="174" t="str">
        <f t="shared" si="47"/>
        <v/>
      </c>
      <c r="EO34" s="174" t="str">
        <f t="shared" si="47"/>
        <v/>
      </c>
      <c r="EP34" s="174" t="str">
        <f t="shared" si="47"/>
        <v/>
      </c>
      <c r="EQ34" s="171">
        <f t="shared" si="29"/>
        <v>300</v>
      </c>
      <c r="ER34" s="171">
        <f t="shared" si="30"/>
        <v>0</v>
      </c>
    </row>
    <row r="35" spans="1:148" ht="120" customHeight="1" x14ac:dyDescent="0.25">
      <c r="A35" s="132">
        <f t="shared" si="31"/>
        <v>18</v>
      </c>
      <c r="B35" s="133" t="e">
        <v>#VALUE!</v>
      </c>
      <c r="C35" s="133" t="s">
        <v>96</v>
      </c>
      <c r="D35" s="134" t="s">
        <v>276</v>
      </c>
      <c r="E35" s="134" t="str">
        <f t="shared" si="5"/>
        <v>#REF!</v>
      </c>
      <c r="F35" s="135" t="s">
        <v>114</v>
      </c>
      <c r="G35" s="134" t="s">
        <v>276</v>
      </c>
      <c r="H35" s="135" t="s">
        <v>122</v>
      </c>
      <c r="I35" s="135" t="s">
        <v>123</v>
      </c>
      <c r="J35" s="135"/>
      <c r="K35" s="135"/>
      <c r="L35" s="136"/>
      <c r="M35" s="133"/>
      <c r="N35" s="135" t="s">
        <v>127</v>
      </c>
      <c r="O35" s="136"/>
      <c r="P35" s="136"/>
      <c r="Q35" s="136" t="s">
        <v>101</v>
      </c>
      <c r="R35" s="136" t="s">
        <v>102</v>
      </c>
      <c r="S35" s="136"/>
      <c r="T35" s="133"/>
      <c r="U35" s="133"/>
      <c r="V35" s="133"/>
      <c r="W35" s="137"/>
      <c r="X35" s="138">
        <v>10.25</v>
      </c>
      <c r="Y35" s="139">
        <v>9.74</v>
      </c>
      <c r="Z35" s="140">
        <f t="shared" si="6"/>
        <v>4.9756097560975591E-2</v>
      </c>
      <c r="AA35" s="139">
        <v>39.99</v>
      </c>
      <c r="AB35" s="140">
        <f t="shared" si="7"/>
        <v>0.75643910977744433</v>
      </c>
      <c r="AC35" s="141"/>
      <c r="AD35" s="142" t="str">
        <f t="shared" si="8"/>
        <v/>
      </c>
      <c r="AE35" s="140" t="str">
        <f t="shared" si="9"/>
        <v/>
      </c>
      <c r="AF35" s="139"/>
      <c r="AG35" s="140" t="str">
        <f t="shared" si="10"/>
        <v/>
      </c>
      <c r="AH35" s="143" t="str">
        <f t="shared" si="11"/>
        <v/>
      </c>
      <c r="AI35" s="144"/>
      <c r="AJ35" s="145"/>
      <c r="AK35" s="146"/>
      <c r="AL35" s="135" t="s">
        <v>241</v>
      </c>
      <c r="AM35" s="147">
        <v>4</v>
      </c>
      <c r="AN35" s="148" t="str">
        <f t="shared" si="12"/>
        <v xml:space="preserve">, , , , OFFICE DEFINE, </v>
      </c>
      <c r="AO35" s="149">
        <v>0</v>
      </c>
      <c r="AP35" s="150">
        <v>144</v>
      </c>
      <c r="AQ35" s="150"/>
      <c r="AR35" s="150"/>
      <c r="AS35" s="150"/>
      <c r="AT35" s="151"/>
      <c r="AU35" s="151"/>
      <c r="AV35" s="152">
        <f t="shared" si="13"/>
        <v>4</v>
      </c>
      <c r="AW35" s="153"/>
      <c r="AX35" s="152"/>
      <c r="AY35" s="153"/>
      <c r="AZ35" s="176"/>
      <c r="BA35" s="155">
        <f t="shared" si="14"/>
        <v>144</v>
      </c>
      <c r="BB35" s="156">
        <f t="shared" si="15"/>
        <v>1402.56</v>
      </c>
      <c r="BC35" s="157">
        <f t="shared" si="16"/>
        <v>5758.56</v>
      </c>
      <c r="BD35" s="158">
        <f t="shared" si="17"/>
        <v>0</v>
      </c>
      <c r="BE35" s="159">
        <f t="shared" si="18"/>
        <v>0</v>
      </c>
      <c r="BF35" s="160">
        <f t="shared" si="19"/>
        <v>0</v>
      </c>
      <c r="BG35" s="161">
        <f t="shared" si="20"/>
        <v>144</v>
      </c>
      <c r="BH35" s="162">
        <f t="shared" si="21"/>
        <v>1402.56</v>
      </c>
      <c r="BI35" s="163">
        <f t="shared" si="22"/>
        <v>5758.56</v>
      </c>
      <c r="BJ35" s="164"/>
      <c r="BK35" s="165" t="s">
        <v>125</v>
      </c>
      <c r="BL35" s="177">
        <v>15</v>
      </c>
      <c r="BM35" s="178">
        <v>39</v>
      </c>
      <c r="BN35" s="178">
        <v>47</v>
      </c>
      <c r="BO35" s="178">
        <v>31</v>
      </c>
      <c r="BP35" s="178">
        <v>12</v>
      </c>
      <c r="BQ35" s="178">
        <v>0</v>
      </c>
      <c r="BR35" s="178" t="str">
        <f t="array" ref="BR35">IF(ISBLANK($BK35),"",IFERROR((ROUND((INDEX([1]INSTRUCTIONS!$M$9:$AM$73,MATCH(#REF!,[1]INSTRUCTIONS!$N$9:$N$73,0),MATCH(BR$2,[1]INSTRUCTIONS!$M$9:$AM$9,FALSE))*$BA35),0)),""))</f>
        <v/>
      </c>
      <c r="BS35" s="178" t="str">
        <f t="array" ref="BS35">IF(ISBLANK($BK35),"",IFERROR((ROUND((INDEX([1]INSTRUCTIONS!$M$9:$AM$73,MATCH(#REF!,[1]INSTRUCTIONS!$N$9:$N$73,0),MATCH(BS$2,[1]INSTRUCTIONS!$M$9:$AM$9,FALSE))*$BA35),0)),""))</f>
        <v/>
      </c>
      <c r="BT35" s="178" t="str">
        <f t="array" ref="BT35">IF(ISBLANK($BK35),"",IFERROR((ROUND((INDEX([1]INSTRUCTIONS!$M$9:$AM$73,MATCH(#REF!,[1]INSTRUCTIONS!$N$9:$N$73,0),MATCH(BT$2,[1]INSTRUCTIONS!$M$9:$AM$9,FALSE))*$BA35),0)),""))</f>
        <v/>
      </c>
      <c r="BU35" s="178" t="str">
        <f t="array" ref="BU35">IF(ISBLANK($BK35),"",IFERROR((ROUND((INDEX([1]INSTRUCTIONS!$M$9:$AM$73,MATCH(#REF!,[1]INSTRUCTIONS!$N$9:$N$73,0),MATCH(BU$2,[1]INSTRUCTIONS!$M$9:$AM$9,FALSE))*$BA35),0)),""))</f>
        <v/>
      </c>
      <c r="BV35" s="178" t="str">
        <f t="array" ref="BV35">IF(ISBLANK($BK35),"",IFERROR((ROUND((INDEX([1]INSTRUCTIONS!$M$9:$AM$73,MATCH(#REF!,[1]INSTRUCTIONS!$N$9:$N$73,0),MATCH(BV$2,[1]INSTRUCTIONS!$M$9:$AM$9,FALSE))*$BA35),0)),""))</f>
        <v/>
      </c>
      <c r="BW35" s="178" t="str">
        <f t="array" ref="BW35">IF(ISBLANK($BK35),"",IFERROR((ROUND((INDEX([1]INSTRUCTIONS!$M$9:$AM$73,MATCH(#REF!,[1]INSTRUCTIONS!$N$9:$N$73,0),MATCH(BW$2,[1]INSTRUCTIONS!$M$9:$AM$9,FALSE))*$BA35),0)),""))</f>
        <v/>
      </c>
      <c r="BX35" s="178" t="str">
        <f t="array" ref="BX35">IF(ISBLANK($BK35),"",IFERROR((ROUND((INDEX([1]INSTRUCTIONS!$M$9:$AM$73,MATCH(#REF!,[1]INSTRUCTIONS!$N$9:$N$73,0),MATCH(BX$2,[1]INSTRUCTIONS!$M$9:$AM$9,FALSE))*$BA35),0)),""))</f>
        <v/>
      </c>
      <c r="BY35" s="178" t="str">
        <f t="array" ref="BY35">IF(ISBLANK($BK35),"",IFERROR((ROUND((INDEX([1]INSTRUCTIONS!$M$9:$AM$73,MATCH(#REF!,[1]INSTRUCTIONS!$N$9:$N$73,0),MATCH(BY$2,[1]INSTRUCTIONS!$M$9:$AM$9,FALSE))*$BA35),0)),""))</f>
        <v/>
      </c>
      <c r="BZ35" s="178" t="str">
        <f t="array" ref="BZ35">IF(ISBLANK($BK35),"",IFERROR((ROUND((INDEX([1]INSTRUCTIONS!$M$9:$AM$73,MATCH(#REF!,[1]INSTRUCTIONS!$N$9:$N$73,0),MATCH(BZ$2,[1]INSTRUCTIONS!$M$9:$AM$9,FALSE))*$BA35),0)),""))</f>
        <v/>
      </c>
      <c r="CA35" s="178" t="str">
        <f t="array" ref="CA35">IF(ISBLANK($BK35),"",IFERROR((ROUND((INDEX([1]INSTRUCTIONS!$M$9:$AM$73,MATCH(#REF!,[1]INSTRUCTIONS!$N$9:$N$73,0),MATCH(CA$2,[1]INSTRUCTIONS!$M$9:$AM$9,FALSE))*$BA35),0)),""))</f>
        <v/>
      </c>
      <c r="CB35" s="178" t="str">
        <f t="array" ref="CB35">IF(ISBLANK($BK35),"",IFERROR((ROUND((INDEX([1]INSTRUCTIONS!$M$9:$AM$73,MATCH(#REF!,[1]INSTRUCTIONS!$N$9:$N$73,0),MATCH(CB$2,[1]INSTRUCTIONS!$M$9:$AM$9,FALSE))*$BA35),0)),""))</f>
        <v/>
      </c>
      <c r="CC35" s="178" t="str">
        <f t="array" ref="CC35">IF(ISBLANK($BK35),"",IFERROR((ROUND((INDEX([1]INSTRUCTIONS!$M$9:$AM$73,MATCH(#REF!,[1]INSTRUCTIONS!$N$9:$N$73,0),MATCH(CC$2,[1]INSTRUCTIONS!$M$9:$AM$9,FALSE))*$BA35),0)),""))</f>
        <v/>
      </c>
      <c r="CD35" s="178" t="str">
        <f t="array" ref="CD35">IF(ISBLANK($BK35),"",IFERROR((ROUND((INDEX([1]INSTRUCTIONS!$M$9:$AM$73,MATCH(#REF!,[1]INSTRUCTIONS!$N$9:$N$73,0),MATCH(CD$2,[1]INSTRUCTIONS!$M$9:$AM$9,FALSE))*$BA35),0)),""))</f>
        <v/>
      </c>
      <c r="CE35" s="178" t="str">
        <f t="array" ref="CE35">IF(ISBLANK($BK35),"",IFERROR((ROUND((INDEX([1]INSTRUCTIONS!$M$9:$AM$73,MATCH(#REF!,[1]INSTRUCTIONS!$N$9:$N$73,0),MATCH(CE$2,[1]INSTRUCTIONS!$M$9:$AM$9,FALSE))*$BA35),0)),""))</f>
        <v/>
      </c>
      <c r="CF35" s="178" t="str">
        <f t="array" ref="CF35">IF(ISBLANK($BK35),"",IFERROR((ROUND((INDEX([1]INSTRUCTIONS!$M$9:$AM$73,MATCH(#REF!,[1]INSTRUCTIONS!$N$9:$N$73,0),MATCH(CF$2,[1]INSTRUCTIONS!$M$9:$AM$9,FALSE))*$BA35),0)),""))</f>
        <v/>
      </c>
      <c r="CG35" s="178" t="str">
        <f t="array" ref="CG35">IF(ISBLANK($BK35),"",IFERROR((ROUND((INDEX([1]INSTRUCTIONS!$M$9:$AM$73,MATCH(#REF!,[1]INSTRUCTIONS!$N$9:$N$73,0),MATCH(CG$2,[1]INSTRUCTIONS!$M$9:$AM$9,FALSE))*$BA35),0)),""))</f>
        <v/>
      </c>
      <c r="CH35" s="178" t="str">
        <f t="array" ref="CH35">IF(ISBLANK($BK35),"",IFERROR((ROUND((INDEX([1]INSTRUCTIONS!$M$9:$AM$73,MATCH(#REF!,[1]INSTRUCTIONS!$N$9:$N$73,0),MATCH(CH$2,[1]INSTRUCTIONS!$M$9:$AM$9,FALSE))*$BA35),0)),""))</f>
        <v/>
      </c>
      <c r="CI35" s="178" t="str">
        <f t="array" ref="CI35">IF(ISBLANK($BK35),"",IFERROR((ROUND((INDEX([1]INSTRUCTIONS!$M$9:$AM$73,MATCH(#REF!,[1]INSTRUCTIONS!$N$9:$N$73,0),MATCH(CI$2,[1]INSTRUCTIONS!$M$9:$AM$9,FALSE))*$BA35),0)),""))</f>
        <v/>
      </c>
      <c r="CJ35" s="179" t="str">
        <f t="array" ref="CJ35">IF(ISBLANK($BK35),"",IFERROR((ROUND((INDEX([1]INSTRUCTIONS!$M$9:$AM$73,MATCH(#REF!,[1]INSTRUCTIONS!$N$9:$N$73,0),MATCH(CJ$2,[1]INSTRUCTIONS!$M$9:$AM$9,FALSE))*$BA35),0)),""))</f>
        <v/>
      </c>
      <c r="CK35" s="169">
        <f t="shared" si="23"/>
        <v>144</v>
      </c>
      <c r="CL35" s="169">
        <f t="shared" si="24"/>
        <v>0</v>
      </c>
      <c r="CM35" s="6"/>
      <c r="CN35" s="170" t="s">
        <v>126</v>
      </c>
      <c r="CO35" s="177">
        <v>0</v>
      </c>
      <c r="CP35" s="178">
        <v>0</v>
      </c>
      <c r="CQ35" s="178">
        <v>0</v>
      </c>
      <c r="CR35" s="178">
        <v>0</v>
      </c>
      <c r="CS35" s="178">
        <v>0</v>
      </c>
      <c r="CT35" s="178">
        <v>0</v>
      </c>
      <c r="CU35" s="178" t="str">
        <f t="array" ref="CU35">IF(ISBLANK($CN35),"",IFERROR((ROUND((INDEX([1]INSTRUCTIONS!$M$9:$AM$73,MATCH(#REF!,[1]INSTRUCTIONS!$N$9:$N$73,0),MATCH(CU$2,[1]INSTRUCTIONS!$M$9:$AM$9,FALSE))*$BD35),0)),""))</f>
        <v/>
      </c>
      <c r="CV35" s="178" t="str">
        <f t="array" ref="CV35">IF(ISBLANK($CN35),"",IFERROR((ROUND((INDEX([1]INSTRUCTIONS!$M$9:$AM$73,MATCH(#REF!,[1]INSTRUCTIONS!$N$9:$N$73,0),MATCH(CV$2,[1]INSTRUCTIONS!$M$9:$AM$9,FALSE))*$BD35),0)),""))</f>
        <v/>
      </c>
      <c r="CW35" s="178" t="str">
        <f t="array" ref="CW35">IF(ISBLANK($CN35),"",IFERROR((ROUND((INDEX([1]INSTRUCTIONS!$M$9:$AM$73,MATCH(#REF!,[1]INSTRUCTIONS!$N$9:$N$73,0),MATCH(CW$2,[1]INSTRUCTIONS!$M$9:$AM$9,FALSE))*$BD35),0)),""))</f>
        <v/>
      </c>
      <c r="CX35" s="178" t="str">
        <f t="array" ref="CX35">IF(ISBLANK($CN35),"",IFERROR((ROUND((INDEX([1]INSTRUCTIONS!$M$9:$AM$73,MATCH(#REF!,[1]INSTRUCTIONS!$N$9:$N$73,0),MATCH(CX$2,[1]INSTRUCTIONS!$M$9:$AM$9,FALSE))*$BD35),0)),""))</f>
        <v/>
      </c>
      <c r="CY35" s="178" t="str">
        <f t="array" ref="CY35">IF(ISBLANK($CN35),"",IFERROR((ROUND((INDEX([1]INSTRUCTIONS!$M$9:$AM$73,MATCH(#REF!,[1]INSTRUCTIONS!$N$9:$N$73,0),MATCH(CY$2,[1]INSTRUCTIONS!$M$9:$AM$9,FALSE))*$BD35),0)),""))</f>
        <v/>
      </c>
      <c r="CZ35" s="178" t="str">
        <f t="array" ref="CZ35">IF(ISBLANK($CN35),"",IFERROR((ROUND((INDEX([1]INSTRUCTIONS!$M$9:$AM$73,MATCH(#REF!,[1]INSTRUCTIONS!$N$9:$N$73,0),MATCH(CZ$2,[1]INSTRUCTIONS!$M$9:$AM$9,FALSE))*$BD35),0)),""))</f>
        <v/>
      </c>
      <c r="DA35" s="178" t="str">
        <f t="array" ref="DA35">IF(ISBLANK($CN35),"",IFERROR((ROUND((INDEX([1]INSTRUCTIONS!$M$9:$AM$73,MATCH(#REF!,[1]INSTRUCTIONS!$N$9:$N$73,0),MATCH(DA$2,[1]INSTRUCTIONS!$M$9:$AM$9,FALSE))*$BD35),0)),""))</f>
        <v/>
      </c>
      <c r="DB35" s="178" t="str">
        <f t="array" ref="DB35">IF(ISBLANK($CN35),"",IFERROR((ROUND((INDEX([1]INSTRUCTIONS!$M$9:$AM$73,MATCH(#REF!,[1]INSTRUCTIONS!$N$9:$N$73,0),MATCH(DB$2,[1]INSTRUCTIONS!$M$9:$AM$9,FALSE))*$BD35),0)),""))</f>
        <v/>
      </c>
      <c r="DC35" s="178" t="str">
        <f t="array" ref="DC35">IF(ISBLANK($CN35),"",IFERROR((ROUND((INDEX([1]INSTRUCTIONS!$M$9:$AM$73,MATCH(#REF!,[1]INSTRUCTIONS!$N$9:$N$73,0),MATCH(DC$2,[1]INSTRUCTIONS!$M$9:$AM$9,FALSE))*$BD35),0)),""))</f>
        <v/>
      </c>
      <c r="DD35" s="178" t="str">
        <f t="array" ref="DD35">IF(ISBLANK($CN35),"",IFERROR((ROUND((INDEX([1]INSTRUCTIONS!$M$9:$AM$73,MATCH(#REF!,[1]INSTRUCTIONS!$N$9:$N$73,0),MATCH(DD$2,[1]INSTRUCTIONS!$M$9:$AM$9,FALSE))*$BD35),0)),""))</f>
        <v/>
      </c>
      <c r="DE35" s="178" t="str">
        <f t="array" ref="DE35">IF(ISBLANK($CN35),"",IFERROR((ROUND((INDEX([1]INSTRUCTIONS!$M$9:$AM$73,MATCH(#REF!,[1]INSTRUCTIONS!$N$9:$N$73,0),MATCH(DE$2,[1]INSTRUCTIONS!$M$9:$AM$9,FALSE))*$BD35),0)),""))</f>
        <v/>
      </c>
      <c r="DF35" s="178" t="str">
        <f t="array" ref="DF35">IF(ISBLANK($CN35),"",IFERROR((ROUND((INDEX([1]INSTRUCTIONS!$M$9:$AM$73,MATCH(#REF!,[1]INSTRUCTIONS!$N$9:$N$73,0),MATCH(DF$2,[1]INSTRUCTIONS!$M$9:$AM$9,FALSE))*$BD35),0)),""))</f>
        <v/>
      </c>
      <c r="DG35" s="178" t="str">
        <f t="array" ref="DG35">IF(ISBLANK($CN35),"",IFERROR((ROUND((INDEX([1]INSTRUCTIONS!$M$9:$AM$73,MATCH(#REF!,[1]INSTRUCTIONS!$N$9:$N$73,0),MATCH(DG$2,[1]INSTRUCTIONS!$M$9:$AM$9,FALSE))*$BD35),0)),""))</f>
        <v/>
      </c>
      <c r="DH35" s="178" t="str">
        <f t="array" ref="DH35">IF(ISBLANK($CN35),"",IFERROR((ROUND((INDEX([1]INSTRUCTIONS!$M$9:$AM$73,MATCH(#REF!,[1]INSTRUCTIONS!$N$9:$N$73,0),MATCH(DH$2,[1]INSTRUCTIONS!$M$9:$AM$9,FALSE))*$BD35),0)),""))</f>
        <v/>
      </c>
      <c r="DI35" s="178" t="str">
        <f t="array" ref="DI35">IF(ISBLANK($CN35),"",IFERROR((ROUND((INDEX([1]INSTRUCTIONS!$M$9:$AM$73,MATCH(#REF!,[1]INSTRUCTIONS!$N$9:$N$73,0),MATCH(DI$2,[1]INSTRUCTIONS!$M$9:$AM$9,FALSE))*$BD35),0)),""))</f>
        <v/>
      </c>
      <c r="DJ35" s="178" t="str">
        <f t="array" ref="DJ35">IF(ISBLANK($CN35),"",IFERROR((ROUND((INDEX([1]INSTRUCTIONS!$M$9:$AM$73,MATCH(#REF!,[1]INSTRUCTIONS!$N$9:$N$73,0),MATCH(DJ$2,[1]INSTRUCTIONS!$M$9:$AM$9,FALSE))*$BD35),0)),""))</f>
        <v/>
      </c>
      <c r="DK35" s="178" t="str">
        <f t="array" ref="DK35">IF(ISBLANK($CN35),"",IFERROR((ROUND((INDEX([1]INSTRUCTIONS!$M$9:$AM$73,MATCH(#REF!,[1]INSTRUCTIONS!$N$9:$N$73,0),MATCH(DK$2,[1]INSTRUCTIONS!$M$9:$AM$9,FALSE))*$BD35),0)),""))</f>
        <v/>
      </c>
      <c r="DL35" s="178" t="str">
        <f t="array" ref="DL35">IF(ISBLANK($CN35),"",IFERROR((ROUND((INDEX([1]INSTRUCTIONS!$M$9:$AM$73,MATCH(#REF!,[1]INSTRUCTIONS!$N$9:$N$73,0),MATCH(DL$2,[1]INSTRUCTIONS!$M$9:$AM$9,FALSE))*$BD35),0)),""))</f>
        <v/>
      </c>
      <c r="DM35" s="179" t="str">
        <f t="array" ref="DM35">IF(ISBLANK($CN35),"",IFERROR((ROUND((INDEX([1]INSTRUCTIONS!$M$9:$AM$73,MATCH(#REF!,[1]INSTRUCTIONS!$N$9:$N$73,0),MATCH(DM$2,[1]INSTRUCTIONS!$M$9:$AM$9,FALSE))*$BD35),0)),""))</f>
        <v/>
      </c>
      <c r="DN35" s="169">
        <f t="shared" si="25"/>
        <v>0</v>
      </c>
      <c r="DO35" s="169">
        <f t="shared" si="26"/>
        <v>0</v>
      </c>
      <c r="DP35" s="6"/>
      <c r="DQ35" s="171" t="str">
        <f t="shared" si="27"/>
        <v>ALPHA BOTTOMS BM</v>
      </c>
      <c r="DR35" s="172">
        <f t="shared" ref="DR35:EP35" si="48">IFERROR(BL35+CO35,"")</f>
        <v>15</v>
      </c>
      <c r="DS35" s="173">
        <f t="shared" si="48"/>
        <v>39</v>
      </c>
      <c r="DT35" s="173">
        <f t="shared" si="48"/>
        <v>47</v>
      </c>
      <c r="DU35" s="173">
        <f t="shared" si="48"/>
        <v>31</v>
      </c>
      <c r="DV35" s="173">
        <f t="shared" si="48"/>
        <v>12</v>
      </c>
      <c r="DW35" s="173">
        <f t="shared" si="48"/>
        <v>0</v>
      </c>
      <c r="DX35" s="173" t="str">
        <f t="shared" si="48"/>
        <v/>
      </c>
      <c r="DY35" s="173" t="str">
        <f t="shared" si="48"/>
        <v/>
      </c>
      <c r="DZ35" s="173" t="str">
        <f t="shared" si="48"/>
        <v/>
      </c>
      <c r="EA35" s="173" t="str">
        <f t="shared" si="48"/>
        <v/>
      </c>
      <c r="EB35" s="173" t="str">
        <f t="shared" si="48"/>
        <v/>
      </c>
      <c r="EC35" s="173" t="str">
        <f t="shared" si="48"/>
        <v/>
      </c>
      <c r="ED35" s="173" t="str">
        <f t="shared" si="48"/>
        <v/>
      </c>
      <c r="EE35" s="173" t="str">
        <f t="shared" si="48"/>
        <v/>
      </c>
      <c r="EF35" s="174" t="str">
        <f t="shared" si="48"/>
        <v/>
      </c>
      <c r="EG35" s="174" t="str">
        <f t="shared" si="48"/>
        <v/>
      </c>
      <c r="EH35" s="174" t="str">
        <f t="shared" si="48"/>
        <v/>
      </c>
      <c r="EI35" s="174" t="str">
        <f t="shared" si="48"/>
        <v/>
      </c>
      <c r="EJ35" s="174" t="str">
        <f t="shared" si="48"/>
        <v/>
      </c>
      <c r="EK35" s="174" t="str">
        <f t="shared" si="48"/>
        <v/>
      </c>
      <c r="EL35" s="174" t="str">
        <f t="shared" si="48"/>
        <v/>
      </c>
      <c r="EM35" s="174" t="str">
        <f t="shared" si="48"/>
        <v/>
      </c>
      <c r="EN35" s="174" t="str">
        <f t="shared" si="48"/>
        <v/>
      </c>
      <c r="EO35" s="174" t="str">
        <f t="shared" si="48"/>
        <v/>
      </c>
      <c r="EP35" s="174" t="str">
        <f t="shared" si="48"/>
        <v/>
      </c>
      <c r="EQ35" s="171">
        <f t="shared" si="29"/>
        <v>144</v>
      </c>
      <c r="ER35" s="171">
        <f t="shared" si="30"/>
        <v>0</v>
      </c>
    </row>
    <row r="36" spans="1:148" ht="120" customHeight="1" x14ac:dyDescent="0.25">
      <c r="A36" s="132">
        <f t="shared" si="31"/>
        <v>19</v>
      </c>
      <c r="B36" s="133"/>
      <c r="C36" s="133" t="s">
        <v>96</v>
      </c>
      <c r="D36" s="134" t="s">
        <v>276</v>
      </c>
      <c r="E36" s="134" t="str">
        <f t="shared" si="5"/>
        <v>#REF!</v>
      </c>
      <c r="F36" s="135" t="s">
        <v>114</v>
      </c>
      <c r="G36" s="134" t="s">
        <v>276</v>
      </c>
      <c r="H36" s="135" t="s">
        <v>122</v>
      </c>
      <c r="I36" s="135" t="s">
        <v>123</v>
      </c>
      <c r="J36" s="135"/>
      <c r="K36" s="135"/>
      <c r="L36" s="136"/>
      <c r="M36" s="133" t="e">
        <v>#VALUE!</v>
      </c>
      <c r="N36" s="135" t="s">
        <v>100</v>
      </c>
      <c r="O36" s="136"/>
      <c r="P36" s="136"/>
      <c r="Q36" s="136" t="s">
        <v>101</v>
      </c>
      <c r="R36" s="136" t="s">
        <v>102</v>
      </c>
      <c r="S36" s="136"/>
      <c r="T36" s="133"/>
      <c r="U36" s="133"/>
      <c r="V36" s="133"/>
      <c r="W36" s="137"/>
      <c r="X36" s="138">
        <v>10.25</v>
      </c>
      <c r="Y36" s="139">
        <v>9.74</v>
      </c>
      <c r="Z36" s="140">
        <f t="shared" si="6"/>
        <v>4.9756097560975591E-2</v>
      </c>
      <c r="AA36" s="139">
        <v>39.99</v>
      </c>
      <c r="AB36" s="140">
        <f t="shared" si="7"/>
        <v>0.75643910977744433</v>
      </c>
      <c r="AC36" s="141"/>
      <c r="AD36" s="142" t="str">
        <f t="shared" si="8"/>
        <v/>
      </c>
      <c r="AE36" s="140" t="str">
        <f t="shared" si="9"/>
        <v/>
      </c>
      <c r="AF36" s="139"/>
      <c r="AG36" s="140" t="str">
        <f t="shared" si="10"/>
        <v/>
      </c>
      <c r="AH36" s="143" t="str">
        <f t="shared" si="11"/>
        <v/>
      </c>
      <c r="AI36" s="144"/>
      <c r="AJ36" s="145"/>
      <c r="AK36" s="146"/>
      <c r="AL36" s="135" t="s">
        <v>241</v>
      </c>
      <c r="AM36" s="147">
        <v>4</v>
      </c>
      <c r="AN36" s="148" t="str">
        <f t="shared" si="12"/>
        <v xml:space="preserve">, , , , OFFICE DEFINE, </v>
      </c>
      <c r="AO36" s="149">
        <v>0</v>
      </c>
      <c r="AP36" s="150">
        <v>444</v>
      </c>
      <c r="AQ36" s="150"/>
      <c r="AR36" s="150"/>
      <c r="AS36" s="150"/>
      <c r="AT36" s="151"/>
      <c r="AU36" s="151"/>
      <c r="AV36" s="152">
        <f t="shared" si="13"/>
        <v>4</v>
      </c>
      <c r="AW36" s="153"/>
      <c r="AX36" s="152"/>
      <c r="AY36" s="153"/>
      <c r="AZ36" s="176"/>
      <c r="BA36" s="155">
        <f t="shared" si="14"/>
        <v>444</v>
      </c>
      <c r="BB36" s="156">
        <f t="shared" si="15"/>
        <v>4324.5600000000004</v>
      </c>
      <c r="BC36" s="157">
        <f t="shared" si="16"/>
        <v>17755.560000000001</v>
      </c>
      <c r="BD36" s="158">
        <f t="shared" si="17"/>
        <v>0</v>
      </c>
      <c r="BE36" s="159">
        <f t="shared" si="18"/>
        <v>0</v>
      </c>
      <c r="BF36" s="160">
        <f t="shared" si="19"/>
        <v>0</v>
      </c>
      <c r="BG36" s="161">
        <f t="shared" si="20"/>
        <v>444</v>
      </c>
      <c r="BH36" s="162">
        <f t="shared" si="21"/>
        <v>4324.5600000000004</v>
      </c>
      <c r="BI36" s="163">
        <f t="shared" si="22"/>
        <v>17755.560000000001</v>
      </c>
      <c r="BJ36" s="164"/>
      <c r="BK36" s="165" t="s">
        <v>125</v>
      </c>
      <c r="BL36" s="177">
        <v>47</v>
      </c>
      <c r="BM36" s="178">
        <v>119</v>
      </c>
      <c r="BN36" s="178">
        <v>144</v>
      </c>
      <c r="BO36" s="178">
        <v>97</v>
      </c>
      <c r="BP36" s="178">
        <v>37</v>
      </c>
      <c r="BQ36" s="178">
        <v>0</v>
      </c>
      <c r="BR36" s="178" t="str">
        <f t="array" ref="BR36">IF(ISBLANK($BK36),"",IFERROR((ROUND((INDEX([1]INSTRUCTIONS!$M$9:$AM$73,MATCH(#REF!,[1]INSTRUCTIONS!$N$9:$N$73,0),MATCH(BR$2,[1]INSTRUCTIONS!$M$9:$AM$9,FALSE))*$BA36),0)),""))</f>
        <v/>
      </c>
      <c r="BS36" s="178" t="str">
        <f t="array" ref="BS36">IF(ISBLANK($BK36),"",IFERROR((ROUND((INDEX([1]INSTRUCTIONS!$M$9:$AM$73,MATCH(#REF!,[1]INSTRUCTIONS!$N$9:$N$73,0),MATCH(BS$2,[1]INSTRUCTIONS!$M$9:$AM$9,FALSE))*$BA36),0)),""))</f>
        <v/>
      </c>
      <c r="BT36" s="178" t="str">
        <f t="array" ref="BT36">IF(ISBLANK($BK36),"",IFERROR((ROUND((INDEX([1]INSTRUCTIONS!$M$9:$AM$73,MATCH(#REF!,[1]INSTRUCTIONS!$N$9:$N$73,0),MATCH(BT$2,[1]INSTRUCTIONS!$M$9:$AM$9,FALSE))*$BA36),0)),""))</f>
        <v/>
      </c>
      <c r="BU36" s="178" t="str">
        <f t="array" ref="BU36">IF(ISBLANK($BK36),"",IFERROR((ROUND((INDEX([1]INSTRUCTIONS!$M$9:$AM$73,MATCH(#REF!,[1]INSTRUCTIONS!$N$9:$N$73,0),MATCH(BU$2,[1]INSTRUCTIONS!$M$9:$AM$9,FALSE))*$BA36),0)),""))</f>
        <v/>
      </c>
      <c r="BV36" s="178" t="str">
        <f t="array" ref="BV36">IF(ISBLANK($BK36),"",IFERROR((ROUND((INDEX([1]INSTRUCTIONS!$M$9:$AM$73,MATCH(#REF!,[1]INSTRUCTIONS!$N$9:$N$73,0),MATCH(BV$2,[1]INSTRUCTIONS!$M$9:$AM$9,FALSE))*$BA36),0)),""))</f>
        <v/>
      </c>
      <c r="BW36" s="178" t="str">
        <f t="array" ref="BW36">IF(ISBLANK($BK36),"",IFERROR((ROUND((INDEX([1]INSTRUCTIONS!$M$9:$AM$73,MATCH(#REF!,[1]INSTRUCTIONS!$N$9:$N$73,0),MATCH(BW$2,[1]INSTRUCTIONS!$M$9:$AM$9,FALSE))*$BA36),0)),""))</f>
        <v/>
      </c>
      <c r="BX36" s="178" t="str">
        <f t="array" ref="BX36">IF(ISBLANK($BK36),"",IFERROR((ROUND((INDEX([1]INSTRUCTIONS!$M$9:$AM$73,MATCH(#REF!,[1]INSTRUCTIONS!$N$9:$N$73,0),MATCH(BX$2,[1]INSTRUCTIONS!$M$9:$AM$9,FALSE))*$BA36),0)),""))</f>
        <v/>
      </c>
      <c r="BY36" s="178" t="str">
        <f t="array" ref="BY36">IF(ISBLANK($BK36),"",IFERROR((ROUND((INDEX([1]INSTRUCTIONS!$M$9:$AM$73,MATCH(#REF!,[1]INSTRUCTIONS!$N$9:$N$73,0),MATCH(BY$2,[1]INSTRUCTIONS!$M$9:$AM$9,FALSE))*$BA36),0)),""))</f>
        <v/>
      </c>
      <c r="BZ36" s="178" t="str">
        <f t="array" ref="BZ36">IF(ISBLANK($BK36),"",IFERROR((ROUND((INDEX([1]INSTRUCTIONS!$M$9:$AM$73,MATCH(#REF!,[1]INSTRUCTIONS!$N$9:$N$73,0),MATCH(BZ$2,[1]INSTRUCTIONS!$M$9:$AM$9,FALSE))*$BA36),0)),""))</f>
        <v/>
      </c>
      <c r="CA36" s="178" t="str">
        <f t="array" ref="CA36">IF(ISBLANK($BK36),"",IFERROR((ROUND((INDEX([1]INSTRUCTIONS!$M$9:$AM$73,MATCH(#REF!,[1]INSTRUCTIONS!$N$9:$N$73,0),MATCH(CA$2,[1]INSTRUCTIONS!$M$9:$AM$9,FALSE))*$BA36),0)),""))</f>
        <v/>
      </c>
      <c r="CB36" s="178" t="str">
        <f t="array" ref="CB36">IF(ISBLANK($BK36),"",IFERROR((ROUND((INDEX([1]INSTRUCTIONS!$M$9:$AM$73,MATCH(#REF!,[1]INSTRUCTIONS!$N$9:$N$73,0),MATCH(CB$2,[1]INSTRUCTIONS!$M$9:$AM$9,FALSE))*$BA36),0)),""))</f>
        <v/>
      </c>
      <c r="CC36" s="178" t="str">
        <f t="array" ref="CC36">IF(ISBLANK($BK36),"",IFERROR((ROUND((INDEX([1]INSTRUCTIONS!$M$9:$AM$73,MATCH(#REF!,[1]INSTRUCTIONS!$N$9:$N$73,0),MATCH(CC$2,[1]INSTRUCTIONS!$M$9:$AM$9,FALSE))*$BA36),0)),""))</f>
        <v/>
      </c>
      <c r="CD36" s="178" t="str">
        <f t="array" ref="CD36">IF(ISBLANK($BK36),"",IFERROR((ROUND((INDEX([1]INSTRUCTIONS!$M$9:$AM$73,MATCH(#REF!,[1]INSTRUCTIONS!$N$9:$N$73,0),MATCH(CD$2,[1]INSTRUCTIONS!$M$9:$AM$9,FALSE))*$BA36),0)),""))</f>
        <v/>
      </c>
      <c r="CE36" s="178" t="str">
        <f t="array" ref="CE36">IF(ISBLANK($BK36),"",IFERROR((ROUND((INDEX([1]INSTRUCTIONS!$M$9:$AM$73,MATCH(#REF!,[1]INSTRUCTIONS!$N$9:$N$73,0),MATCH(CE$2,[1]INSTRUCTIONS!$M$9:$AM$9,FALSE))*$BA36),0)),""))</f>
        <v/>
      </c>
      <c r="CF36" s="178" t="str">
        <f t="array" ref="CF36">IF(ISBLANK($BK36),"",IFERROR((ROUND((INDEX([1]INSTRUCTIONS!$M$9:$AM$73,MATCH(#REF!,[1]INSTRUCTIONS!$N$9:$N$73,0),MATCH(CF$2,[1]INSTRUCTIONS!$M$9:$AM$9,FALSE))*$BA36),0)),""))</f>
        <v/>
      </c>
      <c r="CG36" s="178" t="str">
        <f t="array" ref="CG36">IF(ISBLANK($BK36),"",IFERROR((ROUND((INDEX([1]INSTRUCTIONS!$M$9:$AM$73,MATCH(#REF!,[1]INSTRUCTIONS!$N$9:$N$73,0),MATCH(CG$2,[1]INSTRUCTIONS!$M$9:$AM$9,FALSE))*$BA36),0)),""))</f>
        <v/>
      </c>
      <c r="CH36" s="178" t="str">
        <f t="array" ref="CH36">IF(ISBLANK($BK36),"",IFERROR((ROUND((INDEX([1]INSTRUCTIONS!$M$9:$AM$73,MATCH(#REF!,[1]INSTRUCTIONS!$N$9:$N$73,0),MATCH(CH$2,[1]INSTRUCTIONS!$M$9:$AM$9,FALSE))*$BA36),0)),""))</f>
        <v/>
      </c>
      <c r="CI36" s="178" t="str">
        <f t="array" ref="CI36">IF(ISBLANK($BK36),"",IFERROR((ROUND((INDEX([1]INSTRUCTIONS!$M$9:$AM$73,MATCH(#REF!,[1]INSTRUCTIONS!$N$9:$N$73,0),MATCH(CI$2,[1]INSTRUCTIONS!$M$9:$AM$9,FALSE))*$BA36),0)),""))</f>
        <v/>
      </c>
      <c r="CJ36" s="179" t="str">
        <f t="array" ref="CJ36">IF(ISBLANK($BK36),"",IFERROR((ROUND((INDEX([1]INSTRUCTIONS!$M$9:$AM$73,MATCH(#REF!,[1]INSTRUCTIONS!$N$9:$N$73,0),MATCH(CJ$2,[1]INSTRUCTIONS!$M$9:$AM$9,FALSE))*$BA36),0)),""))</f>
        <v/>
      </c>
      <c r="CK36" s="169">
        <f t="shared" si="23"/>
        <v>444</v>
      </c>
      <c r="CL36" s="169">
        <f t="shared" si="24"/>
        <v>0</v>
      </c>
      <c r="CM36" s="6"/>
      <c r="CN36" s="170" t="s">
        <v>126</v>
      </c>
      <c r="CO36" s="177">
        <v>0</v>
      </c>
      <c r="CP36" s="178">
        <v>0</v>
      </c>
      <c r="CQ36" s="178">
        <v>0</v>
      </c>
      <c r="CR36" s="178">
        <v>0</v>
      </c>
      <c r="CS36" s="178">
        <v>0</v>
      </c>
      <c r="CT36" s="178">
        <v>0</v>
      </c>
      <c r="CU36" s="178" t="str">
        <f t="array" ref="CU36">IF(ISBLANK($CN36),"",IFERROR((ROUND((INDEX([1]INSTRUCTIONS!$M$9:$AM$73,MATCH(#REF!,[1]INSTRUCTIONS!$N$9:$N$73,0),MATCH(CU$2,[1]INSTRUCTIONS!$M$9:$AM$9,FALSE))*$BD36),0)),""))</f>
        <v/>
      </c>
      <c r="CV36" s="178" t="str">
        <f t="array" ref="CV36">IF(ISBLANK($CN36),"",IFERROR((ROUND((INDEX([1]INSTRUCTIONS!$M$9:$AM$73,MATCH(#REF!,[1]INSTRUCTIONS!$N$9:$N$73,0),MATCH(CV$2,[1]INSTRUCTIONS!$M$9:$AM$9,FALSE))*$BD36),0)),""))</f>
        <v/>
      </c>
      <c r="CW36" s="178" t="str">
        <f t="array" ref="CW36">IF(ISBLANK($CN36),"",IFERROR((ROUND((INDEX([1]INSTRUCTIONS!$M$9:$AM$73,MATCH(#REF!,[1]INSTRUCTIONS!$N$9:$N$73,0),MATCH(CW$2,[1]INSTRUCTIONS!$M$9:$AM$9,FALSE))*$BD36),0)),""))</f>
        <v/>
      </c>
      <c r="CX36" s="178" t="str">
        <f t="array" ref="CX36">IF(ISBLANK($CN36),"",IFERROR((ROUND((INDEX([1]INSTRUCTIONS!$M$9:$AM$73,MATCH(#REF!,[1]INSTRUCTIONS!$N$9:$N$73,0),MATCH(CX$2,[1]INSTRUCTIONS!$M$9:$AM$9,FALSE))*$BD36),0)),""))</f>
        <v/>
      </c>
      <c r="CY36" s="178" t="str">
        <f t="array" ref="CY36">IF(ISBLANK($CN36),"",IFERROR((ROUND((INDEX([1]INSTRUCTIONS!$M$9:$AM$73,MATCH(#REF!,[1]INSTRUCTIONS!$N$9:$N$73,0),MATCH(CY$2,[1]INSTRUCTIONS!$M$9:$AM$9,FALSE))*$BD36),0)),""))</f>
        <v/>
      </c>
      <c r="CZ36" s="178" t="str">
        <f t="array" ref="CZ36">IF(ISBLANK($CN36),"",IFERROR((ROUND((INDEX([1]INSTRUCTIONS!$M$9:$AM$73,MATCH(#REF!,[1]INSTRUCTIONS!$N$9:$N$73,0),MATCH(CZ$2,[1]INSTRUCTIONS!$M$9:$AM$9,FALSE))*$BD36),0)),""))</f>
        <v/>
      </c>
      <c r="DA36" s="178" t="str">
        <f t="array" ref="DA36">IF(ISBLANK($CN36),"",IFERROR((ROUND((INDEX([1]INSTRUCTIONS!$M$9:$AM$73,MATCH(#REF!,[1]INSTRUCTIONS!$N$9:$N$73,0),MATCH(DA$2,[1]INSTRUCTIONS!$M$9:$AM$9,FALSE))*$BD36),0)),""))</f>
        <v/>
      </c>
      <c r="DB36" s="178" t="str">
        <f t="array" ref="DB36">IF(ISBLANK($CN36),"",IFERROR((ROUND((INDEX([1]INSTRUCTIONS!$M$9:$AM$73,MATCH(#REF!,[1]INSTRUCTIONS!$N$9:$N$73,0),MATCH(DB$2,[1]INSTRUCTIONS!$M$9:$AM$9,FALSE))*$BD36),0)),""))</f>
        <v/>
      </c>
      <c r="DC36" s="178" t="str">
        <f t="array" ref="DC36">IF(ISBLANK($CN36),"",IFERROR((ROUND((INDEX([1]INSTRUCTIONS!$M$9:$AM$73,MATCH(#REF!,[1]INSTRUCTIONS!$N$9:$N$73,0),MATCH(DC$2,[1]INSTRUCTIONS!$M$9:$AM$9,FALSE))*$BD36),0)),""))</f>
        <v/>
      </c>
      <c r="DD36" s="178" t="str">
        <f t="array" ref="DD36">IF(ISBLANK($CN36),"",IFERROR((ROUND((INDEX([1]INSTRUCTIONS!$M$9:$AM$73,MATCH(#REF!,[1]INSTRUCTIONS!$N$9:$N$73,0),MATCH(DD$2,[1]INSTRUCTIONS!$M$9:$AM$9,FALSE))*$BD36),0)),""))</f>
        <v/>
      </c>
      <c r="DE36" s="178" t="str">
        <f t="array" ref="DE36">IF(ISBLANK($CN36),"",IFERROR((ROUND((INDEX([1]INSTRUCTIONS!$M$9:$AM$73,MATCH(#REF!,[1]INSTRUCTIONS!$N$9:$N$73,0),MATCH(DE$2,[1]INSTRUCTIONS!$M$9:$AM$9,FALSE))*$BD36),0)),""))</f>
        <v/>
      </c>
      <c r="DF36" s="178" t="str">
        <f t="array" ref="DF36">IF(ISBLANK($CN36),"",IFERROR((ROUND((INDEX([1]INSTRUCTIONS!$M$9:$AM$73,MATCH(#REF!,[1]INSTRUCTIONS!$N$9:$N$73,0),MATCH(DF$2,[1]INSTRUCTIONS!$M$9:$AM$9,FALSE))*$BD36),0)),""))</f>
        <v/>
      </c>
      <c r="DG36" s="178" t="str">
        <f t="array" ref="DG36">IF(ISBLANK($CN36),"",IFERROR((ROUND((INDEX([1]INSTRUCTIONS!$M$9:$AM$73,MATCH(#REF!,[1]INSTRUCTIONS!$N$9:$N$73,0),MATCH(DG$2,[1]INSTRUCTIONS!$M$9:$AM$9,FALSE))*$BD36),0)),""))</f>
        <v/>
      </c>
      <c r="DH36" s="178" t="str">
        <f t="array" ref="DH36">IF(ISBLANK($CN36),"",IFERROR((ROUND((INDEX([1]INSTRUCTIONS!$M$9:$AM$73,MATCH(#REF!,[1]INSTRUCTIONS!$N$9:$N$73,0),MATCH(DH$2,[1]INSTRUCTIONS!$M$9:$AM$9,FALSE))*$BD36),0)),""))</f>
        <v/>
      </c>
      <c r="DI36" s="178" t="str">
        <f t="array" ref="DI36">IF(ISBLANK($CN36),"",IFERROR((ROUND((INDEX([1]INSTRUCTIONS!$M$9:$AM$73,MATCH(#REF!,[1]INSTRUCTIONS!$N$9:$N$73,0),MATCH(DI$2,[1]INSTRUCTIONS!$M$9:$AM$9,FALSE))*$BD36),0)),""))</f>
        <v/>
      </c>
      <c r="DJ36" s="178" t="str">
        <f t="array" ref="DJ36">IF(ISBLANK($CN36),"",IFERROR((ROUND((INDEX([1]INSTRUCTIONS!$M$9:$AM$73,MATCH(#REF!,[1]INSTRUCTIONS!$N$9:$N$73,0),MATCH(DJ$2,[1]INSTRUCTIONS!$M$9:$AM$9,FALSE))*$BD36),0)),""))</f>
        <v/>
      </c>
      <c r="DK36" s="178" t="str">
        <f t="array" ref="DK36">IF(ISBLANK($CN36),"",IFERROR((ROUND((INDEX([1]INSTRUCTIONS!$M$9:$AM$73,MATCH(#REF!,[1]INSTRUCTIONS!$N$9:$N$73,0),MATCH(DK$2,[1]INSTRUCTIONS!$M$9:$AM$9,FALSE))*$BD36),0)),""))</f>
        <v/>
      </c>
      <c r="DL36" s="178" t="str">
        <f t="array" ref="DL36">IF(ISBLANK($CN36),"",IFERROR((ROUND((INDEX([1]INSTRUCTIONS!$M$9:$AM$73,MATCH(#REF!,[1]INSTRUCTIONS!$N$9:$N$73,0),MATCH(DL$2,[1]INSTRUCTIONS!$M$9:$AM$9,FALSE))*$BD36),0)),""))</f>
        <v/>
      </c>
      <c r="DM36" s="179" t="str">
        <f t="array" ref="DM36">IF(ISBLANK($CN36),"",IFERROR((ROUND((INDEX([1]INSTRUCTIONS!$M$9:$AM$73,MATCH(#REF!,[1]INSTRUCTIONS!$N$9:$N$73,0),MATCH(DM$2,[1]INSTRUCTIONS!$M$9:$AM$9,FALSE))*$BD36),0)),""))</f>
        <v/>
      </c>
      <c r="DN36" s="169">
        <f t="shared" si="25"/>
        <v>0</v>
      </c>
      <c r="DO36" s="169">
        <f t="shared" si="26"/>
        <v>0</v>
      </c>
      <c r="DP36" s="6"/>
      <c r="DQ36" s="171" t="str">
        <f t="shared" si="27"/>
        <v>ALPHA BOTTOMS BM</v>
      </c>
      <c r="DR36" s="172">
        <f t="shared" ref="DR36:EP36" si="49">IFERROR(BL36+CO36,"")</f>
        <v>47</v>
      </c>
      <c r="DS36" s="173">
        <f t="shared" si="49"/>
        <v>119</v>
      </c>
      <c r="DT36" s="173">
        <f t="shared" si="49"/>
        <v>144</v>
      </c>
      <c r="DU36" s="173">
        <f t="shared" si="49"/>
        <v>97</v>
      </c>
      <c r="DV36" s="173">
        <f t="shared" si="49"/>
        <v>37</v>
      </c>
      <c r="DW36" s="173">
        <f t="shared" si="49"/>
        <v>0</v>
      </c>
      <c r="DX36" s="173" t="str">
        <f t="shared" si="49"/>
        <v/>
      </c>
      <c r="DY36" s="173" t="str">
        <f t="shared" si="49"/>
        <v/>
      </c>
      <c r="DZ36" s="173" t="str">
        <f t="shared" si="49"/>
        <v/>
      </c>
      <c r="EA36" s="173" t="str">
        <f t="shared" si="49"/>
        <v/>
      </c>
      <c r="EB36" s="173" t="str">
        <f t="shared" si="49"/>
        <v/>
      </c>
      <c r="EC36" s="173" t="str">
        <f t="shared" si="49"/>
        <v/>
      </c>
      <c r="ED36" s="173" t="str">
        <f t="shared" si="49"/>
        <v/>
      </c>
      <c r="EE36" s="173" t="str">
        <f t="shared" si="49"/>
        <v/>
      </c>
      <c r="EF36" s="174" t="str">
        <f t="shared" si="49"/>
        <v/>
      </c>
      <c r="EG36" s="174" t="str">
        <f t="shared" si="49"/>
        <v/>
      </c>
      <c r="EH36" s="174" t="str">
        <f t="shared" si="49"/>
        <v/>
      </c>
      <c r="EI36" s="174" t="str">
        <f t="shared" si="49"/>
        <v/>
      </c>
      <c r="EJ36" s="174" t="str">
        <f t="shared" si="49"/>
        <v/>
      </c>
      <c r="EK36" s="174" t="str">
        <f t="shared" si="49"/>
        <v/>
      </c>
      <c r="EL36" s="174" t="str">
        <f t="shared" si="49"/>
        <v/>
      </c>
      <c r="EM36" s="174" t="str">
        <f t="shared" si="49"/>
        <v/>
      </c>
      <c r="EN36" s="174" t="str">
        <f t="shared" si="49"/>
        <v/>
      </c>
      <c r="EO36" s="174" t="str">
        <f t="shared" si="49"/>
        <v/>
      </c>
      <c r="EP36" s="174" t="str">
        <f t="shared" si="49"/>
        <v/>
      </c>
      <c r="EQ36" s="171">
        <f t="shared" si="29"/>
        <v>444</v>
      </c>
      <c r="ER36" s="171">
        <f t="shared" si="30"/>
        <v>0</v>
      </c>
    </row>
    <row r="37" spans="1:148" ht="120" customHeight="1" x14ac:dyDescent="0.25">
      <c r="A37" s="132">
        <f t="shared" si="31"/>
        <v>20</v>
      </c>
      <c r="B37" s="133" t="e">
        <v>#VALUE!</v>
      </c>
      <c r="C37" s="133" t="s">
        <v>96</v>
      </c>
      <c r="D37" s="134" t="s">
        <v>276</v>
      </c>
      <c r="E37" s="134" t="str">
        <f t="shared" si="5"/>
        <v>#REF!</v>
      </c>
      <c r="F37" s="135" t="s">
        <v>114</v>
      </c>
      <c r="G37" s="134" t="s">
        <v>276</v>
      </c>
      <c r="H37" s="135" t="s">
        <v>175</v>
      </c>
      <c r="I37" s="135" t="s">
        <v>176</v>
      </c>
      <c r="J37" s="135"/>
      <c r="K37" s="135"/>
      <c r="L37" s="136"/>
      <c r="M37" s="133" t="e">
        <v>#VALUE!</v>
      </c>
      <c r="N37" s="135" t="s">
        <v>215</v>
      </c>
      <c r="O37" s="136"/>
      <c r="P37" s="136"/>
      <c r="Q37" s="136" t="s">
        <v>101</v>
      </c>
      <c r="R37" s="136" t="s">
        <v>102</v>
      </c>
      <c r="S37" s="136"/>
      <c r="T37" s="133"/>
      <c r="U37" s="133"/>
      <c r="V37" s="133"/>
      <c r="W37" s="137"/>
      <c r="X37" s="138">
        <v>10.25</v>
      </c>
      <c r="Y37" s="139">
        <v>9.74</v>
      </c>
      <c r="Z37" s="140">
        <f t="shared" si="6"/>
        <v>4.9756097560975591E-2</v>
      </c>
      <c r="AA37" s="139">
        <v>39.99</v>
      </c>
      <c r="AB37" s="140">
        <f t="shared" si="7"/>
        <v>0.75643910977744433</v>
      </c>
      <c r="AC37" s="141"/>
      <c r="AD37" s="142" t="str">
        <f t="shared" si="8"/>
        <v/>
      </c>
      <c r="AE37" s="140" t="str">
        <f t="shared" si="9"/>
        <v/>
      </c>
      <c r="AF37" s="139"/>
      <c r="AG37" s="140" t="str">
        <f t="shared" si="10"/>
        <v/>
      </c>
      <c r="AH37" s="143" t="str">
        <f t="shared" si="11"/>
        <v/>
      </c>
      <c r="AI37" s="144"/>
      <c r="AJ37" s="145"/>
      <c r="AK37" s="146"/>
      <c r="AL37" s="135" t="s">
        <v>241</v>
      </c>
      <c r="AM37" s="147">
        <v>4</v>
      </c>
      <c r="AN37" s="148" t="str">
        <f t="shared" si="12"/>
        <v xml:space="preserve">, , , , OFFICE DEFINE, </v>
      </c>
      <c r="AO37" s="149">
        <v>0</v>
      </c>
      <c r="AP37" s="150">
        <v>300</v>
      </c>
      <c r="AQ37" s="150"/>
      <c r="AR37" s="150"/>
      <c r="AS37" s="150"/>
      <c r="AT37" s="151"/>
      <c r="AU37" s="151"/>
      <c r="AV37" s="152">
        <f t="shared" si="13"/>
        <v>4</v>
      </c>
      <c r="AW37" s="153"/>
      <c r="AX37" s="152"/>
      <c r="AY37" s="153"/>
      <c r="AZ37" s="176"/>
      <c r="BA37" s="155">
        <f t="shared" si="14"/>
        <v>300</v>
      </c>
      <c r="BB37" s="156">
        <f t="shared" si="15"/>
        <v>2922</v>
      </c>
      <c r="BC37" s="157">
        <f t="shared" si="16"/>
        <v>11997</v>
      </c>
      <c r="BD37" s="158">
        <f t="shared" si="17"/>
        <v>0</v>
      </c>
      <c r="BE37" s="159">
        <f t="shared" si="18"/>
        <v>0</v>
      </c>
      <c r="BF37" s="160">
        <f t="shared" si="19"/>
        <v>0</v>
      </c>
      <c r="BG37" s="161">
        <f t="shared" si="20"/>
        <v>300</v>
      </c>
      <c r="BH37" s="162">
        <f t="shared" si="21"/>
        <v>2922</v>
      </c>
      <c r="BI37" s="163">
        <f t="shared" si="22"/>
        <v>11997</v>
      </c>
      <c r="BJ37" s="164"/>
      <c r="BK37" s="165" t="s">
        <v>125</v>
      </c>
      <c r="BL37" s="177">
        <v>31</v>
      </c>
      <c r="BM37" s="178">
        <v>80</v>
      </c>
      <c r="BN37" s="178">
        <v>99</v>
      </c>
      <c r="BO37" s="178">
        <v>65</v>
      </c>
      <c r="BP37" s="178">
        <v>25</v>
      </c>
      <c r="BQ37" s="178">
        <v>0</v>
      </c>
      <c r="BR37" s="178" t="str">
        <f t="array" ref="BR37">IF(ISBLANK($BK37),"",IFERROR((ROUND((INDEX([1]INSTRUCTIONS!$M$9:$AM$73,MATCH(#REF!,[1]INSTRUCTIONS!$N$9:$N$73,0),MATCH(BR$2,[1]INSTRUCTIONS!$M$9:$AM$9,FALSE))*$BA37),0)),""))</f>
        <v/>
      </c>
      <c r="BS37" s="178" t="str">
        <f t="array" ref="BS37">IF(ISBLANK($BK37),"",IFERROR((ROUND((INDEX([1]INSTRUCTIONS!$M$9:$AM$73,MATCH(#REF!,[1]INSTRUCTIONS!$N$9:$N$73,0),MATCH(BS$2,[1]INSTRUCTIONS!$M$9:$AM$9,FALSE))*$BA37),0)),""))</f>
        <v/>
      </c>
      <c r="BT37" s="178" t="str">
        <f t="array" ref="BT37">IF(ISBLANK($BK37),"",IFERROR((ROUND((INDEX([1]INSTRUCTIONS!$M$9:$AM$73,MATCH(#REF!,[1]INSTRUCTIONS!$N$9:$N$73,0),MATCH(BT$2,[1]INSTRUCTIONS!$M$9:$AM$9,FALSE))*$BA37),0)),""))</f>
        <v/>
      </c>
      <c r="BU37" s="178" t="str">
        <f t="array" ref="BU37">IF(ISBLANK($BK37),"",IFERROR((ROUND((INDEX([1]INSTRUCTIONS!$M$9:$AM$73,MATCH(#REF!,[1]INSTRUCTIONS!$N$9:$N$73,0),MATCH(BU$2,[1]INSTRUCTIONS!$M$9:$AM$9,FALSE))*$BA37),0)),""))</f>
        <v/>
      </c>
      <c r="BV37" s="178" t="str">
        <f t="array" ref="BV37">IF(ISBLANK($BK37),"",IFERROR((ROUND((INDEX([1]INSTRUCTIONS!$M$9:$AM$73,MATCH(#REF!,[1]INSTRUCTIONS!$N$9:$N$73,0),MATCH(BV$2,[1]INSTRUCTIONS!$M$9:$AM$9,FALSE))*$BA37),0)),""))</f>
        <v/>
      </c>
      <c r="BW37" s="178" t="str">
        <f t="array" ref="BW37">IF(ISBLANK($BK37),"",IFERROR((ROUND((INDEX([1]INSTRUCTIONS!$M$9:$AM$73,MATCH(#REF!,[1]INSTRUCTIONS!$N$9:$N$73,0),MATCH(BW$2,[1]INSTRUCTIONS!$M$9:$AM$9,FALSE))*$BA37),0)),""))</f>
        <v/>
      </c>
      <c r="BX37" s="178" t="str">
        <f t="array" ref="BX37">IF(ISBLANK($BK37),"",IFERROR((ROUND((INDEX([1]INSTRUCTIONS!$M$9:$AM$73,MATCH(#REF!,[1]INSTRUCTIONS!$N$9:$N$73,0),MATCH(BX$2,[1]INSTRUCTIONS!$M$9:$AM$9,FALSE))*$BA37),0)),""))</f>
        <v/>
      </c>
      <c r="BY37" s="178" t="str">
        <f t="array" ref="BY37">IF(ISBLANK($BK37),"",IFERROR((ROUND((INDEX([1]INSTRUCTIONS!$M$9:$AM$73,MATCH(#REF!,[1]INSTRUCTIONS!$N$9:$N$73,0),MATCH(BY$2,[1]INSTRUCTIONS!$M$9:$AM$9,FALSE))*$BA37),0)),""))</f>
        <v/>
      </c>
      <c r="BZ37" s="178" t="str">
        <f t="array" ref="BZ37">IF(ISBLANK($BK37),"",IFERROR((ROUND((INDEX([1]INSTRUCTIONS!$M$9:$AM$73,MATCH(#REF!,[1]INSTRUCTIONS!$N$9:$N$73,0),MATCH(BZ$2,[1]INSTRUCTIONS!$M$9:$AM$9,FALSE))*$BA37),0)),""))</f>
        <v/>
      </c>
      <c r="CA37" s="178" t="str">
        <f t="array" ref="CA37">IF(ISBLANK($BK37),"",IFERROR((ROUND((INDEX([1]INSTRUCTIONS!$M$9:$AM$73,MATCH(#REF!,[1]INSTRUCTIONS!$N$9:$N$73,0),MATCH(CA$2,[1]INSTRUCTIONS!$M$9:$AM$9,FALSE))*$BA37),0)),""))</f>
        <v/>
      </c>
      <c r="CB37" s="178" t="str">
        <f t="array" ref="CB37">IF(ISBLANK($BK37),"",IFERROR((ROUND((INDEX([1]INSTRUCTIONS!$M$9:$AM$73,MATCH(#REF!,[1]INSTRUCTIONS!$N$9:$N$73,0),MATCH(CB$2,[1]INSTRUCTIONS!$M$9:$AM$9,FALSE))*$BA37),0)),""))</f>
        <v/>
      </c>
      <c r="CC37" s="178" t="str">
        <f t="array" ref="CC37">IF(ISBLANK($BK37),"",IFERROR((ROUND((INDEX([1]INSTRUCTIONS!$M$9:$AM$73,MATCH(#REF!,[1]INSTRUCTIONS!$N$9:$N$73,0),MATCH(CC$2,[1]INSTRUCTIONS!$M$9:$AM$9,FALSE))*$BA37),0)),""))</f>
        <v/>
      </c>
      <c r="CD37" s="178" t="str">
        <f t="array" ref="CD37">IF(ISBLANK($BK37),"",IFERROR((ROUND((INDEX([1]INSTRUCTIONS!$M$9:$AM$73,MATCH(#REF!,[1]INSTRUCTIONS!$N$9:$N$73,0),MATCH(CD$2,[1]INSTRUCTIONS!$M$9:$AM$9,FALSE))*$BA37),0)),""))</f>
        <v/>
      </c>
      <c r="CE37" s="178" t="str">
        <f t="array" ref="CE37">IF(ISBLANK($BK37),"",IFERROR((ROUND((INDEX([1]INSTRUCTIONS!$M$9:$AM$73,MATCH(#REF!,[1]INSTRUCTIONS!$N$9:$N$73,0),MATCH(CE$2,[1]INSTRUCTIONS!$M$9:$AM$9,FALSE))*$BA37),0)),""))</f>
        <v/>
      </c>
      <c r="CF37" s="178" t="str">
        <f t="array" ref="CF37">IF(ISBLANK($BK37),"",IFERROR((ROUND((INDEX([1]INSTRUCTIONS!$M$9:$AM$73,MATCH(#REF!,[1]INSTRUCTIONS!$N$9:$N$73,0),MATCH(CF$2,[1]INSTRUCTIONS!$M$9:$AM$9,FALSE))*$BA37),0)),""))</f>
        <v/>
      </c>
      <c r="CG37" s="178" t="str">
        <f t="array" ref="CG37">IF(ISBLANK($BK37),"",IFERROR((ROUND((INDEX([1]INSTRUCTIONS!$M$9:$AM$73,MATCH(#REF!,[1]INSTRUCTIONS!$N$9:$N$73,0),MATCH(CG$2,[1]INSTRUCTIONS!$M$9:$AM$9,FALSE))*$BA37),0)),""))</f>
        <v/>
      </c>
      <c r="CH37" s="178" t="str">
        <f t="array" ref="CH37">IF(ISBLANK($BK37),"",IFERROR((ROUND((INDEX([1]INSTRUCTIONS!$M$9:$AM$73,MATCH(#REF!,[1]INSTRUCTIONS!$N$9:$N$73,0),MATCH(CH$2,[1]INSTRUCTIONS!$M$9:$AM$9,FALSE))*$BA37),0)),""))</f>
        <v/>
      </c>
      <c r="CI37" s="178" t="str">
        <f t="array" ref="CI37">IF(ISBLANK($BK37),"",IFERROR((ROUND((INDEX([1]INSTRUCTIONS!$M$9:$AM$73,MATCH(#REF!,[1]INSTRUCTIONS!$N$9:$N$73,0),MATCH(CI$2,[1]INSTRUCTIONS!$M$9:$AM$9,FALSE))*$BA37),0)),""))</f>
        <v/>
      </c>
      <c r="CJ37" s="179" t="str">
        <f t="array" ref="CJ37">IF(ISBLANK($BK37),"",IFERROR((ROUND((INDEX([1]INSTRUCTIONS!$M$9:$AM$73,MATCH(#REF!,[1]INSTRUCTIONS!$N$9:$N$73,0),MATCH(CJ$2,[1]INSTRUCTIONS!$M$9:$AM$9,FALSE))*$BA37),0)),""))</f>
        <v/>
      </c>
      <c r="CK37" s="169">
        <f t="shared" si="23"/>
        <v>300</v>
      </c>
      <c r="CL37" s="169">
        <f t="shared" si="24"/>
        <v>0</v>
      </c>
      <c r="CM37" s="6"/>
      <c r="CN37" s="170" t="s">
        <v>126</v>
      </c>
      <c r="CO37" s="177">
        <v>0</v>
      </c>
      <c r="CP37" s="178">
        <v>0</v>
      </c>
      <c r="CQ37" s="178">
        <v>0</v>
      </c>
      <c r="CR37" s="178">
        <v>0</v>
      </c>
      <c r="CS37" s="178">
        <v>0</v>
      </c>
      <c r="CT37" s="178">
        <v>0</v>
      </c>
      <c r="CU37" s="178" t="str">
        <f t="array" ref="CU37">IF(ISBLANK($CN37),"",IFERROR((ROUND((INDEX([1]INSTRUCTIONS!$M$9:$AM$73,MATCH(#REF!,[1]INSTRUCTIONS!$N$9:$N$73,0),MATCH(CU$2,[1]INSTRUCTIONS!$M$9:$AM$9,FALSE))*$BD37),0)),""))</f>
        <v/>
      </c>
      <c r="CV37" s="178" t="str">
        <f t="array" ref="CV37">IF(ISBLANK($CN37),"",IFERROR((ROUND((INDEX([1]INSTRUCTIONS!$M$9:$AM$73,MATCH(#REF!,[1]INSTRUCTIONS!$N$9:$N$73,0),MATCH(CV$2,[1]INSTRUCTIONS!$M$9:$AM$9,FALSE))*$BD37),0)),""))</f>
        <v/>
      </c>
      <c r="CW37" s="178" t="str">
        <f t="array" ref="CW37">IF(ISBLANK($CN37),"",IFERROR((ROUND((INDEX([1]INSTRUCTIONS!$M$9:$AM$73,MATCH(#REF!,[1]INSTRUCTIONS!$N$9:$N$73,0),MATCH(CW$2,[1]INSTRUCTIONS!$M$9:$AM$9,FALSE))*$BD37),0)),""))</f>
        <v/>
      </c>
      <c r="CX37" s="178" t="str">
        <f t="array" ref="CX37">IF(ISBLANK($CN37),"",IFERROR((ROUND((INDEX([1]INSTRUCTIONS!$M$9:$AM$73,MATCH(#REF!,[1]INSTRUCTIONS!$N$9:$N$73,0),MATCH(CX$2,[1]INSTRUCTIONS!$M$9:$AM$9,FALSE))*$BD37),0)),""))</f>
        <v/>
      </c>
      <c r="CY37" s="178" t="str">
        <f t="array" ref="CY37">IF(ISBLANK($CN37),"",IFERROR((ROUND((INDEX([1]INSTRUCTIONS!$M$9:$AM$73,MATCH(#REF!,[1]INSTRUCTIONS!$N$9:$N$73,0),MATCH(CY$2,[1]INSTRUCTIONS!$M$9:$AM$9,FALSE))*$BD37),0)),""))</f>
        <v/>
      </c>
      <c r="CZ37" s="178" t="str">
        <f t="array" ref="CZ37">IF(ISBLANK($CN37),"",IFERROR((ROUND((INDEX([1]INSTRUCTIONS!$M$9:$AM$73,MATCH(#REF!,[1]INSTRUCTIONS!$N$9:$N$73,0),MATCH(CZ$2,[1]INSTRUCTIONS!$M$9:$AM$9,FALSE))*$BD37),0)),""))</f>
        <v/>
      </c>
      <c r="DA37" s="178" t="str">
        <f t="array" ref="DA37">IF(ISBLANK($CN37),"",IFERROR((ROUND((INDEX([1]INSTRUCTIONS!$M$9:$AM$73,MATCH(#REF!,[1]INSTRUCTIONS!$N$9:$N$73,0),MATCH(DA$2,[1]INSTRUCTIONS!$M$9:$AM$9,FALSE))*$BD37),0)),""))</f>
        <v/>
      </c>
      <c r="DB37" s="178" t="str">
        <f t="array" ref="DB37">IF(ISBLANK($CN37),"",IFERROR((ROUND((INDEX([1]INSTRUCTIONS!$M$9:$AM$73,MATCH(#REF!,[1]INSTRUCTIONS!$N$9:$N$73,0),MATCH(DB$2,[1]INSTRUCTIONS!$M$9:$AM$9,FALSE))*$BD37),0)),""))</f>
        <v/>
      </c>
      <c r="DC37" s="178" t="str">
        <f t="array" ref="DC37">IF(ISBLANK($CN37),"",IFERROR((ROUND((INDEX([1]INSTRUCTIONS!$M$9:$AM$73,MATCH(#REF!,[1]INSTRUCTIONS!$N$9:$N$73,0),MATCH(DC$2,[1]INSTRUCTIONS!$M$9:$AM$9,FALSE))*$BD37),0)),""))</f>
        <v/>
      </c>
      <c r="DD37" s="178" t="str">
        <f t="array" ref="DD37">IF(ISBLANK($CN37),"",IFERROR((ROUND((INDEX([1]INSTRUCTIONS!$M$9:$AM$73,MATCH(#REF!,[1]INSTRUCTIONS!$N$9:$N$73,0),MATCH(DD$2,[1]INSTRUCTIONS!$M$9:$AM$9,FALSE))*$BD37),0)),""))</f>
        <v/>
      </c>
      <c r="DE37" s="178" t="str">
        <f t="array" ref="DE37">IF(ISBLANK($CN37),"",IFERROR((ROUND((INDEX([1]INSTRUCTIONS!$M$9:$AM$73,MATCH(#REF!,[1]INSTRUCTIONS!$N$9:$N$73,0),MATCH(DE$2,[1]INSTRUCTIONS!$M$9:$AM$9,FALSE))*$BD37),0)),""))</f>
        <v/>
      </c>
      <c r="DF37" s="178" t="str">
        <f t="array" ref="DF37">IF(ISBLANK($CN37),"",IFERROR((ROUND((INDEX([1]INSTRUCTIONS!$M$9:$AM$73,MATCH(#REF!,[1]INSTRUCTIONS!$N$9:$N$73,0),MATCH(DF$2,[1]INSTRUCTIONS!$M$9:$AM$9,FALSE))*$BD37),0)),""))</f>
        <v/>
      </c>
      <c r="DG37" s="178" t="str">
        <f t="array" ref="DG37">IF(ISBLANK($CN37),"",IFERROR((ROUND((INDEX([1]INSTRUCTIONS!$M$9:$AM$73,MATCH(#REF!,[1]INSTRUCTIONS!$N$9:$N$73,0),MATCH(DG$2,[1]INSTRUCTIONS!$M$9:$AM$9,FALSE))*$BD37),0)),""))</f>
        <v/>
      </c>
      <c r="DH37" s="178" t="str">
        <f t="array" ref="DH37">IF(ISBLANK($CN37),"",IFERROR((ROUND((INDEX([1]INSTRUCTIONS!$M$9:$AM$73,MATCH(#REF!,[1]INSTRUCTIONS!$N$9:$N$73,0),MATCH(DH$2,[1]INSTRUCTIONS!$M$9:$AM$9,FALSE))*$BD37),0)),""))</f>
        <v/>
      </c>
      <c r="DI37" s="178" t="str">
        <f t="array" ref="DI37">IF(ISBLANK($CN37),"",IFERROR((ROUND((INDEX([1]INSTRUCTIONS!$M$9:$AM$73,MATCH(#REF!,[1]INSTRUCTIONS!$N$9:$N$73,0),MATCH(DI$2,[1]INSTRUCTIONS!$M$9:$AM$9,FALSE))*$BD37),0)),""))</f>
        <v/>
      </c>
      <c r="DJ37" s="178" t="str">
        <f t="array" ref="DJ37">IF(ISBLANK($CN37),"",IFERROR((ROUND((INDEX([1]INSTRUCTIONS!$M$9:$AM$73,MATCH(#REF!,[1]INSTRUCTIONS!$N$9:$N$73,0),MATCH(DJ$2,[1]INSTRUCTIONS!$M$9:$AM$9,FALSE))*$BD37),0)),""))</f>
        <v/>
      </c>
      <c r="DK37" s="178" t="str">
        <f t="array" ref="DK37">IF(ISBLANK($CN37),"",IFERROR((ROUND((INDEX([1]INSTRUCTIONS!$M$9:$AM$73,MATCH(#REF!,[1]INSTRUCTIONS!$N$9:$N$73,0),MATCH(DK$2,[1]INSTRUCTIONS!$M$9:$AM$9,FALSE))*$BD37),0)),""))</f>
        <v/>
      </c>
      <c r="DL37" s="178" t="str">
        <f t="array" ref="DL37">IF(ISBLANK($CN37),"",IFERROR((ROUND((INDEX([1]INSTRUCTIONS!$M$9:$AM$73,MATCH(#REF!,[1]INSTRUCTIONS!$N$9:$N$73,0),MATCH(DL$2,[1]INSTRUCTIONS!$M$9:$AM$9,FALSE))*$BD37),0)),""))</f>
        <v/>
      </c>
      <c r="DM37" s="179" t="str">
        <f t="array" ref="DM37">IF(ISBLANK($CN37),"",IFERROR((ROUND((INDEX([1]INSTRUCTIONS!$M$9:$AM$73,MATCH(#REF!,[1]INSTRUCTIONS!$N$9:$N$73,0),MATCH(DM$2,[1]INSTRUCTIONS!$M$9:$AM$9,FALSE))*$BD37),0)),""))</f>
        <v/>
      </c>
      <c r="DN37" s="169">
        <f t="shared" si="25"/>
        <v>0</v>
      </c>
      <c r="DO37" s="169">
        <f t="shared" si="26"/>
        <v>0</v>
      </c>
      <c r="DP37" s="6"/>
      <c r="DQ37" s="171" t="str">
        <f t="shared" si="27"/>
        <v>ALPHA BOTTOMS BM</v>
      </c>
      <c r="DR37" s="172">
        <f t="shared" ref="DR37:EP37" si="50">IFERROR(BL37+CO37,"")</f>
        <v>31</v>
      </c>
      <c r="DS37" s="173">
        <f t="shared" si="50"/>
        <v>80</v>
      </c>
      <c r="DT37" s="173">
        <f t="shared" si="50"/>
        <v>99</v>
      </c>
      <c r="DU37" s="173">
        <f t="shared" si="50"/>
        <v>65</v>
      </c>
      <c r="DV37" s="173">
        <f t="shared" si="50"/>
        <v>25</v>
      </c>
      <c r="DW37" s="173">
        <f t="shared" si="50"/>
        <v>0</v>
      </c>
      <c r="DX37" s="173" t="str">
        <f t="shared" si="50"/>
        <v/>
      </c>
      <c r="DY37" s="173" t="str">
        <f t="shared" si="50"/>
        <v/>
      </c>
      <c r="DZ37" s="173" t="str">
        <f t="shared" si="50"/>
        <v/>
      </c>
      <c r="EA37" s="173" t="str">
        <f t="shared" si="50"/>
        <v/>
      </c>
      <c r="EB37" s="173" t="str">
        <f t="shared" si="50"/>
        <v/>
      </c>
      <c r="EC37" s="173" t="str">
        <f t="shared" si="50"/>
        <v/>
      </c>
      <c r="ED37" s="173" t="str">
        <f t="shared" si="50"/>
        <v/>
      </c>
      <c r="EE37" s="173" t="str">
        <f t="shared" si="50"/>
        <v/>
      </c>
      <c r="EF37" s="174" t="str">
        <f t="shared" si="50"/>
        <v/>
      </c>
      <c r="EG37" s="174" t="str">
        <f t="shared" si="50"/>
        <v/>
      </c>
      <c r="EH37" s="174" t="str">
        <f t="shared" si="50"/>
        <v/>
      </c>
      <c r="EI37" s="174" t="str">
        <f t="shared" si="50"/>
        <v/>
      </c>
      <c r="EJ37" s="174" t="str">
        <f t="shared" si="50"/>
        <v/>
      </c>
      <c r="EK37" s="174" t="str">
        <f t="shared" si="50"/>
        <v/>
      </c>
      <c r="EL37" s="174" t="str">
        <f t="shared" si="50"/>
        <v/>
      </c>
      <c r="EM37" s="174" t="str">
        <f t="shared" si="50"/>
        <v/>
      </c>
      <c r="EN37" s="174" t="str">
        <f t="shared" si="50"/>
        <v/>
      </c>
      <c r="EO37" s="174" t="str">
        <f t="shared" si="50"/>
        <v/>
      </c>
      <c r="EP37" s="174" t="str">
        <f t="shared" si="50"/>
        <v/>
      </c>
      <c r="EQ37" s="171">
        <f t="shared" si="29"/>
        <v>300</v>
      </c>
      <c r="ER37" s="171">
        <f t="shared" si="30"/>
        <v>0</v>
      </c>
    </row>
    <row r="38" spans="1:148" ht="120" customHeight="1" x14ac:dyDescent="0.25">
      <c r="A38" s="132">
        <f t="shared" si="31"/>
        <v>21</v>
      </c>
      <c r="B38" s="133" t="e">
        <v>#VALUE!</v>
      </c>
      <c r="C38" s="133" t="s">
        <v>96</v>
      </c>
      <c r="D38" s="134" t="s">
        <v>276</v>
      </c>
      <c r="E38" s="134" t="str">
        <f t="shared" si="5"/>
        <v>#REF!</v>
      </c>
      <c r="F38" s="135" t="s">
        <v>114</v>
      </c>
      <c r="G38" s="134" t="s">
        <v>276</v>
      </c>
      <c r="H38" s="135" t="s">
        <v>175</v>
      </c>
      <c r="I38" s="135" t="s">
        <v>176</v>
      </c>
      <c r="J38" s="135"/>
      <c r="K38" s="135"/>
      <c r="L38" s="136"/>
      <c r="M38" s="133" t="e">
        <v>#VALUE!</v>
      </c>
      <c r="N38" s="135" t="s">
        <v>216</v>
      </c>
      <c r="O38" s="136"/>
      <c r="P38" s="136"/>
      <c r="Q38" s="136" t="s">
        <v>101</v>
      </c>
      <c r="R38" s="136" t="s">
        <v>102</v>
      </c>
      <c r="S38" s="136"/>
      <c r="T38" s="133"/>
      <c r="U38" s="133"/>
      <c r="V38" s="133"/>
      <c r="W38" s="137"/>
      <c r="X38" s="138">
        <v>10.25</v>
      </c>
      <c r="Y38" s="139">
        <v>9.74</v>
      </c>
      <c r="Z38" s="140">
        <f t="shared" si="6"/>
        <v>4.9756097560975591E-2</v>
      </c>
      <c r="AA38" s="139">
        <v>39.99</v>
      </c>
      <c r="AB38" s="140">
        <f t="shared" si="7"/>
        <v>0.75643910977744433</v>
      </c>
      <c r="AC38" s="141"/>
      <c r="AD38" s="142" t="str">
        <f t="shared" si="8"/>
        <v/>
      </c>
      <c r="AE38" s="140" t="str">
        <f t="shared" si="9"/>
        <v/>
      </c>
      <c r="AF38" s="139"/>
      <c r="AG38" s="140" t="str">
        <f t="shared" si="10"/>
        <v/>
      </c>
      <c r="AH38" s="143" t="str">
        <f t="shared" si="11"/>
        <v/>
      </c>
      <c r="AI38" s="144"/>
      <c r="AJ38" s="145"/>
      <c r="AK38" s="146"/>
      <c r="AL38" s="135" t="s">
        <v>241</v>
      </c>
      <c r="AM38" s="147">
        <v>4</v>
      </c>
      <c r="AN38" s="148" t="str">
        <f t="shared" si="12"/>
        <v xml:space="preserve">, , , , OFFICE DEFINE, </v>
      </c>
      <c r="AO38" s="149">
        <v>0</v>
      </c>
      <c r="AP38" s="150">
        <v>120</v>
      </c>
      <c r="AQ38" s="150"/>
      <c r="AR38" s="150"/>
      <c r="AS38" s="150"/>
      <c r="AT38" s="151"/>
      <c r="AU38" s="151"/>
      <c r="AV38" s="152">
        <f t="shared" si="13"/>
        <v>4</v>
      </c>
      <c r="AW38" s="153"/>
      <c r="AX38" s="152"/>
      <c r="AY38" s="153"/>
      <c r="AZ38" s="176"/>
      <c r="BA38" s="155">
        <f t="shared" si="14"/>
        <v>120</v>
      </c>
      <c r="BB38" s="156">
        <f t="shared" si="15"/>
        <v>1168.8</v>
      </c>
      <c r="BC38" s="157">
        <f t="shared" si="16"/>
        <v>4798.8</v>
      </c>
      <c r="BD38" s="158">
        <f t="shared" si="17"/>
        <v>0</v>
      </c>
      <c r="BE38" s="159">
        <f t="shared" si="18"/>
        <v>0</v>
      </c>
      <c r="BF38" s="160">
        <f t="shared" si="19"/>
        <v>0</v>
      </c>
      <c r="BG38" s="161">
        <f t="shared" si="20"/>
        <v>120</v>
      </c>
      <c r="BH38" s="162">
        <f t="shared" si="21"/>
        <v>1168.8</v>
      </c>
      <c r="BI38" s="163">
        <f t="shared" si="22"/>
        <v>4798.8</v>
      </c>
      <c r="BJ38" s="164"/>
      <c r="BK38" s="165" t="s">
        <v>125</v>
      </c>
      <c r="BL38" s="177">
        <v>13</v>
      </c>
      <c r="BM38" s="178">
        <v>32</v>
      </c>
      <c r="BN38" s="178">
        <v>39</v>
      </c>
      <c r="BO38" s="178">
        <v>26</v>
      </c>
      <c r="BP38" s="178">
        <v>10</v>
      </c>
      <c r="BQ38" s="178">
        <v>0</v>
      </c>
      <c r="BR38" s="178" t="str">
        <f t="array" ref="BR38">IF(ISBLANK($BK38),"",IFERROR((ROUND((INDEX([1]INSTRUCTIONS!$M$9:$AM$73,MATCH(#REF!,[1]INSTRUCTIONS!$N$9:$N$73,0),MATCH(BR$2,[1]INSTRUCTIONS!$M$9:$AM$9,FALSE))*$BA38),0)),""))</f>
        <v/>
      </c>
      <c r="BS38" s="178" t="str">
        <f t="array" ref="BS38">IF(ISBLANK($BK38),"",IFERROR((ROUND((INDEX([1]INSTRUCTIONS!$M$9:$AM$73,MATCH(#REF!,[1]INSTRUCTIONS!$N$9:$N$73,0),MATCH(BS$2,[1]INSTRUCTIONS!$M$9:$AM$9,FALSE))*$BA38),0)),""))</f>
        <v/>
      </c>
      <c r="BT38" s="178" t="str">
        <f t="array" ref="BT38">IF(ISBLANK($BK38),"",IFERROR((ROUND((INDEX([1]INSTRUCTIONS!$M$9:$AM$73,MATCH(#REF!,[1]INSTRUCTIONS!$N$9:$N$73,0),MATCH(BT$2,[1]INSTRUCTIONS!$M$9:$AM$9,FALSE))*$BA38),0)),""))</f>
        <v/>
      </c>
      <c r="BU38" s="178" t="str">
        <f t="array" ref="BU38">IF(ISBLANK($BK38),"",IFERROR((ROUND((INDEX([1]INSTRUCTIONS!$M$9:$AM$73,MATCH(#REF!,[1]INSTRUCTIONS!$N$9:$N$73,0),MATCH(BU$2,[1]INSTRUCTIONS!$M$9:$AM$9,FALSE))*$BA38),0)),""))</f>
        <v/>
      </c>
      <c r="BV38" s="178" t="str">
        <f t="array" ref="BV38">IF(ISBLANK($BK38),"",IFERROR((ROUND((INDEX([1]INSTRUCTIONS!$M$9:$AM$73,MATCH(#REF!,[1]INSTRUCTIONS!$N$9:$N$73,0),MATCH(BV$2,[1]INSTRUCTIONS!$M$9:$AM$9,FALSE))*$BA38),0)),""))</f>
        <v/>
      </c>
      <c r="BW38" s="178" t="str">
        <f t="array" ref="BW38">IF(ISBLANK($BK38),"",IFERROR((ROUND((INDEX([1]INSTRUCTIONS!$M$9:$AM$73,MATCH(#REF!,[1]INSTRUCTIONS!$N$9:$N$73,0),MATCH(BW$2,[1]INSTRUCTIONS!$M$9:$AM$9,FALSE))*$BA38),0)),""))</f>
        <v/>
      </c>
      <c r="BX38" s="178" t="str">
        <f t="array" ref="BX38">IF(ISBLANK($BK38),"",IFERROR((ROUND((INDEX([1]INSTRUCTIONS!$M$9:$AM$73,MATCH(#REF!,[1]INSTRUCTIONS!$N$9:$N$73,0),MATCH(BX$2,[1]INSTRUCTIONS!$M$9:$AM$9,FALSE))*$BA38),0)),""))</f>
        <v/>
      </c>
      <c r="BY38" s="178" t="str">
        <f t="array" ref="BY38">IF(ISBLANK($BK38),"",IFERROR((ROUND((INDEX([1]INSTRUCTIONS!$M$9:$AM$73,MATCH(#REF!,[1]INSTRUCTIONS!$N$9:$N$73,0),MATCH(BY$2,[1]INSTRUCTIONS!$M$9:$AM$9,FALSE))*$BA38),0)),""))</f>
        <v/>
      </c>
      <c r="BZ38" s="178" t="str">
        <f t="array" ref="BZ38">IF(ISBLANK($BK38),"",IFERROR((ROUND((INDEX([1]INSTRUCTIONS!$M$9:$AM$73,MATCH(#REF!,[1]INSTRUCTIONS!$N$9:$N$73,0),MATCH(BZ$2,[1]INSTRUCTIONS!$M$9:$AM$9,FALSE))*$BA38),0)),""))</f>
        <v/>
      </c>
      <c r="CA38" s="178" t="str">
        <f t="array" ref="CA38">IF(ISBLANK($BK38),"",IFERROR((ROUND((INDEX([1]INSTRUCTIONS!$M$9:$AM$73,MATCH(#REF!,[1]INSTRUCTIONS!$N$9:$N$73,0),MATCH(CA$2,[1]INSTRUCTIONS!$M$9:$AM$9,FALSE))*$BA38),0)),""))</f>
        <v/>
      </c>
      <c r="CB38" s="178" t="str">
        <f t="array" ref="CB38">IF(ISBLANK($BK38),"",IFERROR((ROUND((INDEX([1]INSTRUCTIONS!$M$9:$AM$73,MATCH(#REF!,[1]INSTRUCTIONS!$N$9:$N$73,0),MATCH(CB$2,[1]INSTRUCTIONS!$M$9:$AM$9,FALSE))*$BA38),0)),""))</f>
        <v/>
      </c>
      <c r="CC38" s="178" t="str">
        <f t="array" ref="CC38">IF(ISBLANK($BK38),"",IFERROR((ROUND((INDEX([1]INSTRUCTIONS!$M$9:$AM$73,MATCH(#REF!,[1]INSTRUCTIONS!$N$9:$N$73,0),MATCH(CC$2,[1]INSTRUCTIONS!$M$9:$AM$9,FALSE))*$BA38),0)),""))</f>
        <v/>
      </c>
      <c r="CD38" s="178" t="str">
        <f t="array" ref="CD38">IF(ISBLANK($BK38),"",IFERROR((ROUND((INDEX([1]INSTRUCTIONS!$M$9:$AM$73,MATCH(#REF!,[1]INSTRUCTIONS!$N$9:$N$73,0),MATCH(CD$2,[1]INSTRUCTIONS!$M$9:$AM$9,FALSE))*$BA38),0)),""))</f>
        <v/>
      </c>
      <c r="CE38" s="178" t="str">
        <f t="array" ref="CE38">IF(ISBLANK($BK38),"",IFERROR((ROUND((INDEX([1]INSTRUCTIONS!$M$9:$AM$73,MATCH(#REF!,[1]INSTRUCTIONS!$N$9:$N$73,0),MATCH(CE$2,[1]INSTRUCTIONS!$M$9:$AM$9,FALSE))*$BA38),0)),""))</f>
        <v/>
      </c>
      <c r="CF38" s="178" t="str">
        <f t="array" ref="CF38">IF(ISBLANK($BK38),"",IFERROR((ROUND((INDEX([1]INSTRUCTIONS!$M$9:$AM$73,MATCH(#REF!,[1]INSTRUCTIONS!$N$9:$N$73,0),MATCH(CF$2,[1]INSTRUCTIONS!$M$9:$AM$9,FALSE))*$BA38),0)),""))</f>
        <v/>
      </c>
      <c r="CG38" s="178" t="str">
        <f t="array" ref="CG38">IF(ISBLANK($BK38),"",IFERROR((ROUND((INDEX([1]INSTRUCTIONS!$M$9:$AM$73,MATCH(#REF!,[1]INSTRUCTIONS!$N$9:$N$73,0),MATCH(CG$2,[1]INSTRUCTIONS!$M$9:$AM$9,FALSE))*$BA38),0)),""))</f>
        <v/>
      </c>
      <c r="CH38" s="178" t="str">
        <f t="array" ref="CH38">IF(ISBLANK($BK38),"",IFERROR((ROUND((INDEX([1]INSTRUCTIONS!$M$9:$AM$73,MATCH(#REF!,[1]INSTRUCTIONS!$N$9:$N$73,0),MATCH(CH$2,[1]INSTRUCTIONS!$M$9:$AM$9,FALSE))*$BA38),0)),""))</f>
        <v/>
      </c>
      <c r="CI38" s="178" t="str">
        <f t="array" ref="CI38">IF(ISBLANK($BK38),"",IFERROR((ROUND((INDEX([1]INSTRUCTIONS!$M$9:$AM$73,MATCH(#REF!,[1]INSTRUCTIONS!$N$9:$N$73,0),MATCH(CI$2,[1]INSTRUCTIONS!$M$9:$AM$9,FALSE))*$BA38),0)),""))</f>
        <v/>
      </c>
      <c r="CJ38" s="179" t="str">
        <f t="array" ref="CJ38">IF(ISBLANK($BK38),"",IFERROR((ROUND((INDEX([1]INSTRUCTIONS!$M$9:$AM$73,MATCH(#REF!,[1]INSTRUCTIONS!$N$9:$N$73,0),MATCH(CJ$2,[1]INSTRUCTIONS!$M$9:$AM$9,FALSE))*$BA38),0)),""))</f>
        <v/>
      </c>
      <c r="CK38" s="169">
        <f t="shared" si="23"/>
        <v>120</v>
      </c>
      <c r="CL38" s="169">
        <f t="shared" si="24"/>
        <v>0</v>
      </c>
      <c r="CM38" s="6"/>
      <c r="CN38" s="170" t="s">
        <v>126</v>
      </c>
      <c r="CO38" s="177">
        <v>0</v>
      </c>
      <c r="CP38" s="178">
        <v>0</v>
      </c>
      <c r="CQ38" s="178">
        <v>0</v>
      </c>
      <c r="CR38" s="178">
        <v>0</v>
      </c>
      <c r="CS38" s="178">
        <v>0</v>
      </c>
      <c r="CT38" s="178">
        <v>0</v>
      </c>
      <c r="CU38" s="178" t="str">
        <f t="array" ref="CU38">IF(ISBLANK($CN38),"",IFERROR((ROUND((INDEX([1]INSTRUCTIONS!$M$9:$AM$73,MATCH(#REF!,[1]INSTRUCTIONS!$N$9:$N$73,0),MATCH(CU$2,[1]INSTRUCTIONS!$M$9:$AM$9,FALSE))*$BD38),0)),""))</f>
        <v/>
      </c>
      <c r="CV38" s="178" t="str">
        <f t="array" ref="CV38">IF(ISBLANK($CN38),"",IFERROR((ROUND((INDEX([1]INSTRUCTIONS!$M$9:$AM$73,MATCH(#REF!,[1]INSTRUCTIONS!$N$9:$N$73,0),MATCH(CV$2,[1]INSTRUCTIONS!$M$9:$AM$9,FALSE))*$BD38),0)),""))</f>
        <v/>
      </c>
      <c r="CW38" s="178" t="str">
        <f t="array" ref="CW38">IF(ISBLANK($CN38),"",IFERROR((ROUND((INDEX([1]INSTRUCTIONS!$M$9:$AM$73,MATCH(#REF!,[1]INSTRUCTIONS!$N$9:$N$73,0),MATCH(CW$2,[1]INSTRUCTIONS!$M$9:$AM$9,FALSE))*$BD38),0)),""))</f>
        <v/>
      </c>
      <c r="CX38" s="178" t="str">
        <f t="array" ref="CX38">IF(ISBLANK($CN38),"",IFERROR((ROUND((INDEX([1]INSTRUCTIONS!$M$9:$AM$73,MATCH(#REF!,[1]INSTRUCTIONS!$N$9:$N$73,0),MATCH(CX$2,[1]INSTRUCTIONS!$M$9:$AM$9,FALSE))*$BD38),0)),""))</f>
        <v/>
      </c>
      <c r="CY38" s="178" t="str">
        <f t="array" ref="CY38">IF(ISBLANK($CN38),"",IFERROR((ROUND((INDEX([1]INSTRUCTIONS!$M$9:$AM$73,MATCH(#REF!,[1]INSTRUCTIONS!$N$9:$N$73,0),MATCH(CY$2,[1]INSTRUCTIONS!$M$9:$AM$9,FALSE))*$BD38),0)),""))</f>
        <v/>
      </c>
      <c r="CZ38" s="178" t="str">
        <f t="array" ref="CZ38">IF(ISBLANK($CN38),"",IFERROR((ROUND((INDEX([1]INSTRUCTIONS!$M$9:$AM$73,MATCH(#REF!,[1]INSTRUCTIONS!$N$9:$N$73,0),MATCH(CZ$2,[1]INSTRUCTIONS!$M$9:$AM$9,FALSE))*$BD38),0)),""))</f>
        <v/>
      </c>
      <c r="DA38" s="178" t="str">
        <f t="array" ref="DA38">IF(ISBLANK($CN38),"",IFERROR((ROUND((INDEX([1]INSTRUCTIONS!$M$9:$AM$73,MATCH(#REF!,[1]INSTRUCTIONS!$N$9:$N$73,0),MATCH(DA$2,[1]INSTRUCTIONS!$M$9:$AM$9,FALSE))*$BD38),0)),""))</f>
        <v/>
      </c>
      <c r="DB38" s="178" t="str">
        <f t="array" ref="DB38">IF(ISBLANK($CN38),"",IFERROR((ROUND((INDEX([1]INSTRUCTIONS!$M$9:$AM$73,MATCH(#REF!,[1]INSTRUCTIONS!$N$9:$N$73,0),MATCH(DB$2,[1]INSTRUCTIONS!$M$9:$AM$9,FALSE))*$BD38),0)),""))</f>
        <v/>
      </c>
      <c r="DC38" s="178" t="str">
        <f t="array" ref="DC38">IF(ISBLANK($CN38),"",IFERROR((ROUND((INDEX([1]INSTRUCTIONS!$M$9:$AM$73,MATCH(#REF!,[1]INSTRUCTIONS!$N$9:$N$73,0),MATCH(DC$2,[1]INSTRUCTIONS!$M$9:$AM$9,FALSE))*$BD38),0)),""))</f>
        <v/>
      </c>
      <c r="DD38" s="178" t="str">
        <f t="array" ref="DD38">IF(ISBLANK($CN38),"",IFERROR((ROUND((INDEX([1]INSTRUCTIONS!$M$9:$AM$73,MATCH(#REF!,[1]INSTRUCTIONS!$N$9:$N$73,0),MATCH(DD$2,[1]INSTRUCTIONS!$M$9:$AM$9,FALSE))*$BD38),0)),""))</f>
        <v/>
      </c>
      <c r="DE38" s="178" t="str">
        <f t="array" ref="DE38">IF(ISBLANK($CN38),"",IFERROR((ROUND((INDEX([1]INSTRUCTIONS!$M$9:$AM$73,MATCH(#REF!,[1]INSTRUCTIONS!$N$9:$N$73,0),MATCH(DE$2,[1]INSTRUCTIONS!$M$9:$AM$9,FALSE))*$BD38),0)),""))</f>
        <v/>
      </c>
      <c r="DF38" s="178" t="str">
        <f t="array" ref="DF38">IF(ISBLANK($CN38),"",IFERROR((ROUND((INDEX([1]INSTRUCTIONS!$M$9:$AM$73,MATCH(#REF!,[1]INSTRUCTIONS!$N$9:$N$73,0),MATCH(DF$2,[1]INSTRUCTIONS!$M$9:$AM$9,FALSE))*$BD38),0)),""))</f>
        <v/>
      </c>
      <c r="DG38" s="178" t="str">
        <f t="array" ref="DG38">IF(ISBLANK($CN38),"",IFERROR((ROUND((INDEX([1]INSTRUCTIONS!$M$9:$AM$73,MATCH(#REF!,[1]INSTRUCTIONS!$N$9:$N$73,0),MATCH(DG$2,[1]INSTRUCTIONS!$M$9:$AM$9,FALSE))*$BD38),0)),""))</f>
        <v/>
      </c>
      <c r="DH38" s="178" t="str">
        <f t="array" ref="DH38">IF(ISBLANK($CN38),"",IFERROR((ROUND((INDEX([1]INSTRUCTIONS!$M$9:$AM$73,MATCH(#REF!,[1]INSTRUCTIONS!$N$9:$N$73,0),MATCH(DH$2,[1]INSTRUCTIONS!$M$9:$AM$9,FALSE))*$BD38),0)),""))</f>
        <v/>
      </c>
      <c r="DI38" s="178" t="str">
        <f t="array" ref="DI38">IF(ISBLANK($CN38),"",IFERROR((ROUND((INDEX([1]INSTRUCTIONS!$M$9:$AM$73,MATCH(#REF!,[1]INSTRUCTIONS!$N$9:$N$73,0),MATCH(DI$2,[1]INSTRUCTIONS!$M$9:$AM$9,FALSE))*$BD38),0)),""))</f>
        <v/>
      </c>
      <c r="DJ38" s="178" t="str">
        <f t="array" ref="DJ38">IF(ISBLANK($CN38),"",IFERROR((ROUND((INDEX([1]INSTRUCTIONS!$M$9:$AM$73,MATCH(#REF!,[1]INSTRUCTIONS!$N$9:$N$73,0),MATCH(DJ$2,[1]INSTRUCTIONS!$M$9:$AM$9,FALSE))*$BD38),0)),""))</f>
        <v/>
      </c>
      <c r="DK38" s="178" t="str">
        <f t="array" ref="DK38">IF(ISBLANK($CN38),"",IFERROR((ROUND((INDEX([1]INSTRUCTIONS!$M$9:$AM$73,MATCH(#REF!,[1]INSTRUCTIONS!$N$9:$N$73,0),MATCH(DK$2,[1]INSTRUCTIONS!$M$9:$AM$9,FALSE))*$BD38),0)),""))</f>
        <v/>
      </c>
      <c r="DL38" s="178" t="str">
        <f t="array" ref="DL38">IF(ISBLANK($CN38),"",IFERROR((ROUND((INDEX([1]INSTRUCTIONS!$M$9:$AM$73,MATCH(#REF!,[1]INSTRUCTIONS!$N$9:$N$73,0),MATCH(DL$2,[1]INSTRUCTIONS!$M$9:$AM$9,FALSE))*$BD38),0)),""))</f>
        <v/>
      </c>
      <c r="DM38" s="179" t="str">
        <f t="array" ref="DM38">IF(ISBLANK($CN38),"",IFERROR((ROUND((INDEX([1]INSTRUCTIONS!$M$9:$AM$73,MATCH(#REF!,[1]INSTRUCTIONS!$N$9:$N$73,0),MATCH(DM$2,[1]INSTRUCTIONS!$M$9:$AM$9,FALSE))*$BD38),0)),""))</f>
        <v/>
      </c>
      <c r="DN38" s="169">
        <f t="shared" si="25"/>
        <v>0</v>
      </c>
      <c r="DO38" s="169">
        <f t="shared" si="26"/>
        <v>0</v>
      </c>
      <c r="DP38" s="6"/>
      <c r="DQ38" s="171" t="str">
        <f t="shared" si="27"/>
        <v>ALPHA BOTTOMS BM</v>
      </c>
      <c r="DR38" s="172">
        <f t="shared" ref="DR38:EP38" si="51">IFERROR(BL38+CO38,"")</f>
        <v>13</v>
      </c>
      <c r="DS38" s="173">
        <f t="shared" si="51"/>
        <v>32</v>
      </c>
      <c r="DT38" s="173">
        <f t="shared" si="51"/>
        <v>39</v>
      </c>
      <c r="DU38" s="173">
        <f t="shared" si="51"/>
        <v>26</v>
      </c>
      <c r="DV38" s="173">
        <f t="shared" si="51"/>
        <v>10</v>
      </c>
      <c r="DW38" s="173">
        <f t="shared" si="51"/>
        <v>0</v>
      </c>
      <c r="DX38" s="173" t="str">
        <f t="shared" si="51"/>
        <v/>
      </c>
      <c r="DY38" s="173" t="str">
        <f t="shared" si="51"/>
        <v/>
      </c>
      <c r="DZ38" s="173" t="str">
        <f t="shared" si="51"/>
        <v/>
      </c>
      <c r="EA38" s="173" t="str">
        <f t="shared" si="51"/>
        <v/>
      </c>
      <c r="EB38" s="173" t="str">
        <f t="shared" si="51"/>
        <v/>
      </c>
      <c r="EC38" s="173" t="str">
        <f t="shared" si="51"/>
        <v/>
      </c>
      <c r="ED38" s="173" t="str">
        <f t="shared" si="51"/>
        <v/>
      </c>
      <c r="EE38" s="173" t="str">
        <f t="shared" si="51"/>
        <v/>
      </c>
      <c r="EF38" s="174" t="str">
        <f t="shared" si="51"/>
        <v/>
      </c>
      <c r="EG38" s="174" t="str">
        <f t="shared" si="51"/>
        <v/>
      </c>
      <c r="EH38" s="174" t="str">
        <f t="shared" si="51"/>
        <v/>
      </c>
      <c r="EI38" s="174" t="str">
        <f t="shared" si="51"/>
        <v/>
      </c>
      <c r="EJ38" s="174" t="str">
        <f t="shared" si="51"/>
        <v/>
      </c>
      <c r="EK38" s="174" t="str">
        <f t="shared" si="51"/>
        <v/>
      </c>
      <c r="EL38" s="174" t="str">
        <f t="shared" si="51"/>
        <v/>
      </c>
      <c r="EM38" s="174" t="str">
        <f t="shared" si="51"/>
        <v/>
      </c>
      <c r="EN38" s="174" t="str">
        <f t="shared" si="51"/>
        <v/>
      </c>
      <c r="EO38" s="174" t="str">
        <f t="shared" si="51"/>
        <v/>
      </c>
      <c r="EP38" s="174" t="str">
        <f t="shared" si="51"/>
        <v/>
      </c>
      <c r="EQ38" s="171">
        <f t="shared" si="29"/>
        <v>120</v>
      </c>
      <c r="ER38" s="171">
        <f t="shared" si="30"/>
        <v>0</v>
      </c>
    </row>
    <row r="39" spans="1:148" ht="120" customHeight="1" x14ac:dyDescent="0.25">
      <c r="A39" s="132">
        <f t="shared" si="31"/>
        <v>22</v>
      </c>
      <c r="B39" s="133" t="e">
        <v>#VALUE!</v>
      </c>
      <c r="C39" s="133" t="s">
        <v>96</v>
      </c>
      <c r="D39" s="134" t="s">
        <v>276</v>
      </c>
      <c r="E39" s="134" t="str">
        <f t="shared" si="5"/>
        <v>#REF!</v>
      </c>
      <c r="F39" s="135" t="s">
        <v>114</v>
      </c>
      <c r="G39" s="134" t="s">
        <v>276</v>
      </c>
      <c r="H39" s="135" t="s">
        <v>175</v>
      </c>
      <c r="I39" s="135" t="s">
        <v>176</v>
      </c>
      <c r="J39" s="135"/>
      <c r="K39" s="135"/>
      <c r="L39" s="136"/>
      <c r="M39" s="133" t="e">
        <v>#VALUE!</v>
      </c>
      <c r="N39" s="135" t="s">
        <v>177</v>
      </c>
      <c r="O39" s="136"/>
      <c r="P39" s="136"/>
      <c r="Q39" s="136" t="s">
        <v>101</v>
      </c>
      <c r="R39" s="136" t="s">
        <v>102</v>
      </c>
      <c r="S39" s="136"/>
      <c r="T39" s="133"/>
      <c r="U39" s="133"/>
      <c r="V39" s="133"/>
      <c r="W39" s="137"/>
      <c r="X39" s="138">
        <v>10.25</v>
      </c>
      <c r="Y39" s="139">
        <v>9.74</v>
      </c>
      <c r="Z39" s="140">
        <f t="shared" si="6"/>
        <v>4.9756097560975591E-2</v>
      </c>
      <c r="AA39" s="139">
        <v>39.99</v>
      </c>
      <c r="AB39" s="140">
        <f t="shared" si="7"/>
        <v>0.75643910977744433</v>
      </c>
      <c r="AC39" s="141"/>
      <c r="AD39" s="142" t="str">
        <f t="shared" si="8"/>
        <v/>
      </c>
      <c r="AE39" s="140" t="str">
        <f t="shared" si="9"/>
        <v/>
      </c>
      <c r="AF39" s="139"/>
      <c r="AG39" s="140" t="str">
        <f t="shared" si="10"/>
        <v/>
      </c>
      <c r="AH39" s="143" t="str">
        <f t="shared" si="11"/>
        <v/>
      </c>
      <c r="AI39" s="144"/>
      <c r="AJ39" s="145"/>
      <c r="AK39" s="146"/>
      <c r="AL39" s="135" t="s">
        <v>241</v>
      </c>
      <c r="AM39" s="147">
        <v>4</v>
      </c>
      <c r="AN39" s="148" t="str">
        <f t="shared" si="12"/>
        <v xml:space="preserve">, , , , OFFICE DEFINE, </v>
      </c>
      <c r="AO39" s="149">
        <v>0</v>
      </c>
      <c r="AP39" s="150">
        <v>372</v>
      </c>
      <c r="AQ39" s="150"/>
      <c r="AR39" s="150"/>
      <c r="AS39" s="150"/>
      <c r="AT39" s="151"/>
      <c r="AU39" s="151"/>
      <c r="AV39" s="152">
        <f t="shared" si="13"/>
        <v>4</v>
      </c>
      <c r="AW39" s="153"/>
      <c r="AX39" s="152"/>
      <c r="AY39" s="153"/>
      <c r="AZ39" s="176"/>
      <c r="BA39" s="155">
        <f t="shared" si="14"/>
        <v>372</v>
      </c>
      <c r="BB39" s="156">
        <f t="shared" si="15"/>
        <v>3623.28</v>
      </c>
      <c r="BC39" s="157">
        <f t="shared" si="16"/>
        <v>14876.28</v>
      </c>
      <c r="BD39" s="158">
        <f t="shared" si="17"/>
        <v>0</v>
      </c>
      <c r="BE39" s="159">
        <f t="shared" si="18"/>
        <v>0</v>
      </c>
      <c r="BF39" s="160">
        <f t="shared" si="19"/>
        <v>0</v>
      </c>
      <c r="BG39" s="161">
        <f t="shared" si="20"/>
        <v>372</v>
      </c>
      <c r="BH39" s="162">
        <f t="shared" si="21"/>
        <v>3623.28</v>
      </c>
      <c r="BI39" s="163">
        <f t="shared" si="22"/>
        <v>14876.28</v>
      </c>
      <c r="BJ39" s="164"/>
      <c r="BK39" s="165" t="s">
        <v>125</v>
      </c>
      <c r="BL39" s="177">
        <v>39</v>
      </c>
      <c r="BM39" s="178">
        <v>100</v>
      </c>
      <c r="BN39" s="178">
        <v>121</v>
      </c>
      <c r="BO39" s="178">
        <v>81</v>
      </c>
      <c r="BP39" s="178">
        <v>31</v>
      </c>
      <c r="BQ39" s="178">
        <v>0</v>
      </c>
      <c r="BR39" s="178" t="str">
        <f t="array" ref="BR39">IF(ISBLANK($BK39),"",IFERROR((ROUND((INDEX([1]INSTRUCTIONS!$M$9:$AM$73,MATCH(#REF!,[1]INSTRUCTIONS!$N$9:$N$73,0),MATCH(BR$2,[1]INSTRUCTIONS!$M$9:$AM$9,FALSE))*$BA39),0)),""))</f>
        <v/>
      </c>
      <c r="BS39" s="178" t="str">
        <f t="array" ref="BS39">IF(ISBLANK($BK39),"",IFERROR((ROUND((INDEX([1]INSTRUCTIONS!$M$9:$AM$73,MATCH(#REF!,[1]INSTRUCTIONS!$N$9:$N$73,0),MATCH(BS$2,[1]INSTRUCTIONS!$M$9:$AM$9,FALSE))*$BA39),0)),""))</f>
        <v/>
      </c>
      <c r="BT39" s="178" t="str">
        <f t="array" ref="BT39">IF(ISBLANK($BK39),"",IFERROR((ROUND((INDEX([1]INSTRUCTIONS!$M$9:$AM$73,MATCH(#REF!,[1]INSTRUCTIONS!$N$9:$N$73,0),MATCH(BT$2,[1]INSTRUCTIONS!$M$9:$AM$9,FALSE))*$BA39),0)),""))</f>
        <v/>
      </c>
      <c r="BU39" s="178" t="str">
        <f t="array" ref="BU39">IF(ISBLANK($BK39),"",IFERROR((ROUND((INDEX([1]INSTRUCTIONS!$M$9:$AM$73,MATCH(#REF!,[1]INSTRUCTIONS!$N$9:$N$73,0),MATCH(BU$2,[1]INSTRUCTIONS!$M$9:$AM$9,FALSE))*$BA39),0)),""))</f>
        <v/>
      </c>
      <c r="BV39" s="178" t="str">
        <f t="array" ref="BV39">IF(ISBLANK($BK39),"",IFERROR((ROUND((INDEX([1]INSTRUCTIONS!$M$9:$AM$73,MATCH(#REF!,[1]INSTRUCTIONS!$N$9:$N$73,0),MATCH(BV$2,[1]INSTRUCTIONS!$M$9:$AM$9,FALSE))*$BA39),0)),""))</f>
        <v/>
      </c>
      <c r="BW39" s="178" t="str">
        <f t="array" ref="BW39">IF(ISBLANK($BK39),"",IFERROR((ROUND((INDEX([1]INSTRUCTIONS!$M$9:$AM$73,MATCH(#REF!,[1]INSTRUCTIONS!$N$9:$N$73,0),MATCH(BW$2,[1]INSTRUCTIONS!$M$9:$AM$9,FALSE))*$BA39),0)),""))</f>
        <v/>
      </c>
      <c r="BX39" s="178" t="str">
        <f t="array" ref="BX39">IF(ISBLANK($BK39),"",IFERROR((ROUND((INDEX([1]INSTRUCTIONS!$M$9:$AM$73,MATCH(#REF!,[1]INSTRUCTIONS!$N$9:$N$73,0),MATCH(BX$2,[1]INSTRUCTIONS!$M$9:$AM$9,FALSE))*$BA39),0)),""))</f>
        <v/>
      </c>
      <c r="BY39" s="178" t="str">
        <f t="array" ref="BY39">IF(ISBLANK($BK39),"",IFERROR((ROUND((INDEX([1]INSTRUCTIONS!$M$9:$AM$73,MATCH(#REF!,[1]INSTRUCTIONS!$N$9:$N$73,0),MATCH(BY$2,[1]INSTRUCTIONS!$M$9:$AM$9,FALSE))*$BA39),0)),""))</f>
        <v/>
      </c>
      <c r="BZ39" s="178" t="str">
        <f t="array" ref="BZ39">IF(ISBLANK($BK39),"",IFERROR((ROUND((INDEX([1]INSTRUCTIONS!$M$9:$AM$73,MATCH(#REF!,[1]INSTRUCTIONS!$N$9:$N$73,0),MATCH(BZ$2,[1]INSTRUCTIONS!$M$9:$AM$9,FALSE))*$BA39),0)),""))</f>
        <v/>
      </c>
      <c r="CA39" s="178" t="str">
        <f t="array" ref="CA39">IF(ISBLANK($BK39),"",IFERROR((ROUND((INDEX([1]INSTRUCTIONS!$M$9:$AM$73,MATCH(#REF!,[1]INSTRUCTIONS!$N$9:$N$73,0),MATCH(CA$2,[1]INSTRUCTIONS!$M$9:$AM$9,FALSE))*$BA39),0)),""))</f>
        <v/>
      </c>
      <c r="CB39" s="178" t="str">
        <f t="array" ref="CB39">IF(ISBLANK($BK39),"",IFERROR((ROUND((INDEX([1]INSTRUCTIONS!$M$9:$AM$73,MATCH(#REF!,[1]INSTRUCTIONS!$N$9:$N$73,0),MATCH(CB$2,[1]INSTRUCTIONS!$M$9:$AM$9,FALSE))*$BA39),0)),""))</f>
        <v/>
      </c>
      <c r="CC39" s="178" t="str">
        <f t="array" ref="CC39">IF(ISBLANK($BK39),"",IFERROR((ROUND((INDEX([1]INSTRUCTIONS!$M$9:$AM$73,MATCH(#REF!,[1]INSTRUCTIONS!$N$9:$N$73,0),MATCH(CC$2,[1]INSTRUCTIONS!$M$9:$AM$9,FALSE))*$BA39),0)),""))</f>
        <v/>
      </c>
      <c r="CD39" s="178" t="str">
        <f t="array" ref="CD39">IF(ISBLANK($BK39),"",IFERROR((ROUND((INDEX([1]INSTRUCTIONS!$M$9:$AM$73,MATCH(#REF!,[1]INSTRUCTIONS!$N$9:$N$73,0),MATCH(CD$2,[1]INSTRUCTIONS!$M$9:$AM$9,FALSE))*$BA39),0)),""))</f>
        <v/>
      </c>
      <c r="CE39" s="178" t="str">
        <f t="array" ref="CE39">IF(ISBLANK($BK39),"",IFERROR((ROUND((INDEX([1]INSTRUCTIONS!$M$9:$AM$73,MATCH(#REF!,[1]INSTRUCTIONS!$N$9:$N$73,0),MATCH(CE$2,[1]INSTRUCTIONS!$M$9:$AM$9,FALSE))*$BA39),0)),""))</f>
        <v/>
      </c>
      <c r="CF39" s="178" t="str">
        <f t="array" ref="CF39">IF(ISBLANK($BK39),"",IFERROR((ROUND((INDEX([1]INSTRUCTIONS!$M$9:$AM$73,MATCH(#REF!,[1]INSTRUCTIONS!$N$9:$N$73,0),MATCH(CF$2,[1]INSTRUCTIONS!$M$9:$AM$9,FALSE))*$BA39),0)),""))</f>
        <v/>
      </c>
      <c r="CG39" s="178" t="str">
        <f t="array" ref="CG39">IF(ISBLANK($BK39),"",IFERROR((ROUND((INDEX([1]INSTRUCTIONS!$M$9:$AM$73,MATCH(#REF!,[1]INSTRUCTIONS!$N$9:$N$73,0),MATCH(CG$2,[1]INSTRUCTIONS!$M$9:$AM$9,FALSE))*$BA39),0)),""))</f>
        <v/>
      </c>
      <c r="CH39" s="178" t="str">
        <f t="array" ref="CH39">IF(ISBLANK($BK39),"",IFERROR((ROUND((INDEX([1]INSTRUCTIONS!$M$9:$AM$73,MATCH(#REF!,[1]INSTRUCTIONS!$N$9:$N$73,0),MATCH(CH$2,[1]INSTRUCTIONS!$M$9:$AM$9,FALSE))*$BA39),0)),""))</f>
        <v/>
      </c>
      <c r="CI39" s="178" t="str">
        <f t="array" ref="CI39">IF(ISBLANK($BK39),"",IFERROR((ROUND((INDEX([1]INSTRUCTIONS!$M$9:$AM$73,MATCH(#REF!,[1]INSTRUCTIONS!$N$9:$N$73,0),MATCH(CI$2,[1]INSTRUCTIONS!$M$9:$AM$9,FALSE))*$BA39),0)),""))</f>
        <v/>
      </c>
      <c r="CJ39" s="179" t="str">
        <f t="array" ref="CJ39">IF(ISBLANK($BK39),"",IFERROR((ROUND((INDEX([1]INSTRUCTIONS!$M$9:$AM$73,MATCH(#REF!,[1]INSTRUCTIONS!$N$9:$N$73,0),MATCH(CJ$2,[1]INSTRUCTIONS!$M$9:$AM$9,FALSE))*$BA39),0)),""))</f>
        <v/>
      </c>
      <c r="CK39" s="169">
        <f t="shared" si="23"/>
        <v>372</v>
      </c>
      <c r="CL39" s="169">
        <f t="shared" si="24"/>
        <v>0</v>
      </c>
      <c r="CM39" s="6"/>
      <c r="CN39" s="170" t="s">
        <v>126</v>
      </c>
      <c r="CO39" s="177">
        <v>0</v>
      </c>
      <c r="CP39" s="178">
        <v>0</v>
      </c>
      <c r="CQ39" s="178">
        <v>0</v>
      </c>
      <c r="CR39" s="178">
        <v>0</v>
      </c>
      <c r="CS39" s="178">
        <v>0</v>
      </c>
      <c r="CT39" s="178">
        <v>0</v>
      </c>
      <c r="CU39" s="178" t="str">
        <f t="array" ref="CU39">IF(ISBLANK($CN39),"",IFERROR((ROUND((INDEX([1]INSTRUCTIONS!$M$9:$AM$73,MATCH(#REF!,[1]INSTRUCTIONS!$N$9:$N$73,0),MATCH(CU$2,[1]INSTRUCTIONS!$M$9:$AM$9,FALSE))*$BD39),0)),""))</f>
        <v/>
      </c>
      <c r="CV39" s="178" t="str">
        <f t="array" ref="CV39">IF(ISBLANK($CN39),"",IFERROR((ROUND((INDEX([1]INSTRUCTIONS!$M$9:$AM$73,MATCH(#REF!,[1]INSTRUCTIONS!$N$9:$N$73,0),MATCH(CV$2,[1]INSTRUCTIONS!$M$9:$AM$9,FALSE))*$BD39),0)),""))</f>
        <v/>
      </c>
      <c r="CW39" s="178" t="str">
        <f t="array" ref="CW39">IF(ISBLANK($CN39),"",IFERROR((ROUND((INDEX([1]INSTRUCTIONS!$M$9:$AM$73,MATCH(#REF!,[1]INSTRUCTIONS!$N$9:$N$73,0),MATCH(CW$2,[1]INSTRUCTIONS!$M$9:$AM$9,FALSE))*$BD39),0)),""))</f>
        <v/>
      </c>
      <c r="CX39" s="178" t="str">
        <f t="array" ref="CX39">IF(ISBLANK($CN39),"",IFERROR((ROUND((INDEX([1]INSTRUCTIONS!$M$9:$AM$73,MATCH(#REF!,[1]INSTRUCTIONS!$N$9:$N$73,0),MATCH(CX$2,[1]INSTRUCTIONS!$M$9:$AM$9,FALSE))*$BD39),0)),""))</f>
        <v/>
      </c>
      <c r="CY39" s="178" t="str">
        <f t="array" ref="CY39">IF(ISBLANK($CN39),"",IFERROR((ROUND((INDEX([1]INSTRUCTIONS!$M$9:$AM$73,MATCH(#REF!,[1]INSTRUCTIONS!$N$9:$N$73,0),MATCH(CY$2,[1]INSTRUCTIONS!$M$9:$AM$9,FALSE))*$BD39),0)),""))</f>
        <v/>
      </c>
      <c r="CZ39" s="178" t="str">
        <f t="array" ref="CZ39">IF(ISBLANK($CN39),"",IFERROR((ROUND((INDEX([1]INSTRUCTIONS!$M$9:$AM$73,MATCH(#REF!,[1]INSTRUCTIONS!$N$9:$N$73,0),MATCH(CZ$2,[1]INSTRUCTIONS!$M$9:$AM$9,FALSE))*$BD39),0)),""))</f>
        <v/>
      </c>
      <c r="DA39" s="178" t="str">
        <f t="array" ref="DA39">IF(ISBLANK($CN39),"",IFERROR((ROUND((INDEX([1]INSTRUCTIONS!$M$9:$AM$73,MATCH(#REF!,[1]INSTRUCTIONS!$N$9:$N$73,0),MATCH(DA$2,[1]INSTRUCTIONS!$M$9:$AM$9,FALSE))*$BD39),0)),""))</f>
        <v/>
      </c>
      <c r="DB39" s="178" t="str">
        <f t="array" ref="DB39">IF(ISBLANK($CN39),"",IFERROR((ROUND((INDEX([1]INSTRUCTIONS!$M$9:$AM$73,MATCH(#REF!,[1]INSTRUCTIONS!$N$9:$N$73,0),MATCH(DB$2,[1]INSTRUCTIONS!$M$9:$AM$9,FALSE))*$BD39),0)),""))</f>
        <v/>
      </c>
      <c r="DC39" s="178" t="str">
        <f t="array" ref="DC39">IF(ISBLANK($CN39),"",IFERROR((ROUND((INDEX([1]INSTRUCTIONS!$M$9:$AM$73,MATCH(#REF!,[1]INSTRUCTIONS!$N$9:$N$73,0),MATCH(DC$2,[1]INSTRUCTIONS!$M$9:$AM$9,FALSE))*$BD39),0)),""))</f>
        <v/>
      </c>
      <c r="DD39" s="178" t="str">
        <f t="array" ref="DD39">IF(ISBLANK($CN39),"",IFERROR((ROUND((INDEX([1]INSTRUCTIONS!$M$9:$AM$73,MATCH(#REF!,[1]INSTRUCTIONS!$N$9:$N$73,0),MATCH(DD$2,[1]INSTRUCTIONS!$M$9:$AM$9,FALSE))*$BD39),0)),""))</f>
        <v/>
      </c>
      <c r="DE39" s="178" t="str">
        <f t="array" ref="DE39">IF(ISBLANK($CN39),"",IFERROR((ROUND((INDEX([1]INSTRUCTIONS!$M$9:$AM$73,MATCH(#REF!,[1]INSTRUCTIONS!$N$9:$N$73,0),MATCH(DE$2,[1]INSTRUCTIONS!$M$9:$AM$9,FALSE))*$BD39),0)),""))</f>
        <v/>
      </c>
      <c r="DF39" s="178" t="str">
        <f t="array" ref="DF39">IF(ISBLANK($CN39),"",IFERROR((ROUND((INDEX([1]INSTRUCTIONS!$M$9:$AM$73,MATCH(#REF!,[1]INSTRUCTIONS!$N$9:$N$73,0),MATCH(DF$2,[1]INSTRUCTIONS!$M$9:$AM$9,FALSE))*$BD39),0)),""))</f>
        <v/>
      </c>
      <c r="DG39" s="178" t="str">
        <f t="array" ref="DG39">IF(ISBLANK($CN39),"",IFERROR((ROUND((INDEX([1]INSTRUCTIONS!$M$9:$AM$73,MATCH(#REF!,[1]INSTRUCTIONS!$N$9:$N$73,0),MATCH(DG$2,[1]INSTRUCTIONS!$M$9:$AM$9,FALSE))*$BD39),0)),""))</f>
        <v/>
      </c>
      <c r="DH39" s="178" t="str">
        <f t="array" ref="DH39">IF(ISBLANK($CN39),"",IFERROR((ROUND((INDEX([1]INSTRUCTIONS!$M$9:$AM$73,MATCH(#REF!,[1]INSTRUCTIONS!$N$9:$N$73,0),MATCH(DH$2,[1]INSTRUCTIONS!$M$9:$AM$9,FALSE))*$BD39),0)),""))</f>
        <v/>
      </c>
      <c r="DI39" s="178" t="str">
        <f t="array" ref="DI39">IF(ISBLANK($CN39),"",IFERROR((ROUND((INDEX([1]INSTRUCTIONS!$M$9:$AM$73,MATCH(#REF!,[1]INSTRUCTIONS!$N$9:$N$73,0),MATCH(DI$2,[1]INSTRUCTIONS!$M$9:$AM$9,FALSE))*$BD39),0)),""))</f>
        <v/>
      </c>
      <c r="DJ39" s="178" t="str">
        <f t="array" ref="DJ39">IF(ISBLANK($CN39),"",IFERROR((ROUND((INDEX([1]INSTRUCTIONS!$M$9:$AM$73,MATCH(#REF!,[1]INSTRUCTIONS!$N$9:$N$73,0),MATCH(DJ$2,[1]INSTRUCTIONS!$M$9:$AM$9,FALSE))*$BD39),0)),""))</f>
        <v/>
      </c>
      <c r="DK39" s="178" t="str">
        <f t="array" ref="DK39">IF(ISBLANK($CN39),"",IFERROR((ROUND((INDEX([1]INSTRUCTIONS!$M$9:$AM$73,MATCH(#REF!,[1]INSTRUCTIONS!$N$9:$N$73,0),MATCH(DK$2,[1]INSTRUCTIONS!$M$9:$AM$9,FALSE))*$BD39),0)),""))</f>
        <v/>
      </c>
      <c r="DL39" s="178" t="str">
        <f t="array" ref="DL39">IF(ISBLANK($CN39),"",IFERROR((ROUND((INDEX([1]INSTRUCTIONS!$M$9:$AM$73,MATCH(#REF!,[1]INSTRUCTIONS!$N$9:$N$73,0),MATCH(DL$2,[1]INSTRUCTIONS!$M$9:$AM$9,FALSE))*$BD39),0)),""))</f>
        <v/>
      </c>
      <c r="DM39" s="179" t="str">
        <f t="array" ref="DM39">IF(ISBLANK($CN39),"",IFERROR((ROUND((INDEX([1]INSTRUCTIONS!$M$9:$AM$73,MATCH(#REF!,[1]INSTRUCTIONS!$N$9:$N$73,0),MATCH(DM$2,[1]INSTRUCTIONS!$M$9:$AM$9,FALSE))*$BD39),0)),""))</f>
        <v/>
      </c>
      <c r="DN39" s="169">
        <f t="shared" si="25"/>
        <v>0</v>
      </c>
      <c r="DO39" s="169">
        <f t="shared" si="26"/>
        <v>0</v>
      </c>
      <c r="DP39" s="6"/>
      <c r="DQ39" s="171" t="str">
        <f t="shared" si="27"/>
        <v>ALPHA BOTTOMS BM</v>
      </c>
      <c r="DR39" s="172">
        <f t="shared" ref="DR39:EP39" si="52">IFERROR(BL39+CO39,"")</f>
        <v>39</v>
      </c>
      <c r="DS39" s="173">
        <f t="shared" si="52"/>
        <v>100</v>
      </c>
      <c r="DT39" s="173">
        <f t="shared" si="52"/>
        <v>121</v>
      </c>
      <c r="DU39" s="173">
        <f t="shared" si="52"/>
        <v>81</v>
      </c>
      <c r="DV39" s="173">
        <f t="shared" si="52"/>
        <v>31</v>
      </c>
      <c r="DW39" s="173">
        <f t="shared" si="52"/>
        <v>0</v>
      </c>
      <c r="DX39" s="173" t="str">
        <f t="shared" si="52"/>
        <v/>
      </c>
      <c r="DY39" s="173" t="str">
        <f t="shared" si="52"/>
        <v/>
      </c>
      <c r="DZ39" s="173" t="str">
        <f t="shared" si="52"/>
        <v/>
      </c>
      <c r="EA39" s="173" t="str">
        <f t="shared" si="52"/>
        <v/>
      </c>
      <c r="EB39" s="173" t="str">
        <f t="shared" si="52"/>
        <v/>
      </c>
      <c r="EC39" s="173" t="str">
        <f t="shared" si="52"/>
        <v/>
      </c>
      <c r="ED39" s="173" t="str">
        <f t="shared" si="52"/>
        <v/>
      </c>
      <c r="EE39" s="173" t="str">
        <f t="shared" si="52"/>
        <v/>
      </c>
      <c r="EF39" s="174" t="str">
        <f t="shared" si="52"/>
        <v/>
      </c>
      <c r="EG39" s="174" t="str">
        <f t="shared" si="52"/>
        <v/>
      </c>
      <c r="EH39" s="174" t="str">
        <f t="shared" si="52"/>
        <v/>
      </c>
      <c r="EI39" s="174" t="str">
        <f t="shared" si="52"/>
        <v/>
      </c>
      <c r="EJ39" s="174" t="str">
        <f t="shared" si="52"/>
        <v/>
      </c>
      <c r="EK39" s="174" t="str">
        <f t="shared" si="52"/>
        <v/>
      </c>
      <c r="EL39" s="174" t="str">
        <f t="shared" si="52"/>
        <v/>
      </c>
      <c r="EM39" s="174" t="str">
        <f t="shared" si="52"/>
        <v/>
      </c>
      <c r="EN39" s="174" t="str">
        <f t="shared" si="52"/>
        <v/>
      </c>
      <c r="EO39" s="174" t="str">
        <f t="shared" si="52"/>
        <v/>
      </c>
      <c r="EP39" s="174" t="str">
        <f t="shared" si="52"/>
        <v/>
      </c>
      <c r="EQ39" s="171">
        <f t="shared" si="29"/>
        <v>372</v>
      </c>
      <c r="ER39" s="171">
        <f t="shared" si="30"/>
        <v>0</v>
      </c>
    </row>
    <row r="40" spans="1:148" ht="120" customHeight="1" x14ac:dyDescent="0.25">
      <c r="A40" s="132">
        <f t="shared" si="31"/>
        <v>23</v>
      </c>
      <c r="B40" s="133" t="e">
        <v>#VALUE!</v>
      </c>
      <c r="C40" s="133" t="s">
        <v>96</v>
      </c>
      <c r="D40" s="134" t="s">
        <v>276</v>
      </c>
      <c r="E40" s="134" t="str">
        <f t="shared" si="5"/>
        <v>#REF!</v>
      </c>
      <c r="F40" s="135" t="s">
        <v>114</v>
      </c>
      <c r="G40" s="134" t="s">
        <v>276</v>
      </c>
      <c r="H40" s="135" t="s">
        <v>175</v>
      </c>
      <c r="I40" s="135" t="s">
        <v>176</v>
      </c>
      <c r="J40" s="135"/>
      <c r="K40" s="135"/>
      <c r="L40" s="136"/>
      <c r="M40" s="133" t="e">
        <v>#VALUE!</v>
      </c>
      <c r="N40" s="135" t="s">
        <v>178</v>
      </c>
      <c r="O40" s="136"/>
      <c r="P40" s="136"/>
      <c r="Q40" s="136" t="s">
        <v>101</v>
      </c>
      <c r="R40" s="136" t="s">
        <v>102</v>
      </c>
      <c r="S40" s="136"/>
      <c r="T40" s="133"/>
      <c r="U40" s="133"/>
      <c r="V40" s="133"/>
      <c r="W40" s="137"/>
      <c r="X40" s="138">
        <v>10.25</v>
      </c>
      <c r="Y40" s="139">
        <v>9.74</v>
      </c>
      <c r="Z40" s="140">
        <f t="shared" si="6"/>
        <v>4.9756097560975591E-2</v>
      </c>
      <c r="AA40" s="139">
        <v>39.99</v>
      </c>
      <c r="AB40" s="140">
        <f t="shared" si="7"/>
        <v>0.75643910977744433</v>
      </c>
      <c r="AC40" s="141"/>
      <c r="AD40" s="142" t="str">
        <f t="shared" si="8"/>
        <v/>
      </c>
      <c r="AE40" s="140" t="str">
        <f t="shared" si="9"/>
        <v/>
      </c>
      <c r="AF40" s="139"/>
      <c r="AG40" s="140" t="str">
        <f t="shared" si="10"/>
        <v/>
      </c>
      <c r="AH40" s="143" t="str">
        <f t="shared" si="11"/>
        <v/>
      </c>
      <c r="AI40" s="144"/>
      <c r="AJ40" s="145"/>
      <c r="AK40" s="146"/>
      <c r="AL40" s="135" t="s">
        <v>241</v>
      </c>
      <c r="AM40" s="147">
        <v>4</v>
      </c>
      <c r="AN40" s="148" t="str">
        <f t="shared" si="12"/>
        <v xml:space="preserve">, , , , OFFICE DEFINE, </v>
      </c>
      <c r="AO40" s="149">
        <v>0</v>
      </c>
      <c r="AP40" s="150">
        <v>192</v>
      </c>
      <c r="AQ40" s="150"/>
      <c r="AR40" s="150"/>
      <c r="AS40" s="150"/>
      <c r="AT40" s="151"/>
      <c r="AU40" s="151"/>
      <c r="AV40" s="152">
        <f t="shared" si="13"/>
        <v>4</v>
      </c>
      <c r="AW40" s="153"/>
      <c r="AX40" s="152"/>
      <c r="AY40" s="153"/>
      <c r="AZ40" s="176"/>
      <c r="BA40" s="155">
        <f t="shared" si="14"/>
        <v>192</v>
      </c>
      <c r="BB40" s="156">
        <f t="shared" si="15"/>
        <v>1870.08</v>
      </c>
      <c r="BC40" s="157">
        <f t="shared" si="16"/>
        <v>7678.08</v>
      </c>
      <c r="BD40" s="158">
        <f t="shared" si="17"/>
        <v>0</v>
      </c>
      <c r="BE40" s="159">
        <f t="shared" si="18"/>
        <v>0</v>
      </c>
      <c r="BF40" s="160">
        <f t="shared" si="19"/>
        <v>0</v>
      </c>
      <c r="BG40" s="161">
        <f t="shared" si="20"/>
        <v>192</v>
      </c>
      <c r="BH40" s="162">
        <f t="shared" si="21"/>
        <v>1870.08</v>
      </c>
      <c r="BI40" s="163">
        <f t="shared" si="22"/>
        <v>7678.08</v>
      </c>
      <c r="BJ40" s="164"/>
      <c r="BK40" s="165" t="s">
        <v>125</v>
      </c>
      <c r="BL40" s="177">
        <v>20</v>
      </c>
      <c r="BM40" s="178">
        <v>51</v>
      </c>
      <c r="BN40" s="178">
        <v>63</v>
      </c>
      <c r="BO40" s="178">
        <v>42</v>
      </c>
      <c r="BP40" s="178">
        <v>16</v>
      </c>
      <c r="BQ40" s="178">
        <v>0</v>
      </c>
      <c r="BR40" s="178" t="str">
        <f t="array" ref="BR40">IF(ISBLANK($BK40),"",IFERROR((ROUND((INDEX([1]INSTRUCTIONS!$M$9:$AM$73,MATCH(#REF!,[1]INSTRUCTIONS!$N$9:$N$73,0),MATCH(BR$2,[1]INSTRUCTIONS!$M$9:$AM$9,FALSE))*$BA40),0)),""))</f>
        <v/>
      </c>
      <c r="BS40" s="178" t="str">
        <f t="array" ref="BS40">IF(ISBLANK($BK40),"",IFERROR((ROUND((INDEX([1]INSTRUCTIONS!$M$9:$AM$73,MATCH(#REF!,[1]INSTRUCTIONS!$N$9:$N$73,0),MATCH(BS$2,[1]INSTRUCTIONS!$M$9:$AM$9,FALSE))*$BA40),0)),""))</f>
        <v/>
      </c>
      <c r="BT40" s="178" t="str">
        <f t="array" ref="BT40">IF(ISBLANK($BK40),"",IFERROR((ROUND((INDEX([1]INSTRUCTIONS!$M$9:$AM$73,MATCH(#REF!,[1]INSTRUCTIONS!$N$9:$N$73,0),MATCH(BT$2,[1]INSTRUCTIONS!$M$9:$AM$9,FALSE))*$BA40),0)),""))</f>
        <v/>
      </c>
      <c r="BU40" s="178" t="str">
        <f t="array" ref="BU40">IF(ISBLANK($BK40),"",IFERROR((ROUND((INDEX([1]INSTRUCTIONS!$M$9:$AM$73,MATCH(#REF!,[1]INSTRUCTIONS!$N$9:$N$73,0),MATCH(BU$2,[1]INSTRUCTIONS!$M$9:$AM$9,FALSE))*$BA40),0)),""))</f>
        <v/>
      </c>
      <c r="BV40" s="178" t="str">
        <f t="array" ref="BV40">IF(ISBLANK($BK40),"",IFERROR((ROUND((INDEX([1]INSTRUCTIONS!$M$9:$AM$73,MATCH(#REF!,[1]INSTRUCTIONS!$N$9:$N$73,0),MATCH(BV$2,[1]INSTRUCTIONS!$M$9:$AM$9,FALSE))*$BA40),0)),""))</f>
        <v/>
      </c>
      <c r="BW40" s="178" t="str">
        <f t="array" ref="BW40">IF(ISBLANK($BK40),"",IFERROR((ROUND((INDEX([1]INSTRUCTIONS!$M$9:$AM$73,MATCH(#REF!,[1]INSTRUCTIONS!$N$9:$N$73,0),MATCH(BW$2,[1]INSTRUCTIONS!$M$9:$AM$9,FALSE))*$BA40),0)),""))</f>
        <v/>
      </c>
      <c r="BX40" s="178" t="str">
        <f t="array" ref="BX40">IF(ISBLANK($BK40),"",IFERROR((ROUND((INDEX([1]INSTRUCTIONS!$M$9:$AM$73,MATCH(#REF!,[1]INSTRUCTIONS!$N$9:$N$73,0),MATCH(BX$2,[1]INSTRUCTIONS!$M$9:$AM$9,FALSE))*$BA40),0)),""))</f>
        <v/>
      </c>
      <c r="BY40" s="178" t="str">
        <f t="array" ref="BY40">IF(ISBLANK($BK40),"",IFERROR((ROUND((INDEX([1]INSTRUCTIONS!$M$9:$AM$73,MATCH(#REF!,[1]INSTRUCTIONS!$N$9:$N$73,0),MATCH(BY$2,[1]INSTRUCTIONS!$M$9:$AM$9,FALSE))*$BA40),0)),""))</f>
        <v/>
      </c>
      <c r="BZ40" s="178" t="str">
        <f t="array" ref="BZ40">IF(ISBLANK($BK40),"",IFERROR((ROUND((INDEX([1]INSTRUCTIONS!$M$9:$AM$73,MATCH(#REF!,[1]INSTRUCTIONS!$N$9:$N$73,0),MATCH(BZ$2,[1]INSTRUCTIONS!$M$9:$AM$9,FALSE))*$BA40),0)),""))</f>
        <v/>
      </c>
      <c r="CA40" s="178" t="str">
        <f t="array" ref="CA40">IF(ISBLANK($BK40),"",IFERROR((ROUND((INDEX([1]INSTRUCTIONS!$M$9:$AM$73,MATCH(#REF!,[1]INSTRUCTIONS!$N$9:$N$73,0),MATCH(CA$2,[1]INSTRUCTIONS!$M$9:$AM$9,FALSE))*$BA40),0)),""))</f>
        <v/>
      </c>
      <c r="CB40" s="178" t="str">
        <f t="array" ref="CB40">IF(ISBLANK($BK40),"",IFERROR((ROUND((INDEX([1]INSTRUCTIONS!$M$9:$AM$73,MATCH(#REF!,[1]INSTRUCTIONS!$N$9:$N$73,0),MATCH(CB$2,[1]INSTRUCTIONS!$M$9:$AM$9,FALSE))*$BA40),0)),""))</f>
        <v/>
      </c>
      <c r="CC40" s="178" t="str">
        <f t="array" ref="CC40">IF(ISBLANK($BK40),"",IFERROR((ROUND((INDEX([1]INSTRUCTIONS!$M$9:$AM$73,MATCH(#REF!,[1]INSTRUCTIONS!$N$9:$N$73,0),MATCH(CC$2,[1]INSTRUCTIONS!$M$9:$AM$9,FALSE))*$BA40),0)),""))</f>
        <v/>
      </c>
      <c r="CD40" s="178" t="str">
        <f t="array" ref="CD40">IF(ISBLANK($BK40),"",IFERROR((ROUND((INDEX([1]INSTRUCTIONS!$M$9:$AM$73,MATCH(#REF!,[1]INSTRUCTIONS!$N$9:$N$73,0),MATCH(CD$2,[1]INSTRUCTIONS!$M$9:$AM$9,FALSE))*$BA40),0)),""))</f>
        <v/>
      </c>
      <c r="CE40" s="178" t="str">
        <f t="array" ref="CE40">IF(ISBLANK($BK40),"",IFERROR((ROUND((INDEX([1]INSTRUCTIONS!$M$9:$AM$73,MATCH(#REF!,[1]INSTRUCTIONS!$N$9:$N$73,0),MATCH(CE$2,[1]INSTRUCTIONS!$M$9:$AM$9,FALSE))*$BA40),0)),""))</f>
        <v/>
      </c>
      <c r="CF40" s="178" t="str">
        <f t="array" ref="CF40">IF(ISBLANK($BK40),"",IFERROR((ROUND((INDEX([1]INSTRUCTIONS!$M$9:$AM$73,MATCH(#REF!,[1]INSTRUCTIONS!$N$9:$N$73,0),MATCH(CF$2,[1]INSTRUCTIONS!$M$9:$AM$9,FALSE))*$BA40),0)),""))</f>
        <v/>
      </c>
      <c r="CG40" s="178" t="str">
        <f t="array" ref="CG40">IF(ISBLANK($BK40),"",IFERROR((ROUND((INDEX([1]INSTRUCTIONS!$M$9:$AM$73,MATCH(#REF!,[1]INSTRUCTIONS!$N$9:$N$73,0),MATCH(CG$2,[1]INSTRUCTIONS!$M$9:$AM$9,FALSE))*$BA40),0)),""))</f>
        <v/>
      </c>
      <c r="CH40" s="178" t="str">
        <f t="array" ref="CH40">IF(ISBLANK($BK40),"",IFERROR((ROUND((INDEX([1]INSTRUCTIONS!$M$9:$AM$73,MATCH(#REF!,[1]INSTRUCTIONS!$N$9:$N$73,0),MATCH(CH$2,[1]INSTRUCTIONS!$M$9:$AM$9,FALSE))*$BA40),0)),""))</f>
        <v/>
      </c>
      <c r="CI40" s="178" t="str">
        <f t="array" ref="CI40">IF(ISBLANK($BK40),"",IFERROR((ROUND((INDEX([1]INSTRUCTIONS!$M$9:$AM$73,MATCH(#REF!,[1]INSTRUCTIONS!$N$9:$N$73,0),MATCH(CI$2,[1]INSTRUCTIONS!$M$9:$AM$9,FALSE))*$BA40),0)),""))</f>
        <v/>
      </c>
      <c r="CJ40" s="179" t="str">
        <f t="array" ref="CJ40">IF(ISBLANK($BK40),"",IFERROR((ROUND((INDEX([1]INSTRUCTIONS!$M$9:$AM$73,MATCH(#REF!,[1]INSTRUCTIONS!$N$9:$N$73,0),MATCH(CJ$2,[1]INSTRUCTIONS!$M$9:$AM$9,FALSE))*$BA40),0)),""))</f>
        <v/>
      </c>
      <c r="CK40" s="169">
        <f t="shared" si="23"/>
        <v>192</v>
      </c>
      <c r="CL40" s="169">
        <f t="shared" si="24"/>
        <v>0</v>
      </c>
      <c r="CM40" s="6"/>
      <c r="CN40" s="170" t="s">
        <v>126</v>
      </c>
      <c r="CO40" s="177">
        <v>0</v>
      </c>
      <c r="CP40" s="178">
        <v>0</v>
      </c>
      <c r="CQ40" s="178">
        <v>0</v>
      </c>
      <c r="CR40" s="178">
        <v>0</v>
      </c>
      <c r="CS40" s="178">
        <v>0</v>
      </c>
      <c r="CT40" s="178">
        <v>0</v>
      </c>
      <c r="CU40" s="178" t="str">
        <f t="array" ref="CU40">IF(ISBLANK($CN40),"",IFERROR((ROUND((INDEX([1]INSTRUCTIONS!$M$9:$AM$73,MATCH(#REF!,[1]INSTRUCTIONS!$N$9:$N$73,0),MATCH(CU$2,[1]INSTRUCTIONS!$M$9:$AM$9,FALSE))*$BD40),0)),""))</f>
        <v/>
      </c>
      <c r="CV40" s="178" t="str">
        <f t="array" ref="CV40">IF(ISBLANK($CN40),"",IFERROR((ROUND((INDEX([1]INSTRUCTIONS!$M$9:$AM$73,MATCH(#REF!,[1]INSTRUCTIONS!$N$9:$N$73,0),MATCH(CV$2,[1]INSTRUCTIONS!$M$9:$AM$9,FALSE))*$BD40),0)),""))</f>
        <v/>
      </c>
      <c r="CW40" s="178" t="str">
        <f t="array" ref="CW40">IF(ISBLANK($CN40),"",IFERROR((ROUND((INDEX([1]INSTRUCTIONS!$M$9:$AM$73,MATCH(#REF!,[1]INSTRUCTIONS!$N$9:$N$73,0),MATCH(CW$2,[1]INSTRUCTIONS!$M$9:$AM$9,FALSE))*$BD40),0)),""))</f>
        <v/>
      </c>
      <c r="CX40" s="178" t="str">
        <f t="array" ref="CX40">IF(ISBLANK($CN40),"",IFERROR((ROUND((INDEX([1]INSTRUCTIONS!$M$9:$AM$73,MATCH(#REF!,[1]INSTRUCTIONS!$N$9:$N$73,0),MATCH(CX$2,[1]INSTRUCTIONS!$M$9:$AM$9,FALSE))*$BD40),0)),""))</f>
        <v/>
      </c>
      <c r="CY40" s="178" t="str">
        <f t="array" ref="CY40">IF(ISBLANK($CN40),"",IFERROR((ROUND((INDEX([1]INSTRUCTIONS!$M$9:$AM$73,MATCH(#REF!,[1]INSTRUCTIONS!$N$9:$N$73,0),MATCH(CY$2,[1]INSTRUCTIONS!$M$9:$AM$9,FALSE))*$BD40),0)),""))</f>
        <v/>
      </c>
      <c r="CZ40" s="178" t="str">
        <f t="array" ref="CZ40">IF(ISBLANK($CN40),"",IFERROR((ROUND((INDEX([1]INSTRUCTIONS!$M$9:$AM$73,MATCH(#REF!,[1]INSTRUCTIONS!$N$9:$N$73,0),MATCH(CZ$2,[1]INSTRUCTIONS!$M$9:$AM$9,FALSE))*$BD40),0)),""))</f>
        <v/>
      </c>
      <c r="DA40" s="178" t="str">
        <f t="array" ref="DA40">IF(ISBLANK($CN40),"",IFERROR((ROUND((INDEX([1]INSTRUCTIONS!$M$9:$AM$73,MATCH(#REF!,[1]INSTRUCTIONS!$N$9:$N$73,0),MATCH(DA$2,[1]INSTRUCTIONS!$M$9:$AM$9,FALSE))*$BD40),0)),""))</f>
        <v/>
      </c>
      <c r="DB40" s="178" t="str">
        <f t="array" ref="DB40">IF(ISBLANK($CN40),"",IFERROR((ROUND((INDEX([1]INSTRUCTIONS!$M$9:$AM$73,MATCH(#REF!,[1]INSTRUCTIONS!$N$9:$N$73,0),MATCH(DB$2,[1]INSTRUCTIONS!$M$9:$AM$9,FALSE))*$BD40),0)),""))</f>
        <v/>
      </c>
      <c r="DC40" s="178" t="str">
        <f t="array" ref="DC40">IF(ISBLANK($CN40),"",IFERROR((ROUND((INDEX([1]INSTRUCTIONS!$M$9:$AM$73,MATCH(#REF!,[1]INSTRUCTIONS!$N$9:$N$73,0),MATCH(DC$2,[1]INSTRUCTIONS!$M$9:$AM$9,FALSE))*$BD40),0)),""))</f>
        <v/>
      </c>
      <c r="DD40" s="178" t="str">
        <f t="array" ref="DD40">IF(ISBLANK($CN40),"",IFERROR((ROUND((INDEX([1]INSTRUCTIONS!$M$9:$AM$73,MATCH(#REF!,[1]INSTRUCTIONS!$N$9:$N$73,0),MATCH(DD$2,[1]INSTRUCTIONS!$M$9:$AM$9,FALSE))*$BD40),0)),""))</f>
        <v/>
      </c>
      <c r="DE40" s="178" t="str">
        <f t="array" ref="DE40">IF(ISBLANK($CN40),"",IFERROR((ROUND((INDEX([1]INSTRUCTIONS!$M$9:$AM$73,MATCH(#REF!,[1]INSTRUCTIONS!$N$9:$N$73,0),MATCH(DE$2,[1]INSTRUCTIONS!$M$9:$AM$9,FALSE))*$BD40),0)),""))</f>
        <v/>
      </c>
      <c r="DF40" s="178" t="str">
        <f t="array" ref="DF40">IF(ISBLANK($CN40),"",IFERROR((ROUND((INDEX([1]INSTRUCTIONS!$M$9:$AM$73,MATCH(#REF!,[1]INSTRUCTIONS!$N$9:$N$73,0),MATCH(DF$2,[1]INSTRUCTIONS!$M$9:$AM$9,FALSE))*$BD40),0)),""))</f>
        <v/>
      </c>
      <c r="DG40" s="178" t="str">
        <f t="array" ref="DG40">IF(ISBLANK($CN40),"",IFERROR((ROUND((INDEX([1]INSTRUCTIONS!$M$9:$AM$73,MATCH(#REF!,[1]INSTRUCTIONS!$N$9:$N$73,0),MATCH(DG$2,[1]INSTRUCTIONS!$M$9:$AM$9,FALSE))*$BD40),0)),""))</f>
        <v/>
      </c>
      <c r="DH40" s="178" t="str">
        <f t="array" ref="DH40">IF(ISBLANK($CN40),"",IFERROR((ROUND((INDEX([1]INSTRUCTIONS!$M$9:$AM$73,MATCH(#REF!,[1]INSTRUCTIONS!$N$9:$N$73,0),MATCH(DH$2,[1]INSTRUCTIONS!$M$9:$AM$9,FALSE))*$BD40),0)),""))</f>
        <v/>
      </c>
      <c r="DI40" s="178" t="str">
        <f t="array" ref="DI40">IF(ISBLANK($CN40),"",IFERROR((ROUND((INDEX([1]INSTRUCTIONS!$M$9:$AM$73,MATCH(#REF!,[1]INSTRUCTIONS!$N$9:$N$73,0),MATCH(DI$2,[1]INSTRUCTIONS!$M$9:$AM$9,FALSE))*$BD40),0)),""))</f>
        <v/>
      </c>
      <c r="DJ40" s="178" t="str">
        <f t="array" ref="DJ40">IF(ISBLANK($CN40),"",IFERROR((ROUND((INDEX([1]INSTRUCTIONS!$M$9:$AM$73,MATCH(#REF!,[1]INSTRUCTIONS!$N$9:$N$73,0),MATCH(DJ$2,[1]INSTRUCTIONS!$M$9:$AM$9,FALSE))*$BD40),0)),""))</f>
        <v/>
      </c>
      <c r="DK40" s="178" t="str">
        <f t="array" ref="DK40">IF(ISBLANK($CN40),"",IFERROR((ROUND((INDEX([1]INSTRUCTIONS!$M$9:$AM$73,MATCH(#REF!,[1]INSTRUCTIONS!$N$9:$N$73,0),MATCH(DK$2,[1]INSTRUCTIONS!$M$9:$AM$9,FALSE))*$BD40),0)),""))</f>
        <v/>
      </c>
      <c r="DL40" s="178" t="str">
        <f t="array" ref="DL40">IF(ISBLANK($CN40),"",IFERROR((ROUND((INDEX([1]INSTRUCTIONS!$M$9:$AM$73,MATCH(#REF!,[1]INSTRUCTIONS!$N$9:$N$73,0),MATCH(DL$2,[1]INSTRUCTIONS!$M$9:$AM$9,FALSE))*$BD40),0)),""))</f>
        <v/>
      </c>
      <c r="DM40" s="179" t="str">
        <f t="array" ref="DM40">IF(ISBLANK($CN40),"",IFERROR((ROUND((INDEX([1]INSTRUCTIONS!$M$9:$AM$73,MATCH(#REF!,[1]INSTRUCTIONS!$N$9:$N$73,0),MATCH(DM$2,[1]INSTRUCTIONS!$M$9:$AM$9,FALSE))*$BD40),0)),""))</f>
        <v/>
      </c>
      <c r="DN40" s="169">
        <f t="shared" si="25"/>
        <v>0</v>
      </c>
      <c r="DO40" s="169">
        <f t="shared" si="26"/>
        <v>0</v>
      </c>
      <c r="DP40" s="6"/>
      <c r="DQ40" s="171" t="str">
        <f t="shared" si="27"/>
        <v>ALPHA BOTTOMS BM</v>
      </c>
      <c r="DR40" s="172">
        <f t="shared" ref="DR40:EP40" si="53">IFERROR(BL40+CO40,"")</f>
        <v>20</v>
      </c>
      <c r="DS40" s="173">
        <f t="shared" si="53"/>
        <v>51</v>
      </c>
      <c r="DT40" s="173">
        <f t="shared" si="53"/>
        <v>63</v>
      </c>
      <c r="DU40" s="173">
        <f t="shared" si="53"/>
        <v>42</v>
      </c>
      <c r="DV40" s="173">
        <f t="shared" si="53"/>
        <v>16</v>
      </c>
      <c r="DW40" s="173">
        <f t="shared" si="53"/>
        <v>0</v>
      </c>
      <c r="DX40" s="173" t="str">
        <f t="shared" si="53"/>
        <v/>
      </c>
      <c r="DY40" s="173" t="str">
        <f t="shared" si="53"/>
        <v/>
      </c>
      <c r="DZ40" s="173" t="str">
        <f t="shared" si="53"/>
        <v/>
      </c>
      <c r="EA40" s="173" t="str">
        <f t="shared" si="53"/>
        <v/>
      </c>
      <c r="EB40" s="173" t="str">
        <f t="shared" si="53"/>
        <v/>
      </c>
      <c r="EC40" s="173" t="str">
        <f t="shared" si="53"/>
        <v/>
      </c>
      <c r="ED40" s="173" t="str">
        <f t="shared" si="53"/>
        <v/>
      </c>
      <c r="EE40" s="173" t="str">
        <f t="shared" si="53"/>
        <v/>
      </c>
      <c r="EF40" s="174" t="str">
        <f t="shared" si="53"/>
        <v/>
      </c>
      <c r="EG40" s="174" t="str">
        <f t="shared" si="53"/>
        <v/>
      </c>
      <c r="EH40" s="174" t="str">
        <f t="shared" si="53"/>
        <v/>
      </c>
      <c r="EI40" s="174" t="str">
        <f t="shared" si="53"/>
        <v/>
      </c>
      <c r="EJ40" s="174" t="str">
        <f t="shared" si="53"/>
        <v/>
      </c>
      <c r="EK40" s="174" t="str">
        <f t="shared" si="53"/>
        <v/>
      </c>
      <c r="EL40" s="174" t="str">
        <f t="shared" si="53"/>
        <v/>
      </c>
      <c r="EM40" s="174" t="str">
        <f t="shared" si="53"/>
        <v/>
      </c>
      <c r="EN40" s="174" t="str">
        <f t="shared" si="53"/>
        <v/>
      </c>
      <c r="EO40" s="174" t="str">
        <f t="shared" si="53"/>
        <v/>
      </c>
      <c r="EP40" s="174" t="str">
        <f t="shared" si="53"/>
        <v/>
      </c>
      <c r="EQ40" s="171">
        <f t="shared" si="29"/>
        <v>192</v>
      </c>
      <c r="ER40" s="171">
        <f t="shared" si="30"/>
        <v>0</v>
      </c>
    </row>
    <row r="41" spans="1:148" ht="120" customHeight="1" x14ac:dyDescent="0.25">
      <c r="A41" s="132">
        <f t="shared" si="31"/>
        <v>24</v>
      </c>
      <c r="B41" s="133" t="e">
        <v>#VALUE!</v>
      </c>
      <c r="C41" s="133" t="s">
        <v>96</v>
      </c>
      <c r="D41" s="134" t="s">
        <v>276</v>
      </c>
      <c r="E41" s="134" t="str">
        <f t="shared" si="5"/>
        <v>#REF!</v>
      </c>
      <c r="F41" s="135" t="s">
        <v>114</v>
      </c>
      <c r="G41" s="134" t="s">
        <v>276</v>
      </c>
      <c r="H41" s="135" t="s">
        <v>217</v>
      </c>
      <c r="I41" s="135" t="s">
        <v>218</v>
      </c>
      <c r="J41" s="135"/>
      <c r="K41" s="135"/>
      <c r="L41" s="136"/>
      <c r="M41" s="133" t="e">
        <v>#VALUE!</v>
      </c>
      <c r="N41" s="135" t="s">
        <v>106</v>
      </c>
      <c r="O41" s="136"/>
      <c r="P41" s="136"/>
      <c r="Q41" s="136" t="s">
        <v>101</v>
      </c>
      <c r="R41" s="136" t="s">
        <v>102</v>
      </c>
      <c r="S41" s="136"/>
      <c r="T41" s="133"/>
      <c r="U41" s="133"/>
      <c r="V41" s="133"/>
      <c r="W41" s="137"/>
      <c r="X41" s="138">
        <v>11.5</v>
      </c>
      <c r="Y41" s="139">
        <v>10.93</v>
      </c>
      <c r="Z41" s="140">
        <f t="shared" si="6"/>
        <v>4.9565217391304373E-2</v>
      </c>
      <c r="AA41" s="139">
        <v>39.99</v>
      </c>
      <c r="AB41" s="140">
        <f t="shared" si="7"/>
        <v>0.72668167041760445</v>
      </c>
      <c r="AC41" s="141"/>
      <c r="AD41" s="142" t="str">
        <f t="shared" si="8"/>
        <v/>
      </c>
      <c r="AE41" s="140" t="str">
        <f t="shared" si="9"/>
        <v/>
      </c>
      <c r="AF41" s="139"/>
      <c r="AG41" s="140" t="str">
        <f t="shared" si="10"/>
        <v/>
      </c>
      <c r="AH41" s="143" t="str">
        <f t="shared" si="11"/>
        <v/>
      </c>
      <c r="AI41" s="144"/>
      <c r="AJ41" s="145"/>
      <c r="AK41" s="146"/>
      <c r="AL41" s="135" t="s">
        <v>241</v>
      </c>
      <c r="AM41" s="147">
        <v>4</v>
      </c>
      <c r="AN41" s="148" t="str">
        <f t="shared" si="12"/>
        <v xml:space="preserve">, , , , OFFICE DEFINE, </v>
      </c>
      <c r="AO41" s="149">
        <v>0</v>
      </c>
      <c r="AP41" s="150">
        <v>300</v>
      </c>
      <c r="AQ41" s="150"/>
      <c r="AR41" s="150"/>
      <c r="AS41" s="150"/>
      <c r="AT41" s="151"/>
      <c r="AU41" s="151"/>
      <c r="AV41" s="152">
        <f t="shared" si="13"/>
        <v>4</v>
      </c>
      <c r="AW41" s="153"/>
      <c r="AX41" s="152"/>
      <c r="AY41" s="153"/>
      <c r="AZ41" s="176"/>
      <c r="BA41" s="155">
        <f t="shared" si="14"/>
        <v>300</v>
      </c>
      <c r="BB41" s="156">
        <f t="shared" si="15"/>
        <v>3279</v>
      </c>
      <c r="BC41" s="157">
        <f t="shared" si="16"/>
        <v>11997</v>
      </c>
      <c r="BD41" s="158">
        <f t="shared" si="17"/>
        <v>0</v>
      </c>
      <c r="BE41" s="159">
        <f t="shared" si="18"/>
        <v>0</v>
      </c>
      <c r="BF41" s="160">
        <f t="shared" si="19"/>
        <v>0</v>
      </c>
      <c r="BG41" s="161">
        <f t="shared" si="20"/>
        <v>300</v>
      </c>
      <c r="BH41" s="162">
        <f t="shared" si="21"/>
        <v>3279</v>
      </c>
      <c r="BI41" s="163">
        <f t="shared" si="22"/>
        <v>11997</v>
      </c>
      <c r="BJ41" s="164"/>
      <c r="BK41" s="165" t="s">
        <v>125</v>
      </c>
      <c r="BL41" s="177">
        <v>31</v>
      </c>
      <c r="BM41" s="178">
        <v>80</v>
      </c>
      <c r="BN41" s="178">
        <v>99</v>
      </c>
      <c r="BO41" s="178">
        <v>65</v>
      </c>
      <c r="BP41" s="178">
        <v>25</v>
      </c>
      <c r="BQ41" s="178">
        <v>0</v>
      </c>
      <c r="BR41" s="178" t="str">
        <f>IF(ISBLANK($BK41),"",IFERROR((ROUND((INDEX([1]INSTRUCTIONS!$M$9:$AM$73,MATCH(#REF!,[1]INSTRUCTIONS!$N$9:$N$73,0),MATCH(BR$2,[1]INSTRUCTIONS!$M$9:$AM$9,FALSE))*$BA41),0)),""))</f>
        <v/>
      </c>
      <c r="BS41" s="178" t="str">
        <f>IF(ISBLANK($BK41),"",IFERROR((ROUND((INDEX([1]INSTRUCTIONS!$M$9:$AM$73,MATCH(#REF!,[1]INSTRUCTIONS!$N$9:$N$73,0),MATCH(BS$2,[1]INSTRUCTIONS!$M$9:$AM$9,FALSE))*$BA41),0)),""))</f>
        <v/>
      </c>
      <c r="BT41" s="178" t="str">
        <f>IF(ISBLANK($BK41),"",IFERROR((ROUND((INDEX([1]INSTRUCTIONS!$M$9:$AM$73,MATCH(#REF!,[1]INSTRUCTIONS!$N$9:$N$73,0),MATCH(BT$2,[1]INSTRUCTIONS!$M$9:$AM$9,FALSE))*$BA41),0)),""))</f>
        <v/>
      </c>
      <c r="BU41" s="178" t="str">
        <f>IF(ISBLANK($BK41),"",IFERROR((ROUND((INDEX([1]INSTRUCTIONS!$M$9:$AM$73,MATCH(#REF!,[1]INSTRUCTIONS!$N$9:$N$73,0),MATCH(BU$2,[1]INSTRUCTIONS!$M$9:$AM$9,FALSE))*$BA41),0)),""))</f>
        <v/>
      </c>
      <c r="BV41" s="178" t="str">
        <f>IF(ISBLANK($BK41),"",IFERROR((ROUND((INDEX([1]INSTRUCTIONS!$M$9:$AM$73,MATCH(#REF!,[1]INSTRUCTIONS!$N$9:$N$73,0),MATCH(BV$2,[1]INSTRUCTIONS!$M$9:$AM$9,FALSE))*$BA41),0)),""))</f>
        <v/>
      </c>
      <c r="BW41" s="178" t="str">
        <f>IF(ISBLANK($BK41),"",IFERROR((ROUND((INDEX([1]INSTRUCTIONS!$M$9:$AM$73,MATCH(#REF!,[1]INSTRUCTIONS!$N$9:$N$73,0),MATCH(BW$2,[1]INSTRUCTIONS!$M$9:$AM$9,FALSE))*$BA41),0)),""))</f>
        <v/>
      </c>
      <c r="BX41" s="178" t="str">
        <f>IF(ISBLANK($BK41),"",IFERROR((ROUND((INDEX([1]INSTRUCTIONS!$M$9:$AM$73,MATCH(#REF!,[1]INSTRUCTIONS!$N$9:$N$73,0),MATCH(BX$2,[1]INSTRUCTIONS!$M$9:$AM$9,FALSE))*$BA41),0)),""))</f>
        <v/>
      </c>
      <c r="BY41" s="178" t="str">
        <f>IF(ISBLANK($BK41),"",IFERROR((ROUND((INDEX([1]INSTRUCTIONS!$M$9:$AM$73,MATCH(#REF!,[1]INSTRUCTIONS!$N$9:$N$73,0),MATCH(BY$2,[1]INSTRUCTIONS!$M$9:$AM$9,FALSE))*$BA41),0)),""))</f>
        <v/>
      </c>
      <c r="BZ41" s="178" t="str">
        <f>IF(ISBLANK($BK41),"",IFERROR((ROUND((INDEX([1]INSTRUCTIONS!$M$9:$AM$73,MATCH(#REF!,[1]INSTRUCTIONS!$N$9:$N$73,0),MATCH(BZ$2,[1]INSTRUCTIONS!$M$9:$AM$9,FALSE))*$BA41),0)),""))</f>
        <v/>
      </c>
      <c r="CA41" s="178" t="str">
        <f>IF(ISBLANK($BK41),"",IFERROR((ROUND((INDEX([1]INSTRUCTIONS!$M$9:$AM$73,MATCH(#REF!,[1]INSTRUCTIONS!$N$9:$N$73,0),MATCH(CA$2,[1]INSTRUCTIONS!$M$9:$AM$9,FALSE))*$BA41),0)),""))</f>
        <v/>
      </c>
      <c r="CB41" s="178" t="str">
        <f>IF(ISBLANK($BK41),"",IFERROR((ROUND((INDEX([1]INSTRUCTIONS!$M$9:$AM$73,MATCH(#REF!,[1]INSTRUCTIONS!$N$9:$N$73,0),MATCH(CB$2,[1]INSTRUCTIONS!$M$9:$AM$9,FALSE))*$BA41),0)),""))</f>
        <v/>
      </c>
      <c r="CC41" s="178" t="str">
        <f>IF(ISBLANK($BK41),"",IFERROR((ROUND((INDEX([1]INSTRUCTIONS!$M$9:$AM$73,MATCH(#REF!,[1]INSTRUCTIONS!$N$9:$N$73,0),MATCH(CC$2,[1]INSTRUCTIONS!$M$9:$AM$9,FALSE))*$BA41),0)),""))</f>
        <v/>
      </c>
      <c r="CD41" s="178" t="str">
        <f>IF(ISBLANK($BK41),"",IFERROR((ROUND((INDEX([1]INSTRUCTIONS!$M$9:$AM$73,MATCH(#REF!,[1]INSTRUCTIONS!$N$9:$N$73,0),MATCH(CD$2,[1]INSTRUCTIONS!$M$9:$AM$9,FALSE))*$BA41),0)),""))</f>
        <v/>
      </c>
      <c r="CE41" s="178" t="str">
        <f>IF(ISBLANK($BK41),"",IFERROR((ROUND((INDEX([1]INSTRUCTIONS!$M$9:$AM$73,MATCH(#REF!,[1]INSTRUCTIONS!$N$9:$N$73,0),MATCH(CE$2,[1]INSTRUCTIONS!$M$9:$AM$9,FALSE))*$BA41),0)),""))</f>
        <v/>
      </c>
      <c r="CF41" s="178" t="str">
        <f>IF(ISBLANK($BK41),"",IFERROR((ROUND((INDEX([1]INSTRUCTIONS!$M$9:$AM$73,MATCH(#REF!,[1]INSTRUCTIONS!$N$9:$N$73,0),MATCH(CF$2,[1]INSTRUCTIONS!$M$9:$AM$9,FALSE))*$BA41),0)),""))</f>
        <v/>
      </c>
      <c r="CG41" s="178" t="str">
        <f>IF(ISBLANK($BK41),"",IFERROR((ROUND((INDEX([1]INSTRUCTIONS!$M$9:$AM$73,MATCH(#REF!,[1]INSTRUCTIONS!$N$9:$N$73,0),MATCH(CG$2,[1]INSTRUCTIONS!$M$9:$AM$9,FALSE))*$BA41),0)),""))</f>
        <v/>
      </c>
      <c r="CH41" s="178" t="str">
        <f>IF(ISBLANK($BK41),"",IFERROR((ROUND((INDEX([1]INSTRUCTIONS!$M$9:$AM$73,MATCH(#REF!,[1]INSTRUCTIONS!$N$9:$N$73,0),MATCH(CH$2,[1]INSTRUCTIONS!$M$9:$AM$9,FALSE))*$BA41),0)),""))</f>
        <v/>
      </c>
      <c r="CI41" s="178" t="str">
        <f>IF(ISBLANK($BK41),"",IFERROR((ROUND((INDEX([1]INSTRUCTIONS!$M$9:$AM$73,MATCH(#REF!,[1]INSTRUCTIONS!$N$9:$N$73,0),MATCH(CI$2,[1]INSTRUCTIONS!$M$9:$AM$9,FALSE))*$BA41),0)),""))</f>
        <v/>
      </c>
      <c r="CJ41" s="179" t="str">
        <f>IF(ISBLANK($BK41),"",IFERROR((ROUND((INDEX([1]INSTRUCTIONS!$M$9:$AM$73,MATCH(#REF!,[1]INSTRUCTIONS!$N$9:$N$73,0),MATCH(CJ$2,[1]INSTRUCTIONS!$M$9:$AM$9,FALSE))*$BA41),0)),""))</f>
        <v/>
      </c>
      <c r="CK41" s="169">
        <f t="shared" si="23"/>
        <v>300</v>
      </c>
      <c r="CL41" s="169">
        <f t="shared" si="24"/>
        <v>0</v>
      </c>
      <c r="CM41" s="6"/>
      <c r="CN41" s="170" t="s">
        <v>126</v>
      </c>
      <c r="CO41" s="177">
        <v>0</v>
      </c>
      <c r="CP41" s="178">
        <v>0</v>
      </c>
      <c r="CQ41" s="178">
        <v>0</v>
      </c>
      <c r="CR41" s="178">
        <v>0</v>
      </c>
      <c r="CS41" s="178">
        <v>0</v>
      </c>
      <c r="CT41" s="178">
        <v>0</v>
      </c>
      <c r="CU41" s="178" t="str">
        <f>IF(ISBLANK($CN41),"",IFERROR((ROUND((INDEX([1]INSTRUCTIONS!$M$9:$AM$73,MATCH(#REF!,[1]INSTRUCTIONS!$N$9:$N$73,0),MATCH(CU$2,[1]INSTRUCTIONS!$M$9:$AM$9,FALSE))*$BD41),0)),""))</f>
        <v/>
      </c>
      <c r="CV41" s="178" t="str">
        <f>IF(ISBLANK($CN41),"",IFERROR((ROUND((INDEX([1]INSTRUCTIONS!$M$9:$AM$73,MATCH(#REF!,[1]INSTRUCTIONS!$N$9:$N$73,0),MATCH(CV$2,[1]INSTRUCTIONS!$M$9:$AM$9,FALSE))*$BD41),0)),""))</f>
        <v/>
      </c>
      <c r="CW41" s="178" t="str">
        <f>IF(ISBLANK($CN41),"",IFERROR((ROUND((INDEX([1]INSTRUCTIONS!$M$9:$AM$73,MATCH(#REF!,[1]INSTRUCTIONS!$N$9:$N$73,0),MATCH(CW$2,[1]INSTRUCTIONS!$M$9:$AM$9,FALSE))*$BD41),0)),""))</f>
        <v/>
      </c>
      <c r="CX41" s="178" t="str">
        <f>IF(ISBLANK($CN41),"",IFERROR((ROUND((INDEX([1]INSTRUCTIONS!$M$9:$AM$73,MATCH(#REF!,[1]INSTRUCTIONS!$N$9:$N$73,0),MATCH(CX$2,[1]INSTRUCTIONS!$M$9:$AM$9,FALSE))*$BD41),0)),""))</f>
        <v/>
      </c>
      <c r="CY41" s="178" t="str">
        <f>IF(ISBLANK($CN41),"",IFERROR((ROUND((INDEX([1]INSTRUCTIONS!$M$9:$AM$73,MATCH(#REF!,[1]INSTRUCTIONS!$N$9:$N$73,0),MATCH(CY$2,[1]INSTRUCTIONS!$M$9:$AM$9,FALSE))*$BD41),0)),""))</f>
        <v/>
      </c>
      <c r="CZ41" s="178" t="str">
        <f>IF(ISBLANK($CN41),"",IFERROR((ROUND((INDEX([1]INSTRUCTIONS!$M$9:$AM$73,MATCH(#REF!,[1]INSTRUCTIONS!$N$9:$N$73,0),MATCH(CZ$2,[1]INSTRUCTIONS!$M$9:$AM$9,FALSE))*$BD41),0)),""))</f>
        <v/>
      </c>
      <c r="DA41" s="178" t="str">
        <f>IF(ISBLANK($CN41),"",IFERROR((ROUND((INDEX([1]INSTRUCTIONS!$M$9:$AM$73,MATCH(#REF!,[1]INSTRUCTIONS!$N$9:$N$73,0),MATCH(DA$2,[1]INSTRUCTIONS!$M$9:$AM$9,FALSE))*$BD41),0)),""))</f>
        <v/>
      </c>
      <c r="DB41" s="178" t="str">
        <f>IF(ISBLANK($CN41),"",IFERROR((ROUND((INDEX([1]INSTRUCTIONS!$M$9:$AM$73,MATCH(#REF!,[1]INSTRUCTIONS!$N$9:$N$73,0),MATCH(DB$2,[1]INSTRUCTIONS!$M$9:$AM$9,FALSE))*$BD41),0)),""))</f>
        <v/>
      </c>
      <c r="DC41" s="178" t="str">
        <f>IF(ISBLANK($CN41),"",IFERROR((ROUND((INDEX([1]INSTRUCTIONS!$M$9:$AM$73,MATCH(#REF!,[1]INSTRUCTIONS!$N$9:$N$73,0),MATCH(DC$2,[1]INSTRUCTIONS!$M$9:$AM$9,FALSE))*$BD41),0)),""))</f>
        <v/>
      </c>
      <c r="DD41" s="178" t="str">
        <f>IF(ISBLANK($CN41),"",IFERROR((ROUND((INDEX([1]INSTRUCTIONS!$M$9:$AM$73,MATCH(#REF!,[1]INSTRUCTIONS!$N$9:$N$73,0),MATCH(DD$2,[1]INSTRUCTIONS!$M$9:$AM$9,FALSE))*$BD41),0)),""))</f>
        <v/>
      </c>
      <c r="DE41" s="178" t="str">
        <f>IF(ISBLANK($CN41),"",IFERROR((ROUND((INDEX([1]INSTRUCTIONS!$M$9:$AM$73,MATCH(#REF!,[1]INSTRUCTIONS!$N$9:$N$73,0),MATCH(DE$2,[1]INSTRUCTIONS!$M$9:$AM$9,FALSE))*$BD41),0)),""))</f>
        <v/>
      </c>
      <c r="DF41" s="178" t="str">
        <f>IF(ISBLANK($CN41),"",IFERROR((ROUND((INDEX([1]INSTRUCTIONS!$M$9:$AM$73,MATCH(#REF!,[1]INSTRUCTIONS!$N$9:$N$73,0),MATCH(DF$2,[1]INSTRUCTIONS!$M$9:$AM$9,FALSE))*$BD41),0)),""))</f>
        <v/>
      </c>
      <c r="DG41" s="178" t="str">
        <f>IF(ISBLANK($CN41),"",IFERROR((ROUND((INDEX([1]INSTRUCTIONS!$M$9:$AM$73,MATCH(#REF!,[1]INSTRUCTIONS!$N$9:$N$73,0),MATCH(DG$2,[1]INSTRUCTIONS!$M$9:$AM$9,FALSE))*$BD41),0)),""))</f>
        <v/>
      </c>
      <c r="DH41" s="178" t="str">
        <f>IF(ISBLANK($CN41),"",IFERROR((ROUND((INDEX([1]INSTRUCTIONS!$M$9:$AM$73,MATCH(#REF!,[1]INSTRUCTIONS!$N$9:$N$73,0),MATCH(DH$2,[1]INSTRUCTIONS!$M$9:$AM$9,FALSE))*$BD41),0)),""))</f>
        <v/>
      </c>
      <c r="DI41" s="178" t="str">
        <f>IF(ISBLANK($CN41),"",IFERROR((ROUND((INDEX([1]INSTRUCTIONS!$M$9:$AM$73,MATCH(#REF!,[1]INSTRUCTIONS!$N$9:$N$73,0),MATCH(DI$2,[1]INSTRUCTIONS!$M$9:$AM$9,FALSE))*$BD41),0)),""))</f>
        <v/>
      </c>
      <c r="DJ41" s="178" t="str">
        <f>IF(ISBLANK($CN41),"",IFERROR((ROUND((INDEX([1]INSTRUCTIONS!$M$9:$AM$73,MATCH(#REF!,[1]INSTRUCTIONS!$N$9:$N$73,0),MATCH(DJ$2,[1]INSTRUCTIONS!$M$9:$AM$9,FALSE))*$BD41),0)),""))</f>
        <v/>
      </c>
      <c r="DK41" s="178" t="str">
        <f>IF(ISBLANK($CN41),"",IFERROR((ROUND((INDEX([1]INSTRUCTIONS!$M$9:$AM$73,MATCH(#REF!,[1]INSTRUCTIONS!$N$9:$N$73,0),MATCH(DK$2,[1]INSTRUCTIONS!$M$9:$AM$9,FALSE))*$BD41),0)),""))</f>
        <v/>
      </c>
      <c r="DL41" s="178" t="str">
        <f>IF(ISBLANK($CN41),"",IFERROR((ROUND((INDEX([1]INSTRUCTIONS!$M$9:$AM$73,MATCH(#REF!,[1]INSTRUCTIONS!$N$9:$N$73,0),MATCH(DL$2,[1]INSTRUCTIONS!$M$9:$AM$9,FALSE))*$BD41),0)),""))</f>
        <v/>
      </c>
      <c r="DM41" s="179" t="str">
        <f>IF(ISBLANK($CN41),"",IFERROR((ROUND((INDEX([1]INSTRUCTIONS!$M$9:$AM$73,MATCH(#REF!,[1]INSTRUCTIONS!$N$9:$N$73,0),MATCH(DM$2,[1]INSTRUCTIONS!$M$9:$AM$9,FALSE))*$BD41),0)),""))</f>
        <v/>
      </c>
      <c r="DN41" s="169">
        <f t="shared" si="25"/>
        <v>0</v>
      </c>
      <c r="DO41" s="169">
        <f t="shared" si="26"/>
        <v>0</v>
      </c>
      <c r="DP41" s="6"/>
      <c r="DQ41" s="171" t="str">
        <f t="shared" si="27"/>
        <v>ALPHA BOTTOMS BM</v>
      </c>
      <c r="DR41" s="172">
        <f t="shared" ref="DR41:EP41" si="54">IFERROR(BL41+CO41,"")</f>
        <v>31</v>
      </c>
      <c r="DS41" s="173">
        <f t="shared" si="54"/>
        <v>80</v>
      </c>
      <c r="DT41" s="173">
        <f t="shared" si="54"/>
        <v>99</v>
      </c>
      <c r="DU41" s="173">
        <f t="shared" si="54"/>
        <v>65</v>
      </c>
      <c r="DV41" s="173">
        <f t="shared" si="54"/>
        <v>25</v>
      </c>
      <c r="DW41" s="173">
        <f t="shared" si="54"/>
        <v>0</v>
      </c>
      <c r="DX41" s="173" t="str">
        <f t="shared" si="54"/>
        <v/>
      </c>
      <c r="DY41" s="173" t="str">
        <f t="shared" si="54"/>
        <v/>
      </c>
      <c r="DZ41" s="173" t="str">
        <f t="shared" si="54"/>
        <v/>
      </c>
      <c r="EA41" s="173" t="str">
        <f t="shared" si="54"/>
        <v/>
      </c>
      <c r="EB41" s="173" t="str">
        <f t="shared" si="54"/>
        <v/>
      </c>
      <c r="EC41" s="173" t="str">
        <f t="shared" si="54"/>
        <v/>
      </c>
      <c r="ED41" s="173" t="str">
        <f t="shared" si="54"/>
        <v/>
      </c>
      <c r="EE41" s="173" t="str">
        <f t="shared" si="54"/>
        <v/>
      </c>
      <c r="EF41" s="174" t="str">
        <f t="shared" si="54"/>
        <v/>
      </c>
      <c r="EG41" s="174" t="str">
        <f t="shared" si="54"/>
        <v/>
      </c>
      <c r="EH41" s="174" t="str">
        <f t="shared" si="54"/>
        <v/>
      </c>
      <c r="EI41" s="174" t="str">
        <f t="shared" si="54"/>
        <v/>
      </c>
      <c r="EJ41" s="174" t="str">
        <f t="shared" si="54"/>
        <v/>
      </c>
      <c r="EK41" s="174" t="str">
        <f t="shared" si="54"/>
        <v/>
      </c>
      <c r="EL41" s="174" t="str">
        <f t="shared" si="54"/>
        <v/>
      </c>
      <c r="EM41" s="174" t="str">
        <f t="shared" si="54"/>
        <v/>
      </c>
      <c r="EN41" s="174" t="str">
        <f t="shared" si="54"/>
        <v/>
      </c>
      <c r="EO41" s="174" t="str">
        <f t="shared" si="54"/>
        <v/>
      </c>
      <c r="EP41" s="174" t="str">
        <f t="shared" si="54"/>
        <v/>
      </c>
      <c r="EQ41" s="171">
        <f t="shared" si="29"/>
        <v>300</v>
      </c>
      <c r="ER41" s="171">
        <f t="shared" si="30"/>
        <v>0</v>
      </c>
    </row>
    <row r="42" spans="1:148" ht="120" customHeight="1" x14ac:dyDescent="0.25">
      <c r="A42" s="132">
        <f t="shared" si="31"/>
        <v>25</v>
      </c>
      <c r="B42" s="133"/>
      <c r="C42" s="133" t="s">
        <v>96</v>
      </c>
      <c r="D42" s="134" t="s">
        <v>276</v>
      </c>
      <c r="E42" s="134" t="str">
        <f t="shared" si="5"/>
        <v>#REF!</v>
      </c>
      <c r="F42" s="135" t="s">
        <v>114</v>
      </c>
      <c r="G42" s="134" t="s">
        <v>276</v>
      </c>
      <c r="H42" s="135" t="s">
        <v>217</v>
      </c>
      <c r="I42" s="135" t="s">
        <v>218</v>
      </c>
      <c r="J42" s="135"/>
      <c r="K42" s="135"/>
      <c r="L42" s="136"/>
      <c r="M42" s="133" t="e">
        <v>#VALUE!</v>
      </c>
      <c r="N42" s="135" t="s">
        <v>160</v>
      </c>
      <c r="O42" s="136"/>
      <c r="P42" s="136"/>
      <c r="Q42" s="136" t="s">
        <v>101</v>
      </c>
      <c r="R42" s="136" t="s">
        <v>102</v>
      </c>
      <c r="S42" s="136"/>
      <c r="T42" s="133"/>
      <c r="U42" s="133"/>
      <c r="V42" s="133"/>
      <c r="W42" s="137"/>
      <c r="X42" s="138">
        <v>11.5</v>
      </c>
      <c r="Y42" s="139">
        <v>10.93</v>
      </c>
      <c r="Z42" s="140">
        <f t="shared" si="6"/>
        <v>4.9565217391304373E-2</v>
      </c>
      <c r="AA42" s="139">
        <v>39.99</v>
      </c>
      <c r="AB42" s="140">
        <f t="shared" si="7"/>
        <v>0.72668167041760445</v>
      </c>
      <c r="AC42" s="141"/>
      <c r="AD42" s="142" t="str">
        <f t="shared" si="8"/>
        <v/>
      </c>
      <c r="AE42" s="140" t="str">
        <f t="shared" si="9"/>
        <v/>
      </c>
      <c r="AF42" s="139"/>
      <c r="AG42" s="140" t="str">
        <f t="shared" si="10"/>
        <v/>
      </c>
      <c r="AH42" s="143" t="str">
        <f t="shared" si="11"/>
        <v/>
      </c>
      <c r="AI42" s="144"/>
      <c r="AJ42" s="145"/>
      <c r="AK42" s="146"/>
      <c r="AL42" s="135" t="s">
        <v>241</v>
      </c>
      <c r="AM42" s="147">
        <v>4</v>
      </c>
      <c r="AN42" s="148" t="str">
        <f t="shared" si="12"/>
        <v xml:space="preserve">, , , , OFFICE DEFINE, </v>
      </c>
      <c r="AO42" s="149">
        <v>0</v>
      </c>
      <c r="AP42" s="150">
        <v>180</v>
      </c>
      <c r="AQ42" s="150"/>
      <c r="AR42" s="150"/>
      <c r="AS42" s="150"/>
      <c r="AT42" s="151"/>
      <c r="AU42" s="151"/>
      <c r="AV42" s="152">
        <f t="shared" si="13"/>
        <v>4</v>
      </c>
      <c r="AW42" s="153"/>
      <c r="AX42" s="152"/>
      <c r="AY42" s="153"/>
      <c r="AZ42" s="176"/>
      <c r="BA42" s="155">
        <f t="shared" si="14"/>
        <v>180</v>
      </c>
      <c r="BB42" s="156">
        <f t="shared" si="15"/>
        <v>1967.3999999999999</v>
      </c>
      <c r="BC42" s="157">
        <f t="shared" si="16"/>
        <v>7198.2000000000007</v>
      </c>
      <c r="BD42" s="158">
        <f t="shared" si="17"/>
        <v>0</v>
      </c>
      <c r="BE42" s="159">
        <f t="shared" si="18"/>
        <v>0</v>
      </c>
      <c r="BF42" s="160">
        <f t="shared" si="19"/>
        <v>0</v>
      </c>
      <c r="BG42" s="161">
        <f t="shared" si="20"/>
        <v>180</v>
      </c>
      <c r="BH42" s="162">
        <f t="shared" si="21"/>
        <v>1967.3999999999999</v>
      </c>
      <c r="BI42" s="163">
        <f t="shared" si="22"/>
        <v>7198.2000000000007</v>
      </c>
      <c r="BJ42" s="164"/>
      <c r="BK42" s="165" t="s">
        <v>125</v>
      </c>
      <c r="BL42" s="177">
        <v>19</v>
      </c>
      <c r="BM42" s="178">
        <v>48</v>
      </c>
      <c r="BN42" s="178">
        <v>59</v>
      </c>
      <c r="BO42" s="178">
        <v>39</v>
      </c>
      <c r="BP42" s="178">
        <v>15</v>
      </c>
      <c r="BQ42" s="178">
        <v>0</v>
      </c>
      <c r="BR42" s="178" t="str">
        <f t="array" ref="BR42">IF(ISBLANK($BK42),"",IFERROR((ROUND((INDEX([1]INSTRUCTIONS!$M$9:$AM$73,MATCH(#REF!,[1]INSTRUCTIONS!$N$9:$N$73,0),MATCH(BR$2,[1]INSTRUCTIONS!$M$9:$AM$9,FALSE))*$BA42),0)),""))</f>
        <v/>
      </c>
      <c r="BS42" s="178" t="str">
        <f t="array" ref="BS42">IF(ISBLANK($BK42),"",IFERROR((ROUND((INDEX([1]INSTRUCTIONS!$M$9:$AM$73,MATCH(#REF!,[1]INSTRUCTIONS!$N$9:$N$73,0),MATCH(BS$2,[1]INSTRUCTIONS!$M$9:$AM$9,FALSE))*$BA42),0)),""))</f>
        <v/>
      </c>
      <c r="BT42" s="178" t="str">
        <f t="array" ref="BT42">IF(ISBLANK($BK42),"",IFERROR((ROUND((INDEX([1]INSTRUCTIONS!$M$9:$AM$73,MATCH(#REF!,[1]INSTRUCTIONS!$N$9:$N$73,0),MATCH(BT$2,[1]INSTRUCTIONS!$M$9:$AM$9,FALSE))*$BA42),0)),""))</f>
        <v/>
      </c>
      <c r="BU42" s="178" t="str">
        <f t="array" ref="BU42">IF(ISBLANK($BK42),"",IFERROR((ROUND((INDEX([1]INSTRUCTIONS!$M$9:$AM$73,MATCH(#REF!,[1]INSTRUCTIONS!$N$9:$N$73,0),MATCH(BU$2,[1]INSTRUCTIONS!$M$9:$AM$9,FALSE))*$BA42),0)),""))</f>
        <v/>
      </c>
      <c r="BV42" s="178" t="str">
        <f t="array" ref="BV42">IF(ISBLANK($BK42),"",IFERROR((ROUND((INDEX([1]INSTRUCTIONS!$M$9:$AM$73,MATCH(#REF!,[1]INSTRUCTIONS!$N$9:$N$73,0),MATCH(BV$2,[1]INSTRUCTIONS!$M$9:$AM$9,FALSE))*$BA42),0)),""))</f>
        <v/>
      </c>
      <c r="BW42" s="178" t="str">
        <f t="array" ref="BW42">IF(ISBLANK($BK42),"",IFERROR((ROUND((INDEX([1]INSTRUCTIONS!$M$9:$AM$73,MATCH(#REF!,[1]INSTRUCTIONS!$N$9:$N$73,0),MATCH(BW$2,[1]INSTRUCTIONS!$M$9:$AM$9,FALSE))*$BA42),0)),""))</f>
        <v/>
      </c>
      <c r="BX42" s="178" t="str">
        <f t="array" ref="BX42">IF(ISBLANK($BK42),"",IFERROR((ROUND((INDEX([1]INSTRUCTIONS!$M$9:$AM$73,MATCH(#REF!,[1]INSTRUCTIONS!$N$9:$N$73,0),MATCH(BX$2,[1]INSTRUCTIONS!$M$9:$AM$9,FALSE))*$BA42),0)),""))</f>
        <v/>
      </c>
      <c r="BY42" s="178" t="str">
        <f t="array" ref="BY42">IF(ISBLANK($BK42),"",IFERROR((ROUND((INDEX([1]INSTRUCTIONS!$M$9:$AM$73,MATCH(#REF!,[1]INSTRUCTIONS!$N$9:$N$73,0),MATCH(BY$2,[1]INSTRUCTIONS!$M$9:$AM$9,FALSE))*$BA42),0)),""))</f>
        <v/>
      </c>
      <c r="BZ42" s="178" t="str">
        <f t="array" ref="BZ42">IF(ISBLANK($BK42),"",IFERROR((ROUND((INDEX([1]INSTRUCTIONS!$M$9:$AM$73,MATCH(#REF!,[1]INSTRUCTIONS!$N$9:$N$73,0),MATCH(BZ$2,[1]INSTRUCTIONS!$M$9:$AM$9,FALSE))*$BA42),0)),""))</f>
        <v/>
      </c>
      <c r="CA42" s="178" t="str">
        <f t="array" ref="CA42">IF(ISBLANK($BK42),"",IFERROR((ROUND((INDEX([1]INSTRUCTIONS!$M$9:$AM$73,MATCH(#REF!,[1]INSTRUCTIONS!$N$9:$N$73,0),MATCH(CA$2,[1]INSTRUCTIONS!$M$9:$AM$9,FALSE))*$BA42),0)),""))</f>
        <v/>
      </c>
      <c r="CB42" s="178" t="str">
        <f t="array" ref="CB42">IF(ISBLANK($BK42),"",IFERROR((ROUND((INDEX([1]INSTRUCTIONS!$M$9:$AM$73,MATCH(#REF!,[1]INSTRUCTIONS!$N$9:$N$73,0),MATCH(CB$2,[1]INSTRUCTIONS!$M$9:$AM$9,FALSE))*$BA42),0)),""))</f>
        <v/>
      </c>
      <c r="CC42" s="178" t="str">
        <f t="array" ref="CC42">IF(ISBLANK($BK42),"",IFERROR((ROUND((INDEX([1]INSTRUCTIONS!$M$9:$AM$73,MATCH(#REF!,[1]INSTRUCTIONS!$N$9:$N$73,0),MATCH(CC$2,[1]INSTRUCTIONS!$M$9:$AM$9,FALSE))*$BA42),0)),""))</f>
        <v/>
      </c>
      <c r="CD42" s="178" t="str">
        <f t="array" ref="CD42">IF(ISBLANK($BK42),"",IFERROR((ROUND((INDEX([1]INSTRUCTIONS!$M$9:$AM$73,MATCH(#REF!,[1]INSTRUCTIONS!$N$9:$N$73,0),MATCH(CD$2,[1]INSTRUCTIONS!$M$9:$AM$9,FALSE))*$BA42),0)),""))</f>
        <v/>
      </c>
      <c r="CE42" s="178" t="str">
        <f t="array" ref="CE42">IF(ISBLANK($BK42),"",IFERROR((ROUND((INDEX([1]INSTRUCTIONS!$M$9:$AM$73,MATCH(#REF!,[1]INSTRUCTIONS!$N$9:$N$73,0),MATCH(CE$2,[1]INSTRUCTIONS!$M$9:$AM$9,FALSE))*$BA42),0)),""))</f>
        <v/>
      </c>
      <c r="CF42" s="178" t="str">
        <f t="array" ref="CF42">IF(ISBLANK($BK42),"",IFERROR((ROUND((INDEX([1]INSTRUCTIONS!$M$9:$AM$73,MATCH(#REF!,[1]INSTRUCTIONS!$N$9:$N$73,0),MATCH(CF$2,[1]INSTRUCTIONS!$M$9:$AM$9,FALSE))*$BA42),0)),""))</f>
        <v/>
      </c>
      <c r="CG42" s="178" t="str">
        <f t="array" ref="CG42">IF(ISBLANK($BK42),"",IFERROR((ROUND((INDEX([1]INSTRUCTIONS!$M$9:$AM$73,MATCH(#REF!,[1]INSTRUCTIONS!$N$9:$N$73,0),MATCH(CG$2,[1]INSTRUCTIONS!$M$9:$AM$9,FALSE))*$BA42),0)),""))</f>
        <v/>
      </c>
      <c r="CH42" s="178" t="str">
        <f t="array" ref="CH42">IF(ISBLANK($BK42),"",IFERROR((ROUND((INDEX([1]INSTRUCTIONS!$M$9:$AM$73,MATCH(#REF!,[1]INSTRUCTIONS!$N$9:$N$73,0),MATCH(CH$2,[1]INSTRUCTIONS!$M$9:$AM$9,FALSE))*$BA42),0)),""))</f>
        <v/>
      </c>
      <c r="CI42" s="178" t="str">
        <f t="array" ref="CI42">IF(ISBLANK($BK42),"",IFERROR((ROUND((INDEX([1]INSTRUCTIONS!$M$9:$AM$73,MATCH(#REF!,[1]INSTRUCTIONS!$N$9:$N$73,0),MATCH(CI$2,[1]INSTRUCTIONS!$M$9:$AM$9,FALSE))*$BA42),0)),""))</f>
        <v/>
      </c>
      <c r="CJ42" s="179" t="str">
        <f t="array" ref="CJ42">IF(ISBLANK($BK42),"",IFERROR((ROUND((INDEX([1]INSTRUCTIONS!$M$9:$AM$73,MATCH(#REF!,[1]INSTRUCTIONS!$N$9:$N$73,0),MATCH(CJ$2,[1]INSTRUCTIONS!$M$9:$AM$9,FALSE))*$BA42),0)),""))</f>
        <v/>
      </c>
      <c r="CK42" s="169">
        <f t="shared" si="23"/>
        <v>180</v>
      </c>
      <c r="CL42" s="169">
        <f t="shared" si="24"/>
        <v>0</v>
      </c>
      <c r="CM42" s="6"/>
      <c r="CN42" s="170" t="s">
        <v>126</v>
      </c>
      <c r="CO42" s="177">
        <v>0</v>
      </c>
      <c r="CP42" s="178">
        <v>0</v>
      </c>
      <c r="CQ42" s="178">
        <v>0</v>
      </c>
      <c r="CR42" s="178">
        <v>0</v>
      </c>
      <c r="CS42" s="178">
        <v>0</v>
      </c>
      <c r="CT42" s="178">
        <v>0</v>
      </c>
      <c r="CU42" s="178" t="str">
        <f t="array" ref="CU42">IF(ISBLANK($CN42),"",IFERROR((ROUND((INDEX([1]INSTRUCTIONS!$M$9:$AM$73,MATCH(#REF!,[1]INSTRUCTIONS!$N$9:$N$73,0),MATCH(CU$2,[1]INSTRUCTIONS!$M$9:$AM$9,FALSE))*$BD42),0)),""))</f>
        <v/>
      </c>
      <c r="CV42" s="178" t="str">
        <f t="array" ref="CV42">IF(ISBLANK($CN42),"",IFERROR((ROUND((INDEX([1]INSTRUCTIONS!$M$9:$AM$73,MATCH(#REF!,[1]INSTRUCTIONS!$N$9:$N$73,0),MATCH(CV$2,[1]INSTRUCTIONS!$M$9:$AM$9,FALSE))*$BD42),0)),""))</f>
        <v/>
      </c>
      <c r="CW42" s="178" t="str">
        <f t="array" ref="CW42">IF(ISBLANK($CN42),"",IFERROR((ROUND((INDEX([1]INSTRUCTIONS!$M$9:$AM$73,MATCH(#REF!,[1]INSTRUCTIONS!$N$9:$N$73,0),MATCH(CW$2,[1]INSTRUCTIONS!$M$9:$AM$9,FALSE))*$BD42),0)),""))</f>
        <v/>
      </c>
      <c r="CX42" s="178" t="str">
        <f t="array" ref="CX42">IF(ISBLANK($CN42),"",IFERROR((ROUND((INDEX([1]INSTRUCTIONS!$M$9:$AM$73,MATCH(#REF!,[1]INSTRUCTIONS!$N$9:$N$73,0),MATCH(CX$2,[1]INSTRUCTIONS!$M$9:$AM$9,FALSE))*$BD42),0)),""))</f>
        <v/>
      </c>
      <c r="CY42" s="178" t="str">
        <f t="array" ref="CY42">IF(ISBLANK($CN42),"",IFERROR((ROUND((INDEX([1]INSTRUCTIONS!$M$9:$AM$73,MATCH(#REF!,[1]INSTRUCTIONS!$N$9:$N$73,0),MATCH(CY$2,[1]INSTRUCTIONS!$M$9:$AM$9,FALSE))*$BD42),0)),""))</f>
        <v/>
      </c>
      <c r="CZ42" s="178" t="str">
        <f t="array" ref="CZ42">IF(ISBLANK($CN42),"",IFERROR((ROUND((INDEX([1]INSTRUCTIONS!$M$9:$AM$73,MATCH(#REF!,[1]INSTRUCTIONS!$N$9:$N$73,0),MATCH(CZ$2,[1]INSTRUCTIONS!$M$9:$AM$9,FALSE))*$BD42),0)),""))</f>
        <v/>
      </c>
      <c r="DA42" s="178" t="str">
        <f t="array" ref="DA42">IF(ISBLANK($CN42),"",IFERROR((ROUND((INDEX([1]INSTRUCTIONS!$M$9:$AM$73,MATCH(#REF!,[1]INSTRUCTIONS!$N$9:$N$73,0),MATCH(DA$2,[1]INSTRUCTIONS!$M$9:$AM$9,FALSE))*$BD42),0)),""))</f>
        <v/>
      </c>
      <c r="DB42" s="178" t="str">
        <f t="array" ref="DB42">IF(ISBLANK($CN42),"",IFERROR((ROUND((INDEX([1]INSTRUCTIONS!$M$9:$AM$73,MATCH(#REF!,[1]INSTRUCTIONS!$N$9:$N$73,0),MATCH(DB$2,[1]INSTRUCTIONS!$M$9:$AM$9,FALSE))*$BD42),0)),""))</f>
        <v/>
      </c>
      <c r="DC42" s="178" t="str">
        <f t="array" ref="DC42">IF(ISBLANK($CN42),"",IFERROR((ROUND((INDEX([1]INSTRUCTIONS!$M$9:$AM$73,MATCH(#REF!,[1]INSTRUCTIONS!$N$9:$N$73,0),MATCH(DC$2,[1]INSTRUCTIONS!$M$9:$AM$9,FALSE))*$BD42),0)),""))</f>
        <v/>
      </c>
      <c r="DD42" s="178" t="str">
        <f t="array" ref="DD42">IF(ISBLANK($CN42),"",IFERROR((ROUND((INDEX([1]INSTRUCTIONS!$M$9:$AM$73,MATCH(#REF!,[1]INSTRUCTIONS!$N$9:$N$73,0),MATCH(DD$2,[1]INSTRUCTIONS!$M$9:$AM$9,FALSE))*$BD42),0)),""))</f>
        <v/>
      </c>
      <c r="DE42" s="178" t="str">
        <f t="array" ref="DE42">IF(ISBLANK($CN42),"",IFERROR((ROUND((INDEX([1]INSTRUCTIONS!$M$9:$AM$73,MATCH(#REF!,[1]INSTRUCTIONS!$N$9:$N$73,0),MATCH(DE$2,[1]INSTRUCTIONS!$M$9:$AM$9,FALSE))*$BD42),0)),""))</f>
        <v/>
      </c>
      <c r="DF42" s="178" t="str">
        <f t="array" ref="DF42">IF(ISBLANK($CN42),"",IFERROR((ROUND((INDEX([1]INSTRUCTIONS!$M$9:$AM$73,MATCH(#REF!,[1]INSTRUCTIONS!$N$9:$N$73,0),MATCH(DF$2,[1]INSTRUCTIONS!$M$9:$AM$9,FALSE))*$BD42),0)),""))</f>
        <v/>
      </c>
      <c r="DG42" s="178" t="str">
        <f t="array" ref="DG42">IF(ISBLANK($CN42),"",IFERROR((ROUND((INDEX([1]INSTRUCTIONS!$M$9:$AM$73,MATCH(#REF!,[1]INSTRUCTIONS!$N$9:$N$73,0),MATCH(DG$2,[1]INSTRUCTIONS!$M$9:$AM$9,FALSE))*$BD42),0)),""))</f>
        <v/>
      </c>
      <c r="DH42" s="178" t="str">
        <f t="array" ref="DH42">IF(ISBLANK($CN42),"",IFERROR((ROUND((INDEX([1]INSTRUCTIONS!$M$9:$AM$73,MATCH(#REF!,[1]INSTRUCTIONS!$N$9:$N$73,0),MATCH(DH$2,[1]INSTRUCTIONS!$M$9:$AM$9,FALSE))*$BD42),0)),""))</f>
        <v/>
      </c>
      <c r="DI42" s="178" t="str">
        <f t="array" ref="DI42">IF(ISBLANK($CN42),"",IFERROR((ROUND((INDEX([1]INSTRUCTIONS!$M$9:$AM$73,MATCH(#REF!,[1]INSTRUCTIONS!$N$9:$N$73,0),MATCH(DI$2,[1]INSTRUCTIONS!$M$9:$AM$9,FALSE))*$BD42),0)),""))</f>
        <v/>
      </c>
      <c r="DJ42" s="178" t="str">
        <f t="array" ref="DJ42">IF(ISBLANK($CN42),"",IFERROR((ROUND((INDEX([1]INSTRUCTIONS!$M$9:$AM$73,MATCH(#REF!,[1]INSTRUCTIONS!$N$9:$N$73,0),MATCH(DJ$2,[1]INSTRUCTIONS!$M$9:$AM$9,FALSE))*$BD42),0)),""))</f>
        <v/>
      </c>
      <c r="DK42" s="178" t="str">
        <f t="array" ref="DK42">IF(ISBLANK($CN42),"",IFERROR((ROUND((INDEX([1]INSTRUCTIONS!$M$9:$AM$73,MATCH(#REF!,[1]INSTRUCTIONS!$N$9:$N$73,0),MATCH(DK$2,[1]INSTRUCTIONS!$M$9:$AM$9,FALSE))*$BD42),0)),""))</f>
        <v/>
      </c>
      <c r="DL42" s="178" t="str">
        <f t="array" ref="DL42">IF(ISBLANK($CN42),"",IFERROR((ROUND((INDEX([1]INSTRUCTIONS!$M$9:$AM$73,MATCH(#REF!,[1]INSTRUCTIONS!$N$9:$N$73,0),MATCH(DL$2,[1]INSTRUCTIONS!$M$9:$AM$9,FALSE))*$BD42),0)),""))</f>
        <v/>
      </c>
      <c r="DM42" s="179" t="str">
        <f t="array" ref="DM42">IF(ISBLANK($CN42),"",IFERROR((ROUND((INDEX([1]INSTRUCTIONS!$M$9:$AM$73,MATCH(#REF!,[1]INSTRUCTIONS!$N$9:$N$73,0),MATCH(DM$2,[1]INSTRUCTIONS!$M$9:$AM$9,FALSE))*$BD42),0)),""))</f>
        <v/>
      </c>
      <c r="DN42" s="169">
        <f t="shared" si="25"/>
        <v>0</v>
      </c>
      <c r="DO42" s="169">
        <f t="shared" si="26"/>
        <v>0</v>
      </c>
      <c r="DP42" s="6"/>
      <c r="DQ42" s="171" t="str">
        <f t="shared" si="27"/>
        <v>ALPHA BOTTOMS BM</v>
      </c>
      <c r="DR42" s="172">
        <f t="shared" ref="DR42:EP42" si="55">IFERROR(BL42+CO42,"")</f>
        <v>19</v>
      </c>
      <c r="DS42" s="173">
        <f t="shared" si="55"/>
        <v>48</v>
      </c>
      <c r="DT42" s="173">
        <f t="shared" si="55"/>
        <v>59</v>
      </c>
      <c r="DU42" s="173">
        <f t="shared" si="55"/>
        <v>39</v>
      </c>
      <c r="DV42" s="173">
        <f t="shared" si="55"/>
        <v>15</v>
      </c>
      <c r="DW42" s="173">
        <f t="shared" si="55"/>
        <v>0</v>
      </c>
      <c r="DX42" s="173" t="str">
        <f t="shared" si="55"/>
        <v/>
      </c>
      <c r="DY42" s="173" t="str">
        <f t="shared" si="55"/>
        <v/>
      </c>
      <c r="DZ42" s="173" t="str">
        <f t="shared" si="55"/>
        <v/>
      </c>
      <c r="EA42" s="173" t="str">
        <f t="shared" si="55"/>
        <v/>
      </c>
      <c r="EB42" s="173" t="str">
        <f t="shared" si="55"/>
        <v/>
      </c>
      <c r="EC42" s="173" t="str">
        <f t="shared" si="55"/>
        <v/>
      </c>
      <c r="ED42" s="173" t="str">
        <f t="shared" si="55"/>
        <v/>
      </c>
      <c r="EE42" s="173" t="str">
        <f t="shared" si="55"/>
        <v/>
      </c>
      <c r="EF42" s="174" t="str">
        <f t="shared" si="55"/>
        <v/>
      </c>
      <c r="EG42" s="174" t="str">
        <f t="shared" si="55"/>
        <v/>
      </c>
      <c r="EH42" s="174" t="str">
        <f t="shared" si="55"/>
        <v/>
      </c>
      <c r="EI42" s="174" t="str">
        <f t="shared" si="55"/>
        <v/>
      </c>
      <c r="EJ42" s="174" t="str">
        <f t="shared" si="55"/>
        <v/>
      </c>
      <c r="EK42" s="174" t="str">
        <f t="shared" si="55"/>
        <v/>
      </c>
      <c r="EL42" s="174" t="str">
        <f t="shared" si="55"/>
        <v/>
      </c>
      <c r="EM42" s="174" t="str">
        <f t="shared" si="55"/>
        <v/>
      </c>
      <c r="EN42" s="174" t="str">
        <f t="shared" si="55"/>
        <v/>
      </c>
      <c r="EO42" s="174" t="str">
        <f t="shared" si="55"/>
        <v/>
      </c>
      <c r="EP42" s="174" t="str">
        <f t="shared" si="55"/>
        <v/>
      </c>
      <c r="EQ42" s="171">
        <f t="shared" si="29"/>
        <v>180</v>
      </c>
      <c r="ER42" s="171">
        <f t="shared" si="30"/>
        <v>0</v>
      </c>
    </row>
    <row r="43" spans="1:148" ht="120" customHeight="1" x14ac:dyDescent="0.25">
      <c r="A43" s="132">
        <f t="shared" si="31"/>
        <v>26</v>
      </c>
      <c r="B43" s="133"/>
      <c r="C43" s="133" t="s">
        <v>96</v>
      </c>
      <c r="D43" s="134" t="s">
        <v>276</v>
      </c>
      <c r="E43" s="134" t="str">
        <f t="shared" si="5"/>
        <v>#REF!</v>
      </c>
      <c r="F43" s="135" t="s">
        <v>114</v>
      </c>
      <c r="G43" s="134" t="s">
        <v>276</v>
      </c>
      <c r="H43" s="135" t="s">
        <v>179</v>
      </c>
      <c r="I43" s="135" t="s">
        <v>180</v>
      </c>
      <c r="J43" s="135"/>
      <c r="K43" s="135"/>
      <c r="L43" s="136"/>
      <c r="M43" s="133" t="e">
        <v>#VALUE!</v>
      </c>
      <c r="N43" s="135" t="s">
        <v>117</v>
      </c>
      <c r="O43" s="136"/>
      <c r="P43" s="136"/>
      <c r="Q43" s="136" t="s">
        <v>101</v>
      </c>
      <c r="R43" s="136" t="s">
        <v>102</v>
      </c>
      <c r="S43" s="136"/>
      <c r="T43" s="133"/>
      <c r="U43" s="133"/>
      <c r="V43" s="133"/>
      <c r="W43" s="137"/>
      <c r="X43" s="138">
        <v>10.75</v>
      </c>
      <c r="Y43" s="139">
        <v>10.210000000000001</v>
      </c>
      <c r="Z43" s="140">
        <f t="shared" si="6"/>
        <v>5.0232558139534804E-2</v>
      </c>
      <c r="AA43" s="139">
        <v>39.99</v>
      </c>
      <c r="AB43" s="140">
        <f t="shared" si="7"/>
        <v>0.74468617154288574</v>
      </c>
      <c r="AC43" s="141"/>
      <c r="AD43" s="142" t="str">
        <f t="shared" si="8"/>
        <v/>
      </c>
      <c r="AE43" s="140" t="str">
        <f t="shared" si="9"/>
        <v/>
      </c>
      <c r="AF43" s="139"/>
      <c r="AG43" s="140" t="str">
        <f t="shared" si="10"/>
        <v/>
      </c>
      <c r="AH43" s="143" t="str">
        <f t="shared" si="11"/>
        <v/>
      </c>
      <c r="AI43" s="144"/>
      <c r="AJ43" s="145"/>
      <c r="AK43" s="146"/>
      <c r="AL43" s="135" t="s">
        <v>241</v>
      </c>
      <c r="AM43" s="147">
        <v>4</v>
      </c>
      <c r="AN43" s="148" t="str">
        <f t="shared" si="12"/>
        <v xml:space="preserve">, , , , OFFICE DEFINE, </v>
      </c>
      <c r="AO43" s="149">
        <v>0</v>
      </c>
      <c r="AP43" s="150">
        <v>120</v>
      </c>
      <c r="AQ43" s="150"/>
      <c r="AR43" s="150"/>
      <c r="AS43" s="150"/>
      <c r="AT43" s="151"/>
      <c r="AU43" s="151"/>
      <c r="AV43" s="152">
        <f t="shared" si="13"/>
        <v>4</v>
      </c>
      <c r="AW43" s="153"/>
      <c r="AX43" s="152"/>
      <c r="AY43" s="153"/>
      <c r="AZ43" s="176"/>
      <c r="BA43" s="155">
        <f t="shared" si="14"/>
        <v>120</v>
      </c>
      <c r="BB43" s="156">
        <f t="shared" si="15"/>
        <v>1225.2</v>
      </c>
      <c r="BC43" s="157">
        <f t="shared" si="16"/>
        <v>4798.8</v>
      </c>
      <c r="BD43" s="158">
        <f t="shared" si="17"/>
        <v>0</v>
      </c>
      <c r="BE43" s="159">
        <f t="shared" si="18"/>
        <v>0</v>
      </c>
      <c r="BF43" s="160">
        <f t="shared" si="19"/>
        <v>0</v>
      </c>
      <c r="BG43" s="161">
        <f t="shared" si="20"/>
        <v>120</v>
      </c>
      <c r="BH43" s="162">
        <f t="shared" si="21"/>
        <v>1225.2</v>
      </c>
      <c r="BI43" s="163">
        <f t="shared" si="22"/>
        <v>4798.8</v>
      </c>
      <c r="BJ43" s="164"/>
      <c r="BK43" s="165" t="s">
        <v>125</v>
      </c>
      <c r="BL43" s="177">
        <v>13</v>
      </c>
      <c r="BM43" s="178">
        <v>32</v>
      </c>
      <c r="BN43" s="178">
        <v>39</v>
      </c>
      <c r="BO43" s="178">
        <v>26</v>
      </c>
      <c r="BP43" s="178">
        <v>10</v>
      </c>
      <c r="BQ43" s="178">
        <v>0</v>
      </c>
      <c r="BR43" s="178" t="str">
        <f t="array" ref="BR43">IF(ISBLANK($BK43),"",IFERROR((ROUND((INDEX([1]INSTRUCTIONS!$M$9:$AM$73,MATCH(#REF!,[1]INSTRUCTIONS!$N$9:$N$73,0),MATCH(BR$2,[1]INSTRUCTIONS!$M$9:$AM$9,FALSE))*$BA43),0)),""))</f>
        <v/>
      </c>
      <c r="BS43" s="178" t="str">
        <f t="array" ref="BS43">IF(ISBLANK($BK43),"",IFERROR((ROUND((INDEX([1]INSTRUCTIONS!$M$9:$AM$73,MATCH(#REF!,[1]INSTRUCTIONS!$N$9:$N$73,0),MATCH(BS$2,[1]INSTRUCTIONS!$M$9:$AM$9,FALSE))*$BA43),0)),""))</f>
        <v/>
      </c>
      <c r="BT43" s="178" t="str">
        <f t="array" ref="BT43">IF(ISBLANK($BK43),"",IFERROR((ROUND((INDEX([1]INSTRUCTIONS!$M$9:$AM$73,MATCH(#REF!,[1]INSTRUCTIONS!$N$9:$N$73,0),MATCH(BT$2,[1]INSTRUCTIONS!$M$9:$AM$9,FALSE))*$BA43),0)),""))</f>
        <v/>
      </c>
      <c r="BU43" s="178" t="str">
        <f t="array" ref="BU43">IF(ISBLANK($BK43),"",IFERROR((ROUND((INDEX([1]INSTRUCTIONS!$M$9:$AM$73,MATCH(#REF!,[1]INSTRUCTIONS!$N$9:$N$73,0),MATCH(BU$2,[1]INSTRUCTIONS!$M$9:$AM$9,FALSE))*$BA43),0)),""))</f>
        <v/>
      </c>
      <c r="BV43" s="178" t="str">
        <f t="array" ref="BV43">IF(ISBLANK($BK43),"",IFERROR((ROUND((INDEX([1]INSTRUCTIONS!$M$9:$AM$73,MATCH(#REF!,[1]INSTRUCTIONS!$N$9:$N$73,0),MATCH(BV$2,[1]INSTRUCTIONS!$M$9:$AM$9,FALSE))*$BA43),0)),""))</f>
        <v/>
      </c>
      <c r="BW43" s="178" t="str">
        <f t="array" ref="BW43">IF(ISBLANK($BK43),"",IFERROR((ROUND((INDEX([1]INSTRUCTIONS!$M$9:$AM$73,MATCH(#REF!,[1]INSTRUCTIONS!$N$9:$N$73,0),MATCH(BW$2,[1]INSTRUCTIONS!$M$9:$AM$9,FALSE))*$BA43),0)),""))</f>
        <v/>
      </c>
      <c r="BX43" s="178" t="str">
        <f t="array" ref="BX43">IF(ISBLANK($BK43),"",IFERROR((ROUND((INDEX([1]INSTRUCTIONS!$M$9:$AM$73,MATCH(#REF!,[1]INSTRUCTIONS!$N$9:$N$73,0),MATCH(BX$2,[1]INSTRUCTIONS!$M$9:$AM$9,FALSE))*$BA43),0)),""))</f>
        <v/>
      </c>
      <c r="BY43" s="178" t="str">
        <f t="array" ref="BY43">IF(ISBLANK($BK43),"",IFERROR((ROUND((INDEX([1]INSTRUCTIONS!$M$9:$AM$73,MATCH(#REF!,[1]INSTRUCTIONS!$N$9:$N$73,0),MATCH(BY$2,[1]INSTRUCTIONS!$M$9:$AM$9,FALSE))*$BA43),0)),""))</f>
        <v/>
      </c>
      <c r="BZ43" s="178" t="str">
        <f t="array" ref="BZ43">IF(ISBLANK($BK43),"",IFERROR((ROUND((INDEX([1]INSTRUCTIONS!$M$9:$AM$73,MATCH(#REF!,[1]INSTRUCTIONS!$N$9:$N$73,0),MATCH(BZ$2,[1]INSTRUCTIONS!$M$9:$AM$9,FALSE))*$BA43),0)),""))</f>
        <v/>
      </c>
      <c r="CA43" s="178" t="str">
        <f t="array" ref="CA43">IF(ISBLANK($BK43),"",IFERROR((ROUND((INDEX([1]INSTRUCTIONS!$M$9:$AM$73,MATCH(#REF!,[1]INSTRUCTIONS!$N$9:$N$73,0),MATCH(CA$2,[1]INSTRUCTIONS!$M$9:$AM$9,FALSE))*$BA43),0)),""))</f>
        <v/>
      </c>
      <c r="CB43" s="178" t="str">
        <f t="array" ref="CB43">IF(ISBLANK($BK43),"",IFERROR((ROUND((INDEX([1]INSTRUCTIONS!$M$9:$AM$73,MATCH(#REF!,[1]INSTRUCTIONS!$N$9:$N$73,0),MATCH(CB$2,[1]INSTRUCTIONS!$M$9:$AM$9,FALSE))*$BA43),0)),""))</f>
        <v/>
      </c>
      <c r="CC43" s="178" t="str">
        <f t="array" ref="CC43">IF(ISBLANK($BK43),"",IFERROR((ROUND((INDEX([1]INSTRUCTIONS!$M$9:$AM$73,MATCH(#REF!,[1]INSTRUCTIONS!$N$9:$N$73,0),MATCH(CC$2,[1]INSTRUCTIONS!$M$9:$AM$9,FALSE))*$BA43),0)),""))</f>
        <v/>
      </c>
      <c r="CD43" s="178" t="str">
        <f t="array" ref="CD43">IF(ISBLANK($BK43),"",IFERROR((ROUND((INDEX([1]INSTRUCTIONS!$M$9:$AM$73,MATCH(#REF!,[1]INSTRUCTIONS!$N$9:$N$73,0),MATCH(CD$2,[1]INSTRUCTIONS!$M$9:$AM$9,FALSE))*$BA43),0)),""))</f>
        <v/>
      </c>
      <c r="CE43" s="178" t="str">
        <f t="array" ref="CE43">IF(ISBLANK($BK43),"",IFERROR((ROUND((INDEX([1]INSTRUCTIONS!$M$9:$AM$73,MATCH(#REF!,[1]INSTRUCTIONS!$N$9:$N$73,0),MATCH(CE$2,[1]INSTRUCTIONS!$M$9:$AM$9,FALSE))*$BA43),0)),""))</f>
        <v/>
      </c>
      <c r="CF43" s="178" t="str">
        <f t="array" ref="CF43">IF(ISBLANK($BK43),"",IFERROR((ROUND((INDEX([1]INSTRUCTIONS!$M$9:$AM$73,MATCH(#REF!,[1]INSTRUCTIONS!$N$9:$N$73,0),MATCH(CF$2,[1]INSTRUCTIONS!$M$9:$AM$9,FALSE))*$BA43),0)),""))</f>
        <v/>
      </c>
      <c r="CG43" s="178" t="str">
        <f t="array" ref="CG43">IF(ISBLANK($BK43),"",IFERROR((ROUND((INDEX([1]INSTRUCTIONS!$M$9:$AM$73,MATCH(#REF!,[1]INSTRUCTIONS!$N$9:$N$73,0),MATCH(CG$2,[1]INSTRUCTIONS!$M$9:$AM$9,FALSE))*$BA43),0)),""))</f>
        <v/>
      </c>
      <c r="CH43" s="178" t="str">
        <f t="array" ref="CH43">IF(ISBLANK($BK43),"",IFERROR((ROUND((INDEX([1]INSTRUCTIONS!$M$9:$AM$73,MATCH(#REF!,[1]INSTRUCTIONS!$N$9:$N$73,0),MATCH(CH$2,[1]INSTRUCTIONS!$M$9:$AM$9,FALSE))*$BA43),0)),""))</f>
        <v/>
      </c>
      <c r="CI43" s="178" t="str">
        <f t="array" ref="CI43">IF(ISBLANK($BK43),"",IFERROR((ROUND((INDEX([1]INSTRUCTIONS!$M$9:$AM$73,MATCH(#REF!,[1]INSTRUCTIONS!$N$9:$N$73,0),MATCH(CI$2,[1]INSTRUCTIONS!$M$9:$AM$9,FALSE))*$BA43),0)),""))</f>
        <v/>
      </c>
      <c r="CJ43" s="179" t="str">
        <f t="array" ref="CJ43">IF(ISBLANK($BK43),"",IFERROR((ROUND((INDEX([1]INSTRUCTIONS!$M$9:$AM$73,MATCH(#REF!,[1]INSTRUCTIONS!$N$9:$N$73,0),MATCH(CJ$2,[1]INSTRUCTIONS!$M$9:$AM$9,FALSE))*$BA43),0)),""))</f>
        <v/>
      </c>
      <c r="CK43" s="169">
        <f t="shared" si="23"/>
        <v>120</v>
      </c>
      <c r="CL43" s="169">
        <f t="shared" si="24"/>
        <v>0</v>
      </c>
      <c r="CM43" s="6"/>
      <c r="CN43" s="170" t="s">
        <v>126</v>
      </c>
      <c r="CO43" s="177">
        <v>0</v>
      </c>
      <c r="CP43" s="178">
        <v>0</v>
      </c>
      <c r="CQ43" s="178">
        <v>0</v>
      </c>
      <c r="CR43" s="178">
        <v>0</v>
      </c>
      <c r="CS43" s="178">
        <v>0</v>
      </c>
      <c r="CT43" s="178">
        <v>0</v>
      </c>
      <c r="CU43" s="178" t="str">
        <f t="array" ref="CU43">IF(ISBLANK($CN43),"",IFERROR((ROUND((INDEX([1]INSTRUCTIONS!$M$9:$AM$73,MATCH(#REF!,[1]INSTRUCTIONS!$N$9:$N$73,0),MATCH(CU$2,[1]INSTRUCTIONS!$M$9:$AM$9,FALSE))*$BD43),0)),""))</f>
        <v/>
      </c>
      <c r="CV43" s="178" t="str">
        <f t="array" ref="CV43">IF(ISBLANK($CN43),"",IFERROR((ROUND((INDEX([1]INSTRUCTIONS!$M$9:$AM$73,MATCH(#REF!,[1]INSTRUCTIONS!$N$9:$N$73,0),MATCH(CV$2,[1]INSTRUCTIONS!$M$9:$AM$9,FALSE))*$BD43),0)),""))</f>
        <v/>
      </c>
      <c r="CW43" s="178" t="str">
        <f t="array" ref="CW43">IF(ISBLANK($CN43),"",IFERROR((ROUND((INDEX([1]INSTRUCTIONS!$M$9:$AM$73,MATCH(#REF!,[1]INSTRUCTIONS!$N$9:$N$73,0),MATCH(CW$2,[1]INSTRUCTIONS!$M$9:$AM$9,FALSE))*$BD43),0)),""))</f>
        <v/>
      </c>
      <c r="CX43" s="178" t="str">
        <f t="array" ref="CX43">IF(ISBLANK($CN43),"",IFERROR((ROUND((INDEX([1]INSTRUCTIONS!$M$9:$AM$73,MATCH(#REF!,[1]INSTRUCTIONS!$N$9:$N$73,0),MATCH(CX$2,[1]INSTRUCTIONS!$M$9:$AM$9,FALSE))*$BD43),0)),""))</f>
        <v/>
      </c>
      <c r="CY43" s="178" t="str">
        <f t="array" ref="CY43">IF(ISBLANK($CN43),"",IFERROR((ROUND((INDEX([1]INSTRUCTIONS!$M$9:$AM$73,MATCH(#REF!,[1]INSTRUCTIONS!$N$9:$N$73,0),MATCH(CY$2,[1]INSTRUCTIONS!$M$9:$AM$9,FALSE))*$BD43),0)),""))</f>
        <v/>
      </c>
      <c r="CZ43" s="178" t="str">
        <f t="array" ref="CZ43">IF(ISBLANK($CN43),"",IFERROR((ROUND((INDEX([1]INSTRUCTIONS!$M$9:$AM$73,MATCH(#REF!,[1]INSTRUCTIONS!$N$9:$N$73,0),MATCH(CZ$2,[1]INSTRUCTIONS!$M$9:$AM$9,FALSE))*$BD43),0)),""))</f>
        <v/>
      </c>
      <c r="DA43" s="178" t="str">
        <f t="array" ref="DA43">IF(ISBLANK($CN43),"",IFERROR((ROUND((INDEX([1]INSTRUCTIONS!$M$9:$AM$73,MATCH(#REF!,[1]INSTRUCTIONS!$N$9:$N$73,0),MATCH(DA$2,[1]INSTRUCTIONS!$M$9:$AM$9,FALSE))*$BD43),0)),""))</f>
        <v/>
      </c>
      <c r="DB43" s="178" t="str">
        <f t="array" ref="DB43">IF(ISBLANK($CN43),"",IFERROR((ROUND((INDEX([1]INSTRUCTIONS!$M$9:$AM$73,MATCH(#REF!,[1]INSTRUCTIONS!$N$9:$N$73,0),MATCH(DB$2,[1]INSTRUCTIONS!$M$9:$AM$9,FALSE))*$BD43),0)),""))</f>
        <v/>
      </c>
      <c r="DC43" s="178" t="str">
        <f t="array" ref="DC43">IF(ISBLANK($CN43),"",IFERROR((ROUND((INDEX([1]INSTRUCTIONS!$M$9:$AM$73,MATCH(#REF!,[1]INSTRUCTIONS!$N$9:$N$73,0),MATCH(DC$2,[1]INSTRUCTIONS!$M$9:$AM$9,FALSE))*$BD43),0)),""))</f>
        <v/>
      </c>
      <c r="DD43" s="178" t="str">
        <f t="array" ref="DD43">IF(ISBLANK($CN43),"",IFERROR((ROUND((INDEX([1]INSTRUCTIONS!$M$9:$AM$73,MATCH(#REF!,[1]INSTRUCTIONS!$N$9:$N$73,0),MATCH(DD$2,[1]INSTRUCTIONS!$M$9:$AM$9,FALSE))*$BD43),0)),""))</f>
        <v/>
      </c>
      <c r="DE43" s="178" t="str">
        <f t="array" ref="DE43">IF(ISBLANK($CN43),"",IFERROR((ROUND((INDEX([1]INSTRUCTIONS!$M$9:$AM$73,MATCH(#REF!,[1]INSTRUCTIONS!$N$9:$N$73,0),MATCH(DE$2,[1]INSTRUCTIONS!$M$9:$AM$9,FALSE))*$BD43),0)),""))</f>
        <v/>
      </c>
      <c r="DF43" s="178" t="str">
        <f t="array" ref="DF43">IF(ISBLANK($CN43),"",IFERROR((ROUND((INDEX([1]INSTRUCTIONS!$M$9:$AM$73,MATCH(#REF!,[1]INSTRUCTIONS!$N$9:$N$73,0),MATCH(DF$2,[1]INSTRUCTIONS!$M$9:$AM$9,FALSE))*$BD43),0)),""))</f>
        <v/>
      </c>
      <c r="DG43" s="178" t="str">
        <f t="array" ref="DG43">IF(ISBLANK($CN43),"",IFERROR((ROUND((INDEX([1]INSTRUCTIONS!$M$9:$AM$73,MATCH(#REF!,[1]INSTRUCTIONS!$N$9:$N$73,0),MATCH(DG$2,[1]INSTRUCTIONS!$M$9:$AM$9,FALSE))*$BD43),0)),""))</f>
        <v/>
      </c>
      <c r="DH43" s="178" t="str">
        <f t="array" ref="DH43">IF(ISBLANK($CN43),"",IFERROR((ROUND((INDEX([1]INSTRUCTIONS!$M$9:$AM$73,MATCH(#REF!,[1]INSTRUCTIONS!$N$9:$N$73,0),MATCH(DH$2,[1]INSTRUCTIONS!$M$9:$AM$9,FALSE))*$BD43),0)),""))</f>
        <v/>
      </c>
      <c r="DI43" s="178" t="str">
        <f t="array" ref="DI43">IF(ISBLANK($CN43),"",IFERROR((ROUND((INDEX([1]INSTRUCTIONS!$M$9:$AM$73,MATCH(#REF!,[1]INSTRUCTIONS!$N$9:$N$73,0),MATCH(DI$2,[1]INSTRUCTIONS!$M$9:$AM$9,FALSE))*$BD43),0)),""))</f>
        <v/>
      </c>
      <c r="DJ43" s="178" t="str">
        <f t="array" ref="DJ43">IF(ISBLANK($CN43),"",IFERROR((ROUND((INDEX([1]INSTRUCTIONS!$M$9:$AM$73,MATCH(#REF!,[1]INSTRUCTIONS!$N$9:$N$73,0),MATCH(DJ$2,[1]INSTRUCTIONS!$M$9:$AM$9,FALSE))*$BD43),0)),""))</f>
        <v/>
      </c>
      <c r="DK43" s="178" t="str">
        <f t="array" ref="DK43">IF(ISBLANK($CN43),"",IFERROR((ROUND((INDEX([1]INSTRUCTIONS!$M$9:$AM$73,MATCH(#REF!,[1]INSTRUCTIONS!$N$9:$N$73,0),MATCH(DK$2,[1]INSTRUCTIONS!$M$9:$AM$9,FALSE))*$BD43),0)),""))</f>
        <v/>
      </c>
      <c r="DL43" s="178" t="str">
        <f t="array" ref="DL43">IF(ISBLANK($CN43),"",IFERROR((ROUND((INDEX([1]INSTRUCTIONS!$M$9:$AM$73,MATCH(#REF!,[1]INSTRUCTIONS!$N$9:$N$73,0),MATCH(DL$2,[1]INSTRUCTIONS!$M$9:$AM$9,FALSE))*$BD43),0)),""))</f>
        <v/>
      </c>
      <c r="DM43" s="179" t="str">
        <f t="array" ref="DM43">IF(ISBLANK($CN43),"",IFERROR((ROUND((INDEX([1]INSTRUCTIONS!$M$9:$AM$73,MATCH(#REF!,[1]INSTRUCTIONS!$N$9:$N$73,0),MATCH(DM$2,[1]INSTRUCTIONS!$M$9:$AM$9,FALSE))*$BD43),0)),""))</f>
        <v/>
      </c>
      <c r="DN43" s="169">
        <f t="shared" si="25"/>
        <v>0</v>
      </c>
      <c r="DO43" s="169">
        <f t="shared" si="26"/>
        <v>0</v>
      </c>
      <c r="DP43" s="6"/>
      <c r="DQ43" s="171" t="str">
        <f t="shared" si="27"/>
        <v>ALPHA BOTTOMS BM</v>
      </c>
      <c r="DR43" s="172">
        <f t="shared" ref="DR43:EP43" si="56">IFERROR(BL43+CO43,"")</f>
        <v>13</v>
      </c>
      <c r="DS43" s="173">
        <f t="shared" si="56"/>
        <v>32</v>
      </c>
      <c r="DT43" s="173">
        <f t="shared" si="56"/>
        <v>39</v>
      </c>
      <c r="DU43" s="173">
        <f t="shared" si="56"/>
        <v>26</v>
      </c>
      <c r="DV43" s="173">
        <f t="shared" si="56"/>
        <v>10</v>
      </c>
      <c r="DW43" s="173">
        <f t="shared" si="56"/>
        <v>0</v>
      </c>
      <c r="DX43" s="173" t="str">
        <f t="shared" si="56"/>
        <v/>
      </c>
      <c r="DY43" s="173" t="str">
        <f t="shared" si="56"/>
        <v/>
      </c>
      <c r="DZ43" s="173" t="str">
        <f t="shared" si="56"/>
        <v/>
      </c>
      <c r="EA43" s="173" t="str">
        <f t="shared" si="56"/>
        <v/>
      </c>
      <c r="EB43" s="173" t="str">
        <f t="shared" si="56"/>
        <v/>
      </c>
      <c r="EC43" s="173" t="str">
        <f t="shared" si="56"/>
        <v/>
      </c>
      <c r="ED43" s="173" t="str">
        <f t="shared" si="56"/>
        <v/>
      </c>
      <c r="EE43" s="173" t="str">
        <f t="shared" si="56"/>
        <v/>
      </c>
      <c r="EF43" s="174" t="str">
        <f t="shared" si="56"/>
        <v/>
      </c>
      <c r="EG43" s="174" t="str">
        <f t="shared" si="56"/>
        <v/>
      </c>
      <c r="EH43" s="174" t="str">
        <f t="shared" si="56"/>
        <v/>
      </c>
      <c r="EI43" s="174" t="str">
        <f t="shared" si="56"/>
        <v/>
      </c>
      <c r="EJ43" s="174" t="str">
        <f t="shared" si="56"/>
        <v/>
      </c>
      <c r="EK43" s="174" t="str">
        <f t="shared" si="56"/>
        <v/>
      </c>
      <c r="EL43" s="174" t="str">
        <f t="shared" si="56"/>
        <v/>
      </c>
      <c r="EM43" s="174" t="str">
        <f t="shared" si="56"/>
        <v/>
      </c>
      <c r="EN43" s="174" t="str">
        <f t="shared" si="56"/>
        <v/>
      </c>
      <c r="EO43" s="174" t="str">
        <f t="shared" si="56"/>
        <v/>
      </c>
      <c r="EP43" s="174" t="str">
        <f t="shared" si="56"/>
        <v/>
      </c>
      <c r="EQ43" s="171">
        <f t="shared" si="29"/>
        <v>120</v>
      </c>
      <c r="ER43" s="171">
        <f t="shared" si="30"/>
        <v>0</v>
      </c>
    </row>
    <row r="44" spans="1:148" ht="120" customHeight="1" x14ac:dyDescent="0.25">
      <c r="A44" s="132">
        <f t="shared" si="31"/>
        <v>27</v>
      </c>
      <c r="B44" s="133" t="e">
        <v>#VALUE!</v>
      </c>
      <c r="C44" s="133" t="s">
        <v>96</v>
      </c>
      <c r="D44" s="134" t="s">
        <v>276</v>
      </c>
      <c r="E44" s="134" t="str">
        <f t="shared" si="5"/>
        <v>#REF!</v>
      </c>
      <c r="F44" s="135" t="s">
        <v>114</v>
      </c>
      <c r="G44" s="134" t="s">
        <v>276</v>
      </c>
      <c r="H44" s="135" t="s">
        <v>179</v>
      </c>
      <c r="I44" s="135" t="s">
        <v>180</v>
      </c>
      <c r="J44" s="135"/>
      <c r="K44" s="135"/>
      <c r="L44" s="136"/>
      <c r="M44" s="133" t="e">
        <v>#VALUE!</v>
      </c>
      <c r="N44" s="135" t="s">
        <v>120</v>
      </c>
      <c r="O44" s="136"/>
      <c r="P44" s="136"/>
      <c r="Q44" s="136" t="s">
        <v>101</v>
      </c>
      <c r="R44" s="136" t="s">
        <v>102</v>
      </c>
      <c r="S44" s="136"/>
      <c r="T44" s="133"/>
      <c r="U44" s="133"/>
      <c r="V44" s="133"/>
      <c r="W44" s="137"/>
      <c r="X44" s="138">
        <v>10.75</v>
      </c>
      <c r="Y44" s="139">
        <v>10.210000000000001</v>
      </c>
      <c r="Z44" s="140">
        <f t="shared" si="6"/>
        <v>5.0232558139534804E-2</v>
      </c>
      <c r="AA44" s="139">
        <v>39.99</v>
      </c>
      <c r="AB44" s="140">
        <f t="shared" si="7"/>
        <v>0.74468617154288574</v>
      </c>
      <c r="AC44" s="141"/>
      <c r="AD44" s="142" t="str">
        <f t="shared" si="8"/>
        <v/>
      </c>
      <c r="AE44" s="140" t="str">
        <f t="shared" si="9"/>
        <v/>
      </c>
      <c r="AF44" s="139"/>
      <c r="AG44" s="140" t="str">
        <f t="shared" si="10"/>
        <v/>
      </c>
      <c r="AH44" s="143" t="str">
        <f t="shared" si="11"/>
        <v/>
      </c>
      <c r="AI44" s="144"/>
      <c r="AJ44" s="145"/>
      <c r="AK44" s="146"/>
      <c r="AL44" s="135" t="s">
        <v>241</v>
      </c>
      <c r="AM44" s="147">
        <v>4</v>
      </c>
      <c r="AN44" s="148" t="str">
        <f t="shared" si="12"/>
        <v xml:space="preserve">, , , , OFFICE DEFINE, </v>
      </c>
      <c r="AO44" s="149">
        <v>24</v>
      </c>
      <c r="AP44" s="150">
        <v>120</v>
      </c>
      <c r="AQ44" s="150"/>
      <c r="AR44" s="150"/>
      <c r="AS44" s="150"/>
      <c r="AT44" s="151"/>
      <c r="AU44" s="151"/>
      <c r="AV44" s="152">
        <f t="shared" si="13"/>
        <v>4</v>
      </c>
      <c r="AW44" s="153"/>
      <c r="AX44" s="152"/>
      <c r="AY44" s="153"/>
      <c r="AZ44" s="176"/>
      <c r="BA44" s="155">
        <f t="shared" si="14"/>
        <v>120</v>
      </c>
      <c r="BB44" s="156">
        <f t="shared" si="15"/>
        <v>1225.2</v>
      </c>
      <c r="BC44" s="157">
        <f t="shared" si="16"/>
        <v>4798.8</v>
      </c>
      <c r="BD44" s="158">
        <f t="shared" si="17"/>
        <v>24</v>
      </c>
      <c r="BE44" s="159">
        <f t="shared" si="18"/>
        <v>245.04000000000002</v>
      </c>
      <c r="BF44" s="160">
        <f t="shared" si="19"/>
        <v>959.76</v>
      </c>
      <c r="BG44" s="161">
        <f t="shared" si="20"/>
        <v>144</v>
      </c>
      <c r="BH44" s="162">
        <f t="shared" si="21"/>
        <v>1470.2400000000002</v>
      </c>
      <c r="BI44" s="163">
        <f t="shared" si="22"/>
        <v>5758.56</v>
      </c>
      <c r="BJ44" s="164"/>
      <c r="BK44" s="165" t="s">
        <v>125</v>
      </c>
      <c r="BL44" s="177">
        <v>13</v>
      </c>
      <c r="BM44" s="178">
        <v>32</v>
      </c>
      <c r="BN44" s="178">
        <v>39</v>
      </c>
      <c r="BO44" s="178">
        <v>26</v>
      </c>
      <c r="BP44" s="178">
        <v>10</v>
      </c>
      <c r="BQ44" s="178">
        <v>0</v>
      </c>
      <c r="BR44" s="178" t="str">
        <f>IF(ISBLANK($BK44),"",IFERROR((ROUND((INDEX([1]INSTRUCTIONS!$M$9:$AM$73,MATCH(#REF!,[1]INSTRUCTIONS!$N$9:$N$73,0),MATCH(BR$2,[1]INSTRUCTIONS!$M$9:$AM$9,FALSE))*$BA44),0)),""))</f>
        <v/>
      </c>
      <c r="BS44" s="178" t="str">
        <f>IF(ISBLANK($BK44),"",IFERROR((ROUND((INDEX([1]INSTRUCTIONS!$M$9:$AM$73,MATCH(#REF!,[1]INSTRUCTIONS!$N$9:$N$73,0),MATCH(BS$2,[1]INSTRUCTIONS!$M$9:$AM$9,FALSE))*$BA44),0)),""))</f>
        <v/>
      </c>
      <c r="BT44" s="178" t="str">
        <f>IF(ISBLANK($BK44),"",IFERROR((ROUND((INDEX([1]INSTRUCTIONS!$M$9:$AM$73,MATCH(#REF!,[1]INSTRUCTIONS!$N$9:$N$73,0),MATCH(BT$2,[1]INSTRUCTIONS!$M$9:$AM$9,FALSE))*$BA44),0)),""))</f>
        <v/>
      </c>
      <c r="BU44" s="178" t="str">
        <f>IF(ISBLANK($BK44),"",IFERROR((ROUND((INDEX([1]INSTRUCTIONS!$M$9:$AM$73,MATCH(#REF!,[1]INSTRUCTIONS!$N$9:$N$73,0),MATCH(BU$2,[1]INSTRUCTIONS!$M$9:$AM$9,FALSE))*$BA44),0)),""))</f>
        <v/>
      </c>
      <c r="BV44" s="178" t="str">
        <f>IF(ISBLANK($BK44),"",IFERROR((ROUND((INDEX([1]INSTRUCTIONS!$M$9:$AM$73,MATCH(#REF!,[1]INSTRUCTIONS!$N$9:$N$73,0),MATCH(BV$2,[1]INSTRUCTIONS!$M$9:$AM$9,FALSE))*$BA44),0)),""))</f>
        <v/>
      </c>
      <c r="BW44" s="178" t="str">
        <f>IF(ISBLANK($BK44),"",IFERROR((ROUND((INDEX([1]INSTRUCTIONS!$M$9:$AM$73,MATCH(#REF!,[1]INSTRUCTIONS!$N$9:$N$73,0),MATCH(BW$2,[1]INSTRUCTIONS!$M$9:$AM$9,FALSE))*$BA44),0)),""))</f>
        <v/>
      </c>
      <c r="BX44" s="178" t="str">
        <f>IF(ISBLANK($BK44),"",IFERROR((ROUND((INDEX([1]INSTRUCTIONS!$M$9:$AM$73,MATCH(#REF!,[1]INSTRUCTIONS!$N$9:$N$73,0),MATCH(BX$2,[1]INSTRUCTIONS!$M$9:$AM$9,FALSE))*$BA44),0)),""))</f>
        <v/>
      </c>
      <c r="BY44" s="178" t="str">
        <f>IF(ISBLANK($BK44),"",IFERROR((ROUND((INDEX([1]INSTRUCTIONS!$M$9:$AM$73,MATCH(#REF!,[1]INSTRUCTIONS!$N$9:$N$73,0),MATCH(BY$2,[1]INSTRUCTIONS!$M$9:$AM$9,FALSE))*$BA44),0)),""))</f>
        <v/>
      </c>
      <c r="BZ44" s="178" t="str">
        <f>IF(ISBLANK($BK44),"",IFERROR((ROUND((INDEX([1]INSTRUCTIONS!$M$9:$AM$73,MATCH(#REF!,[1]INSTRUCTIONS!$N$9:$N$73,0),MATCH(BZ$2,[1]INSTRUCTIONS!$M$9:$AM$9,FALSE))*$BA44),0)),""))</f>
        <v/>
      </c>
      <c r="CA44" s="178" t="str">
        <f>IF(ISBLANK($BK44),"",IFERROR((ROUND((INDEX([1]INSTRUCTIONS!$M$9:$AM$73,MATCH(#REF!,[1]INSTRUCTIONS!$N$9:$N$73,0),MATCH(CA$2,[1]INSTRUCTIONS!$M$9:$AM$9,FALSE))*$BA44),0)),""))</f>
        <v/>
      </c>
      <c r="CB44" s="178" t="str">
        <f>IF(ISBLANK($BK44),"",IFERROR((ROUND((INDEX([1]INSTRUCTIONS!$M$9:$AM$73,MATCH(#REF!,[1]INSTRUCTIONS!$N$9:$N$73,0),MATCH(CB$2,[1]INSTRUCTIONS!$M$9:$AM$9,FALSE))*$BA44),0)),""))</f>
        <v/>
      </c>
      <c r="CC44" s="178" t="str">
        <f>IF(ISBLANK($BK44),"",IFERROR((ROUND((INDEX([1]INSTRUCTIONS!$M$9:$AM$73,MATCH(#REF!,[1]INSTRUCTIONS!$N$9:$N$73,0),MATCH(CC$2,[1]INSTRUCTIONS!$M$9:$AM$9,FALSE))*$BA44),0)),""))</f>
        <v/>
      </c>
      <c r="CD44" s="178" t="str">
        <f>IF(ISBLANK($BK44),"",IFERROR((ROUND((INDEX([1]INSTRUCTIONS!$M$9:$AM$73,MATCH(#REF!,[1]INSTRUCTIONS!$N$9:$N$73,0),MATCH(CD$2,[1]INSTRUCTIONS!$M$9:$AM$9,FALSE))*$BA44),0)),""))</f>
        <v/>
      </c>
      <c r="CE44" s="178" t="str">
        <f>IF(ISBLANK($BK44),"",IFERROR((ROUND((INDEX([1]INSTRUCTIONS!$M$9:$AM$73,MATCH(#REF!,[1]INSTRUCTIONS!$N$9:$N$73,0),MATCH(CE$2,[1]INSTRUCTIONS!$M$9:$AM$9,FALSE))*$BA44),0)),""))</f>
        <v/>
      </c>
      <c r="CF44" s="178" t="str">
        <f>IF(ISBLANK($BK44),"",IFERROR((ROUND((INDEX([1]INSTRUCTIONS!$M$9:$AM$73,MATCH(#REF!,[1]INSTRUCTIONS!$N$9:$N$73,0),MATCH(CF$2,[1]INSTRUCTIONS!$M$9:$AM$9,FALSE))*$BA44),0)),""))</f>
        <v/>
      </c>
      <c r="CG44" s="178" t="str">
        <f>IF(ISBLANK($BK44),"",IFERROR((ROUND((INDEX([1]INSTRUCTIONS!$M$9:$AM$73,MATCH(#REF!,[1]INSTRUCTIONS!$N$9:$N$73,0),MATCH(CG$2,[1]INSTRUCTIONS!$M$9:$AM$9,FALSE))*$BA44),0)),""))</f>
        <v/>
      </c>
      <c r="CH44" s="178" t="str">
        <f>IF(ISBLANK($BK44),"",IFERROR((ROUND((INDEX([1]INSTRUCTIONS!$M$9:$AM$73,MATCH(#REF!,[1]INSTRUCTIONS!$N$9:$N$73,0),MATCH(CH$2,[1]INSTRUCTIONS!$M$9:$AM$9,FALSE))*$BA44),0)),""))</f>
        <v/>
      </c>
      <c r="CI44" s="178" t="str">
        <f>IF(ISBLANK($BK44),"",IFERROR((ROUND((INDEX([1]INSTRUCTIONS!$M$9:$AM$73,MATCH(#REF!,[1]INSTRUCTIONS!$N$9:$N$73,0),MATCH(CI$2,[1]INSTRUCTIONS!$M$9:$AM$9,FALSE))*$BA44),0)),""))</f>
        <v/>
      </c>
      <c r="CJ44" s="179" t="str">
        <f>IF(ISBLANK($BK44),"",IFERROR((ROUND((INDEX([1]INSTRUCTIONS!$M$9:$AM$73,MATCH(#REF!,[1]INSTRUCTIONS!$N$9:$N$73,0),MATCH(CJ$2,[1]INSTRUCTIONS!$M$9:$AM$9,FALSE))*$BA44),0)),""))</f>
        <v/>
      </c>
      <c r="CK44" s="169">
        <f t="shared" si="23"/>
        <v>120</v>
      </c>
      <c r="CL44" s="169">
        <f t="shared" si="24"/>
        <v>0</v>
      </c>
      <c r="CM44" s="6"/>
      <c r="CN44" s="170" t="s">
        <v>126</v>
      </c>
      <c r="CO44" s="177">
        <v>3</v>
      </c>
      <c r="CP44" s="178">
        <v>6</v>
      </c>
      <c r="CQ44" s="178">
        <v>7</v>
      </c>
      <c r="CR44" s="178">
        <v>5</v>
      </c>
      <c r="CS44" s="178">
        <v>3</v>
      </c>
      <c r="CT44" s="178">
        <v>0</v>
      </c>
      <c r="CU44" s="178" t="str">
        <f>IF(ISBLANK($CN44),"",IFERROR((ROUND((INDEX([1]INSTRUCTIONS!$M$9:$AM$73,MATCH(#REF!,[1]INSTRUCTIONS!$N$9:$N$73,0),MATCH(CU$2,[1]INSTRUCTIONS!$M$9:$AM$9,FALSE))*$BD44),0)),""))</f>
        <v/>
      </c>
      <c r="CV44" s="178" t="str">
        <f>IF(ISBLANK($CN44),"",IFERROR((ROUND((INDEX([1]INSTRUCTIONS!$M$9:$AM$73,MATCH(#REF!,[1]INSTRUCTIONS!$N$9:$N$73,0),MATCH(CV$2,[1]INSTRUCTIONS!$M$9:$AM$9,FALSE))*$BD44),0)),""))</f>
        <v/>
      </c>
      <c r="CW44" s="178" t="str">
        <f>IF(ISBLANK($CN44),"",IFERROR((ROUND((INDEX([1]INSTRUCTIONS!$M$9:$AM$73,MATCH(#REF!,[1]INSTRUCTIONS!$N$9:$N$73,0),MATCH(CW$2,[1]INSTRUCTIONS!$M$9:$AM$9,FALSE))*$BD44),0)),""))</f>
        <v/>
      </c>
      <c r="CX44" s="178" t="str">
        <f>IF(ISBLANK($CN44),"",IFERROR((ROUND((INDEX([1]INSTRUCTIONS!$M$9:$AM$73,MATCH(#REF!,[1]INSTRUCTIONS!$N$9:$N$73,0),MATCH(CX$2,[1]INSTRUCTIONS!$M$9:$AM$9,FALSE))*$BD44),0)),""))</f>
        <v/>
      </c>
      <c r="CY44" s="178" t="str">
        <f>IF(ISBLANK($CN44),"",IFERROR((ROUND((INDEX([1]INSTRUCTIONS!$M$9:$AM$73,MATCH(#REF!,[1]INSTRUCTIONS!$N$9:$N$73,0),MATCH(CY$2,[1]INSTRUCTIONS!$M$9:$AM$9,FALSE))*$BD44),0)),""))</f>
        <v/>
      </c>
      <c r="CZ44" s="178" t="str">
        <f>IF(ISBLANK($CN44),"",IFERROR((ROUND((INDEX([1]INSTRUCTIONS!$M$9:$AM$73,MATCH(#REF!,[1]INSTRUCTIONS!$N$9:$N$73,0),MATCH(CZ$2,[1]INSTRUCTIONS!$M$9:$AM$9,FALSE))*$BD44),0)),""))</f>
        <v/>
      </c>
      <c r="DA44" s="178" t="str">
        <f>IF(ISBLANK($CN44),"",IFERROR((ROUND((INDEX([1]INSTRUCTIONS!$M$9:$AM$73,MATCH(#REF!,[1]INSTRUCTIONS!$N$9:$N$73,0),MATCH(DA$2,[1]INSTRUCTIONS!$M$9:$AM$9,FALSE))*$BD44),0)),""))</f>
        <v/>
      </c>
      <c r="DB44" s="178" t="str">
        <f>IF(ISBLANK($CN44),"",IFERROR((ROUND((INDEX([1]INSTRUCTIONS!$M$9:$AM$73,MATCH(#REF!,[1]INSTRUCTIONS!$N$9:$N$73,0),MATCH(DB$2,[1]INSTRUCTIONS!$M$9:$AM$9,FALSE))*$BD44),0)),""))</f>
        <v/>
      </c>
      <c r="DC44" s="178" t="str">
        <f>IF(ISBLANK($CN44),"",IFERROR((ROUND((INDEX([1]INSTRUCTIONS!$M$9:$AM$73,MATCH(#REF!,[1]INSTRUCTIONS!$N$9:$N$73,0),MATCH(DC$2,[1]INSTRUCTIONS!$M$9:$AM$9,FALSE))*$BD44),0)),""))</f>
        <v/>
      </c>
      <c r="DD44" s="178" t="str">
        <f>IF(ISBLANK($CN44),"",IFERROR((ROUND((INDEX([1]INSTRUCTIONS!$M$9:$AM$73,MATCH(#REF!,[1]INSTRUCTIONS!$N$9:$N$73,0),MATCH(DD$2,[1]INSTRUCTIONS!$M$9:$AM$9,FALSE))*$BD44),0)),""))</f>
        <v/>
      </c>
      <c r="DE44" s="178" t="str">
        <f>IF(ISBLANK($CN44),"",IFERROR((ROUND((INDEX([1]INSTRUCTIONS!$M$9:$AM$73,MATCH(#REF!,[1]INSTRUCTIONS!$N$9:$N$73,0),MATCH(DE$2,[1]INSTRUCTIONS!$M$9:$AM$9,FALSE))*$BD44),0)),""))</f>
        <v/>
      </c>
      <c r="DF44" s="178" t="str">
        <f>IF(ISBLANK($CN44),"",IFERROR((ROUND((INDEX([1]INSTRUCTIONS!$M$9:$AM$73,MATCH(#REF!,[1]INSTRUCTIONS!$N$9:$N$73,0),MATCH(DF$2,[1]INSTRUCTIONS!$M$9:$AM$9,FALSE))*$BD44),0)),""))</f>
        <v/>
      </c>
      <c r="DG44" s="178" t="str">
        <f>IF(ISBLANK($CN44),"",IFERROR((ROUND((INDEX([1]INSTRUCTIONS!$M$9:$AM$73,MATCH(#REF!,[1]INSTRUCTIONS!$N$9:$N$73,0),MATCH(DG$2,[1]INSTRUCTIONS!$M$9:$AM$9,FALSE))*$BD44),0)),""))</f>
        <v/>
      </c>
      <c r="DH44" s="178" t="str">
        <f>IF(ISBLANK($CN44),"",IFERROR((ROUND((INDEX([1]INSTRUCTIONS!$M$9:$AM$73,MATCH(#REF!,[1]INSTRUCTIONS!$N$9:$N$73,0),MATCH(DH$2,[1]INSTRUCTIONS!$M$9:$AM$9,FALSE))*$BD44),0)),""))</f>
        <v/>
      </c>
      <c r="DI44" s="178" t="str">
        <f>IF(ISBLANK($CN44),"",IFERROR((ROUND((INDEX([1]INSTRUCTIONS!$M$9:$AM$73,MATCH(#REF!,[1]INSTRUCTIONS!$N$9:$N$73,0),MATCH(DI$2,[1]INSTRUCTIONS!$M$9:$AM$9,FALSE))*$BD44),0)),""))</f>
        <v/>
      </c>
      <c r="DJ44" s="178" t="str">
        <f>IF(ISBLANK($CN44),"",IFERROR((ROUND((INDEX([1]INSTRUCTIONS!$M$9:$AM$73,MATCH(#REF!,[1]INSTRUCTIONS!$N$9:$N$73,0),MATCH(DJ$2,[1]INSTRUCTIONS!$M$9:$AM$9,FALSE))*$BD44),0)),""))</f>
        <v/>
      </c>
      <c r="DK44" s="178" t="str">
        <f>IF(ISBLANK($CN44),"",IFERROR((ROUND((INDEX([1]INSTRUCTIONS!$M$9:$AM$73,MATCH(#REF!,[1]INSTRUCTIONS!$N$9:$N$73,0),MATCH(DK$2,[1]INSTRUCTIONS!$M$9:$AM$9,FALSE))*$BD44),0)),""))</f>
        <v/>
      </c>
      <c r="DL44" s="178" t="str">
        <f>IF(ISBLANK($CN44),"",IFERROR((ROUND((INDEX([1]INSTRUCTIONS!$M$9:$AM$73,MATCH(#REF!,[1]INSTRUCTIONS!$N$9:$N$73,0),MATCH(DL$2,[1]INSTRUCTIONS!$M$9:$AM$9,FALSE))*$BD44),0)),""))</f>
        <v/>
      </c>
      <c r="DM44" s="179" t="str">
        <f>IF(ISBLANK($CN44),"",IFERROR((ROUND((INDEX([1]INSTRUCTIONS!$M$9:$AM$73,MATCH(#REF!,[1]INSTRUCTIONS!$N$9:$N$73,0),MATCH(DM$2,[1]INSTRUCTIONS!$M$9:$AM$9,FALSE))*$BD44),0)),""))</f>
        <v/>
      </c>
      <c r="DN44" s="169">
        <f t="shared" si="25"/>
        <v>24</v>
      </c>
      <c r="DO44" s="169">
        <f t="shared" si="26"/>
        <v>0</v>
      </c>
      <c r="DP44" s="6"/>
      <c r="DQ44" s="171" t="str">
        <f t="shared" si="27"/>
        <v>ALPHA BOTTOMS BM</v>
      </c>
      <c r="DR44" s="172">
        <f t="shared" ref="DR44:EP44" si="57">IFERROR(BL44+CO44,"")</f>
        <v>16</v>
      </c>
      <c r="DS44" s="173">
        <f t="shared" si="57"/>
        <v>38</v>
      </c>
      <c r="DT44" s="173">
        <f t="shared" si="57"/>
        <v>46</v>
      </c>
      <c r="DU44" s="173">
        <f t="shared" si="57"/>
        <v>31</v>
      </c>
      <c r="DV44" s="173">
        <f t="shared" si="57"/>
        <v>13</v>
      </c>
      <c r="DW44" s="173">
        <f t="shared" si="57"/>
        <v>0</v>
      </c>
      <c r="DX44" s="173" t="str">
        <f t="shared" si="57"/>
        <v/>
      </c>
      <c r="DY44" s="173" t="str">
        <f t="shared" si="57"/>
        <v/>
      </c>
      <c r="DZ44" s="173" t="str">
        <f t="shared" si="57"/>
        <v/>
      </c>
      <c r="EA44" s="173" t="str">
        <f t="shared" si="57"/>
        <v/>
      </c>
      <c r="EB44" s="173" t="str">
        <f t="shared" si="57"/>
        <v/>
      </c>
      <c r="EC44" s="173" t="str">
        <f t="shared" si="57"/>
        <v/>
      </c>
      <c r="ED44" s="173" t="str">
        <f t="shared" si="57"/>
        <v/>
      </c>
      <c r="EE44" s="173" t="str">
        <f t="shared" si="57"/>
        <v/>
      </c>
      <c r="EF44" s="174" t="str">
        <f t="shared" si="57"/>
        <v/>
      </c>
      <c r="EG44" s="174" t="str">
        <f t="shared" si="57"/>
        <v/>
      </c>
      <c r="EH44" s="174" t="str">
        <f t="shared" si="57"/>
        <v/>
      </c>
      <c r="EI44" s="174" t="str">
        <f t="shared" si="57"/>
        <v/>
      </c>
      <c r="EJ44" s="174" t="str">
        <f t="shared" si="57"/>
        <v/>
      </c>
      <c r="EK44" s="174" t="str">
        <f t="shared" si="57"/>
        <v/>
      </c>
      <c r="EL44" s="174" t="str">
        <f t="shared" si="57"/>
        <v/>
      </c>
      <c r="EM44" s="174" t="str">
        <f t="shared" si="57"/>
        <v/>
      </c>
      <c r="EN44" s="174" t="str">
        <f t="shared" si="57"/>
        <v/>
      </c>
      <c r="EO44" s="174" t="str">
        <f t="shared" si="57"/>
        <v/>
      </c>
      <c r="EP44" s="174" t="str">
        <f t="shared" si="57"/>
        <v/>
      </c>
      <c r="EQ44" s="171">
        <f t="shared" si="29"/>
        <v>144</v>
      </c>
      <c r="ER44" s="171">
        <f t="shared" si="30"/>
        <v>0</v>
      </c>
    </row>
    <row r="45" spans="1:148" ht="120" customHeight="1" x14ac:dyDescent="0.25">
      <c r="A45" s="132">
        <f t="shared" si="31"/>
        <v>28</v>
      </c>
      <c r="B45" s="133" t="e">
        <v>#VALUE!</v>
      </c>
      <c r="C45" s="133" t="s">
        <v>96</v>
      </c>
      <c r="D45" s="134" t="s">
        <v>276</v>
      </c>
      <c r="E45" s="134" t="str">
        <f t="shared" si="5"/>
        <v>#REF!</v>
      </c>
      <c r="F45" s="135" t="s">
        <v>114</v>
      </c>
      <c r="G45" s="134" t="s">
        <v>276</v>
      </c>
      <c r="H45" s="135" t="s">
        <v>179</v>
      </c>
      <c r="I45" s="135" t="s">
        <v>180</v>
      </c>
      <c r="J45" s="135"/>
      <c r="K45" s="135"/>
      <c r="L45" s="136"/>
      <c r="M45" s="133" t="e">
        <v>#VALUE!</v>
      </c>
      <c r="N45" s="135" t="s">
        <v>121</v>
      </c>
      <c r="O45" s="136"/>
      <c r="P45" s="136"/>
      <c r="Q45" s="136" t="s">
        <v>101</v>
      </c>
      <c r="R45" s="136" t="s">
        <v>102</v>
      </c>
      <c r="S45" s="136"/>
      <c r="T45" s="133"/>
      <c r="U45" s="133"/>
      <c r="V45" s="133"/>
      <c r="W45" s="137"/>
      <c r="X45" s="138">
        <v>10.75</v>
      </c>
      <c r="Y45" s="139">
        <v>10.210000000000001</v>
      </c>
      <c r="Z45" s="140">
        <f t="shared" si="6"/>
        <v>5.0232558139534804E-2</v>
      </c>
      <c r="AA45" s="139">
        <v>39.99</v>
      </c>
      <c r="AB45" s="140">
        <f t="shared" si="7"/>
        <v>0.74468617154288574</v>
      </c>
      <c r="AC45" s="141"/>
      <c r="AD45" s="142" t="str">
        <f t="shared" si="8"/>
        <v/>
      </c>
      <c r="AE45" s="140" t="str">
        <f t="shared" si="9"/>
        <v/>
      </c>
      <c r="AF45" s="139"/>
      <c r="AG45" s="140" t="str">
        <f t="shared" si="10"/>
        <v/>
      </c>
      <c r="AH45" s="143" t="str">
        <f t="shared" si="11"/>
        <v/>
      </c>
      <c r="AI45" s="144"/>
      <c r="AJ45" s="145"/>
      <c r="AK45" s="146"/>
      <c r="AL45" s="135" t="s">
        <v>241</v>
      </c>
      <c r="AM45" s="147">
        <v>4</v>
      </c>
      <c r="AN45" s="148" t="str">
        <f t="shared" si="12"/>
        <v xml:space="preserve">, , , , OFFICE DEFINE, </v>
      </c>
      <c r="AO45" s="149">
        <v>24</v>
      </c>
      <c r="AP45" s="150">
        <v>180</v>
      </c>
      <c r="AQ45" s="150"/>
      <c r="AR45" s="150"/>
      <c r="AS45" s="150"/>
      <c r="AT45" s="151"/>
      <c r="AU45" s="151"/>
      <c r="AV45" s="152">
        <f t="shared" si="13"/>
        <v>4</v>
      </c>
      <c r="AW45" s="153"/>
      <c r="AX45" s="152"/>
      <c r="AY45" s="153"/>
      <c r="AZ45" s="176"/>
      <c r="BA45" s="155">
        <f t="shared" si="14"/>
        <v>180</v>
      </c>
      <c r="BB45" s="156">
        <f t="shared" si="15"/>
        <v>1837.8000000000002</v>
      </c>
      <c r="BC45" s="157">
        <f t="shared" si="16"/>
        <v>7198.2000000000007</v>
      </c>
      <c r="BD45" s="158">
        <f t="shared" si="17"/>
        <v>24</v>
      </c>
      <c r="BE45" s="159">
        <f t="shared" si="18"/>
        <v>245.04000000000002</v>
      </c>
      <c r="BF45" s="160">
        <f t="shared" si="19"/>
        <v>959.76</v>
      </c>
      <c r="BG45" s="161">
        <f t="shared" si="20"/>
        <v>204</v>
      </c>
      <c r="BH45" s="162">
        <f t="shared" si="21"/>
        <v>2082.84</v>
      </c>
      <c r="BI45" s="163">
        <f t="shared" si="22"/>
        <v>8157.96</v>
      </c>
      <c r="BJ45" s="164"/>
      <c r="BK45" s="165" t="s">
        <v>125</v>
      </c>
      <c r="BL45" s="177">
        <v>19</v>
      </c>
      <c r="BM45" s="178">
        <v>48</v>
      </c>
      <c r="BN45" s="178">
        <v>59</v>
      </c>
      <c r="BO45" s="178">
        <v>39</v>
      </c>
      <c r="BP45" s="178">
        <v>15</v>
      </c>
      <c r="BQ45" s="178">
        <v>0</v>
      </c>
      <c r="BR45" s="178" t="str">
        <f t="array" ref="BR45">IF(ISBLANK($BK45),"",IFERROR((ROUND((INDEX([1]INSTRUCTIONS!$M$9:$AM$73,MATCH(#REF!,[1]INSTRUCTIONS!$N$9:$N$73,0),MATCH(BR$2,[1]INSTRUCTIONS!$M$9:$AM$9,FALSE))*$BA45),0)),""))</f>
        <v/>
      </c>
      <c r="BS45" s="178" t="str">
        <f t="array" ref="BS45">IF(ISBLANK($BK45),"",IFERROR((ROUND((INDEX([1]INSTRUCTIONS!$M$9:$AM$73,MATCH(#REF!,[1]INSTRUCTIONS!$N$9:$N$73,0),MATCH(BS$2,[1]INSTRUCTIONS!$M$9:$AM$9,FALSE))*$BA45),0)),""))</f>
        <v/>
      </c>
      <c r="BT45" s="178" t="str">
        <f t="array" ref="BT45">IF(ISBLANK($BK45),"",IFERROR((ROUND((INDEX([1]INSTRUCTIONS!$M$9:$AM$73,MATCH(#REF!,[1]INSTRUCTIONS!$N$9:$N$73,0),MATCH(BT$2,[1]INSTRUCTIONS!$M$9:$AM$9,FALSE))*$BA45),0)),""))</f>
        <v/>
      </c>
      <c r="BU45" s="178" t="str">
        <f t="array" ref="BU45">IF(ISBLANK($BK45),"",IFERROR((ROUND((INDEX([1]INSTRUCTIONS!$M$9:$AM$73,MATCH(#REF!,[1]INSTRUCTIONS!$N$9:$N$73,0),MATCH(BU$2,[1]INSTRUCTIONS!$M$9:$AM$9,FALSE))*$BA45),0)),""))</f>
        <v/>
      </c>
      <c r="BV45" s="178" t="str">
        <f t="array" ref="BV45">IF(ISBLANK($BK45),"",IFERROR((ROUND((INDEX([1]INSTRUCTIONS!$M$9:$AM$73,MATCH(#REF!,[1]INSTRUCTIONS!$N$9:$N$73,0),MATCH(BV$2,[1]INSTRUCTIONS!$M$9:$AM$9,FALSE))*$BA45),0)),""))</f>
        <v/>
      </c>
      <c r="BW45" s="178" t="str">
        <f t="array" ref="BW45">IF(ISBLANK($BK45),"",IFERROR((ROUND((INDEX([1]INSTRUCTIONS!$M$9:$AM$73,MATCH(#REF!,[1]INSTRUCTIONS!$N$9:$N$73,0),MATCH(BW$2,[1]INSTRUCTIONS!$M$9:$AM$9,FALSE))*$BA45),0)),""))</f>
        <v/>
      </c>
      <c r="BX45" s="178" t="str">
        <f t="array" ref="BX45">IF(ISBLANK($BK45),"",IFERROR((ROUND((INDEX([1]INSTRUCTIONS!$M$9:$AM$73,MATCH(#REF!,[1]INSTRUCTIONS!$N$9:$N$73,0),MATCH(BX$2,[1]INSTRUCTIONS!$M$9:$AM$9,FALSE))*$BA45),0)),""))</f>
        <v/>
      </c>
      <c r="BY45" s="178" t="str">
        <f t="array" ref="BY45">IF(ISBLANK($BK45),"",IFERROR((ROUND((INDEX([1]INSTRUCTIONS!$M$9:$AM$73,MATCH(#REF!,[1]INSTRUCTIONS!$N$9:$N$73,0),MATCH(BY$2,[1]INSTRUCTIONS!$M$9:$AM$9,FALSE))*$BA45),0)),""))</f>
        <v/>
      </c>
      <c r="BZ45" s="178" t="str">
        <f t="array" ref="BZ45">IF(ISBLANK($BK45),"",IFERROR((ROUND((INDEX([1]INSTRUCTIONS!$M$9:$AM$73,MATCH(#REF!,[1]INSTRUCTIONS!$N$9:$N$73,0),MATCH(BZ$2,[1]INSTRUCTIONS!$M$9:$AM$9,FALSE))*$BA45),0)),""))</f>
        <v/>
      </c>
      <c r="CA45" s="178" t="str">
        <f t="array" ref="CA45">IF(ISBLANK($BK45),"",IFERROR((ROUND((INDEX([1]INSTRUCTIONS!$M$9:$AM$73,MATCH(#REF!,[1]INSTRUCTIONS!$N$9:$N$73,0),MATCH(CA$2,[1]INSTRUCTIONS!$M$9:$AM$9,FALSE))*$BA45),0)),""))</f>
        <v/>
      </c>
      <c r="CB45" s="178" t="str">
        <f t="array" ref="CB45">IF(ISBLANK($BK45),"",IFERROR((ROUND((INDEX([1]INSTRUCTIONS!$M$9:$AM$73,MATCH(#REF!,[1]INSTRUCTIONS!$N$9:$N$73,0),MATCH(CB$2,[1]INSTRUCTIONS!$M$9:$AM$9,FALSE))*$BA45),0)),""))</f>
        <v/>
      </c>
      <c r="CC45" s="178" t="str">
        <f t="array" ref="CC45">IF(ISBLANK($BK45),"",IFERROR((ROUND((INDEX([1]INSTRUCTIONS!$M$9:$AM$73,MATCH(#REF!,[1]INSTRUCTIONS!$N$9:$N$73,0),MATCH(CC$2,[1]INSTRUCTIONS!$M$9:$AM$9,FALSE))*$BA45),0)),""))</f>
        <v/>
      </c>
      <c r="CD45" s="178" t="str">
        <f t="array" ref="CD45">IF(ISBLANK($BK45),"",IFERROR((ROUND((INDEX([1]INSTRUCTIONS!$M$9:$AM$73,MATCH(#REF!,[1]INSTRUCTIONS!$N$9:$N$73,0),MATCH(CD$2,[1]INSTRUCTIONS!$M$9:$AM$9,FALSE))*$BA45),0)),""))</f>
        <v/>
      </c>
      <c r="CE45" s="178" t="str">
        <f t="array" ref="CE45">IF(ISBLANK($BK45),"",IFERROR((ROUND((INDEX([1]INSTRUCTIONS!$M$9:$AM$73,MATCH(#REF!,[1]INSTRUCTIONS!$N$9:$N$73,0),MATCH(CE$2,[1]INSTRUCTIONS!$M$9:$AM$9,FALSE))*$BA45),0)),""))</f>
        <v/>
      </c>
      <c r="CF45" s="178" t="str">
        <f t="array" ref="CF45">IF(ISBLANK($BK45),"",IFERROR((ROUND((INDEX([1]INSTRUCTIONS!$M$9:$AM$73,MATCH(#REF!,[1]INSTRUCTIONS!$N$9:$N$73,0),MATCH(CF$2,[1]INSTRUCTIONS!$M$9:$AM$9,FALSE))*$BA45),0)),""))</f>
        <v/>
      </c>
      <c r="CG45" s="178" t="str">
        <f t="array" ref="CG45">IF(ISBLANK($BK45),"",IFERROR((ROUND((INDEX([1]INSTRUCTIONS!$M$9:$AM$73,MATCH(#REF!,[1]INSTRUCTIONS!$N$9:$N$73,0),MATCH(CG$2,[1]INSTRUCTIONS!$M$9:$AM$9,FALSE))*$BA45),0)),""))</f>
        <v/>
      </c>
      <c r="CH45" s="178" t="str">
        <f t="array" ref="CH45">IF(ISBLANK($BK45),"",IFERROR((ROUND((INDEX([1]INSTRUCTIONS!$M$9:$AM$73,MATCH(#REF!,[1]INSTRUCTIONS!$N$9:$N$73,0),MATCH(CH$2,[1]INSTRUCTIONS!$M$9:$AM$9,FALSE))*$BA45),0)),""))</f>
        <v/>
      </c>
      <c r="CI45" s="178" t="str">
        <f t="array" ref="CI45">IF(ISBLANK($BK45),"",IFERROR((ROUND((INDEX([1]INSTRUCTIONS!$M$9:$AM$73,MATCH(#REF!,[1]INSTRUCTIONS!$N$9:$N$73,0),MATCH(CI$2,[1]INSTRUCTIONS!$M$9:$AM$9,FALSE))*$BA45),0)),""))</f>
        <v/>
      </c>
      <c r="CJ45" s="179" t="str">
        <f t="array" ref="CJ45">IF(ISBLANK($BK45),"",IFERROR((ROUND((INDEX([1]INSTRUCTIONS!$M$9:$AM$73,MATCH(#REF!,[1]INSTRUCTIONS!$N$9:$N$73,0),MATCH(CJ$2,[1]INSTRUCTIONS!$M$9:$AM$9,FALSE))*$BA45),0)),""))</f>
        <v/>
      </c>
      <c r="CK45" s="169">
        <f t="shared" si="23"/>
        <v>180</v>
      </c>
      <c r="CL45" s="169">
        <f t="shared" si="24"/>
        <v>0</v>
      </c>
      <c r="CM45" s="6"/>
      <c r="CN45" s="170" t="s">
        <v>126</v>
      </c>
      <c r="CO45" s="177">
        <v>3</v>
      </c>
      <c r="CP45" s="178">
        <v>6</v>
      </c>
      <c r="CQ45" s="178">
        <v>7</v>
      </c>
      <c r="CR45" s="178">
        <v>5</v>
      </c>
      <c r="CS45" s="178">
        <v>3</v>
      </c>
      <c r="CT45" s="178">
        <v>0</v>
      </c>
      <c r="CU45" s="178" t="str">
        <f t="array" ref="CU45">IF(ISBLANK($CN45),"",IFERROR((ROUND((INDEX([1]INSTRUCTIONS!$M$9:$AM$73,MATCH(#REF!,[1]INSTRUCTIONS!$N$9:$N$73,0),MATCH(CU$2,[1]INSTRUCTIONS!$M$9:$AM$9,FALSE))*$BD45),0)),""))</f>
        <v/>
      </c>
      <c r="CV45" s="178" t="str">
        <f t="array" ref="CV45">IF(ISBLANK($CN45),"",IFERROR((ROUND((INDEX([1]INSTRUCTIONS!$M$9:$AM$73,MATCH(#REF!,[1]INSTRUCTIONS!$N$9:$N$73,0),MATCH(CV$2,[1]INSTRUCTIONS!$M$9:$AM$9,FALSE))*$BD45),0)),""))</f>
        <v/>
      </c>
      <c r="CW45" s="178" t="str">
        <f t="array" ref="CW45">IF(ISBLANK($CN45),"",IFERROR((ROUND((INDEX([1]INSTRUCTIONS!$M$9:$AM$73,MATCH(#REF!,[1]INSTRUCTIONS!$N$9:$N$73,0),MATCH(CW$2,[1]INSTRUCTIONS!$M$9:$AM$9,FALSE))*$BD45),0)),""))</f>
        <v/>
      </c>
      <c r="CX45" s="178" t="str">
        <f t="array" ref="CX45">IF(ISBLANK($CN45),"",IFERROR((ROUND((INDEX([1]INSTRUCTIONS!$M$9:$AM$73,MATCH(#REF!,[1]INSTRUCTIONS!$N$9:$N$73,0),MATCH(CX$2,[1]INSTRUCTIONS!$M$9:$AM$9,FALSE))*$BD45),0)),""))</f>
        <v/>
      </c>
      <c r="CY45" s="178" t="str">
        <f t="array" ref="CY45">IF(ISBLANK($CN45),"",IFERROR((ROUND((INDEX([1]INSTRUCTIONS!$M$9:$AM$73,MATCH(#REF!,[1]INSTRUCTIONS!$N$9:$N$73,0),MATCH(CY$2,[1]INSTRUCTIONS!$M$9:$AM$9,FALSE))*$BD45),0)),""))</f>
        <v/>
      </c>
      <c r="CZ45" s="178" t="str">
        <f t="array" ref="CZ45">IF(ISBLANK($CN45),"",IFERROR((ROUND((INDEX([1]INSTRUCTIONS!$M$9:$AM$73,MATCH(#REF!,[1]INSTRUCTIONS!$N$9:$N$73,0),MATCH(CZ$2,[1]INSTRUCTIONS!$M$9:$AM$9,FALSE))*$BD45),0)),""))</f>
        <v/>
      </c>
      <c r="DA45" s="178" t="str">
        <f t="array" ref="DA45">IF(ISBLANK($CN45),"",IFERROR((ROUND((INDEX([1]INSTRUCTIONS!$M$9:$AM$73,MATCH(#REF!,[1]INSTRUCTIONS!$N$9:$N$73,0),MATCH(DA$2,[1]INSTRUCTIONS!$M$9:$AM$9,FALSE))*$BD45),0)),""))</f>
        <v/>
      </c>
      <c r="DB45" s="178" t="str">
        <f t="array" ref="DB45">IF(ISBLANK($CN45),"",IFERROR((ROUND((INDEX([1]INSTRUCTIONS!$M$9:$AM$73,MATCH(#REF!,[1]INSTRUCTIONS!$N$9:$N$73,0),MATCH(DB$2,[1]INSTRUCTIONS!$M$9:$AM$9,FALSE))*$BD45),0)),""))</f>
        <v/>
      </c>
      <c r="DC45" s="178" t="str">
        <f t="array" ref="DC45">IF(ISBLANK($CN45),"",IFERROR((ROUND((INDEX([1]INSTRUCTIONS!$M$9:$AM$73,MATCH(#REF!,[1]INSTRUCTIONS!$N$9:$N$73,0),MATCH(DC$2,[1]INSTRUCTIONS!$M$9:$AM$9,FALSE))*$BD45),0)),""))</f>
        <v/>
      </c>
      <c r="DD45" s="178" t="str">
        <f t="array" ref="DD45">IF(ISBLANK($CN45),"",IFERROR((ROUND((INDEX([1]INSTRUCTIONS!$M$9:$AM$73,MATCH(#REF!,[1]INSTRUCTIONS!$N$9:$N$73,0),MATCH(DD$2,[1]INSTRUCTIONS!$M$9:$AM$9,FALSE))*$BD45),0)),""))</f>
        <v/>
      </c>
      <c r="DE45" s="178" t="str">
        <f t="array" ref="DE45">IF(ISBLANK($CN45),"",IFERROR((ROUND((INDEX([1]INSTRUCTIONS!$M$9:$AM$73,MATCH(#REF!,[1]INSTRUCTIONS!$N$9:$N$73,0),MATCH(DE$2,[1]INSTRUCTIONS!$M$9:$AM$9,FALSE))*$BD45),0)),""))</f>
        <v/>
      </c>
      <c r="DF45" s="178" t="str">
        <f t="array" ref="DF45">IF(ISBLANK($CN45),"",IFERROR((ROUND((INDEX([1]INSTRUCTIONS!$M$9:$AM$73,MATCH(#REF!,[1]INSTRUCTIONS!$N$9:$N$73,0),MATCH(DF$2,[1]INSTRUCTIONS!$M$9:$AM$9,FALSE))*$BD45),0)),""))</f>
        <v/>
      </c>
      <c r="DG45" s="178" t="str">
        <f t="array" ref="DG45">IF(ISBLANK($CN45),"",IFERROR((ROUND((INDEX([1]INSTRUCTIONS!$M$9:$AM$73,MATCH(#REF!,[1]INSTRUCTIONS!$N$9:$N$73,0),MATCH(DG$2,[1]INSTRUCTIONS!$M$9:$AM$9,FALSE))*$BD45),0)),""))</f>
        <v/>
      </c>
      <c r="DH45" s="178" t="str">
        <f t="array" ref="DH45">IF(ISBLANK($CN45),"",IFERROR((ROUND((INDEX([1]INSTRUCTIONS!$M$9:$AM$73,MATCH(#REF!,[1]INSTRUCTIONS!$N$9:$N$73,0),MATCH(DH$2,[1]INSTRUCTIONS!$M$9:$AM$9,FALSE))*$BD45),0)),""))</f>
        <v/>
      </c>
      <c r="DI45" s="178" t="str">
        <f t="array" ref="DI45">IF(ISBLANK($CN45),"",IFERROR((ROUND((INDEX([1]INSTRUCTIONS!$M$9:$AM$73,MATCH(#REF!,[1]INSTRUCTIONS!$N$9:$N$73,0),MATCH(DI$2,[1]INSTRUCTIONS!$M$9:$AM$9,FALSE))*$BD45),0)),""))</f>
        <v/>
      </c>
      <c r="DJ45" s="178" t="str">
        <f t="array" ref="DJ45">IF(ISBLANK($CN45),"",IFERROR((ROUND((INDEX([1]INSTRUCTIONS!$M$9:$AM$73,MATCH(#REF!,[1]INSTRUCTIONS!$N$9:$N$73,0),MATCH(DJ$2,[1]INSTRUCTIONS!$M$9:$AM$9,FALSE))*$BD45),0)),""))</f>
        <v/>
      </c>
      <c r="DK45" s="178" t="str">
        <f t="array" ref="DK45">IF(ISBLANK($CN45),"",IFERROR((ROUND((INDEX([1]INSTRUCTIONS!$M$9:$AM$73,MATCH(#REF!,[1]INSTRUCTIONS!$N$9:$N$73,0),MATCH(DK$2,[1]INSTRUCTIONS!$M$9:$AM$9,FALSE))*$BD45),0)),""))</f>
        <v/>
      </c>
      <c r="DL45" s="178" t="str">
        <f t="array" ref="DL45">IF(ISBLANK($CN45),"",IFERROR((ROUND((INDEX([1]INSTRUCTIONS!$M$9:$AM$73,MATCH(#REF!,[1]INSTRUCTIONS!$N$9:$N$73,0),MATCH(DL$2,[1]INSTRUCTIONS!$M$9:$AM$9,FALSE))*$BD45),0)),""))</f>
        <v/>
      </c>
      <c r="DM45" s="179" t="str">
        <f t="array" ref="DM45">IF(ISBLANK($CN45),"",IFERROR((ROUND((INDEX([1]INSTRUCTIONS!$M$9:$AM$73,MATCH(#REF!,[1]INSTRUCTIONS!$N$9:$N$73,0),MATCH(DM$2,[1]INSTRUCTIONS!$M$9:$AM$9,FALSE))*$BD45),0)),""))</f>
        <v/>
      </c>
      <c r="DN45" s="169">
        <f t="shared" si="25"/>
        <v>24</v>
      </c>
      <c r="DO45" s="169">
        <f t="shared" si="26"/>
        <v>0</v>
      </c>
      <c r="DP45" s="6"/>
      <c r="DQ45" s="171" t="str">
        <f t="shared" si="27"/>
        <v>ALPHA BOTTOMS BM</v>
      </c>
      <c r="DR45" s="172">
        <f t="shared" ref="DR45:EP45" si="58">IFERROR(BL45+CO45,"")</f>
        <v>22</v>
      </c>
      <c r="DS45" s="173">
        <f t="shared" si="58"/>
        <v>54</v>
      </c>
      <c r="DT45" s="173">
        <f t="shared" si="58"/>
        <v>66</v>
      </c>
      <c r="DU45" s="173">
        <f t="shared" si="58"/>
        <v>44</v>
      </c>
      <c r="DV45" s="173">
        <f t="shared" si="58"/>
        <v>18</v>
      </c>
      <c r="DW45" s="173">
        <f t="shared" si="58"/>
        <v>0</v>
      </c>
      <c r="DX45" s="173" t="str">
        <f t="shared" si="58"/>
        <v/>
      </c>
      <c r="DY45" s="173" t="str">
        <f t="shared" si="58"/>
        <v/>
      </c>
      <c r="DZ45" s="173" t="str">
        <f t="shared" si="58"/>
        <v/>
      </c>
      <c r="EA45" s="173" t="str">
        <f t="shared" si="58"/>
        <v/>
      </c>
      <c r="EB45" s="173" t="str">
        <f t="shared" si="58"/>
        <v/>
      </c>
      <c r="EC45" s="173" t="str">
        <f t="shared" si="58"/>
        <v/>
      </c>
      <c r="ED45" s="173" t="str">
        <f t="shared" si="58"/>
        <v/>
      </c>
      <c r="EE45" s="173" t="str">
        <f t="shared" si="58"/>
        <v/>
      </c>
      <c r="EF45" s="174" t="str">
        <f t="shared" si="58"/>
        <v/>
      </c>
      <c r="EG45" s="174" t="str">
        <f t="shared" si="58"/>
        <v/>
      </c>
      <c r="EH45" s="174" t="str">
        <f t="shared" si="58"/>
        <v/>
      </c>
      <c r="EI45" s="174" t="str">
        <f t="shared" si="58"/>
        <v/>
      </c>
      <c r="EJ45" s="174" t="str">
        <f t="shared" si="58"/>
        <v/>
      </c>
      <c r="EK45" s="174" t="str">
        <f t="shared" si="58"/>
        <v/>
      </c>
      <c r="EL45" s="174" t="str">
        <f t="shared" si="58"/>
        <v/>
      </c>
      <c r="EM45" s="174" t="str">
        <f t="shared" si="58"/>
        <v/>
      </c>
      <c r="EN45" s="174" t="str">
        <f t="shared" si="58"/>
        <v/>
      </c>
      <c r="EO45" s="174" t="str">
        <f t="shared" si="58"/>
        <v/>
      </c>
      <c r="EP45" s="174" t="str">
        <f t="shared" si="58"/>
        <v/>
      </c>
      <c r="EQ45" s="171">
        <f t="shared" si="29"/>
        <v>204</v>
      </c>
      <c r="ER45" s="171">
        <f t="shared" si="30"/>
        <v>0</v>
      </c>
    </row>
    <row r="46" spans="1:148" ht="120" customHeight="1" x14ac:dyDescent="0.25">
      <c r="A46" s="132">
        <f t="shared" si="31"/>
        <v>29</v>
      </c>
      <c r="B46" s="133" t="e">
        <v>#VALUE!</v>
      </c>
      <c r="C46" s="133" t="s">
        <v>96</v>
      </c>
      <c r="D46" s="134" t="s">
        <v>276</v>
      </c>
      <c r="E46" s="134" t="str">
        <f t="shared" si="5"/>
        <v>#REF!</v>
      </c>
      <c r="F46" s="135" t="s">
        <v>114</v>
      </c>
      <c r="G46" s="134" t="s">
        <v>276</v>
      </c>
      <c r="H46" s="135" t="s">
        <v>181</v>
      </c>
      <c r="I46" s="135" t="s">
        <v>182</v>
      </c>
      <c r="J46" s="135"/>
      <c r="K46" s="135"/>
      <c r="L46" s="136"/>
      <c r="M46" s="133" t="e">
        <v>#VALUE!</v>
      </c>
      <c r="N46" s="135" t="s">
        <v>183</v>
      </c>
      <c r="O46" s="136"/>
      <c r="P46" s="136"/>
      <c r="Q46" s="136" t="s">
        <v>101</v>
      </c>
      <c r="R46" s="136" t="s">
        <v>102</v>
      </c>
      <c r="S46" s="136"/>
      <c r="T46" s="133"/>
      <c r="U46" s="133"/>
      <c r="V46" s="133"/>
      <c r="W46" s="137"/>
      <c r="X46" s="138">
        <v>11.2</v>
      </c>
      <c r="Y46" s="139">
        <v>11.2</v>
      </c>
      <c r="Z46" s="140">
        <f t="shared" si="6"/>
        <v>0</v>
      </c>
      <c r="AA46" s="139">
        <v>39.99</v>
      </c>
      <c r="AB46" s="140">
        <f t="shared" si="7"/>
        <v>0.7199299824956239</v>
      </c>
      <c r="AC46" s="141"/>
      <c r="AD46" s="142" t="str">
        <f t="shared" si="8"/>
        <v/>
      </c>
      <c r="AE46" s="140" t="str">
        <f t="shared" si="9"/>
        <v/>
      </c>
      <c r="AF46" s="139"/>
      <c r="AG46" s="140" t="str">
        <f t="shared" si="10"/>
        <v/>
      </c>
      <c r="AH46" s="143" t="str">
        <f t="shared" si="11"/>
        <v/>
      </c>
      <c r="AI46" s="144"/>
      <c r="AJ46" s="145"/>
      <c r="AK46" s="146"/>
      <c r="AL46" s="135" t="s">
        <v>241</v>
      </c>
      <c r="AM46" s="147">
        <v>4</v>
      </c>
      <c r="AN46" s="148" t="str">
        <f t="shared" si="12"/>
        <v xml:space="preserve">, , , , OFFICE DEFINE, </v>
      </c>
      <c r="AO46" s="149">
        <v>24</v>
      </c>
      <c r="AP46" s="150">
        <v>300</v>
      </c>
      <c r="AQ46" s="150"/>
      <c r="AR46" s="150"/>
      <c r="AS46" s="150"/>
      <c r="AT46" s="151"/>
      <c r="AU46" s="151"/>
      <c r="AV46" s="152">
        <f t="shared" si="13"/>
        <v>4</v>
      </c>
      <c r="AW46" s="153"/>
      <c r="AX46" s="152"/>
      <c r="AY46" s="153"/>
      <c r="AZ46" s="176"/>
      <c r="BA46" s="155">
        <f t="shared" si="14"/>
        <v>300</v>
      </c>
      <c r="BB46" s="156">
        <f t="shared" si="15"/>
        <v>3360</v>
      </c>
      <c r="BC46" s="157">
        <f t="shared" si="16"/>
        <v>11997</v>
      </c>
      <c r="BD46" s="158">
        <f t="shared" si="17"/>
        <v>24</v>
      </c>
      <c r="BE46" s="159">
        <f t="shared" si="18"/>
        <v>268.79999999999995</v>
      </c>
      <c r="BF46" s="160">
        <f t="shared" si="19"/>
        <v>959.76</v>
      </c>
      <c r="BG46" s="161">
        <f t="shared" si="20"/>
        <v>324</v>
      </c>
      <c r="BH46" s="162">
        <f t="shared" si="21"/>
        <v>3628.7999999999997</v>
      </c>
      <c r="BI46" s="163">
        <f t="shared" si="22"/>
        <v>12956.76</v>
      </c>
      <c r="BJ46" s="164"/>
      <c r="BK46" s="165" t="s">
        <v>125</v>
      </c>
      <c r="BL46" s="177">
        <v>31</v>
      </c>
      <c r="BM46" s="178">
        <v>80</v>
      </c>
      <c r="BN46" s="178">
        <v>99</v>
      </c>
      <c r="BO46" s="178">
        <v>65</v>
      </c>
      <c r="BP46" s="178">
        <v>25</v>
      </c>
      <c r="BQ46" s="178">
        <v>0</v>
      </c>
      <c r="BR46" s="178" t="str">
        <f t="array" ref="BR46">IF(ISBLANK($BK46),"",IFERROR((ROUND((INDEX([1]INSTRUCTIONS!$M$9:$AM$73,MATCH(#REF!,[1]INSTRUCTIONS!$N$9:$N$73,0),MATCH(BR$2,[1]INSTRUCTIONS!$M$9:$AM$9,FALSE))*$BA46),0)),""))</f>
        <v/>
      </c>
      <c r="BS46" s="178" t="str">
        <f t="array" ref="BS46">IF(ISBLANK($BK46),"",IFERROR((ROUND((INDEX([1]INSTRUCTIONS!$M$9:$AM$73,MATCH(#REF!,[1]INSTRUCTIONS!$N$9:$N$73,0),MATCH(BS$2,[1]INSTRUCTIONS!$M$9:$AM$9,FALSE))*$BA46),0)),""))</f>
        <v/>
      </c>
      <c r="BT46" s="178" t="str">
        <f t="array" ref="BT46">IF(ISBLANK($BK46),"",IFERROR((ROUND((INDEX([1]INSTRUCTIONS!$M$9:$AM$73,MATCH(#REF!,[1]INSTRUCTIONS!$N$9:$N$73,0),MATCH(BT$2,[1]INSTRUCTIONS!$M$9:$AM$9,FALSE))*$BA46),0)),""))</f>
        <v/>
      </c>
      <c r="BU46" s="178" t="str">
        <f t="array" ref="BU46">IF(ISBLANK($BK46),"",IFERROR((ROUND((INDEX([1]INSTRUCTIONS!$M$9:$AM$73,MATCH(#REF!,[1]INSTRUCTIONS!$N$9:$N$73,0),MATCH(BU$2,[1]INSTRUCTIONS!$M$9:$AM$9,FALSE))*$BA46),0)),""))</f>
        <v/>
      </c>
      <c r="BV46" s="178" t="str">
        <f t="array" ref="BV46">IF(ISBLANK($BK46),"",IFERROR((ROUND((INDEX([1]INSTRUCTIONS!$M$9:$AM$73,MATCH(#REF!,[1]INSTRUCTIONS!$N$9:$N$73,0),MATCH(BV$2,[1]INSTRUCTIONS!$M$9:$AM$9,FALSE))*$BA46),0)),""))</f>
        <v/>
      </c>
      <c r="BW46" s="178" t="str">
        <f t="array" ref="BW46">IF(ISBLANK($BK46),"",IFERROR((ROUND((INDEX([1]INSTRUCTIONS!$M$9:$AM$73,MATCH(#REF!,[1]INSTRUCTIONS!$N$9:$N$73,0),MATCH(BW$2,[1]INSTRUCTIONS!$M$9:$AM$9,FALSE))*$BA46),0)),""))</f>
        <v/>
      </c>
      <c r="BX46" s="178" t="str">
        <f t="array" ref="BX46">IF(ISBLANK($BK46),"",IFERROR((ROUND((INDEX([1]INSTRUCTIONS!$M$9:$AM$73,MATCH(#REF!,[1]INSTRUCTIONS!$N$9:$N$73,0),MATCH(BX$2,[1]INSTRUCTIONS!$M$9:$AM$9,FALSE))*$BA46),0)),""))</f>
        <v/>
      </c>
      <c r="BY46" s="178" t="str">
        <f t="array" ref="BY46">IF(ISBLANK($BK46),"",IFERROR((ROUND((INDEX([1]INSTRUCTIONS!$M$9:$AM$73,MATCH(#REF!,[1]INSTRUCTIONS!$N$9:$N$73,0),MATCH(BY$2,[1]INSTRUCTIONS!$M$9:$AM$9,FALSE))*$BA46),0)),""))</f>
        <v/>
      </c>
      <c r="BZ46" s="178" t="str">
        <f t="array" ref="BZ46">IF(ISBLANK($BK46),"",IFERROR((ROUND((INDEX([1]INSTRUCTIONS!$M$9:$AM$73,MATCH(#REF!,[1]INSTRUCTIONS!$N$9:$N$73,0),MATCH(BZ$2,[1]INSTRUCTIONS!$M$9:$AM$9,FALSE))*$BA46),0)),""))</f>
        <v/>
      </c>
      <c r="CA46" s="178" t="str">
        <f t="array" ref="CA46">IF(ISBLANK($BK46),"",IFERROR((ROUND((INDEX([1]INSTRUCTIONS!$M$9:$AM$73,MATCH(#REF!,[1]INSTRUCTIONS!$N$9:$N$73,0),MATCH(CA$2,[1]INSTRUCTIONS!$M$9:$AM$9,FALSE))*$BA46),0)),""))</f>
        <v/>
      </c>
      <c r="CB46" s="178" t="str">
        <f t="array" ref="CB46">IF(ISBLANK($BK46),"",IFERROR((ROUND((INDEX([1]INSTRUCTIONS!$M$9:$AM$73,MATCH(#REF!,[1]INSTRUCTIONS!$N$9:$N$73,0),MATCH(CB$2,[1]INSTRUCTIONS!$M$9:$AM$9,FALSE))*$BA46),0)),""))</f>
        <v/>
      </c>
      <c r="CC46" s="178" t="str">
        <f t="array" ref="CC46">IF(ISBLANK($BK46),"",IFERROR((ROUND((INDEX([1]INSTRUCTIONS!$M$9:$AM$73,MATCH(#REF!,[1]INSTRUCTIONS!$N$9:$N$73,0),MATCH(CC$2,[1]INSTRUCTIONS!$M$9:$AM$9,FALSE))*$BA46),0)),""))</f>
        <v/>
      </c>
      <c r="CD46" s="178" t="str">
        <f t="array" ref="CD46">IF(ISBLANK($BK46),"",IFERROR((ROUND((INDEX([1]INSTRUCTIONS!$M$9:$AM$73,MATCH(#REF!,[1]INSTRUCTIONS!$N$9:$N$73,0),MATCH(CD$2,[1]INSTRUCTIONS!$M$9:$AM$9,FALSE))*$BA46),0)),""))</f>
        <v/>
      </c>
      <c r="CE46" s="178" t="str">
        <f t="array" ref="CE46">IF(ISBLANK($BK46),"",IFERROR((ROUND((INDEX([1]INSTRUCTIONS!$M$9:$AM$73,MATCH(#REF!,[1]INSTRUCTIONS!$N$9:$N$73,0),MATCH(CE$2,[1]INSTRUCTIONS!$M$9:$AM$9,FALSE))*$BA46),0)),""))</f>
        <v/>
      </c>
      <c r="CF46" s="178" t="str">
        <f t="array" ref="CF46">IF(ISBLANK($BK46),"",IFERROR((ROUND((INDEX([1]INSTRUCTIONS!$M$9:$AM$73,MATCH(#REF!,[1]INSTRUCTIONS!$N$9:$N$73,0),MATCH(CF$2,[1]INSTRUCTIONS!$M$9:$AM$9,FALSE))*$BA46),0)),""))</f>
        <v/>
      </c>
      <c r="CG46" s="178" t="str">
        <f t="array" ref="CG46">IF(ISBLANK($BK46),"",IFERROR((ROUND((INDEX([1]INSTRUCTIONS!$M$9:$AM$73,MATCH(#REF!,[1]INSTRUCTIONS!$N$9:$N$73,0),MATCH(CG$2,[1]INSTRUCTIONS!$M$9:$AM$9,FALSE))*$BA46),0)),""))</f>
        <v/>
      </c>
      <c r="CH46" s="178" t="str">
        <f t="array" ref="CH46">IF(ISBLANK($BK46),"",IFERROR((ROUND((INDEX([1]INSTRUCTIONS!$M$9:$AM$73,MATCH(#REF!,[1]INSTRUCTIONS!$N$9:$N$73,0),MATCH(CH$2,[1]INSTRUCTIONS!$M$9:$AM$9,FALSE))*$BA46),0)),""))</f>
        <v/>
      </c>
      <c r="CI46" s="178" t="str">
        <f t="array" ref="CI46">IF(ISBLANK($BK46),"",IFERROR((ROUND((INDEX([1]INSTRUCTIONS!$M$9:$AM$73,MATCH(#REF!,[1]INSTRUCTIONS!$N$9:$N$73,0),MATCH(CI$2,[1]INSTRUCTIONS!$M$9:$AM$9,FALSE))*$BA46),0)),""))</f>
        <v/>
      </c>
      <c r="CJ46" s="179" t="str">
        <f t="array" ref="CJ46">IF(ISBLANK($BK46),"",IFERROR((ROUND((INDEX([1]INSTRUCTIONS!$M$9:$AM$73,MATCH(#REF!,[1]INSTRUCTIONS!$N$9:$N$73,0),MATCH(CJ$2,[1]INSTRUCTIONS!$M$9:$AM$9,FALSE))*$BA46),0)),""))</f>
        <v/>
      </c>
      <c r="CK46" s="169">
        <f t="shared" si="23"/>
        <v>300</v>
      </c>
      <c r="CL46" s="169">
        <f t="shared" si="24"/>
        <v>0</v>
      </c>
      <c r="CM46" s="6"/>
      <c r="CN46" s="170" t="s">
        <v>126</v>
      </c>
      <c r="CO46" s="177">
        <v>3</v>
      </c>
      <c r="CP46" s="178">
        <v>6</v>
      </c>
      <c r="CQ46" s="178">
        <v>7</v>
      </c>
      <c r="CR46" s="178">
        <v>5</v>
      </c>
      <c r="CS46" s="178">
        <v>3</v>
      </c>
      <c r="CT46" s="178">
        <v>0</v>
      </c>
      <c r="CU46" s="178" t="str">
        <f t="array" ref="CU46">IF(ISBLANK($CN46),"",IFERROR((ROUND((INDEX([1]INSTRUCTIONS!$M$9:$AM$73,MATCH(#REF!,[1]INSTRUCTIONS!$N$9:$N$73,0),MATCH(CU$2,[1]INSTRUCTIONS!$M$9:$AM$9,FALSE))*$BD46),0)),""))</f>
        <v/>
      </c>
      <c r="CV46" s="178" t="str">
        <f t="array" ref="CV46">IF(ISBLANK($CN46),"",IFERROR((ROUND((INDEX([1]INSTRUCTIONS!$M$9:$AM$73,MATCH(#REF!,[1]INSTRUCTIONS!$N$9:$N$73,0),MATCH(CV$2,[1]INSTRUCTIONS!$M$9:$AM$9,FALSE))*$BD46),0)),""))</f>
        <v/>
      </c>
      <c r="CW46" s="178" t="str">
        <f t="array" ref="CW46">IF(ISBLANK($CN46),"",IFERROR((ROUND((INDEX([1]INSTRUCTIONS!$M$9:$AM$73,MATCH(#REF!,[1]INSTRUCTIONS!$N$9:$N$73,0),MATCH(CW$2,[1]INSTRUCTIONS!$M$9:$AM$9,FALSE))*$BD46),0)),""))</f>
        <v/>
      </c>
      <c r="CX46" s="178" t="str">
        <f t="array" ref="CX46">IF(ISBLANK($CN46),"",IFERROR((ROUND((INDEX([1]INSTRUCTIONS!$M$9:$AM$73,MATCH(#REF!,[1]INSTRUCTIONS!$N$9:$N$73,0),MATCH(CX$2,[1]INSTRUCTIONS!$M$9:$AM$9,FALSE))*$BD46),0)),""))</f>
        <v/>
      </c>
      <c r="CY46" s="178" t="str">
        <f t="array" ref="CY46">IF(ISBLANK($CN46),"",IFERROR((ROUND((INDEX([1]INSTRUCTIONS!$M$9:$AM$73,MATCH(#REF!,[1]INSTRUCTIONS!$N$9:$N$73,0),MATCH(CY$2,[1]INSTRUCTIONS!$M$9:$AM$9,FALSE))*$BD46),0)),""))</f>
        <v/>
      </c>
      <c r="CZ46" s="178" t="str">
        <f t="array" ref="CZ46">IF(ISBLANK($CN46),"",IFERROR((ROUND((INDEX([1]INSTRUCTIONS!$M$9:$AM$73,MATCH(#REF!,[1]INSTRUCTIONS!$N$9:$N$73,0),MATCH(CZ$2,[1]INSTRUCTIONS!$M$9:$AM$9,FALSE))*$BD46),0)),""))</f>
        <v/>
      </c>
      <c r="DA46" s="178" t="str">
        <f t="array" ref="DA46">IF(ISBLANK($CN46),"",IFERROR((ROUND((INDEX([1]INSTRUCTIONS!$M$9:$AM$73,MATCH(#REF!,[1]INSTRUCTIONS!$N$9:$N$73,0),MATCH(DA$2,[1]INSTRUCTIONS!$M$9:$AM$9,FALSE))*$BD46),0)),""))</f>
        <v/>
      </c>
      <c r="DB46" s="178" t="str">
        <f t="array" ref="DB46">IF(ISBLANK($CN46),"",IFERROR((ROUND((INDEX([1]INSTRUCTIONS!$M$9:$AM$73,MATCH(#REF!,[1]INSTRUCTIONS!$N$9:$N$73,0),MATCH(DB$2,[1]INSTRUCTIONS!$M$9:$AM$9,FALSE))*$BD46),0)),""))</f>
        <v/>
      </c>
      <c r="DC46" s="178" t="str">
        <f t="array" ref="DC46">IF(ISBLANK($CN46),"",IFERROR((ROUND((INDEX([1]INSTRUCTIONS!$M$9:$AM$73,MATCH(#REF!,[1]INSTRUCTIONS!$N$9:$N$73,0),MATCH(DC$2,[1]INSTRUCTIONS!$M$9:$AM$9,FALSE))*$BD46),0)),""))</f>
        <v/>
      </c>
      <c r="DD46" s="178" t="str">
        <f t="array" ref="DD46">IF(ISBLANK($CN46),"",IFERROR((ROUND((INDEX([1]INSTRUCTIONS!$M$9:$AM$73,MATCH(#REF!,[1]INSTRUCTIONS!$N$9:$N$73,0),MATCH(DD$2,[1]INSTRUCTIONS!$M$9:$AM$9,FALSE))*$BD46),0)),""))</f>
        <v/>
      </c>
      <c r="DE46" s="178" t="str">
        <f t="array" ref="DE46">IF(ISBLANK($CN46),"",IFERROR((ROUND((INDEX([1]INSTRUCTIONS!$M$9:$AM$73,MATCH(#REF!,[1]INSTRUCTIONS!$N$9:$N$73,0),MATCH(DE$2,[1]INSTRUCTIONS!$M$9:$AM$9,FALSE))*$BD46),0)),""))</f>
        <v/>
      </c>
      <c r="DF46" s="178" t="str">
        <f t="array" ref="DF46">IF(ISBLANK($CN46),"",IFERROR((ROUND((INDEX([1]INSTRUCTIONS!$M$9:$AM$73,MATCH(#REF!,[1]INSTRUCTIONS!$N$9:$N$73,0),MATCH(DF$2,[1]INSTRUCTIONS!$M$9:$AM$9,FALSE))*$BD46),0)),""))</f>
        <v/>
      </c>
      <c r="DG46" s="178" t="str">
        <f t="array" ref="DG46">IF(ISBLANK($CN46),"",IFERROR((ROUND((INDEX([1]INSTRUCTIONS!$M$9:$AM$73,MATCH(#REF!,[1]INSTRUCTIONS!$N$9:$N$73,0),MATCH(DG$2,[1]INSTRUCTIONS!$M$9:$AM$9,FALSE))*$BD46),0)),""))</f>
        <v/>
      </c>
      <c r="DH46" s="178" t="str">
        <f t="array" ref="DH46">IF(ISBLANK($CN46),"",IFERROR((ROUND((INDEX([1]INSTRUCTIONS!$M$9:$AM$73,MATCH(#REF!,[1]INSTRUCTIONS!$N$9:$N$73,0),MATCH(DH$2,[1]INSTRUCTIONS!$M$9:$AM$9,FALSE))*$BD46),0)),""))</f>
        <v/>
      </c>
      <c r="DI46" s="178" t="str">
        <f t="array" ref="DI46">IF(ISBLANK($CN46),"",IFERROR((ROUND((INDEX([1]INSTRUCTIONS!$M$9:$AM$73,MATCH(#REF!,[1]INSTRUCTIONS!$N$9:$N$73,0),MATCH(DI$2,[1]INSTRUCTIONS!$M$9:$AM$9,FALSE))*$BD46),0)),""))</f>
        <v/>
      </c>
      <c r="DJ46" s="178" t="str">
        <f t="array" ref="DJ46">IF(ISBLANK($CN46),"",IFERROR((ROUND((INDEX([1]INSTRUCTIONS!$M$9:$AM$73,MATCH(#REF!,[1]INSTRUCTIONS!$N$9:$N$73,0),MATCH(DJ$2,[1]INSTRUCTIONS!$M$9:$AM$9,FALSE))*$BD46),0)),""))</f>
        <v/>
      </c>
      <c r="DK46" s="178" t="str">
        <f t="array" ref="DK46">IF(ISBLANK($CN46),"",IFERROR((ROUND((INDEX([1]INSTRUCTIONS!$M$9:$AM$73,MATCH(#REF!,[1]INSTRUCTIONS!$N$9:$N$73,0),MATCH(DK$2,[1]INSTRUCTIONS!$M$9:$AM$9,FALSE))*$BD46),0)),""))</f>
        <v/>
      </c>
      <c r="DL46" s="178" t="str">
        <f t="array" ref="DL46">IF(ISBLANK($CN46),"",IFERROR((ROUND((INDEX([1]INSTRUCTIONS!$M$9:$AM$73,MATCH(#REF!,[1]INSTRUCTIONS!$N$9:$N$73,0),MATCH(DL$2,[1]INSTRUCTIONS!$M$9:$AM$9,FALSE))*$BD46),0)),""))</f>
        <v/>
      </c>
      <c r="DM46" s="179" t="str">
        <f t="array" ref="DM46">IF(ISBLANK($CN46),"",IFERROR((ROUND((INDEX([1]INSTRUCTIONS!$M$9:$AM$73,MATCH(#REF!,[1]INSTRUCTIONS!$N$9:$N$73,0),MATCH(DM$2,[1]INSTRUCTIONS!$M$9:$AM$9,FALSE))*$BD46),0)),""))</f>
        <v/>
      </c>
      <c r="DN46" s="169">
        <f t="shared" si="25"/>
        <v>24</v>
      </c>
      <c r="DO46" s="169">
        <f t="shared" si="26"/>
        <v>0</v>
      </c>
      <c r="DP46" s="6"/>
      <c r="DQ46" s="171" t="str">
        <f t="shared" si="27"/>
        <v>ALPHA BOTTOMS BM</v>
      </c>
      <c r="DR46" s="172">
        <f t="shared" ref="DR46:EP46" si="59">IFERROR(BL46+CO46,"")</f>
        <v>34</v>
      </c>
      <c r="DS46" s="173">
        <f t="shared" si="59"/>
        <v>86</v>
      </c>
      <c r="DT46" s="173">
        <f t="shared" si="59"/>
        <v>106</v>
      </c>
      <c r="DU46" s="173">
        <f t="shared" si="59"/>
        <v>70</v>
      </c>
      <c r="DV46" s="173">
        <f t="shared" si="59"/>
        <v>28</v>
      </c>
      <c r="DW46" s="173">
        <f t="shared" si="59"/>
        <v>0</v>
      </c>
      <c r="DX46" s="173" t="str">
        <f t="shared" si="59"/>
        <v/>
      </c>
      <c r="DY46" s="173" t="str">
        <f t="shared" si="59"/>
        <v/>
      </c>
      <c r="DZ46" s="173" t="str">
        <f t="shared" si="59"/>
        <v/>
      </c>
      <c r="EA46" s="173" t="str">
        <f t="shared" si="59"/>
        <v/>
      </c>
      <c r="EB46" s="173" t="str">
        <f t="shared" si="59"/>
        <v/>
      </c>
      <c r="EC46" s="173" t="str">
        <f t="shared" si="59"/>
        <v/>
      </c>
      <c r="ED46" s="173" t="str">
        <f t="shared" si="59"/>
        <v/>
      </c>
      <c r="EE46" s="173" t="str">
        <f t="shared" si="59"/>
        <v/>
      </c>
      <c r="EF46" s="174" t="str">
        <f t="shared" si="59"/>
        <v/>
      </c>
      <c r="EG46" s="174" t="str">
        <f t="shared" si="59"/>
        <v/>
      </c>
      <c r="EH46" s="174" t="str">
        <f t="shared" si="59"/>
        <v/>
      </c>
      <c r="EI46" s="174" t="str">
        <f t="shared" si="59"/>
        <v/>
      </c>
      <c r="EJ46" s="174" t="str">
        <f t="shared" si="59"/>
        <v/>
      </c>
      <c r="EK46" s="174" t="str">
        <f t="shared" si="59"/>
        <v/>
      </c>
      <c r="EL46" s="174" t="str">
        <f t="shared" si="59"/>
        <v/>
      </c>
      <c r="EM46" s="174" t="str">
        <f t="shared" si="59"/>
        <v/>
      </c>
      <c r="EN46" s="174" t="str">
        <f t="shared" si="59"/>
        <v/>
      </c>
      <c r="EO46" s="174" t="str">
        <f t="shared" si="59"/>
        <v/>
      </c>
      <c r="EP46" s="174" t="str">
        <f t="shared" si="59"/>
        <v/>
      </c>
      <c r="EQ46" s="171">
        <f t="shared" si="29"/>
        <v>324</v>
      </c>
      <c r="ER46" s="171">
        <f t="shared" si="30"/>
        <v>0</v>
      </c>
    </row>
    <row r="47" spans="1:148" ht="120" customHeight="1" x14ac:dyDescent="0.25">
      <c r="A47" s="132">
        <f t="shared" si="31"/>
        <v>30</v>
      </c>
      <c r="B47" s="133" t="e">
        <v>#VALUE!</v>
      </c>
      <c r="C47" s="133" t="s">
        <v>96</v>
      </c>
      <c r="D47" s="134" t="s">
        <v>276</v>
      </c>
      <c r="E47" s="134" t="str">
        <f t="shared" si="5"/>
        <v>#REF!</v>
      </c>
      <c r="F47" s="135" t="s">
        <v>114</v>
      </c>
      <c r="G47" s="134" t="s">
        <v>276</v>
      </c>
      <c r="H47" s="135" t="s">
        <v>181</v>
      </c>
      <c r="I47" s="135" t="s">
        <v>182</v>
      </c>
      <c r="J47" s="135"/>
      <c r="K47" s="135"/>
      <c r="L47" s="136"/>
      <c r="M47" s="133" t="e">
        <v>#VALUE!</v>
      </c>
      <c r="N47" s="135" t="s">
        <v>184</v>
      </c>
      <c r="O47" s="136"/>
      <c r="P47" s="136"/>
      <c r="Q47" s="136" t="s">
        <v>101</v>
      </c>
      <c r="R47" s="136" t="s">
        <v>102</v>
      </c>
      <c r="S47" s="136"/>
      <c r="T47" s="133"/>
      <c r="U47" s="133"/>
      <c r="V47" s="133"/>
      <c r="W47" s="137"/>
      <c r="X47" s="138">
        <v>11.2</v>
      </c>
      <c r="Y47" s="139">
        <v>11.2</v>
      </c>
      <c r="Z47" s="140">
        <f t="shared" si="6"/>
        <v>0</v>
      </c>
      <c r="AA47" s="139">
        <v>39.99</v>
      </c>
      <c r="AB47" s="140">
        <f t="shared" si="7"/>
        <v>0.7199299824956239</v>
      </c>
      <c r="AC47" s="141"/>
      <c r="AD47" s="142" t="str">
        <f t="shared" si="8"/>
        <v/>
      </c>
      <c r="AE47" s="140" t="str">
        <f t="shared" si="9"/>
        <v/>
      </c>
      <c r="AF47" s="139"/>
      <c r="AG47" s="140" t="str">
        <f t="shared" si="10"/>
        <v/>
      </c>
      <c r="AH47" s="143" t="str">
        <f t="shared" si="11"/>
        <v/>
      </c>
      <c r="AI47" s="144"/>
      <c r="AJ47" s="145"/>
      <c r="AK47" s="146"/>
      <c r="AL47" s="135" t="s">
        <v>241</v>
      </c>
      <c r="AM47" s="147">
        <v>4</v>
      </c>
      <c r="AN47" s="148" t="str">
        <f t="shared" si="12"/>
        <v xml:space="preserve">, , , , OFFICE DEFINE, </v>
      </c>
      <c r="AO47" s="149">
        <v>24</v>
      </c>
      <c r="AP47" s="150">
        <v>300</v>
      </c>
      <c r="AQ47" s="150"/>
      <c r="AR47" s="150"/>
      <c r="AS47" s="150"/>
      <c r="AT47" s="151"/>
      <c r="AU47" s="151"/>
      <c r="AV47" s="152">
        <f t="shared" si="13"/>
        <v>4</v>
      </c>
      <c r="AW47" s="153"/>
      <c r="AX47" s="152"/>
      <c r="AY47" s="153"/>
      <c r="AZ47" s="176"/>
      <c r="BA47" s="155">
        <f t="shared" si="14"/>
        <v>300</v>
      </c>
      <c r="BB47" s="156">
        <f t="shared" si="15"/>
        <v>3360</v>
      </c>
      <c r="BC47" s="157">
        <f t="shared" si="16"/>
        <v>11997</v>
      </c>
      <c r="BD47" s="158">
        <f t="shared" si="17"/>
        <v>24</v>
      </c>
      <c r="BE47" s="159">
        <f t="shared" si="18"/>
        <v>268.79999999999995</v>
      </c>
      <c r="BF47" s="160">
        <f t="shared" si="19"/>
        <v>959.76</v>
      </c>
      <c r="BG47" s="161">
        <f t="shared" si="20"/>
        <v>324</v>
      </c>
      <c r="BH47" s="162">
        <f t="shared" si="21"/>
        <v>3628.7999999999997</v>
      </c>
      <c r="BI47" s="163">
        <f t="shared" si="22"/>
        <v>12956.76</v>
      </c>
      <c r="BJ47" s="164"/>
      <c r="BK47" s="165" t="s">
        <v>125</v>
      </c>
      <c r="BL47" s="177">
        <v>31</v>
      </c>
      <c r="BM47" s="178">
        <v>80</v>
      </c>
      <c r="BN47" s="178">
        <v>99</v>
      </c>
      <c r="BO47" s="178">
        <v>65</v>
      </c>
      <c r="BP47" s="178">
        <v>25</v>
      </c>
      <c r="BQ47" s="178">
        <v>0</v>
      </c>
      <c r="BR47" s="178" t="str">
        <f t="array" ref="BR47">IF(ISBLANK($BK47),"",IFERROR((ROUND((INDEX([1]INSTRUCTIONS!$M$9:$AM$73,MATCH(#REF!,[1]INSTRUCTIONS!$N$9:$N$73,0),MATCH(BR$2,[1]INSTRUCTIONS!$M$9:$AM$9,FALSE))*$BA47),0)),""))</f>
        <v/>
      </c>
      <c r="BS47" s="178" t="str">
        <f t="array" ref="BS47">IF(ISBLANK($BK47),"",IFERROR((ROUND((INDEX([1]INSTRUCTIONS!$M$9:$AM$73,MATCH(#REF!,[1]INSTRUCTIONS!$N$9:$N$73,0),MATCH(BS$2,[1]INSTRUCTIONS!$M$9:$AM$9,FALSE))*$BA47),0)),""))</f>
        <v/>
      </c>
      <c r="BT47" s="178" t="str">
        <f t="array" ref="BT47">IF(ISBLANK($BK47),"",IFERROR((ROUND((INDEX([1]INSTRUCTIONS!$M$9:$AM$73,MATCH(#REF!,[1]INSTRUCTIONS!$N$9:$N$73,0),MATCH(BT$2,[1]INSTRUCTIONS!$M$9:$AM$9,FALSE))*$BA47),0)),""))</f>
        <v/>
      </c>
      <c r="BU47" s="178" t="str">
        <f t="array" ref="BU47">IF(ISBLANK($BK47),"",IFERROR((ROUND((INDEX([1]INSTRUCTIONS!$M$9:$AM$73,MATCH(#REF!,[1]INSTRUCTIONS!$N$9:$N$73,0),MATCH(BU$2,[1]INSTRUCTIONS!$M$9:$AM$9,FALSE))*$BA47),0)),""))</f>
        <v/>
      </c>
      <c r="BV47" s="178" t="str">
        <f t="array" ref="BV47">IF(ISBLANK($BK47),"",IFERROR((ROUND((INDEX([1]INSTRUCTIONS!$M$9:$AM$73,MATCH(#REF!,[1]INSTRUCTIONS!$N$9:$N$73,0),MATCH(BV$2,[1]INSTRUCTIONS!$M$9:$AM$9,FALSE))*$BA47),0)),""))</f>
        <v/>
      </c>
      <c r="BW47" s="178" t="str">
        <f t="array" ref="BW47">IF(ISBLANK($BK47),"",IFERROR((ROUND((INDEX([1]INSTRUCTIONS!$M$9:$AM$73,MATCH(#REF!,[1]INSTRUCTIONS!$N$9:$N$73,0),MATCH(BW$2,[1]INSTRUCTIONS!$M$9:$AM$9,FALSE))*$BA47),0)),""))</f>
        <v/>
      </c>
      <c r="BX47" s="178" t="str">
        <f t="array" ref="BX47">IF(ISBLANK($BK47),"",IFERROR((ROUND((INDEX([1]INSTRUCTIONS!$M$9:$AM$73,MATCH(#REF!,[1]INSTRUCTIONS!$N$9:$N$73,0),MATCH(BX$2,[1]INSTRUCTIONS!$M$9:$AM$9,FALSE))*$BA47),0)),""))</f>
        <v/>
      </c>
      <c r="BY47" s="178" t="str">
        <f t="array" ref="BY47">IF(ISBLANK($BK47),"",IFERROR((ROUND((INDEX([1]INSTRUCTIONS!$M$9:$AM$73,MATCH(#REF!,[1]INSTRUCTIONS!$N$9:$N$73,0),MATCH(BY$2,[1]INSTRUCTIONS!$M$9:$AM$9,FALSE))*$BA47),0)),""))</f>
        <v/>
      </c>
      <c r="BZ47" s="178" t="str">
        <f t="array" ref="BZ47">IF(ISBLANK($BK47),"",IFERROR((ROUND((INDEX([1]INSTRUCTIONS!$M$9:$AM$73,MATCH(#REF!,[1]INSTRUCTIONS!$N$9:$N$73,0),MATCH(BZ$2,[1]INSTRUCTIONS!$M$9:$AM$9,FALSE))*$BA47),0)),""))</f>
        <v/>
      </c>
      <c r="CA47" s="178" t="str">
        <f t="array" ref="CA47">IF(ISBLANK($BK47),"",IFERROR((ROUND((INDEX([1]INSTRUCTIONS!$M$9:$AM$73,MATCH(#REF!,[1]INSTRUCTIONS!$N$9:$N$73,0),MATCH(CA$2,[1]INSTRUCTIONS!$M$9:$AM$9,FALSE))*$BA47),0)),""))</f>
        <v/>
      </c>
      <c r="CB47" s="178" t="str">
        <f t="array" ref="CB47">IF(ISBLANK($BK47),"",IFERROR((ROUND((INDEX([1]INSTRUCTIONS!$M$9:$AM$73,MATCH(#REF!,[1]INSTRUCTIONS!$N$9:$N$73,0),MATCH(CB$2,[1]INSTRUCTIONS!$M$9:$AM$9,FALSE))*$BA47),0)),""))</f>
        <v/>
      </c>
      <c r="CC47" s="178" t="str">
        <f t="array" ref="CC47">IF(ISBLANK($BK47),"",IFERROR((ROUND((INDEX([1]INSTRUCTIONS!$M$9:$AM$73,MATCH(#REF!,[1]INSTRUCTIONS!$N$9:$N$73,0),MATCH(CC$2,[1]INSTRUCTIONS!$M$9:$AM$9,FALSE))*$BA47),0)),""))</f>
        <v/>
      </c>
      <c r="CD47" s="178" t="str">
        <f t="array" ref="CD47">IF(ISBLANK($BK47),"",IFERROR((ROUND((INDEX([1]INSTRUCTIONS!$M$9:$AM$73,MATCH(#REF!,[1]INSTRUCTIONS!$N$9:$N$73,0),MATCH(CD$2,[1]INSTRUCTIONS!$M$9:$AM$9,FALSE))*$BA47),0)),""))</f>
        <v/>
      </c>
      <c r="CE47" s="178" t="str">
        <f t="array" ref="CE47">IF(ISBLANK($BK47),"",IFERROR((ROUND((INDEX([1]INSTRUCTIONS!$M$9:$AM$73,MATCH(#REF!,[1]INSTRUCTIONS!$N$9:$N$73,0),MATCH(CE$2,[1]INSTRUCTIONS!$M$9:$AM$9,FALSE))*$BA47),0)),""))</f>
        <v/>
      </c>
      <c r="CF47" s="178" t="str">
        <f t="array" ref="CF47">IF(ISBLANK($BK47),"",IFERROR((ROUND((INDEX([1]INSTRUCTIONS!$M$9:$AM$73,MATCH(#REF!,[1]INSTRUCTIONS!$N$9:$N$73,0),MATCH(CF$2,[1]INSTRUCTIONS!$M$9:$AM$9,FALSE))*$BA47),0)),""))</f>
        <v/>
      </c>
      <c r="CG47" s="178" t="str">
        <f t="array" ref="CG47">IF(ISBLANK($BK47),"",IFERROR((ROUND((INDEX([1]INSTRUCTIONS!$M$9:$AM$73,MATCH(#REF!,[1]INSTRUCTIONS!$N$9:$N$73,0),MATCH(CG$2,[1]INSTRUCTIONS!$M$9:$AM$9,FALSE))*$BA47),0)),""))</f>
        <v/>
      </c>
      <c r="CH47" s="178" t="str">
        <f t="array" ref="CH47">IF(ISBLANK($BK47),"",IFERROR((ROUND((INDEX([1]INSTRUCTIONS!$M$9:$AM$73,MATCH(#REF!,[1]INSTRUCTIONS!$N$9:$N$73,0),MATCH(CH$2,[1]INSTRUCTIONS!$M$9:$AM$9,FALSE))*$BA47),0)),""))</f>
        <v/>
      </c>
      <c r="CI47" s="178" t="str">
        <f t="array" ref="CI47">IF(ISBLANK($BK47),"",IFERROR((ROUND((INDEX([1]INSTRUCTIONS!$M$9:$AM$73,MATCH(#REF!,[1]INSTRUCTIONS!$N$9:$N$73,0),MATCH(CI$2,[1]INSTRUCTIONS!$M$9:$AM$9,FALSE))*$BA47),0)),""))</f>
        <v/>
      </c>
      <c r="CJ47" s="179" t="str">
        <f t="array" ref="CJ47">IF(ISBLANK($BK47),"",IFERROR((ROUND((INDEX([1]INSTRUCTIONS!$M$9:$AM$73,MATCH(#REF!,[1]INSTRUCTIONS!$N$9:$N$73,0),MATCH(CJ$2,[1]INSTRUCTIONS!$M$9:$AM$9,FALSE))*$BA47),0)),""))</f>
        <v/>
      </c>
      <c r="CK47" s="169">
        <f t="shared" si="23"/>
        <v>300</v>
      </c>
      <c r="CL47" s="169">
        <f t="shared" si="24"/>
        <v>0</v>
      </c>
      <c r="CM47" s="6"/>
      <c r="CN47" s="170" t="s">
        <v>126</v>
      </c>
      <c r="CO47" s="177">
        <v>3</v>
      </c>
      <c r="CP47" s="178">
        <v>6</v>
      </c>
      <c r="CQ47" s="178">
        <v>7</v>
      </c>
      <c r="CR47" s="178">
        <v>5</v>
      </c>
      <c r="CS47" s="178">
        <v>3</v>
      </c>
      <c r="CT47" s="178">
        <v>0</v>
      </c>
      <c r="CU47" s="178" t="str">
        <f t="array" ref="CU47">IF(ISBLANK($CN47),"",IFERROR((ROUND((INDEX([1]INSTRUCTIONS!$M$9:$AM$73,MATCH(#REF!,[1]INSTRUCTIONS!$N$9:$N$73,0),MATCH(CU$2,[1]INSTRUCTIONS!$M$9:$AM$9,FALSE))*$BD47),0)),""))</f>
        <v/>
      </c>
      <c r="CV47" s="178" t="str">
        <f t="array" ref="CV47">IF(ISBLANK($CN47),"",IFERROR((ROUND((INDEX([1]INSTRUCTIONS!$M$9:$AM$73,MATCH(#REF!,[1]INSTRUCTIONS!$N$9:$N$73,0),MATCH(CV$2,[1]INSTRUCTIONS!$M$9:$AM$9,FALSE))*$BD47),0)),""))</f>
        <v/>
      </c>
      <c r="CW47" s="178" t="str">
        <f t="array" ref="CW47">IF(ISBLANK($CN47),"",IFERROR((ROUND((INDEX([1]INSTRUCTIONS!$M$9:$AM$73,MATCH(#REF!,[1]INSTRUCTIONS!$N$9:$N$73,0),MATCH(CW$2,[1]INSTRUCTIONS!$M$9:$AM$9,FALSE))*$BD47),0)),""))</f>
        <v/>
      </c>
      <c r="CX47" s="178" t="str">
        <f t="array" ref="CX47">IF(ISBLANK($CN47),"",IFERROR((ROUND((INDEX([1]INSTRUCTIONS!$M$9:$AM$73,MATCH(#REF!,[1]INSTRUCTIONS!$N$9:$N$73,0),MATCH(CX$2,[1]INSTRUCTIONS!$M$9:$AM$9,FALSE))*$BD47),0)),""))</f>
        <v/>
      </c>
      <c r="CY47" s="178" t="str">
        <f t="array" ref="CY47">IF(ISBLANK($CN47),"",IFERROR((ROUND((INDEX([1]INSTRUCTIONS!$M$9:$AM$73,MATCH(#REF!,[1]INSTRUCTIONS!$N$9:$N$73,0),MATCH(CY$2,[1]INSTRUCTIONS!$M$9:$AM$9,FALSE))*$BD47),0)),""))</f>
        <v/>
      </c>
      <c r="CZ47" s="178" t="str">
        <f t="array" ref="CZ47">IF(ISBLANK($CN47),"",IFERROR((ROUND((INDEX([1]INSTRUCTIONS!$M$9:$AM$73,MATCH(#REF!,[1]INSTRUCTIONS!$N$9:$N$73,0),MATCH(CZ$2,[1]INSTRUCTIONS!$M$9:$AM$9,FALSE))*$BD47),0)),""))</f>
        <v/>
      </c>
      <c r="DA47" s="178" t="str">
        <f t="array" ref="DA47">IF(ISBLANK($CN47),"",IFERROR((ROUND((INDEX([1]INSTRUCTIONS!$M$9:$AM$73,MATCH(#REF!,[1]INSTRUCTIONS!$N$9:$N$73,0),MATCH(DA$2,[1]INSTRUCTIONS!$M$9:$AM$9,FALSE))*$BD47),0)),""))</f>
        <v/>
      </c>
      <c r="DB47" s="178" t="str">
        <f t="array" ref="DB47">IF(ISBLANK($CN47),"",IFERROR((ROUND((INDEX([1]INSTRUCTIONS!$M$9:$AM$73,MATCH(#REF!,[1]INSTRUCTIONS!$N$9:$N$73,0),MATCH(DB$2,[1]INSTRUCTIONS!$M$9:$AM$9,FALSE))*$BD47),0)),""))</f>
        <v/>
      </c>
      <c r="DC47" s="178" t="str">
        <f t="array" ref="DC47">IF(ISBLANK($CN47),"",IFERROR((ROUND((INDEX([1]INSTRUCTIONS!$M$9:$AM$73,MATCH(#REF!,[1]INSTRUCTIONS!$N$9:$N$73,0),MATCH(DC$2,[1]INSTRUCTIONS!$M$9:$AM$9,FALSE))*$BD47),0)),""))</f>
        <v/>
      </c>
      <c r="DD47" s="178" t="str">
        <f t="array" ref="DD47">IF(ISBLANK($CN47),"",IFERROR((ROUND((INDEX([1]INSTRUCTIONS!$M$9:$AM$73,MATCH(#REF!,[1]INSTRUCTIONS!$N$9:$N$73,0),MATCH(DD$2,[1]INSTRUCTIONS!$M$9:$AM$9,FALSE))*$BD47),0)),""))</f>
        <v/>
      </c>
      <c r="DE47" s="178" t="str">
        <f t="array" ref="DE47">IF(ISBLANK($CN47),"",IFERROR((ROUND((INDEX([1]INSTRUCTIONS!$M$9:$AM$73,MATCH(#REF!,[1]INSTRUCTIONS!$N$9:$N$73,0),MATCH(DE$2,[1]INSTRUCTIONS!$M$9:$AM$9,FALSE))*$BD47),0)),""))</f>
        <v/>
      </c>
      <c r="DF47" s="178" t="str">
        <f t="array" ref="DF47">IF(ISBLANK($CN47),"",IFERROR((ROUND((INDEX([1]INSTRUCTIONS!$M$9:$AM$73,MATCH(#REF!,[1]INSTRUCTIONS!$N$9:$N$73,0),MATCH(DF$2,[1]INSTRUCTIONS!$M$9:$AM$9,FALSE))*$BD47),0)),""))</f>
        <v/>
      </c>
      <c r="DG47" s="178" t="str">
        <f t="array" ref="DG47">IF(ISBLANK($CN47),"",IFERROR((ROUND((INDEX([1]INSTRUCTIONS!$M$9:$AM$73,MATCH(#REF!,[1]INSTRUCTIONS!$N$9:$N$73,0),MATCH(DG$2,[1]INSTRUCTIONS!$M$9:$AM$9,FALSE))*$BD47),0)),""))</f>
        <v/>
      </c>
      <c r="DH47" s="178" t="str">
        <f t="array" ref="DH47">IF(ISBLANK($CN47),"",IFERROR((ROUND((INDEX([1]INSTRUCTIONS!$M$9:$AM$73,MATCH(#REF!,[1]INSTRUCTIONS!$N$9:$N$73,0),MATCH(DH$2,[1]INSTRUCTIONS!$M$9:$AM$9,FALSE))*$BD47),0)),""))</f>
        <v/>
      </c>
      <c r="DI47" s="178" t="str">
        <f t="array" ref="DI47">IF(ISBLANK($CN47),"",IFERROR((ROUND((INDEX([1]INSTRUCTIONS!$M$9:$AM$73,MATCH(#REF!,[1]INSTRUCTIONS!$N$9:$N$73,0),MATCH(DI$2,[1]INSTRUCTIONS!$M$9:$AM$9,FALSE))*$BD47),0)),""))</f>
        <v/>
      </c>
      <c r="DJ47" s="178" t="str">
        <f t="array" ref="DJ47">IF(ISBLANK($CN47),"",IFERROR((ROUND((INDEX([1]INSTRUCTIONS!$M$9:$AM$73,MATCH(#REF!,[1]INSTRUCTIONS!$N$9:$N$73,0),MATCH(DJ$2,[1]INSTRUCTIONS!$M$9:$AM$9,FALSE))*$BD47),0)),""))</f>
        <v/>
      </c>
      <c r="DK47" s="178" t="str">
        <f t="array" ref="DK47">IF(ISBLANK($CN47),"",IFERROR((ROUND((INDEX([1]INSTRUCTIONS!$M$9:$AM$73,MATCH(#REF!,[1]INSTRUCTIONS!$N$9:$N$73,0),MATCH(DK$2,[1]INSTRUCTIONS!$M$9:$AM$9,FALSE))*$BD47),0)),""))</f>
        <v/>
      </c>
      <c r="DL47" s="178" t="str">
        <f t="array" ref="DL47">IF(ISBLANK($CN47),"",IFERROR((ROUND((INDEX([1]INSTRUCTIONS!$M$9:$AM$73,MATCH(#REF!,[1]INSTRUCTIONS!$N$9:$N$73,0),MATCH(DL$2,[1]INSTRUCTIONS!$M$9:$AM$9,FALSE))*$BD47),0)),""))</f>
        <v/>
      </c>
      <c r="DM47" s="179" t="str">
        <f t="array" ref="DM47">IF(ISBLANK($CN47),"",IFERROR((ROUND((INDEX([1]INSTRUCTIONS!$M$9:$AM$73,MATCH(#REF!,[1]INSTRUCTIONS!$N$9:$N$73,0),MATCH(DM$2,[1]INSTRUCTIONS!$M$9:$AM$9,FALSE))*$BD47),0)),""))</f>
        <v/>
      </c>
      <c r="DN47" s="169">
        <f t="shared" si="25"/>
        <v>24</v>
      </c>
      <c r="DO47" s="169">
        <f t="shared" si="26"/>
        <v>0</v>
      </c>
      <c r="DP47" s="6"/>
      <c r="DQ47" s="171" t="str">
        <f t="shared" si="27"/>
        <v>ALPHA BOTTOMS BM</v>
      </c>
      <c r="DR47" s="172">
        <f t="shared" ref="DR47:EP47" si="60">IFERROR(BL47+CO47,"")</f>
        <v>34</v>
      </c>
      <c r="DS47" s="173">
        <f t="shared" si="60"/>
        <v>86</v>
      </c>
      <c r="DT47" s="173">
        <f t="shared" si="60"/>
        <v>106</v>
      </c>
      <c r="DU47" s="173">
        <f t="shared" si="60"/>
        <v>70</v>
      </c>
      <c r="DV47" s="173">
        <f t="shared" si="60"/>
        <v>28</v>
      </c>
      <c r="DW47" s="173">
        <f t="shared" si="60"/>
        <v>0</v>
      </c>
      <c r="DX47" s="173" t="str">
        <f t="shared" si="60"/>
        <v/>
      </c>
      <c r="DY47" s="173" t="str">
        <f t="shared" si="60"/>
        <v/>
      </c>
      <c r="DZ47" s="173" t="str">
        <f t="shared" si="60"/>
        <v/>
      </c>
      <c r="EA47" s="173" t="str">
        <f t="shared" si="60"/>
        <v/>
      </c>
      <c r="EB47" s="173" t="str">
        <f t="shared" si="60"/>
        <v/>
      </c>
      <c r="EC47" s="173" t="str">
        <f t="shared" si="60"/>
        <v/>
      </c>
      <c r="ED47" s="173" t="str">
        <f t="shared" si="60"/>
        <v/>
      </c>
      <c r="EE47" s="173" t="str">
        <f t="shared" si="60"/>
        <v/>
      </c>
      <c r="EF47" s="174" t="str">
        <f t="shared" si="60"/>
        <v/>
      </c>
      <c r="EG47" s="174" t="str">
        <f t="shared" si="60"/>
        <v/>
      </c>
      <c r="EH47" s="174" t="str">
        <f t="shared" si="60"/>
        <v/>
      </c>
      <c r="EI47" s="174" t="str">
        <f t="shared" si="60"/>
        <v/>
      </c>
      <c r="EJ47" s="174" t="str">
        <f t="shared" si="60"/>
        <v/>
      </c>
      <c r="EK47" s="174" t="str">
        <f t="shared" si="60"/>
        <v/>
      </c>
      <c r="EL47" s="174" t="str">
        <f t="shared" si="60"/>
        <v/>
      </c>
      <c r="EM47" s="174" t="str">
        <f t="shared" si="60"/>
        <v/>
      </c>
      <c r="EN47" s="174" t="str">
        <f t="shared" si="60"/>
        <v/>
      </c>
      <c r="EO47" s="174" t="str">
        <f t="shared" si="60"/>
        <v/>
      </c>
      <c r="EP47" s="174" t="str">
        <f t="shared" si="60"/>
        <v/>
      </c>
      <c r="EQ47" s="171">
        <f t="shared" si="29"/>
        <v>324</v>
      </c>
      <c r="ER47" s="171">
        <f t="shared" si="30"/>
        <v>0</v>
      </c>
    </row>
    <row r="48" spans="1:148" ht="120" customHeight="1" x14ac:dyDescent="0.25">
      <c r="A48" s="132">
        <f t="shared" si="31"/>
        <v>31</v>
      </c>
      <c r="B48" s="133" t="e">
        <v>#VALUE!</v>
      </c>
      <c r="C48" s="133" t="s">
        <v>96</v>
      </c>
      <c r="D48" s="134" t="s">
        <v>276</v>
      </c>
      <c r="E48" s="134" t="str">
        <f t="shared" si="5"/>
        <v>#REF!</v>
      </c>
      <c r="F48" s="135" t="s">
        <v>114</v>
      </c>
      <c r="G48" s="134" t="s">
        <v>276</v>
      </c>
      <c r="H48" s="135" t="s">
        <v>181</v>
      </c>
      <c r="I48" s="135" t="s">
        <v>182</v>
      </c>
      <c r="J48" s="135"/>
      <c r="K48" s="135"/>
      <c r="L48" s="136"/>
      <c r="M48" s="133" t="e">
        <v>#VALUE!</v>
      </c>
      <c r="N48" s="135" t="s">
        <v>113</v>
      </c>
      <c r="O48" s="136"/>
      <c r="P48" s="136"/>
      <c r="Q48" s="136" t="s">
        <v>101</v>
      </c>
      <c r="R48" s="136" t="s">
        <v>102</v>
      </c>
      <c r="S48" s="136"/>
      <c r="T48" s="133"/>
      <c r="U48" s="133"/>
      <c r="V48" s="133"/>
      <c r="W48" s="137"/>
      <c r="X48" s="138">
        <v>11.2</v>
      </c>
      <c r="Y48" s="139">
        <v>11.2</v>
      </c>
      <c r="Z48" s="140">
        <f t="shared" si="6"/>
        <v>0</v>
      </c>
      <c r="AA48" s="139">
        <v>39.99</v>
      </c>
      <c r="AB48" s="140">
        <f t="shared" si="7"/>
        <v>0.7199299824956239</v>
      </c>
      <c r="AC48" s="141"/>
      <c r="AD48" s="142" t="str">
        <f t="shared" si="8"/>
        <v/>
      </c>
      <c r="AE48" s="140" t="str">
        <f t="shared" si="9"/>
        <v/>
      </c>
      <c r="AF48" s="139"/>
      <c r="AG48" s="140" t="str">
        <f t="shared" si="10"/>
        <v/>
      </c>
      <c r="AH48" s="143" t="str">
        <f t="shared" si="11"/>
        <v/>
      </c>
      <c r="AI48" s="144"/>
      <c r="AJ48" s="145"/>
      <c r="AK48" s="146"/>
      <c r="AL48" s="135" t="s">
        <v>241</v>
      </c>
      <c r="AM48" s="147">
        <v>4</v>
      </c>
      <c r="AN48" s="148" t="str">
        <f t="shared" si="12"/>
        <v xml:space="preserve">, , , , OFFICE DEFINE, </v>
      </c>
      <c r="AO48" s="149">
        <v>24</v>
      </c>
      <c r="AP48" s="150">
        <v>300</v>
      </c>
      <c r="AQ48" s="150"/>
      <c r="AR48" s="150"/>
      <c r="AS48" s="150"/>
      <c r="AT48" s="151"/>
      <c r="AU48" s="151"/>
      <c r="AV48" s="152">
        <f t="shared" si="13"/>
        <v>4</v>
      </c>
      <c r="AW48" s="153"/>
      <c r="AX48" s="152"/>
      <c r="AY48" s="153"/>
      <c r="AZ48" s="176"/>
      <c r="BA48" s="155">
        <f t="shared" si="14"/>
        <v>300</v>
      </c>
      <c r="BB48" s="156">
        <f t="shared" si="15"/>
        <v>3360</v>
      </c>
      <c r="BC48" s="157">
        <f t="shared" si="16"/>
        <v>11997</v>
      </c>
      <c r="BD48" s="158">
        <f t="shared" si="17"/>
        <v>24</v>
      </c>
      <c r="BE48" s="159">
        <f t="shared" si="18"/>
        <v>268.79999999999995</v>
      </c>
      <c r="BF48" s="160">
        <f t="shared" si="19"/>
        <v>959.76</v>
      </c>
      <c r="BG48" s="161">
        <f t="shared" si="20"/>
        <v>324</v>
      </c>
      <c r="BH48" s="162">
        <f t="shared" si="21"/>
        <v>3628.7999999999997</v>
      </c>
      <c r="BI48" s="163">
        <f t="shared" si="22"/>
        <v>12956.76</v>
      </c>
      <c r="BJ48" s="164"/>
      <c r="BK48" s="165" t="s">
        <v>125</v>
      </c>
      <c r="BL48" s="177">
        <v>31</v>
      </c>
      <c r="BM48" s="178">
        <v>80</v>
      </c>
      <c r="BN48" s="178">
        <v>99</v>
      </c>
      <c r="BO48" s="178">
        <v>65</v>
      </c>
      <c r="BP48" s="178">
        <v>25</v>
      </c>
      <c r="BQ48" s="178">
        <v>0</v>
      </c>
      <c r="BR48" s="178" t="str">
        <f t="array" ref="BR48">IF(ISBLANK($BK48),"",IFERROR((ROUND((INDEX([1]INSTRUCTIONS!$M$9:$AM$73,MATCH(#REF!,[1]INSTRUCTIONS!$N$9:$N$73,0),MATCH(BR$2,[1]INSTRUCTIONS!$M$9:$AM$9,FALSE))*$BA48),0)),""))</f>
        <v/>
      </c>
      <c r="BS48" s="178" t="str">
        <f t="array" ref="BS48">IF(ISBLANK($BK48),"",IFERROR((ROUND((INDEX([1]INSTRUCTIONS!$M$9:$AM$73,MATCH(#REF!,[1]INSTRUCTIONS!$N$9:$N$73,0),MATCH(BS$2,[1]INSTRUCTIONS!$M$9:$AM$9,FALSE))*$BA48),0)),""))</f>
        <v/>
      </c>
      <c r="BT48" s="178" t="str">
        <f t="array" ref="BT48">IF(ISBLANK($BK48),"",IFERROR((ROUND((INDEX([1]INSTRUCTIONS!$M$9:$AM$73,MATCH(#REF!,[1]INSTRUCTIONS!$N$9:$N$73,0),MATCH(BT$2,[1]INSTRUCTIONS!$M$9:$AM$9,FALSE))*$BA48),0)),""))</f>
        <v/>
      </c>
      <c r="BU48" s="178" t="str">
        <f t="array" ref="BU48">IF(ISBLANK($BK48),"",IFERROR((ROUND((INDEX([1]INSTRUCTIONS!$M$9:$AM$73,MATCH(#REF!,[1]INSTRUCTIONS!$N$9:$N$73,0),MATCH(BU$2,[1]INSTRUCTIONS!$M$9:$AM$9,FALSE))*$BA48),0)),""))</f>
        <v/>
      </c>
      <c r="BV48" s="178" t="str">
        <f t="array" ref="BV48">IF(ISBLANK($BK48),"",IFERROR((ROUND((INDEX([1]INSTRUCTIONS!$M$9:$AM$73,MATCH(#REF!,[1]INSTRUCTIONS!$N$9:$N$73,0),MATCH(BV$2,[1]INSTRUCTIONS!$M$9:$AM$9,FALSE))*$BA48),0)),""))</f>
        <v/>
      </c>
      <c r="BW48" s="178" t="str">
        <f t="array" ref="BW48">IF(ISBLANK($BK48),"",IFERROR((ROUND((INDEX([1]INSTRUCTIONS!$M$9:$AM$73,MATCH(#REF!,[1]INSTRUCTIONS!$N$9:$N$73,0),MATCH(BW$2,[1]INSTRUCTIONS!$M$9:$AM$9,FALSE))*$BA48),0)),""))</f>
        <v/>
      </c>
      <c r="BX48" s="178" t="str">
        <f t="array" ref="BX48">IF(ISBLANK($BK48),"",IFERROR((ROUND((INDEX([1]INSTRUCTIONS!$M$9:$AM$73,MATCH(#REF!,[1]INSTRUCTIONS!$N$9:$N$73,0),MATCH(BX$2,[1]INSTRUCTIONS!$M$9:$AM$9,FALSE))*$BA48),0)),""))</f>
        <v/>
      </c>
      <c r="BY48" s="178" t="str">
        <f t="array" ref="BY48">IF(ISBLANK($BK48),"",IFERROR((ROUND((INDEX([1]INSTRUCTIONS!$M$9:$AM$73,MATCH(#REF!,[1]INSTRUCTIONS!$N$9:$N$73,0),MATCH(BY$2,[1]INSTRUCTIONS!$M$9:$AM$9,FALSE))*$BA48),0)),""))</f>
        <v/>
      </c>
      <c r="BZ48" s="178" t="str">
        <f t="array" ref="BZ48">IF(ISBLANK($BK48),"",IFERROR((ROUND((INDEX([1]INSTRUCTIONS!$M$9:$AM$73,MATCH(#REF!,[1]INSTRUCTIONS!$N$9:$N$73,0),MATCH(BZ$2,[1]INSTRUCTIONS!$M$9:$AM$9,FALSE))*$BA48),0)),""))</f>
        <v/>
      </c>
      <c r="CA48" s="178" t="str">
        <f t="array" ref="CA48">IF(ISBLANK($BK48),"",IFERROR((ROUND((INDEX([1]INSTRUCTIONS!$M$9:$AM$73,MATCH(#REF!,[1]INSTRUCTIONS!$N$9:$N$73,0),MATCH(CA$2,[1]INSTRUCTIONS!$M$9:$AM$9,FALSE))*$BA48),0)),""))</f>
        <v/>
      </c>
      <c r="CB48" s="178" t="str">
        <f t="array" ref="CB48">IF(ISBLANK($BK48),"",IFERROR((ROUND((INDEX([1]INSTRUCTIONS!$M$9:$AM$73,MATCH(#REF!,[1]INSTRUCTIONS!$N$9:$N$73,0),MATCH(CB$2,[1]INSTRUCTIONS!$M$9:$AM$9,FALSE))*$BA48),0)),""))</f>
        <v/>
      </c>
      <c r="CC48" s="178" t="str">
        <f t="array" ref="CC48">IF(ISBLANK($BK48),"",IFERROR((ROUND((INDEX([1]INSTRUCTIONS!$M$9:$AM$73,MATCH(#REF!,[1]INSTRUCTIONS!$N$9:$N$73,0),MATCH(CC$2,[1]INSTRUCTIONS!$M$9:$AM$9,FALSE))*$BA48),0)),""))</f>
        <v/>
      </c>
      <c r="CD48" s="178" t="str">
        <f t="array" ref="CD48">IF(ISBLANK($BK48),"",IFERROR((ROUND((INDEX([1]INSTRUCTIONS!$M$9:$AM$73,MATCH(#REF!,[1]INSTRUCTIONS!$N$9:$N$73,0),MATCH(CD$2,[1]INSTRUCTIONS!$M$9:$AM$9,FALSE))*$BA48),0)),""))</f>
        <v/>
      </c>
      <c r="CE48" s="178" t="str">
        <f t="array" ref="CE48">IF(ISBLANK($BK48),"",IFERROR((ROUND((INDEX([1]INSTRUCTIONS!$M$9:$AM$73,MATCH(#REF!,[1]INSTRUCTIONS!$N$9:$N$73,0),MATCH(CE$2,[1]INSTRUCTIONS!$M$9:$AM$9,FALSE))*$BA48),0)),""))</f>
        <v/>
      </c>
      <c r="CF48" s="178" t="str">
        <f t="array" ref="CF48">IF(ISBLANK($BK48),"",IFERROR((ROUND((INDEX([1]INSTRUCTIONS!$M$9:$AM$73,MATCH(#REF!,[1]INSTRUCTIONS!$N$9:$N$73,0),MATCH(CF$2,[1]INSTRUCTIONS!$M$9:$AM$9,FALSE))*$BA48),0)),""))</f>
        <v/>
      </c>
      <c r="CG48" s="178" t="str">
        <f t="array" ref="CG48">IF(ISBLANK($BK48),"",IFERROR((ROUND((INDEX([1]INSTRUCTIONS!$M$9:$AM$73,MATCH(#REF!,[1]INSTRUCTIONS!$N$9:$N$73,0),MATCH(CG$2,[1]INSTRUCTIONS!$M$9:$AM$9,FALSE))*$BA48),0)),""))</f>
        <v/>
      </c>
      <c r="CH48" s="178" t="str">
        <f t="array" ref="CH48">IF(ISBLANK($BK48),"",IFERROR((ROUND((INDEX([1]INSTRUCTIONS!$M$9:$AM$73,MATCH(#REF!,[1]INSTRUCTIONS!$N$9:$N$73,0),MATCH(CH$2,[1]INSTRUCTIONS!$M$9:$AM$9,FALSE))*$BA48),0)),""))</f>
        <v/>
      </c>
      <c r="CI48" s="178" t="str">
        <f t="array" ref="CI48">IF(ISBLANK($BK48),"",IFERROR((ROUND((INDEX([1]INSTRUCTIONS!$M$9:$AM$73,MATCH(#REF!,[1]INSTRUCTIONS!$N$9:$N$73,0),MATCH(CI$2,[1]INSTRUCTIONS!$M$9:$AM$9,FALSE))*$BA48),0)),""))</f>
        <v/>
      </c>
      <c r="CJ48" s="179" t="str">
        <f t="array" ref="CJ48">IF(ISBLANK($BK48),"",IFERROR((ROUND((INDEX([1]INSTRUCTIONS!$M$9:$AM$73,MATCH(#REF!,[1]INSTRUCTIONS!$N$9:$N$73,0),MATCH(CJ$2,[1]INSTRUCTIONS!$M$9:$AM$9,FALSE))*$BA48),0)),""))</f>
        <v/>
      </c>
      <c r="CK48" s="169">
        <f t="shared" si="23"/>
        <v>300</v>
      </c>
      <c r="CL48" s="169">
        <f t="shared" si="24"/>
        <v>0</v>
      </c>
      <c r="CM48" s="6"/>
      <c r="CN48" s="170" t="s">
        <v>126</v>
      </c>
      <c r="CO48" s="177">
        <v>3</v>
      </c>
      <c r="CP48" s="178">
        <v>6</v>
      </c>
      <c r="CQ48" s="178">
        <v>7</v>
      </c>
      <c r="CR48" s="178">
        <v>5</v>
      </c>
      <c r="CS48" s="178">
        <v>3</v>
      </c>
      <c r="CT48" s="178">
        <v>0</v>
      </c>
      <c r="CU48" s="178" t="str">
        <f t="array" ref="CU48">IF(ISBLANK($CN48),"",IFERROR((ROUND((INDEX([1]INSTRUCTIONS!$M$9:$AM$73,MATCH(#REF!,[1]INSTRUCTIONS!$N$9:$N$73,0),MATCH(CU$2,[1]INSTRUCTIONS!$M$9:$AM$9,FALSE))*$BD48),0)),""))</f>
        <v/>
      </c>
      <c r="CV48" s="178" t="str">
        <f t="array" ref="CV48">IF(ISBLANK($CN48),"",IFERROR((ROUND((INDEX([1]INSTRUCTIONS!$M$9:$AM$73,MATCH(#REF!,[1]INSTRUCTIONS!$N$9:$N$73,0),MATCH(CV$2,[1]INSTRUCTIONS!$M$9:$AM$9,FALSE))*$BD48),0)),""))</f>
        <v/>
      </c>
      <c r="CW48" s="178" t="str">
        <f t="array" ref="CW48">IF(ISBLANK($CN48),"",IFERROR((ROUND((INDEX([1]INSTRUCTIONS!$M$9:$AM$73,MATCH(#REF!,[1]INSTRUCTIONS!$N$9:$N$73,0),MATCH(CW$2,[1]INSTRUCTIONS!$M$9:$AM$9,FALSE))*$BD48),0)),""))</f>
        <v/>
      </c>
      <c r="CX48" s="178" t="str">
        <f t="array" ref="CX48">IF(ISBLANK($CN48),"",IFERROR((ROUND((INDEX([1]INSTRUCTIONS!$M$9:$AM$73,MATCH(#REF!,[1]INSTRUCTIONS!$N$9:$N$73,0),MATCH(CX$2,[1]INSTRUCTIONS!$M$9:$AM$9,FALSE))*$BD48),0)),""))</f>
        <v/>
      </c>
      <c r="CY48" s="178" t="str">
        <f t="array" ref="CY48">IF(ISBLANK($CN48),"",IFERROR((ROUND((INDEX([1]INSTRUCTIONS!$M$9:$AM$73,MATCH(#REF!,[1]INSTRUCTIONS!$N$9:$N$73,0),MATCH(CY$2,[1]INSTRUCTIONS!$M$9:$AM$9,FALSE))*$BD48),0)),""))</f>
        <v/>
      </c>
      <c r="CZ48" s="178" t="str">
        <f t="array" ref="CZ48">IF(ISBLANK($CN48),"",IFERROR((ROUND((INDEX([1]INSTRUCTIONS!$M$9:$AM$73,MATCH(#REF!,[1]INSTRUCTIONS!$N$9:$N$73,0),MATCH(CZ$2,[1]INSTRUCTIONS!$M$9:$AM$9,FALSE))*$BD48),0)),""))</f>
        <v/>
      </c>
      <c r="DA48" s="178" t="str">
        <f t="array" ref="DA48">IF(ISBLANK($CN48),"",IFERROR((ROUND((INDEX([1]INSTRUCTIONS!$M$9:$AM$73,MATCH(#REF!,[1]INSTRUCTIONS!$N$9:$N$73,0),MATCH(DA$2,[1]INSTRUCTIONS!$M$9:$AM$9,FALSE))*$BD48),0)),""))</f>
        <v/>
      </c>
      <c r="DB48" s="178" t="str">
        <f t="array" ref="DB48">IF(ISBLANK($CN48),"",IFERROR((ROUND((INDEX([1]INSTRUCTIONS!$M$9:$AM$73,MATCH(#REF!,[1]INSTRUCTIONS!$N$9:$N$73,0),MATCH(DB$2,[1]INSTRUCTIONS!$M$9:$AM$9,FALSE))*$BD48),0)),""))</f>
        <v/>
      </c>
      <c r="DC48" s="178" t="str">
        <f t="array" ref="DC48">IF(ISBLANK($CN48),"",IFERROR((ROUND((INDEX([1]INSTRUCTIONS!$M$9:$AM$73,MATCH(#REF!,[1]INSTRUCTIONS!$N$9:$N$73,0),MATCH(DC$2,[1]INSTRUCTIONS!$M$9:$AM$9,FALSE))*$BD48),0)),""))</f>
        <v/>
      </c>
      <c r="DD48" s="178" t="str">
        <f t="array" ref="DD48">IF(ISBLANK($CN48),"",IFERROR((ROUND((INDEX([1]INSTRUCTIONS!$M$9:$AM$73,MATCH(#REF!,[1]INSTRUCTIONS!$N$9:$N$73,0),MATCH(DD$2,[1]INSTRUCTIONS!$M$9:$AM$9,FALSE))*$BD48),0)),""))</f>
        <v/>
      </c>
      <c r="DE48" s="178" t="str">
        <f t="array" ref="DE48">IF(ISBLANK($CN48),"",IFERROR((ROUND((INDEX([1]INSTRUCTIONS!$M$9:$AM$73,MATCH(#REF!,[1]INSTRUCTIONS!$N$9:$N$73,0),MATCH(DE$2,[1]INSTRUCTIONS!$M$9:$AM$9,FALSE))*$BD48),0)),""))</f>
        <v/>
      </c>
      <c r="DF48" s="178" t="str">
        <f t="array" ref="DF48">IF(ISBLANK($CN48),"",IFERROR((ROUND((INDEX([1]INSTRUCTIONS!$M$9:$AM$73,MATCH(#REF!,[1]INSTRUCTIONS!$N$9:$N$73,0),MATCH(DF$2,[1]INSTRUCTIONS!$M$9:$AM$9,FALSE))*$BD48),0)),""))</f>
        <v/>
      </c>
      <c r="DG48" s="178" t="str">
        <f t="array" ref="DG48">IF(ISBLANK($CN48),"",IFERROR((ROUND((INDEX([1]INSTRUCTIONS!$M$9:$AM$73,MATCH(#REF!,[1]INSTRUCTIONS!$N$9:$N$73,0),MATCH(DG$2,[1]INSTRUCTIONS!$M$9:$AM$9,FALSE))*$BD48),0)),""))</f>
        <v/>
      </c>
      <c r="DH48" s="178" t="str">
        <f t="array" ref="DH48">IF(ISBLANK($CN48),"",IFERROR((ROUND((INDEX([1]INSTRUCTIONS!$M$9:$AM$73,MATCH(#REF!,[1]INSTRUCTIONS!$N$9:$N$73,0),MATCH(DH$2,[1]INSTRUCTIONS!$M$9:$AM$9,FALSE))*$BD48),0)),""))</f>
        <v/>
      </c>
      <c r="DI48" s="178" t="str">
        <f t="array" ref="DI48">IF(ISBLANK($CN48),"",IFERROR((ROUND((INDEX([1]INSTRUCTIONS!$M$9:$AM$73,MATCH(#REF!,[1]INSTRUCTIONS!$N$9:$N$73,0),MATCH(DI$2,[1]INSTRUCTIONS!$M$9:$AM$9,FALSE))*$BD48),0)),""))</f>
        <v/>
      </c>
      <c r="DJ48" s="178" t="str">
        <f t="array" ref="DJ48">IF(ISBLANK($CN48),"",IFERROR((ROUND((INDEX([1]INSTRUCTIONS!$M$9:$AM$73,MATCH(#REF!,[1]INSTRUCTIONS!$N$9:$N$73,0),MATCH(DJ$2,[1]INSTRUCTIONS!$M$9:$AM$9,FALSE))*$BD48),0)),""))</f>
        <v/>
      </c>
      <c r="DK48" s="178" t="str">
        <f t="array" ref="DK48">IF(ISBLANK($CN48),"",IFERROR((ROUND((INDEX([1]INSTRUCTIONS!$M$9:$AM$73,MATCH(#REF!,[1]INSTRUCTIONS!$N$9:$N$73,0),MATCH(DK$2,[1]INSTRUCTIONS!$M$9:$AM$9,FALSE))*$BD48),0)),""))</f>
        <v/>
      </c>
      <c r="DL48" s="178" t="str">
        <f t="array" ref="DL48">IF(ISBLANK($CN48),"",IFERROR((ROUND((INDEX([1]INSTRUCTIONS!$M$9:$AM$73,MATCH(#REF!,[1]INSTRUCTIONS!$N$9:$N$73,0),MATCH(DL$2,[1]INSTRUCTIONS!$M$9:$AM$9,FALSE))*$BD48),0)),""))</f>
        <v/>
      </c>
      <c r="DM48" s="179" t="str">
        <f t="array" ref="DM48">IF(ISBLANK($CN48),"",IFERROR((ROUND((INDEX([1]INSTRUCTIONS!$M$9:$AM$73,MATCH(#REF!,[1]INSTRUCTIONS!$N$9:$N$73,0),MATCH(DM$2,[1]INSTRUCTIONS!$M$9:$AM$9,FALSE))*$BD48),0)),""))</f>
        <v/>
      </c>
      <c r="DN48" s="169">
        <f t="shared" si="25"/>
        <v>24</v>
      </c>
      <c r="DO48" s="169">
        <f t="shared" si="26"/>
        <v>0</v>
      </c>
      <c r="DP48" s="6"/>
      <c r="DQ48" s="171" t="str">
        <f t="shared" si="27"/>
        <v>ALPHA BOTTOMS BM</v>
      </c>
      <c r="DR48" s="172">
        <f t="shared" ref="DR48:EP48" si="61">IFERROR(BL48+CO48,"")</f>
        <v>34</v>
      </c>
      <c r="DS48" s="173">
        <f t="shared" si="61"/>
        <v>86</v>
      </c>
      <c r="DT48" s="173">
        <f t="shared" si="61"/>
        <v>106</v>
      </c>
      <c r="DU48" s="173">
        <f t="shared" si="61"/>
        <v>70</v>
      </c>
      <c r="DV48" s="173">
        <f t="shared" si="61"/>
        <v>28</v>
      </c>
      <c r="DW48" s="173">
        <f t="shared" si="61"/>
        <v>0</v>
      </c>
      <c r="DX48" s="173" t="str">
        <f t="shared" si="61"/>
        <v/>
      </c>
      <c r="DY48" s="173" t="str">
        <f t="shared" si="61"/>
        <v/>
      </c>
      <c r="DZ48" s="173" t="str">
        <f t="shared" si="61"/>
        <v/>
      </c>
      <c r="EA48" s="173" t="str">
        <f t="shared" si="61"/>
        <v/>
      </c>
      <c r="EB48" s="173" t="str">
        <f t="shared" si="61"/>
        <v/>
      </c>
      <c r="EC48" s="173" t="str">
        <f t="shared" si="61"/>
        <v/>
      </c>
      <c r="ED48" s="173" t="str">
        <f t="shared" si="61"/>
        <v/>
      </c>
      <c r="EE48" s="173" t="str">
        <f t="shared" si="61"/>
        <v/>
      </c>
      <c r="EF48" s="174" t="str">
        <f t="shared" si="61"/>
        <v/>
      </c>
      <c r="EG48" s="174" t="str">
        <f t="shared" si="61"/>
        <v/>
      </c>
      <c r="EH48" s="174" t="str">
        <f t="shared" si="61"/>
        <v/>
      </c>
      <c r="EI48" s="174" t="str">
        <f t="shared" si="61"/>
        <v/>
      </c>
      <c r="EJ48" s="174" t="str">
        <f t="shared" si="61"/>
        <v/>
      </c>
      <c r="EK48" s="174" t="str">
        <f t="shared" si="61"/>
        <v/>
      </c>
      <c r="EL48" s="174" t="str">
        <f t="shared" si="61"/>
        <v/>
      </c>
      <c r="EM48" s="174" t="str">
        <f t="shared" si="61"/>
        <v/>
      </c>
      <c r="EN48" s="174" t="str">
        <f t="shared" si="61"/>
        <v/>
      </c>
      <c r="EO48" s="174" t="str">
        <f t="shared" si="61"/>
        <v/>
      </c>
      <c r="EP48" s="174" t="str">
        <f t="shared" si="61"/>
        <v/>
      </c>
      <c r="EQ48" s="171">
        <f t="shared" si="29"/>
        <v>324</v>
      </c>
      <c r="ER48" s="171">
        <f t="shared" si="30"/>
        <v>0</v>
      </c>
    </row>
    <row r="49" spans="1:148" ht="120" customHeight="1" x14ac:dyDescent="0.25">
      <c r="A49" s="132">
        <f t="shared" si="31"/>
        <v>32</v>
      </c>
      <c r="B49" s="133" t="e">
        <v>#VALUE!</v>
      </c>
      <c r="C49" s="133" t="s">
        <v>96</v>
      </c>
      <c r="D49" s="134" t="s">
        <v>276</v>
      </c>
      <c r="E49" s="134" t="str">
        <f t="shared" si="5"/>
        <v>#REF!</v>
      </c>
      <c r="F49" s="135" t="s">
        <v>114</v>
      </c>
      <c r="G49" s="134" t="s">
        <v>276</v>
      </c>
      <c r="H49" s="135" t="s">
        <v>181</v>
      </c>
      <c r="I49" s="135" t="s">
        <v>182</v>
      </c>
      <c r="J49" s="135"/>
      <c r="K49" s="135"/>
      <c r="L49" s="136"/>
      <c r="M49" s="133" t="e">
        <v>#VALUE!</v>
      </c>
      <c r="N49" s="135" t="s">
        <v>111</v>
      </c>
      <c r="O49" s="136"/>
      <c r="P49" s="136"/>
      <c r="Q49" s="136" t="s">
        <v>101</v>
      </c>
      <c r="R49" s="136" t="s">
        <v>102</v>
      </c>
      <c r="S49" s="136"/>
      <c r="T49" s="133"/>
      <c r="U49" s="133"/>
      <c r="V49" s="133"/>
      <c r="W49" s="137"/>
      <c r="X49" s="138">
        <v>11.2</v>
      </c>
      <c r="Y49" s="139">
        <v>11.2</v>
      </c>
      <c r="Z49" s="140">
        <f t="shared" si="6"/>
        <v>0</v>
      </c>
      <c r="AA49" s="139">
        <v>39.99</v>
      </c>
      <c r="AB49" s="140">
        <f t="shared" si="7"/>
        <v>0.7199299824956239</v>
      </c>
      <c r="AC49" s="141"/>
      <c r="AD49" s="142" t="str">
        <f t="shared" si="8"/>
        <v/>
      </c>
      <c r="AE49" s="140" t="str">
        <f t="shared" si="9"/>
        <v/>
      </c>
      <c r="AF49" s="139"/>
      <c r="AG49" s="140" t="str">
        <f t="shared" si="10"/>
        <v/>
      </c>
      <c r="AH49" s="143" t="str">
        <f t="shared" si="11"/>
        <v/>
      </c>
      <c r="AI49" s="144"/>
      <c r="AJ49" s="145"/>
      <c r="AK49" s="146"/>
      <c r="AL49" s="135" t="s">
        <v>241</v>
      </c>
      <c r="AM49" s="147">
        <v>4</v>
      </c>
      <c r="AN49" s="148" t="str">
        <f t="shared" si="12"/>
        <v xml:space="preserve">, , , , OFFICE DEFINE, </v>
      </c>
      <c r="AO49" s="149">
        <v>0</v>
      </c>
      <c r="AP49" s="150">
        <v>228</v>
      </c>
      <c r="AQ49" s="150"/>
      <c r="AR49" s="150"/>
      <c r="AS49" s="150"/>
      <c r="AT49" s="151"/>
      <c r="AU49" s="151"/>
      <c r="AV49" s="152">
        <f t="shared" si="13"/>
        <v>4</v>
      </c>
      <c r="AW49" s="153"/>
      <c r="AX49" s="152"/>
      <c r="AY49" s="153"/>
      <c r="AZ49" s="176"/>
      <c r="BA49" s="155">
        <f t="shared" si="14"/>
        <v>228</v>
      </c>
      <c r="BB49" s="156">
        <f t="shared" si="15"/>
        <v>2553.6</v>
      </c>
      <c r="BC49" s="157">
        <f t="shared" si="16"/>
        <v>9117.7200000000012</v>
      </c>
      <c r="BD49" s="158">
        <f t="shared" si="17"/>
        <v>0</v>
      </c>
      <c r="BE49" s="159">
        <f t="shared" si="18"/>
        <v>0</v>
      </c>
      <c r="BF49" s="160">
        <f t="shared" si="19"/>
        <v>0</v>
      </c>
      <c r="BG49" s="161">
        <f t="shared" si="20"/>
        <v>228</v>
      </c>
      <c r="BH49" s="162">
        <f t="shared" si="21"/>
        <v>2553.6</v>
      </c>
      <c r="BI49" s="163">
        <f t="shared" si="22"/>
        <v>9117.7200000000012</v>
      </c>
      <c r="BJ49" s="164"/>
      <c r="BK49" s="165" t="s">
        <v>125</v>
      </c>
      <c r="BL49" s="177">
        <v>24</v>
      </c>
      <c r="BM49" s="178">
        <v>61</v>
      </c>
      <c r="BN49" s="178">
        <v>74</v>
      </c>
      <c r="BO49" s="178">
        <v>50</v>
      </c>
      <c r="BP49" s="178">
        <v>19</v>
      </c>
      <c r="BQ49" s="178">
        <v>0</v>
      </c>
      <c r="BR49" s="178" t="str">
        <f t="array" ref="BR49">IF(ISBLANK($BK49),"",IFERROR((ROUND((INDEX([1]INSTRUCTIONS!$M$9:$AM$73,MATCH(#REF!,[1]INSTRUCTIONS!$N$9:$N$73,0),MATCH(BR$2,[1]INSTRUCTIONS!$M$9:$AM$9,FALSE))*$BA49),0)),""))</f>
        <v/>
      </c>
      <c r="BS49" s="178" t="str">
        <f t="array" ref="BS49">IF(ISBLANK($BK49),"",IFERROR((ROUND((INDEX([1]INSTRUCTIONS!$M$9:$AM$73,MATCH(#REF!,[1]INSTRUCTIONS!$N$9:$N$73,0),MATCH(BS$2,[1]INSTRUCTIONS!$M$9:$AM$9,FALSE))*$BA49),0)),""))</f>
        <v/>
      </c>
      <c r="BT49" s="178" t="str">
        <f t="array" ref="BT49">IF(ISBLANK($BK49),"",IFERROR((ROUND((INDEX([1]INSTRUCTIONS!$M$9:$AM$73,MATCH(#REF!,[1]INSTRUCTIONS!$N$9:$N$73,0),MATCH(BT$2,[1]INSTRUCTIONS!$M$9:$AM$9,FALSE))*$BA49),0)),""))</f>
        <v/>
      </c>
      <c r="BU49" s="178" t="str">
        <f t="array" ref="BU49">IF(ISBLANK($BK49),"",IFERROR((ROUND((INDEX([1]INSTRUCTIONS!$M$9:$AM$73,MATCH(#REF!,[1]INSTRUCTIONS!$N$9:$N$73,0),MATCH(BU$2,[1]INSTRUCTIONS!$M$9:$AM$9,FALSE))*$BA49),0)),""))</f>
        <v/>
      </c>
      <c r="BV49" s="178" t="str">
        <f t="array" ref="BV49">IF(ISBLANK($BK49),"",IFERROR((ROUND((INDEX([1]INSTRUCTIONS!$M$9:$AM$73,MATCH(#REF!,[1]INSTRUCTIONS!$N$9:$N$73,0),MATCH(BV$2,[1]INSTRUCTIONS!$M$9:$AM$9,FALSE))*$BA49),0)),""))</f>
        <v/>
      </c>
      <c r="BW49" s="178" t="str">
        <f t="array" ref="BW49">IF(ISBLANK($BK49),"",IFERROR((ROUND((INDEX([1]INSTRUCTIONS!$M$9:$AM$73,MATCH(#REF!,[1]INSTRUCTIONS!$N$9:$N$73,0),MATCH(BW$2,[1]INSTRUCTIONS!$M$9:$AM$9,FALSE))*$BA49),0)),""))</f>
        <v/>
      </c>
      <c r="BX49" s="178" t="str">
        <f t="array" ref="BX49">IF(ISBLANK($BK49),"",IFERROR((ROUND((INDEX([1]INSTRUCTIONS!$M$9:$AM$73,MATCH(#REF!,[1]INSTRUCTIONS!$N$9:$N$73,0),MATCH(BX$2,[1]INSTRUCTIONS!$M$9:$AM$9,FALSE))*$BA49),0)),""))</f>
        <v/>
      </c>
      <c r="BY49" s="178" t="str">
        <f t="array" ref="BY49">IF(ISBLANK($BK49),"",IFERROR((ROUND((INDEX([1]INSTRUCTIONS!$M$9:$AM$73,MATCH(#REF!,[1]INSTRUCTIONS!$N$9:$N$73,0),MATCH(BY$2,[1]INSTRUCTIONS!$M$9:$AM$9,FALSE))*$BA49),0)),""))</f>
        <v/>
      </c>
      <c r="BZ49" s="178" t="str">
        <f t="array" ref="BZ49">IF(ISBLANK($BK49),"",IFERROR((ROUND((INDEX([1]INSTRUCTIONS!$M$9:$AM$73,MATCH(#REF!,[1]INSTRUCTIONS!$N$9:$N$73,0),MATCH(BZ$2,[1]INSTRUCTIONS!$M$9:$AM$9,FALSE))*$BA49),0)),""))</f>
        <v/>
      </c>
      <c r="CA49" s="178" t="str">
        <f t="array" ref="CA49">IF(ISBLANK($BK49),"",IFERROR((ROUND((INDEX([1]INSTRUCTIONS!$M$9:$AM$73,MATCH(#REF!,[1]INSTRUCTIONS!$N$9:$N$73,0),MATCH(CA$2,[1]INSTRUCTIONS!$M$9:$AM$9,FALSE))*$BA49),0)),""))</f>
        <v/>
      </c>
      <c r="CB49" s="178" t="str">
        <f t="array" ref="CB49">IF(ISBLANK($BK49),"",IFERROR((ROUND((INDEX([1]INSTRUCTIONS!$M$9:$AM$73,MATCH(#REF!,[1]INSTRUCTIONS!$N$9:$N$73,0),MATCH(CB$2,[1]INSTRUCTIONS!$M$9:$AM$9,FALSE))*$BA49),0)),""))</f>
        <v/>
      </c>
      <c r="CC49" s="178" t="str">
        <f t="array" ref="CC49">IF(ISBLANK($BK49),"",IFERROR((ROUND((INDEX([1]INSTRUCTIONS!$M$9:$AM$73,MATCH(#REF!,[1]INSTRUCTIONS!$N$9:$N$73,0),MATCH(CC$2,[1]INSTRUCTIONS!$M$9:$AM$9,FALSE))*$BA49),0)),""))</f>
        <v/>
      </c>
      <c r="CD49" s="178" t="str">
        <f t="array" ref="CD49">IF(ISBLANK($BK49),"",IFERROR((ROUND((INDEX([1]INSTRUCTIONS!$M$9:$AM$73,MATCH(#REF!,[1]INSTRUCTIONS!$N$9:$N$73,0),MATCH(CD$2,[1]INSTRUCTIONS!$M$9:$AM$9,FALSE))*$BA49),0)),""))</f>
        <v/>
      </c>
      <c r="CE49" s="178" t="str">
        <f t="array" ref="CE49">IF(ISBLANK($BK49),"",IFERROR((ROUND((INDEX([1]INSTRUCTIONS!$M$9:$AM$73,MATCH(#REF!,[1]INSTRUCTIONS!$N$9:$N$73,0),MATCH(CE$2,[1]INSTRUCTIONS!$M$9:$AM$9,FALSE))*$BA49),0)),""))</f>
        <v/>
      </c>
      <c r="CF49" s="178" t="str">
        <f t="array" ref="CF49">IF(ISBLANK($BK49),"",IFERROR((ROUND((INDEX([1]INSTRUCTIONS!$M$9:$AM$73,MATCH(#REF!,[1]INSTRUCTIONS!$N$9:$N$73,0),MATCH(CF$2,[1]INSTRUCTIONS!$M$9:$AM$9,FALSE))*$BA49),0)),""))</f>
        <v/>
      </c>
      <c r="CG49" s="178" t="str">
        <f t="array" ref="CG49">IF(ISBLANK($BK49),"",IFERROR((ROUND((INDEX([1]INSTRUCTIONS!$M$9:$AM$73,MATCH(#REF!,[1]INSTRUCTIONS!$N$9:$N$73,0),MATCH(CG$2,[1]INSTRUCTIONS!$M$9:$AM$9,FALSE))*$BA49),0)),""))</f>
        <v/>
      </c>
      <c r="CH49" s="178" t="str">
        <f t="array" ref="CH49">IF(ISBLANK($BK49),"",IFERROR((ROUND((INDEX([1]INSTRUCTIONS!$M$9:$AM$73,MATCH(#REF!,[1]INSTRUCTIONS!$N$9:$N$73,0),MATCH(CH$2,[1]INSTRUCTIONS!$M$9:$AM$9,FALSE))*$BA49),0)),""))</f>
        <v/>
      </c>
      <c r="CI49" s="178" t="str">
        <f t="array" ref="CI49">IF(ISBLANK($BK49),"",IFERROR((ROUND((INDEX([1]INSTRUCTIONS!$M$9:$AM$73,MATCH(#REF!,[1]INSTRUCTIONS!$N$9:$N$73,0),MATCH(CI$2,[1]INSTRUCTIONS!$M$9:$AM$9,FALSE))*$BA49),0)),""))</f>
        <v/>
      </c>
      <c r="CJ49" s="179" t="str">
        <f t="array" ref="CJ49">IF(ISBLANK($BK49),"",IFERROR((ROUND((INDEX([1]INSTRUCTIONS!$M$9:$AM$73,MATCH(#REF!,[1]INSTRUCTIONS!$N$9:$N$73,0),MATCH(CJ$2,[1]INSTRUCTIONS!$M$9:$AM$9,FALSE))*$BA49),0)),""))</f>
        <v/>
      </c>
      <c r="CK49" s="169">
        <f t="shared" si="23"/>
        <v>228</v>
      </c>
      <c r="CL49" s="169">
        <f t="shared" si="24"/>
        <v>0</v>
      </c>
      <c r="CM49" s="6"/>
      <c r="CN49" s="170" t="s">
        <v>126</v>
      </c>
      <c r="CO49" s="177">
        <v>0</v>
      </c>
      <c r="CP49" s="178">
        <v>0</v>
      </c>
      <c r="CQ49" s="178">
        <v>0</v>
      </c>
      <c r="CR49" s="178">
        <v>0</v>
      </c>
      <c r="CS49" s="178">
        <v>0</v>
      </c>
      <c r="CT49" s="178">
        <v>0</v>
      </c>
      <c r="CU49" s="178" t="str">
        <f t="array" ref="CU49">IF(ISBLANK($CN49),"",IFERROR((ROUND((INDEX([1]INSTRUCTIONS!$M$9:$AM$73,MATCH(#REF!,[1]INSTRUCTIONS!$N$9:$N$73,0),MATCH(CU$2,[1]INSTRUCTIONS!$M$9:$AM$9,FALSE))*$BD49),0)),""))</f>
        <v/>
      </c>
      <c r="CV49" s="178" t="str">
        <f t="array" ref="CV49">IF(ISBLANK($CN49),"",IFERROR((ROUND((INDEX([1]INSTRUCTIONS!$M$9:$AM$73,MATCH(#REF!,[1]INSTRUCTIONS!$N$9:$N$73,0),MATCH(CV$2,[1]INSTRUCTIONS!$M$9:$AM$9,FALSE))*$BD49),0)),""))</f>
        <v/>
      </c>
      <c r="CW49" s="178" t="str">
        <f t="array" ref="CW49">IF(ISBLANK($CN49),"",IFERROR((ROUND((INDEX([1]INSTRUCTIONS!$M$9:$AM$73,MATCH(#REF!,[1]INSTRUCTIONS!$N$9:$N$73,0),MATCH(CW$2,[1]INSTRUCTIONS!$M$9:$AM$9,FALSE))*$BD49),0)),""))</f>
        <v/>
      </c>
      <c r="CX49" s="178" t="str">
        <f t="array" ref="CX49">IF(ISBLANK($CN49),"",IFERROR((ROUND((INDEX([1]INSTRUCTIONS!$M$9:$AM$73,MATCH(#REF!,[1]INSTRUCTIONS!$N$9:$N$73,0),MATCH(CX$2,[1]INSTRUCTIONS!$M$9:$AM$9,FALSE))*$BD49),0)),""))</f>
        <v/>
      </c>
      <c r="CY49" s="178" t="str">
        <f t="array" ref="CY49">IF(ISBLANK($CN49),"",IFERROR((ROUND((INDEX([1]INSTRUCTIONS!$M$9:$AM$73,MATCH(#REF!,[1]INSTRUCTIONS!$N$9:$N$73,0),MATCH(CY$2,[1]INSTRUCTIONS!$M$9:$AM$9,FALSE))*$BD49),0)),""))</f>
        <v/>
      </c>
      <c r="CZ49" s="178" t="str">
        <f t="array" ref="CZ49">IF(ISBLANK($CN49),"",IFERROR((ROUND((INDEX([1]INSTRUCTIONS!$M$9:$AM$73,MATCH(#REF!,[1]INSTRUCTIONS!$N$9:$N$73,0),MATCH(CZ$2,[1]INSTRUCTIONS!$M$9:$AM$9,FALSE))*$BD49),0)),""))</f>
        <v/>
      </c>
      <c r="DA49" s="178" t="str">
        <f t="array" ref="DA49">IF(ISBLANK($CN49),"",IFERROR((ROUND((INDEX([1]INSTRUCTIONS!$M$9:$AM$73,MATCH(#REF!,[1]INSTRUCTIONS!$N$9:$N$73,0),MATCH(DA$2,[1]INSTRUCTIONS!$M$9:$AM$9,FALSE))*$BD49),0)),""))</f>
        <v/>
      </c>
      <c r="DB49" s="178" t="str">
        <f t="array" ref="DB49">IF(ISBLANK($CN49),"",IFERROR((ROUND((INDEX([1]INSTRUCTIONS!$M$9:$AM$73,MATCH(#REF!,[1]INSTRUCTIONS!$N$9:$N$73,0),MATCH(DB$2,[1]INSTRUCTIONS!$M$9:$AM$9,FALSE))*$BD49),0)),""))</f>
        <v/>
      </c>
      <c r="DC49" s="178" t="str">
        <f t="array" ref="DC49">IF(ISBLANK($CN49),"",IFERROR((ROUND((INDEX([1]INSTRUCTIONS!$M$9:$AM$73,MATCH(#REF!,[1]INSTRUCTIONS!$N$9:$N$73,0),MATCH(DC$2,[1]INSTRUCTIONS!$M$9:$AM$9,FALSE))*$BD49),0)),""))</f>
        <v/>
      </c>
      <c r="DD49" s="178" t="str">
        <f t="array" ref="DD49">IF(ISBLANK($CN49),"",IFERROR((ROUND((INDEX([1]INSTRUCTIONS!$M$9:$AM$73,MATCH(#REF!,[1]INSTRUCTIONS!$N$9:$N$73,0),MATCH(DD$2,[1]INSTRUCTIONS!$M$9:$AM$9,FALSE))*$BD49),0)),""))</f>
        <v/>
      </c>
      <c r="DE49" s="178" t="str">
        <f t="array" ref="DE49">IF(ISBLANK($CN49),"",IFERROR((ROUND((INDEX([1]INSTRUCTIONS!$M$9:$AM$73,MATCH(#REF!,[1]INSTRUCTIONS!$N$9:$N$73,0),MATCH(DE$2,[1]INSTRUCTIONS!$M$9:$AM$9,FALSE))*$BD49),0)),""))</f>
        <v/>
      </c>
      <c r="DF49" s="178" t="str">
        <f t="array" ref="DF49">IF(ISBLANK($CN49),"",IFERROR((ROUND((INDEX([1]INSTRUCTIONS!$M$9:$AM$73,MATCH(#REF!,[1]INSTRUCTIONS!$N$9:$N$73,0),MATCH(DF$2,[1]INSTRUCTIONS!$M$9:$AM$9,FALSE))*$BD49),0)),""))</f>
        <v/>
      </c>
      <c r="DG49" s="178" t="str">
        <f t="array" ref="DG49">IF(ISBLANK($CN49),"",IFERROR((ROUND((INDEX([1]INSTRUCTIONS!$M$9:$AM$73,MATCH(#REF!,[1]INSTRUCTIONS!$N$9:$N$73,0),MATCH(DG$2,[1]INSTRUCTIONS!$M$9:$AM$9,FALSE))*$BD49),0)),""))</f>
        <v/>
      </c>
      <c r="DH49" s="178" t="str">
        <f t="array" ref="DH49">IF(ISBLANK($CN49),"",IFERROR((ROUND((INDEX([1]INSTRUCTIONS!$M$9:$AM$73,MATCH(#REF!,[1]INSTRUCTIONS!$N$9:$N$73,0),MATCH(DH$2,[1]INSTRUCTIONS!$M$9:$AM$9,FALSE))*$BD49),0)),""))</f>
        <v/>
      </c>
      <c r="DI49" s="178" t="str">
        <f t="array" ref="DI49">IF(ISBLANK($CN49),"",IFERROR((ROUND((INDEX([1]INSTRUCTIONS!$M$9:$AM$73,MATCH(#REF!,[1]INSTRUCTIONS!$N$9:$N$73,0),MATCH(DI$2,[1]INSTRUCTIONS!$M$9:$AM$9,FALSE))*$BD49),0)),""))</f>
        <v/>
      </c>
      <c r="DJ49" s="178" t="str">
        <f t="array" ref="DJ49">IF(ISBLANK($CN49),"",IFERROR((ROUND((INDEX([1]INSTRUCTIONS!$M$9:$AM$73,MATCH(#REF!,[1]INSTRUCTIONS!$N$9:$N$73,0),MATCH(DJ$2,[1]INSTRUCTIONS!$M$9:$AM$9,FALSE))*$BD49),0)),""))</f>
        <v/>
      </c>
      <c r="DK49" s="178" t="str">
        <f t="array" ref="DK49">IF(ISBLANK($CN49),"",IFERROR((ROUND((INDEX([1]INSTRUCTIONS!$M$9:$AM$73,MATCH(#REF!,[1]INSTRUCTIONS!$N$9:$N$73,0),MATCH(DK$2,[1]INSTRUCTIONS!$M$9:$AM$9,FALSE))*$BD49),0)),""))</f>
        <v/>
      </c>
      <c r="DL49" s="178" t="str">
        <f t="array" ref="DL49">IF(ISBLANK($CN49),"",IFERROR((ROUND((INDEX([1]INSTRUCTIONS!$M$9:$AM$73,MATCH(#REF!,[1]INSTRUCTIONS!$N$9:$N$73,0),MATCH(DL$2,[1]INSTRUCTIONS!$M$9:$AM$9,FALSE))*$BD49),0)),""))</f>
        <v/>
      </c>
      <c r="DM49" s="179" t="str">
        <f t="array" ref="DM49">IF(ISBLANK($CN49),"",IFERROR((ROUND((INDEX([1]INSTRUCTIONS!$M$9:$AM$73,MATCH(#REF!,[1]INSTRUCTIONS!$N$9:$N$73,0),MATCH(DM$2,[1]INSTRUCTIONS!$M$9:$AM$9,FALSE))*$BD49),0)),""))</f>
        <v/>
      </c>
      <c r="DN49" s="169">
        <f t="shared" si="25"/>
        <v>0</v>
      </c>
      <c r="DO49" s="169">
        <f t="shared" si="26"/>
        <v>0</v>
      </c>
      <c r="DP49" s="6"/>
      <c r="DQ49" s="171" t="str">
        <f t="shared" si="27"/>
        <v>ALPHA BOTTOMS BM</v>
      </c>
      <c r="DR49" s="172">
        <f t="shared" ref="DR49:EP49" si="62">IFERROR(BL49+CO49,"")</f>
        <v>24</v>
      </c>
      <c r="DS49" s="173">
        <f t="shared" si="62"/>
        <v>61</v>
      </c>
      <c r="DT49" s="173">
        <f t="shared" si="62"/>
        <v>74</v>
      </c>
      <c r="DU49" s="173">
        <f t="shared" si="62"/>
        <v>50</v>
      </c>
      <c r="DV49" s="173">
        <f t="shared" si="62"/>
        <v>19</v>
      </c>
      <c r="DW49" s="173">
        <f t="shared" si="62"/>
        <v>0</v>
      </c>
      <c r="DX49" s="173" t="str">
        <f t="shared" si="62"/>
        <v/>
      </c>
      <c r="DY49" s="173" t="str">
        <f t="shared" si="62"/>
        <v/>
      </c>
      <c r="DZ49" s="173" t="str">
        <f t="shared" si="62"/>
        <v/>
      </c>
      <c r="EA49" s="173" t="str">
        <f t="shared" si="62"/>
        <v/>
      </c>
      <c r="EB49" s="173" t="str">
        <f t="shared" si="62"/>
        <v/>
      </c>
      <c r="EC49" s="173" t="str">
        <f t="shared" si="62"/>
        <v/>
      </c>
      <c r="ED49" s="173" t="str">
        <f t="shared" si="62"/>
        <v/>
      </c>
      <c r="EE49" s="173" t="str">
        <f t="shared" si="62"/>
        <v/>
      </c>
      <c r="EF49" s="174" t="str">
        <f t="shared" si="62"/>
        <v/>
      </c>
      <c r="EG49" s="174" t="str">
        <f t="shared" si="62"/>
        <v/>
      </c>
      <c r="EH49" s="174" t="str">
        <f t="shared" si="62"/>
        <v/>
      </c>
      <c r="EI49" s="174" t="str">
        <f t="shared" si="62"/>
        <v/>
      </c>
      <c r="EJ49" s="174" t="str">
        <f t="shared" si="62"/>
        <v/>
      </c>
      <c r="EK49" s="174" t="str">
        <f t="shared" si="62"/>
        <v/>
      </c>
      <c r="EL49" s="174" t="str">
        <f t="shared" si="62"/>
        <v/>
      </c>
      <c r="EM49" s="174" t="str">
        <f t="shared" si="62"/>
        <v/>
      </c>
      <c r="EN49" s="174" t="str">
        <f t="shared" si="62"/>
        <v/>
      </c>
      <c r="EO49" s="174" t="str">
        <f t="shared" si="62"/>
        <v/>
      </c>
      <c r="EP49" s="174" t="str">
        <f t="shared" si="62"/>
        <v/>
      </c>
      <c r="EQ49" s="171">
        <f t="shared" si="29"/>
        <v>228</v>
      </c>
      <c r="ER49" s="171">
        <f t="shared" si="30"/>
        <v>0</v>
      </c>
    </row>
    <row r="50" spans="1:148" ht="120" customHeight="1" x14ac:dyDescent="0.25">
      <c r="A50" s="132">
        <f t="shared" si="31"/>
        <v>33</v>
      </c>
      <c r="B50" s="133" t="e">
        <v>#VALUE!</v>
      </c>
      <c r="C50" s="133" t="s">
        <v>96</v>
      </c>
      <c r="D50" s="134" t="s">
        <v>276</v>
      </c>
      <c r="E50" s="134" t="str">
        <f t="shared" si="5"/>
        <v>#REF!</v>
      </c>
      <c r="F50" s="135" t="s">
        <v>128</v>
      </c>
      <c r="G50" s="134" t="s">
        <v>276</v>
      </c>
      <c r="H50" s="135" t="s">
        <v>129</v>
      </c>
      <c r="I50" s="135" t="s">
        <v>130</v>
      </c>
      <c r="J50" s="135"/>
      <c r="K50" s="135"/>
      <c r="L50" s="136"/>
      <c r="M50" s="133" t="e">
        <v>#VALUE!</v>
      </c>
      <c r="N50" s="135" t="s">
        <v>113</v>
      </c>
      <c r="O50" s="136"/>
      <c r="P50" s="136"/>
      <c r="Q50" s="136" t="s">
        <v>101</v>
      </c>
      <c r="R50" s="136" t="s">
        <v>102</v>
      </c>
      <c r="S50" s="136"/>
      <c r="T50" s="133"/>
      <c r="U50" s="133"/>
      <c r="V50" s="133"/>
      <c r="W50" s="137"/>
      <c r="X50" s="138">
        <v>18.86</v>
      </c>
      <c r="Y50" s="139">
        <v>18.86</v>
      </c>
      <c r="Z50" s="140">
        <f t="shared" si="6"/>
        <v>0</v>
      </c>
      <c r="AA50" s="139">
        <v>59.99</v>
      </c>
      <c r="AB50" s="140">
        <f t="shared" si="7"/>
        <v>0.6856142690448408</v>
      </c>
      <c r="AC50" s="141"/>
      <c r="AD50" s="142" t="str">
        <f t="shared" si="8"/>
        <v/>
      </c>
      <c r="AE50" s="140" t="str">
        <f t="shared" si="9"/>
        <v/>
      </c>
      <c r="AF50" s="139"/>
      <c r="AG50" s="140" t="str">
        <f t="shared" si="10"/>
        <v/>
      </c>
      <c r="AH50" s="143" t="str">
        <f t="shared" si="11"/>
        <v/>
      </c>
      <c r="AI50" s="144"/>
      <c r="AJ50" s="145"/>
      <c r="AK50" s="146"/>
      <c r="AL50" s="135" t="s">
        <v>241</v>
      </c>
      <c r="AM50" s="147">
        <v>4</v>
      </c>
      <c r="AN50" s="148" t="str">
        <f t="shared" si="12"/>
        <v xml:space="preserve">, , , , OFFICE DEFINE, </v>
      </c>
      <c r="AO50" s="149">
        <v>24</v>
      </c>
      <c r="AP50" s="150">
        <v>192</v>
      </c>
      <c r="AQ50" s="150"/>
      <c r="AR50" s="150"/>
      <c r="AS50" s="150"/>
      <c r="AT50" s="151"/>
      <c r="AU50" s="151"/>
      <c r="AV50" s="152">
        <f t="shared" si="13"/>
        <v>4</v>
      </c>
      <c r="AW50" s="153"/>
      <c r="AX50" s="152"/>
      <c r="AY50" s="153"/>
      <c r="AZ50" s="176"/>
      <c r="BA50" s="155">
        <f t="shared" si="14"/>
        <v>192</v>
      </c>
      <c r="BB50" s="156">
        <f t="shared" si="15"/>
        <v>3621.12</v>
      </c>
      <c r="BC50" s="157">
        <f t="shared" si="16"/>
        <v>11518.08</v>
      </c>
      <c r="BD50" s="158">
        <f t="shared" si="17"/>
        <v>24</v>
      </c>
      <c r="BE50" s="159">
        <f t="shared" si="18"/>
        <v>452.64</v>
      </c>
      <c r="BF50" s="160">
        <f t="shared" si="19"/>
        <v>1439.76</v>
      </c>
      <c r="BG50" s="161">
        <f t="shared" si="20"/>
        <v>216</v>
      </c>
      <c r="BH50" s="162">
        <f t="shared" si="21"/>
        <v>4073.7599999999998</v>
      </c>
      <c r="BI50" s="163">
        <f t="shared" si="22"/>
        <v>12957.84</v>
      </c>
      <c r="BJ50" s="164"/>
      <c r="BK50" s="165" t="s">
        <v>104</v>
      </c>
      <c r="BL50" s="177">
        <v>20</v>
      </c>
      <c r="BM50" s="178">
        <v>48</v>
      </c>
      <c r="BN50" s="178">
        <v>63</v>
      </c>
      <c r="BO50" s="178">
        <v>44</v>
      </c>
      <c r="BP50" s="178">
        <v>17</v>
      </c>
      <c r="BQ50" s="178">
        <v>0</v>
      </c>
      <c r="BR50" s="178" t="str">
        <f t="array" ref="BR50">IF(ISBLANK($BK50),"",IFERROR((ROUND((INDEX([1]INSTRUCTIONS!$M$9:$AM$73,MATCH(#REF!,[1]INSTRUCTIONS!$N$9:$N$73,0),MATCH(BR$2,[1]INSTRUCTIONS!$M$9:$AM$9,FALSE))*$BA50),0)),""))</f>
        <v/>
      </c>
      <c r="BS50" s="178" t="str">
        <f t="array" ref="BS50">IF(ISBLANK($BK50),"",IFERROR((ROUND((INDEX([1]INSTRUCTIONS!$M$9:$AM$73,MATCH(#REF!,[1]INSTRUCTIONS!$N$9:$N$73,0),MATCH(BS$2,[1]INSTRUCTIONS!$M$9:$AM$9,FALSE))*$BA50),0)),""))</f>
        <v/>
      </c>
      <c r="BT50" s="178" t="str">
        <f t="array" ref="BT50">IF(ISBLANK($BK50),"",IFERROR((ROUND((INDEX([1]INSTRUCTIONS!$M$9:$AM$73,MATCH(#REF!,[1]INSTRUCTIONS!$N$9:$N$73,0),MATCH(BT$2,[1]INSTRUCTIONS!$M$9:$AM$9,FALSE))*$BA50),0)),""))</f>
        <v/>
      </c>
      <c r="BU50" s="178" t="str">
        <f t="array" ref="BU50">IF(ISBLANK($BK50),"",IFERROR((ROUND((INDEX([1]INSTRUCTIONS!$M$9:$AM$73,MATCH(#REF!,[1]INSTRUCTIONS!$N$9:$N$73,0),MATCH(BU$2,[1]INSTRUCTIONS!$M$9:$AM$9,FALSE))*$BA50),0)),""))</f>
        <v/>
      </c>
      <c r="BV50" s="178" t="str">
        <f t="array" ref="BV50">IF(ISBLANK($BK50),"",IFERROR((ROUND((INDEX([1]INSTRUCTIONS!$M$9:$AM$73,MATCH(#REF!,[1]INSTRUCTIONS!$N$9:$N$73,0),MATCH(BV$2,[1]INSTRUCTIONS!$M$9:$AM$9,FALSE))*$BA50),0)),""))</f>
        <v/>
      </c>
      <c r="BW50" s="178" t="str">
        <f t="array" ref="BW50">IF(ISBLANK($BK50),"",IFERROR((ROUND((INDEX([1]INSTRUCTIONS!$M$9:$AM$73,MATCH(#REF!,[1]INSTRUCTIONS!$N$9:$N$73,0),MATCH(BW$2,[1]INSTRUCTIONS!$M$9:$AM$9,FALSE))*$BA50),0)),""))</f>
        <v/>
      </c>
      <c r="BX50" s="178" t="str">
        <f t="array" ref="BX50">IF(ISBLANK($BK50),"",IFERROR((ROUND((INDEX([1]INSTRUCTIONS!$M$9:$AM$73,MATCH(#REF!,[1]INSTRUCTIONS!$N$9:$N$73,0),MATCH(BX$2,[1]INSTRUCTIONS!$M$9:$AM$9,FALSE))*$BA50),0)),""))</f>
        <v/>
      </c>
      <c r="BY50" s="178" t="str">
        <f t="array" ref="BY50">IF(ISBLANK($BK50),"",IFERROR((ROUND((INDEX([1]INSTRUCTIONS!$M$9:$AM$73,MATCH(#REF!,[1]INSTRUCTIONS!$N$9:$N$73,0),MATCH(BY$2,[1]INSTRUCTIONS!$M$9:$AM$9,FALSE))*$BA50),0)),""))</f>
        <v/>
      </c>
      <c r="BZ50" s="178" t="str">
        <f t="array" ref="BZ50">IF(ISBLANK($BK50),"",IFERROR((ROUND((INDEX([1]INSTRUCTIONS!$M$9:$AM$73,MATCH(#REF!,[1]INSTRUCTIONS!$N$9:$N$73,0),MATCH(BZ$2,[1]INSTRUCTIONS!$M$9:$AM$9,FALSE))*$BA50),0)),""))</f>
        <v/>
      </c>
      <c r="CA50" s="178" t="str">
        <f t="array" ref="CA50">IF(ISBLANK($BK50),"",IFERROR((ROUND((INDEX([1]INSTRUCTIONS!$M$9:$AM$73,MATCH(#REF!,[1]INSTRUCTIONS!$N$9:$N$73,0),MATCH(CA$2,[1]INSTRUCTIONS!$M$9:$AM$9,FALSE))*$BA50),0)),""))</f>
        <v/>
      </c>
      <c r="CB50" s="178" t="str">
        <f t="array" ref="CB50">IF(ISBLANK($BK50),"",IFERROR((ROUND((INDEX([1]INSTRUCTIONS!$M$9:$AM$73,MATCH(#REF!,[1]INSTRUCTIONS!$N$9:$N$73,0),MATCH(CB$2,[1]INSTRUCTIONS!$M$9:$AM$9,FALSE))*$BA50),0)),""))</f>
        <v/>
      </c>
      <c r="CC50" s="178" t="str">
        <f t="array" ref="CC50">IF(ISBLANK($BK50),"",IFERROR((ROUND((INDEX([1]INSTRUCTIONS!$M$9:$AM$73,MATCH(#REF!,[1]INSTRUCTIONS!$N$9:$N$73,0),MATCH(CC$2,[1]INSTRUCTIONS!$M$9:$AM$9,FALSE))*$BA50),0)),""))</f>
        <v/>
      </c>
      <c r="CD50" s="178" t="str">
        <f t="array" ref="CD50">IF(ISBLANK($BK50),"",IFERROR((ROUND((INDEX([1]INSTRUCTIONS!$M$9:$AM$73,MATCH(#REF!,[1]INSTRUCTIONS!$N$9:$N$73,0),MATCH(CD$2,[1]INSTRUCTIONS!$M$9:$AM$9,FALSE))*$BA50),0)),""))</f>
        <v/>
      </c>
      <c r="CE50" s="178" t="str">
        <f t="array" ref="CE50">IF(ISBLANK($BK50),"",IFERROR((ROUND((INDEX([1]INSTRUCTIONS!$M$9:$AM$73,MATCH(#REF!,[1]INSTRUCTIONS!$N$9:$N$73,0),MATCH(CE$2,[1]INSTRUCTIONS!$M$9:$AM$9,FALSE))*$BA50),0)),""))</f>
        <v/>
      </c>
      <c r="CF50" s="178" t="str">
        <f t="array" ref="CF50">IF(ISBLANK($BK50),"",IFERROR((ROUND((INDEX([1]INSTRUCTIONS!$M$9:$AM$73,MATCH(#REF!,[1]INSTRUCTIONS!$N$9:$N$73,0),MATCH(CF$2,[1]INSTRUCTIONS!$M$9:$AM$9,FALSE))*$BA50),0)),""))</f>
        <v/>
      </c>
      <c r="CG50" s="178" t="str">
        <f t="array" ref="CG50">IF(ISBLANK($BK50),"",IFERROR((ROUND((INDEX([1]INSTRUCTIONS!$M$9:$AM$73,MATCH(#REF!,[1]INSTRUCTIONS!$N$9:$N$73,0),MATCH(CG$2,[1]INSTRUCTIONS!$M$9:$AM$9,FALSE))*$BA50),0)),""))</f>
        <v/>
      </c>
      <c r="CH50" s="178" t="str">
        <f t="array" ref="CH50">IF(ISBLANK($BK50),"",IFERROR((ROUND((INDEX([1]INSTRUCTIONS!$M$9:$AM$73,MATCH(#REF!,[1]INSTRUCTIONS!$N$9:$N$73,0),MATCH(CH$2,[1]INSTRUCTIONS!$M$9:$AM$9,FALSE))*$BA50),0)),""))</f>
        <v/>
      </c>
      <c r="CI50" s="178" t="str">
        <f t="array" ref="CI50">IF(ISBLANK($BK50),"",IFERROR((ROUND((INDEX([1]INSTRUCTIONS!$M$9:$AM$73,MATCH(#REF!,[1]INSTRUCTIONS!$N$9:$N$73,0),MATCH(CI$2,[1]INSTRUCTIONS!$M$9:$AM$9,FALSE))*$BA50),0)),""))</f>
        <v/>
      </c>
      <c r="CJ50" s="179" t="str">
        <f t="array" ref="CJ50">IF(ISBLANK($BK50),"",IFERROR((ROUND((INDEX([1]INSTRUCTIONS!$M$9:$AM$73,MATCH(#REF!,[1]INSTRUCTIONS!$N$9:$N$73,0),MATCH(CJ$2,[1]INSTRUCTIONS!$M$9:$AM$9,FALSE))*$BA50),0)),""))</f>
        <v/>
      </c>
      <c r="CK50" s="169">
        <f t="shared" si="23"/>
        <v>192</v>
      </c>
      <c r="CL50" s="169">
        <f t="shared" si="24"/>
        <v>0</v>
      </c>
      <c r="CM50" s="6"/>
      <c r="CN50" s="170" t="s">
        <v>105</v>
      </c>
      <c r="CO50" s="177">
        <v>3</v>
      </c>
      <c r="CP50" s="178">
        <v>6</v>
      </c>
      <c r="CQ50" s="178">
        <v>7</v>
      </c>
      <c r="CR50" s="178">
        <v>5</v>
      </c>
      <c r="CS50" s="178">
        <v>3</v>
      </c>
      <c r="CT50" s="178">
        <v>0</v>
      </c>
      <c r="CU50" s="178" t="str">
        <f t="array" ref="CU50">IF(ISBLANK($CN50),"",IFERROR((ROUND((INDEX([1]INSTRUCTIONS!$M$9:$AM$73,MATCH(#REF!,[1]INSTRUCTIONS!$N$9:$N$73,0),MATCH(CU$2,[1]INSTRUCTIONS!$M$9:$AM$9,FALSE))*$BD50),0)),""))</f>
        <v/>
      </c>
      <c r="CV50" s="178" t="str">
        <f t="array" ref="CV50">IF(ISBLANK($CN50),"",IFERROR((ROUND((INDEX([1]INSTRUCTIONS!$M$9:$AM$73,MATCH(#REF!,[1]INSTRUCTIONS!$N$9:$N$73,0),MATCH(CV$2,[1]INSTRUCTIONS!$M$9:$AM$9,FALSE))*$BD50),0)),""))</f>
        <v/>
      </c>
      <c r="CW50" s="178" t="str">
        <f t="array" ref="CW50">IF(ISBLANK($CN50),"",IFERROR((ROUND((INDEX([1]INSTRUCTIONS!$M$9:$AM$73,MATCH(#REF!,[1]INSTRUCTIONS!$N$9:$N$73,0),MATCH(CW$2,[1]INSTRUCTIONS!$M$9:$AM$9,FALSE))*$BD50),0)),""))</f>
        <v/>
      </c>
      <c r="CX50" s="178" t="str">
        <f t="array" ref="CX50">IF(ISBLANK($CN50),"",IFERROR((ROUND((INDEX([1]INSTRUCTIONS!$M$9:$AM$73,MATCH(#REF!,[1]INSTRUCTIONS!$N$9:$N$73,0),MATCH(CX$2,[1]INSTRUCTIONS!$M$9:$AM$9,FALSE))*$BD50),0)),""))</f>
        <v/>
      </c>
      <c r="CY50" s="178" t="str">
        <f t="array" ref="CY50">IF(ISBLANK($CN50),"",IFERROR((ROUND((INDEX([1]INSTRUCTIONS!$M$9:$AM$73,MATCH(#REF!,[1]INSTRUCTIONS!$N$9:$N$73,0),MATCH(CY$2,[1]INSTRUCTIONS!$M$9:$AM$9,FALSE))*$BD50),0)),""))</f>
        <v/>
      </c>
      <c r="CZ50" s="178" t="str">
        <f t="array" ref="CZ50">IF(ISBLANK($CN50),"",IFERROR((ROUND((INDEX([1]INSTRUCTIONS!$M$9:$AM$73,MATCH(#REF!,[1]INSTRUCTIONS!$N$9:$N$73,0),MATCH(CZ$2,[1]INSTRUCTIONS!$M$9:$AM$9,FALSE))*$BD50),0)),""))</f>
        <v/>
      </c>
      <c r="DA50" s="178" t="str">
        <f t="array" ref="DA50">IF(ISBLANK($CN50),"",IFERROR((ROUND((INDEX([1]INSTRUCTIONS!$M$9:$AM$73,MATCH(#REF!,[1]INSTRUCTIONS!$N$9:$N$73,0),MATCH(DA$2,[1]INSTRUCTIONS!$M$9:$AM$9,FALSE))*$BD50),0)),""))</f>
        <v/>
      </c>
      <c r="DB50" s="178" t="str">
        <f t="array" ref="DB50">IF(ISBLANK($CN50),"",IFERROR((ROUND((INDEX([1]INSTRUCTIONS!$M$9:$AM$73,MATCH(#REF!,[1]INSTRUCTIONS!$N$9:$N$73,0),MATCH(DB$2,[1]INSTRUCTIONS!$M$9:$AM$9,FALSE))*$BD50),0)),""))</f>
        <v/>
      </c>
      <c r="DC50" s="178" t="str">
        <f t="array" ref="DC50">IF(ISBLANK($CN50),"",IFERROR((ROUND((INDEX([1]INSTRUCTIONS!$M$9:$AM$73,MATCH(#REF!,[1]INSTRUCTIONS!$N$9:$N$73,0),MATCH(DC$2,[1]INSTRUCTIONS!$M$9:$AM$9,FALSE))*$BD50),0)),""))</f>
        <v/>
      </c>
      <c r="DD50" s="178" t="str">
        <f t="array" ref="DD50">IF(ISBLANK($CN50),"",IFERROR((ROUND((INDEX([1]INSTRUCTIONS!$M$9:$AM$73,MATCH(#REF!,[1]INSTRUCTIONS!$N$9:$N$73,0),MATCH(DD$2,[1]INSTRUCTIONS!$M$9:$AM$9,FALSE))*$BD50),0)),""))</f>
        <v/>
      </c>
      <c r="DE50" s="178" t="str">
        <f t="array" ref="DE50">IF(ISBLANK($CN50),"",IFERROR((ROUND((INDEX([1]INSTRUCTIONS!$M$9:$AM$73,MATCH(#REF!,[1]INSTRUCTIONS!$N$9:$N$73,0),MATCH(DE$2,[1]INSTRUCTIONS!$M$9:$AM$9,FALSE))*$BD50),0)),""))</f>
        <v/>
      </c>
      <c r="DF50" s="178" t="str">
        <f t="array" ref="DF50">IF(ISBLANK($CN50),"",IFERROR((ROUND((INDEX([1]INSTRUCTIONS!$M$9:$AM$73,MATCH(#REF!,[1]INSTRUCTIONS!$N$9:$N$73,0),MATCH(DF$2,[1]INSTRUCTIONS!$M$9:$AM$9,FALSE))*$BD50),0)),""))</f>
        <v/>
      </c>
      <c r="DG50" s="178" t="str">
        <f t="array" ref="DG50">IF(ISBLANK($CN50),"",IFERROR((ROUND((INDEX([1]INSTRUCTIONS!$M$9:$AM$73,MATCH(#REF!,[1]INSTRUCTIONS!$N$9:$N$73,0),MATCH(DG$2,[1]INSTRUCTIONS!$M$9:$AM$9,FALSE))*$BD50),0)),""))</f>
        <v/>
      </c>
      <c r="DH50" s="178" t="str">
        <f t="array" ref="DH50">IF(ISBLANK($CN50),"",IFERROR((ROUND((INDEX([1]INSTRUCTIONS!$M$9:$AM$73,MATCH(#REF!,[1]INSTRUCTIONS!$N$9:$N$73,0),MATCH(DH$2,[1]INSTRUCTIONS!$M$9:$AM$9,FALSE))*$BD50),0)),""))</f>
        <v/>
      </c>
      <c r="DI50" s="178" t="str">
        <f t="array" ref="DI50">IF(ISBLANK($CN50),"",IFERROR((ROUND((INDEX([1]INSTRUCTIONS!$M$9:$AM$73,MATCH(#REF!,[1]INSTRUCTIONS!$N$9:$N$73,0),MATCH(DI$2,[1]INSTRUCTIONS!$M$9:$AM$9,FALSE))*$BD50),0)),""))</f>
        <v/>
      </c>
      <c r="DJ50" s="178" t="str">
        <f t="array" ref="DJ50">IF(ISBLANK($CN50),"",IFERROR((ROUND((INDEX([1]INSTRUCTIONS!$M$9:$AM$73,MATCH(#REF!,[1]INSTRUCTIONS!$N$9:$N$73,0),MATCH(DJ$2,[1]INSTRUCTIONS!$M$9:$AM$9,FALSE))*$BD50),0)),""))</f>
        <v/>
      </c>
      <c r="DK50" s="178" t="str">
        <f t="array" ref="DK50">IF(ISBLANK($CN50),"",IFERROR((ROUND((INDEX([1]INSTRUCTIONS!$M$9:$AM$73,MATCH(#REF!,[1]INSTRUCTIONS!$N$9:$N$73,0),MATCH(DK$2,[1]INSTRUCTIONS!$M$9:$AM$9,FALSE))*$BD50),0)),""))</f>
        <v/>
      </c>
      <c r="DL50" s="178" t="str">
        <f t="array" ref="DL50">IF(ISBLANK($CN50),"",IFERROR((ROUND((INDEX([1]INSTRUCTIONS!$M$9:$AM$73,MATCH(#REF!,[1]INSTRUCTIONS!$N$9:$N$73,0),MATCH(DL$2,[1]INSTRUCTIONS!$M$9:$AM$9,FALSE))*$BD50),0)),""))</f>
        <v/>
      </c>
      <c r="DM50" s="179" t="str">
        <f t="array" ref="DM50">IF(ISBLANK($CN50),"",IFERROR((ROUND((INDEX([1]INSTRUCTIONS!$M$9:$AM$73,MATCH(#REF!,[1]INSTRUCTIONS!$N$9:$N$73,0),MATCH(DM$2,[1]INSTRUCTIONS!$M$9:$AM$9,FALSE))*$BD50),0)),""))</f>
        <v/>
      </c>
      <c r="DN50" s="169">
        <f t="shared" si="25"/>
        <v>24</v>
      </c>
      <c r="DO50" s="169">
        <f t="shared" si="26"/>
        <v>0</v>
      </c>
      <c r="DP50" s="6"/>
      <c r="DQ50" s="171" t="str">
        <f t="shared" si="27"/>
        <v>ALPHA TOPS BM</v>
      </c>
      <c r="DR50" s="172">
        <f t="shared" ref="DR50:EP50" si="63">IFERROR(BL50+CO50,"")</f>
        <v>23</v>
      </c>
      <c r="DS50" s="173">
        <f t="shared" si="63"/>
        <v>54</v>
      </c>
      <c r="DT50" s="173">
        <f t="shared" si="63"/>
        <v>70</v>
      </c>
      <c r="DU50" s="173">
        <f t="shared" si="63"/>
        <v>49</v>
      </c>
      <c r="DV50" s="173">
        <f t="shared" si="63"/>
        <v>20</v>
      </c>
      <c r="DW50" s="173">
        <f t="shared" si="63"/>
        <v>0</v>
      </c>
      <c r="DX50" s="173" t="str">
        <f t="shared" si="63"/>
        <v/>
      </c>
      <c r="DY50" s="173" t="str">
        <f t="shared" si="63"/>
        <v/>
      </c>
      <c r="DZ50" s="173" t="str">
        <f t="shared" si="63"/>
        <v/>
      </c>
      <c r="EA50" s="173" t="str">
        <f t="shared" si="63"/>
        <v/>
      </c>
      <c r="EB50" s="173" t="str">
        <f t="shared" si="63"/>
        <v/>
      </c>
      <c r="EC50" s="173" t="str">
        <f t="shared" si="63"/>
        <v/>
      </c>
      <c r="ED50" s="173" t="str">
        <f t="shared" si="63"/>
        <v/>
      </c>
      <c r="EE50" s="173" t="str">
        <f t="shared" si="63"/>
        <v/>
      </c>
      <c r="EF50" s="174" t="str">
        <f t="shared" si="63"/>
        <v/>
      </c>
      <c r="EG50" s="174" t="str">
        <f t="shared" si="63"/>
        <v/>
      </c>
      <c r="EH50" s="174" t="str">
        <f t="shared" si="63"/>
        <v/>
      </c>
      <c r="EI50" s="174" t="str">
        <f t="shared" si="63"/>
        <v/>
      </c>
      <c r="EJ50" s="174" t="str">
        <f t="shared" si="63"/>
        <v/>
      </c>
      <c r="EK50" s="174" t="str">
        <f t="shared" si="63"/>
        <v/>
      </c>
      <c r="EL50" s="174" t="str">
        <f t="shared" si="63"/>
        <v/>
      </c>
      <c r="EM50" s="174" t="str">
        <f t="shared" si="63"/>
        <v/>
      </c>
      <c r="EN50" s="174" t="str">
        <f t="shared" si="63"/>
        <v/>
      </c>
      <c r="EO50" s="174" t="str">
        <f t="shared" si="63"/>
        <v/>
      </c>
      <c r="EP50" s="174" t="str">
        <f t="shared" si="63"/>
        <v/>
      </c>
      <c r="EQ50" s="171">
        <f t="shared" si="29"/>
        <v>216</v>
      </c>
      <c r="ER50" s="171">
        <f t="shared" si="30"/>
        <v>0</v>
      </c>
    </row>
    <row r="51" spans="1:148" ht="120" customHeight="1" x14ac:dyDescent="0.25">
      <c r="A51" s="132">
        <f t="shared" si="31"/>
        <v>34</v>
      </c>
      <c r="B51" s="133" t="e">
        <v>#VALUE!</v>
      </c>
      <c r="C51" s="133" t="s">
        <v>96</v>
      </c>
      <c r="D51" s="134" t="s">
        <v>276</v>
      </c>
      <c r="E51" s="134" t="str">
        <f t="shared" si="5"/>
        <v>#REF!</v>
      </c>
      <c r="F51" s="135" t="s">
        <v>128</v>
      </c>
      <c r="G51" s="134" t="s">
        <v>276</v>
      </c>
      <c r="H51" s="135" t="s">
        <v>129</v>
      </c>
      <c r="I51" s="135" t="s">
        <v>130</v>
      </c>
      <c r="J51" s="135"/>
      <c r="K51" s="135"/>
      <c r="L51" s="136"/>
      <c r="M51" s="133" t="e">
        <v>#VALUE!</v>
      </c>
      <c r="N51" s="135" t="s">
        <v>121</v>
      </c>
      <c r="O51" s="136"/>
      <c r="P51" s="136"/>
      <c r="Q51" s="136" t="s">
        <v>101</v>
      </c>
      <c r="R51" s="136" t="s">
        <v>102</v>
      </c>
      <c r="S51" s="136"/>
      <c r="T51" s="133"/>
      <c r="U51" s="133"/>
      <c r="V51" s="133"/>
      <c r="W51" s="137"/>
      <c r="X51" s="138">
        <v>18.86</v>
      </c>
      <c r="Y51" s="139">
        <v>18.86</v>
      </c>
      <c r="Z51" s="140">
        <f t="shared" si="6"/>
        <v>0</v>
      </c>
      <c r="AA51" s="139">
        <v>59.99</v>
      </c>
      <c r="AB51" s="140">
        <f t="shared" si="7"/>
        <v>0.6856142690448408</v>
      </c>
      <c r="AC51" s="141"/>
      <c r="AD51" s="142" t="str">
        <f t="shared" si="8"/>
        <v/>
      </c>
      <c r="AE51" s="140" t="str">
        <f t="shared" si="9"/>
        <v/>
      </c>
      <c r="AF51" s="139"/>
      <c r="AG51" s="140" t="str">
        <f t="shared" si="10"/>
        <v/>
      </c>
      <c r="AH51" s="143" t="str">
        <f t="shared" si="11"/>
        <v/>
      </c>
      <c r="AI51" s="144"/>
      <c r="AJ51" s="145"/>
      <c r="AK51" s="146"/>
      <c r="AL51" s="135" t="s">
        <v>241</v>
      </c>
      <c r="AM51" s="147">
        <v>4</v>
      </c>
      <c r="AN51" s="148" t="str">
        <f t="shared" si="12"/>
        <v xml:space="preserve">, , , , OFFICE DEFINE, </v>
      </c>
      <c r="AO51" s="149">
        <v>24</v>
      </c>
      <c r="AP51" s="150">
        <v>192</v>
      </c>
      <c r="AQ51" s="150"/>
      <c r="AR51" s="150"/>
      <c r="AS51" s="150"/>
      <c r="AT51" s="151"/>
      <c r="AU51" s="151"/>
      <c r="AV51" s="152">
        <f t="shared" si="13"/>
        <v>4</v>
      </c>
      <c r="AW51" s="153"/>
      <c r="AX51" s="152"/>
      <c r="AY51" s="153"/>
      <c r="AZ51" s="176"/>
      <c r="BA51" s="155">
        <f t="shared" si="14"/>
        <v>192</v>
      </c>
      <c r="BB51" s="156">
        <f t="shared" si="15"/>
        <v>3621.12</v>
      </c>
      <c r="BC51" s="157">
        <f t="shared" si="16"/>
        <v>11518.08</v>
      </c>
      <c r="BD51" s="158">
        <f t="shared" si="17"/>
        <v>24</v>
      </c>
      <c r="BE51" s="159">
        <f t="shared" si="18"/>
        <v>452.64</v>
      </c>
      <c r="BF51" s="160">
        <f t="shared" si="19"/>
        <v>1439.76</v>
      </c>
      <c r="BG51" s="161">
        <f t="shared" si="20"/>
        <v>216</v>
      </c>
      <c r="BH51" s="162">
        <f t="shared" si="21"/>
        <v>4073.7599999999998</v>
      </c>
      <c r="BI51" s="163">
        <f t="shared" si="22"/>
        <v>12957.84</v>
      </c>
      <c r="BJ51" s="164"/>
      <c r="BK51" s="165" t="s">
        <v>104</v>
      </c>
      <c r="BL51" s="177">
        <v>20</v>
      </c>
      <c r="BM51" s="178">
        <v>48</v>
      </c>
      <c r="BN51" s="178">
        <v>63</v>
      </c>
      <c r="BO51" s="178">
        <v>44</v>
      </c>
      <c r="BP51" s="178">
        <v>17</v>
      </c>
      <c r="BQ51" s="178">
        <v>0</v>
      </c>
      <c r="BR51" s="178" t="str">
        <f>IF(ISBLANK($BK51),"",IFERROR((ROUND((INDEX([1]INSTRUCTIONS!$M$9:$AM$73,MATCH(#REF!,[1]INSTRUCTIONS!$N$9:$N$73,0),MATCH(BR$2,[1]INSTRUCTIONS!$M$9:$AM$9,FALSE))*$BA51),0)),""))</f>
        <v/>
      </c>
      <c r="BS51" s="178" t="str">
        <f>IF(ISBLANK($BK51),"",IFERROR((ROUND((INDEX([1]INSTRUCTIONS!$M$9:$AM$73,MATCH(#REF!,[1]INSTRUCTIONS!$N$9:$N$73,0),MATCH(BS$2,[1]INSTRUCTIONS!$M$9:$AM$9,FALSE))*$BA51),0)),""))</f>
        <v/>
      </c>
      <c r="BT51" s="178" t="str">
        <f>IF(ISBLANK($BK51),"",IFERROR((ROUND((INDEX([1]INSTRUCTIONS!$M$9:$AM$73,MATCH(#REF!,[1]INSTRUCTIONS!$N$9:$N$73,0),MATCH(BT$2,[1]INSTRUCTIONS!$M$9:$AM$9,FALSE))*$BA51),0)),""))</f>
        <v/>
      </c>
      <c r="BU51" s="178" t="str">
        <f>IF(ISBLANK($BK51),"",IFERROR((ROUND((INDEX([1]INSTRUCTIONS!$M$9:$AM$73,MATCH(#REF!,[1]INSTRUCTIONS!$N$9:$N$73,0),MATCH(BU$2,[1]INSTRUCTIONS!$M$9:$AM$9,FALSE))*$BA51),0)),""))</f>
        <v/>
      </c>
      <c r="BV51" s="178" t="str">
        <f>IF(ISBLANK($BK51),"",IFERROR((ROUND((INDEX([1]INSTRUCTIONS!$M$9:$AM$73,MATCH(#REF!,[1]INSTRUCTIONS!$N$9:$N$73,0),MATCH(BV$2,[1]INSTRUCTIONS!$M$9:$AM$9,FALSE))*$BA51),0)),""))</f>
        <v/>
      </c>
      <c r="BW51" s="178" t="str">
        <f>IF(ISBLANK($BK51),"",IFERROR((ROUND((INDEX([1]INSTRUCTIONS!$M$9:$AM$73,MATCH(#REF!,[1]INSTRUCTIONS!$N$9:$N$73,0),MATCH(BW$2,[1]INSTRUCTIONS!$M$9:$AM$9,FALSE))*$BA51),0)),""))</f>
        <v/>
      </c>
      <c r="BX51" s="178" t="str">
        <f>IF(ISBLANK($BK51),"",IFERROR((ROUND((INDEX([1]INSTRUCTIONS!$M$9:$AM$73,MATCH(#REF!,[1]INSTRUCTIONS!$N$9:$N$73,0),MATCH(BX$2,[1]INSTRUCTIONS!$M$9:$AM$9,FALSE))*$BA51),0)),""))</f>
        <v/>
      </c>
      <c r="BY51" s="178" t="str">
        <f>IF(ISBLANK($BK51),"",IFERROR((ROUND((INDEX([1]INSTRUCTIONS!$M$9:$AM$73,MATCH(#REF!,[1]INSTRUCTIONS!$N$9:$N$73,0),MATCH(BY$2,[1]INSTRUCTIONS!$M$9:$AM$9,FALSE))*$BA51),0)),""))</f>
        <v/>
      </c>
      <c r="BZ51" s="178" t="str">
        <f>IF(ISBLANK($BK51),"",IFERROR((ROUND((INDEX([1]INSTRUCTIONS!$M$9:$AM$73,MATCH(#REF!,[1]INSTRUCTIONS!$N$9:$N$73,0),MATCH(BZ$2,[1]INSTRUCTIONS!$M$9:$AM$9,FALSE))*$BA51),0)),""))</f>
        <v/>
      </c>
      <c r="CA51" s="178" t="str">
        <f>IF(ISBLANK($BK51),"",IFERROR((ROUND((INDEX([1]INSTRUCTIONS!$M$9:$AM$73,MATCH(#REF!,[1]INSTRUCTIONS!$N$9:$N$73,0),MATCH(CA$2,[1]INSTRUCTIONS!$M$9:$AM$9,FALSE))*$BA51),0)),""))</f>
        <v/>
      </c>
      <c r="CB51" s="178" t="str">
        <f>IF(ISBLANK($BK51),"",IFERROR((ROUND((INDEX([1]INSTRUCTIONS!$M$9:$AM$73,MATCH(#REF!,[1]INSTRUCTIONS!$N$9:$N$73,0),MATCH(CB$2,[1]INSTRUCTIONS!$M$9:$AM$9,FALSE))*$BA51),0)),""))</f>
        <v/>
      </c>
      <c r="CC51" s="178" t="str">
        <f>IF(ISBLANK($BK51),"",IFERROR((ROUND((INDEX([1]INSTRUCTIONS!$M$9:$AM$73,MATCH(#REF!,[1]INSTRUCTIONS!$N$9:$N$73,0),MATCH(CC$2,[1]INSTRUCTIONS!$M$9:$AM$9,FALSE))*$BA51),0)),""))</f>
        <v/>
      </c>
      <c r="CD51" s="178" t="str">
        <f>IF(ISBLANK($BK51),"",IFERROR((ROUND((INDEX([1]INSTRUCTIONS!$M$9:$AM$73,MATCH(#REF!,[1]INSTRUCTIONS!$N$9:$N$73,0),MATCH(CD$2,[1]INSTRUCTIONS!$M$9:$AM$9,FALSE))*$BA51),0)),""))</f>
        <v/>
      </c>
      <c r="CE51" s="178" t="str">
        <f>IF(ISBLANK($BK51),"",IFERROR((ROUND((INDEX([1]INSTRUCTIONS!$M$9:$AM$73,MATCH(#REF!,[1]INSTRUCTIONS!$N$9:$N$73,0),MATCH(CE$2,[1]INSTRUCTIONS!$M$9:$AM$9,FALSE))*$BA51),0)),""))</f>
        <v/>
      </c>
      <c r="CF51" s="178" t="str">
        <f>IF(ISBLANK($BK51),"",IFERROR((ROUND((INDEX([1]INSTRUCTIONS!$M$9:$AM$73,MATCH(#REF!,[1]INSTRUCTIONS!$N$9:$N$73,0),MATCH(CF$2,[1]INSTRUCTIONS!$M$9:$AM$9,FALSE))*$BA51),0)),""))</f>
        <v/>
      </c>
      <c r="CG51" s="178" t="str">
        <f>IF(ISBLANK($BK51),"",IFERROR((ROUND((INDEX([1]INSTRUCTIONS!$M$9:$AM$73,MATCH(#REF!,[1]INSTRUCTIONS!$N$9:$N$73,0),MATCH(CG$2,[1]INSTRUCTIONS!$M$9:$AM$9,FALSE))*$BA51),0)),""))</f>
        <v/>
      </c>
      <c r="CH51" s="178" t="str">
        <f>IF(ISBLANK($BK51),"",IFERROR((ROUND((INDEX([1]INSTRUCTIONS!$M$9:$AM$73,MATCH(#REF!,[1]INSTRUCTIONS!$N$9:$N$73,0),MATCH(CH$2,[1]INSTRUCTIONS!$M$9:$AM$9,FALSE))*$BA51),0)),""))</f>
        <v/>
      </c>
      <c r="CI51" s="178" t="str">
        <f>IF(ISBLANK($BK51),"",IFERROR((ROUND((INDEX([1]INSTRUCTIONS!$M$9:$AM$73,MATCH(#REF!,[1]INSTRUCTIONS!$N$9:$N$73,0),MATCH(CI$2,[1]INSTRUCTIONS!$M$9:$AM$9,FALSE))*$BA51),0)),""))</f>
        <v/>
      </c>
      <c r="CJ51" s="179" t="str">
        <f>IF(ISBLANK($BK51),"",IFERROR((ROUND((INDEX([1]INSTRUCTIONS!$M$9:$AM$73,MATCH(#REF!,[1]INSTRUCTIONS!$N$9:$N$73,0),MATCH(CJ$2,[1]INSTRUCTIONS!$M$9:$AM$9,FALSE))*$BA51),0)),""))</f>
        <v/>
      </c>
      <c r="CK51" s="169">
        <f t="shared" si="23"/>
        <v>192</v>
      </c>
      <c r="CL51" s="169">
        <f t="shared" si="24"/>
        <v>0</v>
      </c>
      <c r="CM51" s="6"/>
      <c r="CN51" s="170" t="s">
        <v>105</v>
      </c>
      <c r="CO51" s="177">
        <v>3</v>
      </c>
      <c r="CP51" s="178">
        <v>6</v>
      </c>
      <c r="CQ51" s="178">
        <v>7</v>
      </c>
      <c r="CR51" s="178">
        <v>5</v>
      </c>
      <c r="CS51" s="178">
        <v>3</v>
      </c>
      <c r="CT51" s="178">
        <v>0</v>
      </c>
      <c r="CU51" s="178" t="str">
        <f>IF(ISBLANK($CN51),"",IFERROR((ROUND((INDEX([1]INSTRUCTIONS!$M$9:$AM$73,MATCH(#REF!,[1]INSTRUCTIONS!$N$9:$N$73,0),MATCH(CU$2,[1]INSTRUCTIONS!$M$9:$AM$9,FALSE))*$BD51),0)),""))</f>
        <v/>
      </c>
      <c r="CV51" s="178" t="str">
        <f>IF(ISBLANK($CN51),"",IFERROR((ROUND((INDEX([1]INSTRUCTIONS!$M$9:$AM$73,MATCH(#REF!,[1]INSTRUCTIONS!$N$9:$N$73,0),MATCH(CV$2,[1]INSTRUCTIONS!$M$9:$AM$9,FALSE))*$BD51),0)),""))</f>
        <v/>
      </c>
      <c r="CW51" s="178" t="str">
        <f>IF(ISBLANK($CN51),"",IFERROR((ROUND((INDEX([1]INSTRUCTIONS!$M$9:$AM$73,MATCH(#REF!,[1]INSTRUCTIONS!$N$9:$N$73,0),MATCH(CW$2,[1]INSTRUCTIONS!$M$9:$AM$9,FALSE))*$BD51),0)),""))</f>
        <v/>
      </c>
      <c r="CX51" s="178" t="str">
        <f>IF(ISBLANK($CN51),"",IFERROR((ROUND((INDEX([1]INSTRUCTIONS!$M$9:$AM$73,MATCH(#REF!,[1]INSTRUCTIONS!$N$9:$N$73,0),MATCH(CX$2,[1]INSTRUCTIONS!$M$9:$AM$9,FALSE))*$BD51),0)),""))</f>
        <v/>
      </c>
      <c r="CY51" s="178" t="str">
        <f>IF(ISBLANK($CN51),"",IFERROR((ROUND((INDEX([1]INSTRUCTIONS!$M$9:$AM$73,MATCH(#REF!,[1]INSTRUCTIONS!$N$9:$N$73,0),MATCH(CY$2,[1]INSTRUCTIONS!$M$9:$AM$9,FALSE))*$BD51),0)),""))</f>
        <v/>
      </c>
      <c r="CZ51" s="178" t="str">
        <f>IF(ISBLANK($CN51),"",IFERROR((ROUND((INDEX([1]INSTRUCTIONS!$M$9:$AM$73,MATCH(#REF!,[1]INSTRUCTIONS!$N$9:$N$73,0),MATCH(CZ$2,[1]INSTRUCTIONS!$M$9:$AM$9,FALSE))*$BD51),0)),""))</f>
        <v/>
      </c>
      <c r="DA51" s="178" t="str">
        <f>IF(ISBLANK($CN51),"",IFERROR((ROUND((INDEX([1]INSTRUCTIONS!$M$9:$AM$73,MATCH(#REF!,[1]INSTRUCTIONS!$N$9:$N$73,0),MATCH(DA$2,[1]INSTRUCTIONS!$M$9:$AM$9,FALSE))*$BD51),0)),""))</f>
        <v/>
      </c>
      <c r="DB51" s="178" t="str">
        <f>IF(ISBLANK($CN51),"",IFERROR((ROUND((INDEX([1]INSTRUCTIONS!$M$9:$AM$73,MATCH(#REF!,[1]INSTRUCTIONS!$N$9:$N$73,0),MATCH(DB$2,[1]INSTRUCTIONS!$M$9:$AM$9,FALSE))*$BD51),0)),""))</f>
        <v/>
      </c>
      <c r="DC51" s="178" t="str">
        <f>IF(ISBLANK($CN51),"",IFERROR((ROUND((INDEX([1]INSTRUCTIONS!$M$9:$AM$73,MATCH(#REF!,[1]INSTRUCTIONS!$N$9:$N$73,0),MATCH(DC$2,[1]INSTRUCTIONS!$M$9:$AM$9,FALSE))*$BD51),0)),""))</f>
        <v/>
      </c>
      <c r="DD51" s="178" t="str">
        <f>IF(ISBLANK($CN51),"",IFERROR((ROUND((INDEX([1]INSTRUCTIONS!$M$9:$AM$73,MATCH(#REF!,[1]INSTRUCTIONS!$N$9:$N$73,0),MATCH(DD$2,[1]INSTRUCTIONS!$M$9:$AM$9,FALSE))*$BD51),0)),""))</f>
        <v/>
      </c>
      <c r="DE51" s="178" t="str">
        <f>IF(ISBLANK($CN51),"",IFERROR((ROUND((INDEX([1]INSTRUCTIONS!$M$9:$AM$73,MATCH(#REF!,[1]INSTRUCTIONS!$N$9:$N$73,0),MATCH(DE$2,[1]INSTRUCTIONS!$M$9:$AM$9,FALSE))*$BD51),0)),""))</f>
        <v/>
      </c>
      <c r="DF51" s="178" t="str">
        <f>IF(ISBLANK($CN51),"",IFERROR((ROUND((INDEX([1]INSTRUCTIONS!$M$9:$AM$73,MATCH(#REF!,[1]INSTRUCTIONS!$N$9:$N$73,0),MATCH(DF$2,[1]INSTRUCTIONS!$M$9:$AM$9,FALSE))*$BD51),0)),""))</f>
        <v/>
      </c>
      <c r="DG51" s="178" t="str">
        <f>IF(ISBLANK($CN51),"",IFERROR((ROUND((INDEX([1]INSTRUCTIONS!$M$9:$AM$73,MATCH(#REF!,[1]INSTRUCTIONS!$N$9:$N$73,0),MATCH(DG$2,[1]INSTRUCTIONS!$M$9:$AM$9,FALSE))*$BD51),0)),""))</f>
        <v/>
      </c>
      <c r="DH51" s="178" t="str">
        <f>IF(ISBLANK($CN51),"",IFERROR((ROUND((INDEX([1]INSTRUCTIONS!$M$9:$AM$73,MATCH(#REF!,[1]INSTRUCTIONS!$N$9:$N$73,0),MATCH(DH$2,[1]INSTRUCTIONS!$M$9:$AM$9,FALSE))*$BD51),0)),""))</f>
        <v/>
      </c>
      <c r="DI51" s="178" t="str">
        <f>IF(ISBLANK($CN51),"",IFERROR((ROUND((INDEX([1]INSTRUCTIONS!$M$9:$AM$73,MATCH(#REF!,[1]INSTRUCTIONS!$N$9:$N$73,0),MATCH(DI$2,[1]INSTRUCTIONS!$M$9:$AM$9,FALSE))*$BD51),0)),""))</f>
        <v/>
      </c>
      <c r="DJ51" s="178" t="str">
        <f>IF(ISBLANK($CN51),"",IFERROR((ROUND((INDEX([1]INSTRUCTIONS!$M$9:$AM$73,MATCH(#REF!,[1]INSTRUCTIONS!$N$9:$N$73,0),MATCH(DJ$2,[1]INSTRUCTIONS!$M$9:$AM$9,FALSE))*$BD51),0)),""))</f>
        <v/>
      </c>
      <c r="DK51" s="178" t="str">
        <f>IF(ISBLANK($CN51),"",IFERROR((ROUND((INDEX([1]INSTRUCTIONS!$M$9:$AM$73,MATCH(#REF!,[1]INSTRUCTIONS!$N$9:$N$73,0),MATCH(DK$2,[1]INSTRUCTIONS!$M$9:$AM$9,FALSE))*$BD51),0)),""))</f>
        <v/>
      </c>
      <c r="DL51" s="178" t="str">
        <f>IF(ISBLANK($CN51),"",IFERROR((ROUND((INDEX([1]INSTRUCTIONS!$M$9:$AM$73,MATCH(#REF!,[1]INSTRUCTIONS!$N$9:$N$73,0),MATCH(DL$2,[1]INSTRUCTIONS!$M$9:$AM$9,FALSE))*$BD51),0)),""))</f>
        <v/>
      </c>
      <c r="DM51" s="179" t="str">
        <f>IF(ISBLANK($CN51),"",IFERROR((ROUND((INDEX([1]INSTRUCTIONS!$M$9:$AM$73,MATCH(#REF!,[1]INSTRUCTIONS!$N$9:$N$73,0),MATCH(DM$2,[1]INSTRUCTIONS!$M$9:$AM$9,FALSE))*$BD51),0)),""))</f>
        <v/>
      </c>
      <c r="DN51" s="169">
        <f t="shared" si="25"/>
        <v>24</v>
      </c>
      <c r="DO51" s="169">
        <f t="shared" si="26"/>
        <v>0</v>
      </c>
      <c r="DP51" s="6"/>
      <c r="DQ51" s="171" t="str">
        <f t="shared" si="27"/>
        <v>ALPHA TOPS BM</v>
      </c>
      <c r="DR51" s="172">
        <f t="shared" ref="DR51:EP51" si="64">IFERROR(BL51+CO51,"")</f>
        <v>23</v>
      </c>
      <c r="DS51" s="173">
        <f t="shared" si="64"/>
        <v>54</v>
      </c>
      <c r="DT51" s="173">
        <f t="shared" si="64"/>
        <v>70</v>
      </c>
      <c r="DU51" s="173">
        <f t="shared" si="64"/>
        <v>49</v>
      </c>
      <c r="DV51" s="173">
        <f t="shared" si="64"/>
        <v>20</v>
      </c>
      <c r="DW51" s="173">
        <f t="shared" si="64"/>
        <v>0</v>
      </c>
      <c r="DX51" s="173" t="str">
        <f t="shared" si="64"/>
        <v/>
      </c>
      <c r="DY51" s="173" t="str">
        <f t="shared" si="64"/>
        <v/>
      </c>
      <c r="DZ51" s="173" t="str">
        <f t="shared" si="64"/>
        <v/>
      </c>
      <c r="EA51" s="173" t="str">
        <f t="shared" si="64"/>
        <v/>
      </c>
      <c r="EB51" s="173" t="str">
        <f t="shared" si="64"/>
        <v/>
      </c>
      <c r="EC51" s="173" t="str">
        <f t="shared" si="64"/>
        <v/>
      </c>
      <c r="ED51" s="173" t="str">
        <f t="shared" si="64"/>
        <v/>
      </c>
      <c r="EE51" s="173" t="str">
        <f t="shared" si="64"/>
        <v/>
      </c>
      <c r="EF51" s="174" t="str">
        <f t="shared" si="64"/>
        <v/>
      </c>
      <c r="EG51" s="174" t="str">
        <f t="shared" si="64"/>
        <v/>
      </c>
      <c r="EH51" s="174" t="str">
        <f t="shared" si="64"/>
        <v/>
      </c>
      <c r="EI51" s="174" t="str">
        <f t="shared" si="64"/>
        <v/>
      </c>
      <c r="EJ51" s="174" t="str">
        <f t="shared" si="64"/>
        <v/>
      </c>
      <c r="EK51" s="174" t="str">
        <f t="shared" si="64"/>
        <v/>
      </c>
      <c r="EL51" s="174" t="str">
        <f t="shared" si="64"/>
        <v/>
      </c>
      <c r="EM51" s="174" t="str">
        <f t="shared" si="64"/>
        <v/>
      </c>
      <c r="EN51" s="174" t="str">
        <f t="shared" si="64"/>
        <v/>
      </c>
      <c r="EO51" s="174" t="str">
        <f t="shared" si="64"/>
        <v/>
      </c>
      <c r="EP51" s="174" t="str">
        <f t="shared" si="64"/>
        <v/>
      </c>
      <c r="EQ51" s="171">
        <f t="shared" si="29"/>
        <v>216</v>
      </c>
      <c r="ER51" s="171">
        <f t="shared" si="30"/>
        <v>0</v>
      </c>
    </row>
    <row r="52" spans="1:148" ht="120" customHeight="1" x14ac:dyDescent="0.25">
      <c r="A52" s="132">
        <f t="shared" si="31"/>
        <v>35</v>
      </c>
      <c r="B52" s="133" t="e">
        <v>#VALUE!</v>
      </c>
      <c r="C52" s="133" t="s">
        <v>96</v>
      </c>
      <c r="D52" s="134" t="s">
        <v>276</v>
      </c>
      <c r="E52" s="134" t="str">
        <f t="shared" si="5"/>
        <v>#REF!</v>
      </c>
      <c r="F52" s="135" t="s">
        <v>128</v>
      </c>
      <c r="G52" s="134" t="s">
        <v>276</v>
      </c>
      <c r="H52" s="135" t="s">
        <v>129</v>
      </c>
      <c r="I52" s="135" t="s">
        <v>130</v>
      </c>
      <c r="J52" s="135"/>
      <c r="K52" s="135"/>
      <c r="L52" s="136"/>
      <c r="M52" s="133" t="e">
        <v>#VALUE!</v>
      </c>
      <c r="N52" s="135" t="s">
        <v>117</v>
      </c>
      <c r="O52" s="136"/>
      <c r="P52" s="136"/>
      <c r="Q52" s="136" t="s">
        <v>101</v>
      </c>
      <c r="R52" s="136" t="s">
        <v>102</v>
      </c>
      <c r="S52" s="136"/>
      <c r="T52" s="133"/>
      <c r="U52" s="133"/>
      <c r="V52" s="133"/>
      <c r="W52" s="137"/>
      <c r="X52" s="138">
        <v>18.86</v>
      </c>
      <c r="Y52" s="139">
        <v>18.86</v>
      </c>
      <c r="Z52" s="140">
        <f t="shared" si="6"/>
        <v>0</v>
      </c>
      <c r="AA52" s="139">
        <v>59.99</v>
      </c>
      <c r="AB52" s="140">
        <f t="shared" si="7"/>
        <v>0.6856142690448408</v>
      </c>
      <c r="AC52" s="141"/>
      <c r="AD52" s="142" t="str">
        <f t="shared" si="8"/>
        <v/>
      </c>
      <c r="AE52" s="140" t="str">
        <f t="shared" si="9"/>
        <v/>
      </c>
      <c r="AF52" s="139"/>
      <c r="AG52" s="140" t="str">
        <f t="shared" si="10"/>
        <v/>
      </c>
      <c r="AH52" s="143" t="str">
        <f t="shared" si="11"/>
        <v/>
      </c>
      <c r="AI52" s="144"/>
      <c r="AJ52" s="145"/>
      <c r="AK52" s="146"/>
      <c r="AL52" s="135" t="s">
        <v>241</v>
      </c>
      <c r="AM52" s="147">
        <v>4</v>
      </c>
      <c r="AN52" s="148" t="str">
        <f t="shared" si="12"/>
        <v xml:space="preserve">, , , , OFFICE DEFINE, </v>
      </c>
      <c r="AO52" s="149">
        <v>36</v>
      </c>
      <c r="AP52" s="150">
        <v>108</v>
      </c>
      <c r="AQ52" s="150"/>
      <c r="AR52" s="150"/>
      <c r="AS52" s="150"/>
      <c r="AT52" s="151"/>
      <c r="AU52" s="151"/>
      <c r="AV52" s="152">
        <f t="shared" si="13"/>
        <v>4</v>
      </c>
      <c r="AW52" s="153"/>
      <c r="AX52" s="152"/>
      <c r="AY52" s="153"/>
      <c r="AZ52" s="176"/>
      <c r="BA52" s="155">
        <f t="shared" si="14"/>
        <v>108</v>
      </c>
      <c r="BB52" s="156">
        <f t="shared" si="15"/>
        <v>2036.8799999999999</v>
      </c>
      <c r="BC52" s="157">
        <f t="shared" si="16"/>
        <v>6478.92</v>
      </c>
      <c r="BD52" s="158">
        <f t="shared" si="17"/>
        <v>36</v>
      </c>
      <c r="BE52" s="159">
        <f t="shared" si="18"/>
        <v>678.96</v>
      </c>
      <c r="BF52" s="160">
        <f t="shared" si="19"/>
        <v>2159.64</v>
      </c>
      <c r="BG52" s="161">
        <f t="shared" si="20"/>
        <v>144</v>
      </c>
      <c r="BH52" s="162">
        <f t="shared" si="21"/>
        <v>2715.84</v>
      </c>
      <c r="BI52" s="163">
        <f t="shared" si="22"/>
        <v>8638.56</v>
      </c>
      <c r="BJ52" s="164"/>
      <c r="BK52" s="165" t="s">
        <v>104</v>
      </c>
      <c r="BL52" s="177">
        <v>11</v>
      </c>
      <c r="BM52" s="178">
        <v>27</v>
      </c>
      <c r="BN52" s="178">
        <v>37</v>
      </c>
      <c r="BO52" s="178">
        <v>24</v>
      </c>
      <c r="BP52" s="178">
        <v>9</v>
      </c>
      <c r="BQ52" s="178">
        <v>0</v>
      </c>
      <c r="BR52" s="178" t="str">
        <f>IF(ISBLANK($BK52),"",IFERROR((ROUND((INDEX([1]INSTRUCTIONS!$M$9:$AM$73,MATCH(#REF!,[1]INSTRUCTIONS!$N$9:$N$73,0),MATCH(BR$2,[1]INSTRUCTIONS!$M$9:$AM$9,FALSE))*$BA52),0)),""))</f>
        <v/>
      </c>
      <c r="BS52" s="178" t="str">
        <f>IF(ISBLANK($BK52),"",IFERROR((ROUND((INDEX([1]INSTRUCTIONS!$M$9:$AM$73,MATCH(#REF!,[1]INSTRUCTIONS!$N$9:$N$73,0),MATCH(BS$2,[1]INSTRUCTIONS!$M$9:$AM$9,FALSE))*$BA52),0)),""))</f>
        <v/>
      </c>
      <c r="BT52" s="178" t="str">
        <f>IF(ISBLANK($BK52),"",IFERROR((ROUND((INDEX([1]INSTRUCTIONS!$M$9:$AM$73,MATCH(#REF!,[1]INSTRUCTIONS!$N$9:$N$73,0),MATCH(BT$2,[1]INSTRUCTIONS!$M$9:$AM$9,FALSE))*$BA52),0)),""))</f>
        <v/>
      </c>
      <c r="BU52" s="178" t="str">
        <f>IF(ISBLANK($BK52),"",IFERROR((ROUND((INDEX([1]INSTRUCTIONS!$M$9:$AM$73,MATCH(#REF!,[1]INSTRUCTIONS!$N$9:$N$73,0),MATCH(BU$2,[1]INSTRUCTIONS!$M$9:$AM$9,FALSE))*$BA52),0)),""))</f>
        <v/>
      </c>
      <c r="BV52" s="178" t="str">
        <f>IF(ISBLANK($BK52),"",IFERROR((ROUND((INDEX([1]INSTRUCTIONS!$M$9:$AM$73,MATCH(#REF!,[1]INSTRUCTIONS!$N$9:$N$73,0),MATCH(BV$2,[1]INSTRUCTIONS!$M$9:$AM$9,FALSE))*$BA52),0)),""))</f>
        <v/>
      </c>
      <c r="BW52" s="178" t="str">
        <f>IF(ISBLANK($BK52),"",IFERROR((ROUND((INDEX([1]INSTRUCTIONS!$M$9:$AM$73,MATCH(#REF!,[1]INSTRUCTIONS!$N$9:$N$73,0),MATCH(BW$2,[1]INSTRUCTIONS!$M$9:$AM$9,FALSE))*$BA52),0)),""))</f>
        <v/>
      </c>
      <c r="BX52" s="178" t="str">
        <f>IF(ISBLANK($BK52),"",IFERROR((ROUND((INDEX([1]INSTRUCTIONS!$M$9:$AM$73,MATCH(#REF!,[1]INSTRUCTIONS!$N$9:$N$73,0),MATCH(BX$2,[1]INSTRUCTIONS!$M$9:$AM$9,FALSE))*$BA52),0)),""))</f>
        <v/>
      </c>
      <c r="BY52" s="178" t="str">
        <f>IF(ISBLANK($BK52),"",IFERROR((ROUND((INDEX([1]INSTRUCTIONS!$M$9:$AM$73,MATCH(#REF!,[1]INSTRUCTIONS!$N$9:$N$73,0),MATCH(BY$2,[1]INSTRUCTIONS!$M$9:$AM$9,FALSE))*$BA52),0)),""))</f>
        <v/>
      </c>
      <c r="BZ52" s="178" t="str">
        <f>IF(ISBLANK($BK52),"",IFERROR((ROUND((INDEX([1]INSTRUCTIONS!$M$9:$AM$73,MATCH(#REF!,[1]INSTRUCTIONS!$N$9:$N$73,0),MATCH(BZ$2,[1]INSTRUCTIONS!$M$9:$AM$9,FALSE))*$BA52),0)),""))</f>
        <v/>
      </c>
      <c r="CA52" s="178" t="str">
        <f>IF(ISBLANK($BK52),"",IFERROR((ROUND((INDEX([1]INSTRUCTIONS!$M$9:$AM$73,MATCH(#REF!,[1]INSTRUCTIONS!$N$9:$N$73,0),MATCH(CA$2,[1]INSTRUCTIONS!$M$9:$AM$9,FALSE))*$BA52),0)),""))</f>
        <v/>
      </c>
      <c r="CB52" s="178" t="str">
        <f>IF(ISBLANK($BK52),"",IFERROR((ROUND((INDEX([1]INSTRUCTIONS!$M$9:$AM$73,MATCH(#REF!,[1]INSTRUCTIONS!$N$9:$N$73,0),MATCH(CB$2,[1]INSTRUCTIONS!$M$9:$AM$9,FALSE))*$BA52),0)),""))</f>
        <v/>
      </c>
      <c r="CC52" s="178" t="str">
        <f>IF(ISBLANK($BK52),"",IFERROR((ROUND((INDEX([1]INSTRUCTIONS!$M$9:$AM$73,MATCH(#REF!,[1]INSTRUCTIONS!$N$9:$N$73,0),MATCH(CC$2,[1]INSTRUCTIONS!$M$9:$AM$9,FALSE))*$BA52),0)),""))</f>
        <v/>
      </c>
      <c r="CD52" s="178" t="str">
        <f>IF(ISBLANK($BK52),"",IFERROR((ROUND((INDEX([1]INSTRUCTIONS!$M$9:$AM$73,MATCH(#REF!,[1]INSTRUCTIONS!$N$9:$N$73,0),MATCH(CD$2,[1]INSTRUCTIONS!$M$9:$AM$9,FALSE))*$BA52),0)),""))</f>
        <v/>
      </c>
      <c r="CE52" s="178" t="str">
        <f>IF(ISBLANK($BK52),"",IFERROR((ROUND((INDEX([1]INSTRUCTIONS!$M$9:$AM$73,MATCH(#REF!,[1]INSTRUCTIONS!$N$9:$N$73,0),MATCH(CE$2,[1]INSTRUCTIONS!$M$9:$AM$9,FALSE))*$BA52),0)),""))</f>
        <v/>
      </c>
      <c r="CF52" s="178" t="str">
        <f>IF(ISBLANK($BK52),"",IFERROR((ROUND((INDEX([1]INSTRUCTIONS!$M$9:$AM$73,MATCH(#REF!,[1]INSTRUCTIONS!$N$9:$N$73,0),MATCH(CF$2,[1]INSTRUCTIONS!$M$9:$AM$9,FALSE))*$BA52),0)),""))</f>
        <v/>
      </c>
      <c r="CG52" s="178" t="str">
        <f>IF(ISBLANK($BK52),"",IFERROR((ROUND((INDEX([1]INSTRUCTIONS!$M$9:$AM$73,MATCH(#REF!,[1]INSTRUCTIONS!$N$9:$N$73,0),MATCH(CG$2,[1]INSTRUCTIONS!$M$9:$AM$9,FALSE))*$BA52),0)),""))</f>
        <v/>
      </c>
      <c r="CH52" s="178" t="str">
        <f>IF(ISBLANK($BK52),"",IFERROR((ROUND((INDEX([1]INSTRUCTIONS!$M$9:$AM$73,MATCH(#REF!,[1]INSTRUCTIONS!$N$9:$N$73,0),MATCH(CH$2,[1]INSTRUCTIONS!$M$9:$AM$9,FALSE))*$BA52),0)),""))</f>
        <v/>
      </c>
      <c r="CI52" s="178" t="str">
        <f>IF(ISBLANK($BK52),"",IFERROR((ROUND((INDEX([1]INSTRUCTIONS!$M$9:$AM$73,MATCH(#REF!,[1]INSTRUCTIONS!$N$9:$N$73,0),MATCH(CI$2,[1]INSTRUCTIONS!$M$9:$AM$9,FALSE))*$BA52),0)),""))</f>
        <v/>
      </c>
      <c r="CJ52" s="179" t="str">
        <f>IF(ISBLANK($BK52),"",IFERROR((ROUND((INDEX([1]INSTRUCTIONS!$M$9:$AM$73,MATCH(#REF!,[1]INSTRUCTIONS!$N$9:$N$73,0),MATCH(CJ$2,[1]INSTRUCTIONS!$M$9:$AM$9,FALSE))*$BA52),0)),""))</f>
        <v/>
      </c>
      <c r="CK52" s="169">
        <f t="shared" si="23"/>
        <v>108</v>
      </c>
      <c r="CL52" s="169">
        <f t="shared" si="24"/>
        <v>0</v>
      </c>
      <c r="CM52" s="6"/>
      <c r="CN52" s="170" t="s">
        <v>105</v>
      </c>
      <c r="CO52" s="177">
        <v>4</v>
      </c>
      <c r="CP52" s="178">
        <v>9</v>
      </c>
      <c r="CQ52" s="178">
        <v>11</v>
      </c>
      <c r="CR52" s="178">
        <v>8</v>
      </c>
      <c r="CS52" s="178">
        <v>4</v>
      </c>
      <c r="CT52" s="178">
        <v>0</v>
      </c>
      <c r="CU52" s="178" t="str">
        <f>IF(ISBLANK($CN52),"",IFERROR((ROUND((INDEX([1]INSTRUCTIONS!$M$9:$AM$73,MATCH(#REF!,[1]INSTRUCTIONS!$N$9:$N$73,0),MATCH(CU$2,[1]INSTRUCTIONS!$M$9:$AM$9,FALSE))*$BD52),0)),""))</f>
        <v/>
      </c>
      <c r="CV52" s="178" t="str">
        <f>IF(ISBLANK($CN52),"",IFERROR((ROUND((INDEX([1]INSTRUCTIONS!$M$9:$AM$73,MATCH(#REF!,[1]INSTRUCTIONS!$N$9:$N$73,0),MATCH(CV$2,[1]INSTRUCTIONS!$M$9:$AM$9,FALSE))*$BD52),0)),""))</f>
        <v/>
      </c>
      <c r="CW52" s="178" t="str">
        <f>IF(ISBLANK($CN52),"",IFERROR((ROUND((INDEX([1]INSTRUCTIONS!$M$9:$AM$73,MATCH(#REF!,[1]INSTRUCTIONS!$N$9:$N$73,0),MATCH(CW$2,[1]INSTRUCTIONS!$M$9:$AM$9,FALSE))*$BD52),0)),""))</f>
        <v/>
      </c>
      <c r="CX52" s="178" t="str">
        <f>IF(ISBLANK($CN52),"",IFERROR((ROUND((INDEX([1]INSTRUCTIONS!$M$9:$AM$73,MATCH(#REF!,[1]INSTRUCTIONS!$N$9:$N$73,0),MATCH(CX$2,[1]INSTRUCTIONS!$M$9:$AM$9,FALSE))*$BD52),0)),""))</f>
        <v/>
      </c>
      <c r="CY52" s="178" t="str">
        <f>IF(ISBLANK($CN52),"",IFERROR((ROUND((INDEX([1]INSTRUCTIONS!$M$9:$AM$73,MATCH(#REF!,[1]INSTRUCTIONS!$N$9:$N$73,0),MATCH(CY$2,[1]INSTRUCTIONS!$M$9:$AM$9,FALSE))*$BD52),0)),""))</f>
        <v/>
      </c>
      <c r="CZ52" s="178" t="str">
        <f>IF(ISBLANK($CN52),"",IFERROR((ROUND((INDEX([1]INSTRUCTIONS!$M$9:$AM$73,MATCH(#REF!,[1]INSTRUCTIONS!$N$9:$N$73,0),MATCH(CZ$2,[1]INSTRUCTIONS!$M$9:$AM$9,FALSE))*$BD52),0)),""))</f>
        <v/>
      </c>
      <c r="DA52" s="178" t="str">
        <f>IF(ISBLANK($CN52),"",IFERROR((ROUND((INDEX([1]INSTRUCTIONS!$M$9:$AM$73,MATCH(#REF!,[1]INSTRUCTIONS!$N$9:$N$73,0),MATCH(DA$2,[1]INSTRUCTIONS!$M$9:$AM$9,FALSE))*$BD52),0)),""))</f>
        <v/>
      </c>
      <c r="DB52" s="178" t="str">
        <f>IF(ISBLANK($CN52),"",IFERROR((ROUND((INDEX([1]INSTRUCTIONS!$M$9:$AM$73,MATCH(#REF!,[1]INSTRUCTIONS!$N$9:$N$73,0),MATCH(DB$2,[1]INSTRUCTIONS!$M$9:$AM$9,FALSE))*$BD52),0)),""))</f>
        <v/>
      </c>
      <c r="DC52" s="178" t="str">
        <f>IF(ISBLANK($CN52),"",IFERROR((ROUND((INDEX([1]INSTRUCTIONS!$M$9:$AM$73,MATCH(#REF!,[1]INSTRUCTIONS!$N$9:$N$73,0),MATCH(DC$2,[1]INSTRUCTIONS!$M$9:$AM$9,FALSE))*$BD52),0)),""))</f>
        <v/>
      </c>
      <c r="DD52" s="178" t="str">
        <f>IF(ISBLANK($CN52),"",IFERROR((ROUND((INDEX([1]INSTRUCTIONS!$M$9:$AM$73,MATCH(#REF!,[1]INSTRUCTIONS!$N$9:$N$73,0),MATCH(DD$2,[1]INSTRUCTIONS!$M$9:$AM$9,FALSE))*$BD52),0)),""))</f>
        <v/>
      </c>
      <c r="DE52" s="178" t="str">
        <f>IF(ISBLANK($CN52),"",IFERROR((ROUND((INDEX([1]INSTRUCTIONS!$M$9:$AM$73,MATCH(#REF!,[1]INSTRUCTIONS!$N$9:$N$73,0),MATCH(DE$2,[1]INSTRUCTIONS!$M$9:$AM$9,FALSE))*$BD52),0)),""))</f>
        <v/>
      </c>
      <c r="DF52" s="178" t="str">
        <f>IF(ISBLANK($CN52),"",IFERROR((ROUND((INDEX([1]INSTRUCTIONS!$M$9:$AM$73,MATCH(#REF!,[1]INSTRUCTIONS!$N$9:$N$73,0),MATCH(DF$2,[1]INSTRUCTIONS!$M$9:$AM$9,FALSE))*$BD52),0)),""))</f>
        <v/>
      </c>
      <c r="DG52" s="178" t="str">
        <f>IF(ISBLANK($CN52),"",IFERROR((ROUND((INDEX([1]INSTRUCTIONS!$M$9:$AM$73,MATCH(#REF!,[1]INSTRUCTIONS!$N$9:$N$73,0),MATCH(DG$2,[1]INSTRUCTIONS!$M$9:$AM$9,FALSE))*$BD52),0)),""))</f>
        <v/>
      </c>
      <c r="DH52" s="178" t="str">
        <f>IF(ISBLANK($CN52),"",IFERROR((ROUND((INDEX([1]INSTRUCTIONS!$M$9:$AM$73,MATCH(#REF!,[1]INSTRUCTIONS!$N$9:$N$73,0),MATCH(DH$2,[1]INSTRUCTIONS!$M$9:$AM$9,FALSE))*$BD52),0)),""))</f>
        <v/>
      </c>
      <c r="DI52" s="178" t="str">
        <f>IF(ISBLANK($CN52),"",IFERROR((ROUND((INDEX([1]INSTRUCTIONS!$M$9:$AM$73,MATCH(#REF!,[1]INSTRUCTIONS!$N$9:$N$73,0),MATCH(DI$2,[1]INSTRUCTIONS!$M$9:$AM$9,FALSE))*$BD52),0)),""))</f>
        <v/>
      </c>
      <c r="DJ52" s="178" t="str">
        <f>IF(ISBLANK($CN52),"",IFERROR((ROUND((INDEX([1]INSTRUCTIONS!$M$9:$AM$73,MATCH(#REF!,[1]INSTRUCTIONS!$N$9:$N$73,0),MATCH(DJ$2,[1]INSTRUCTIONS!$M$9:$AM$9,FALSE))*$BD52),0)),""))</f>
        <v/>
      </c>
      <c r="DK52" s="178" t="str">
        <f>IF(ISBLANK($CN52),"",IFERROR((ROUND((INDEX([1]INSTRUCTIONS!$M$9:$AM$73,MATCH(#REF!,[1]INSTRUCTIONS!$N$9:$N$73,0),MATCH(DK$2,[1]INSTRUCTIONS!$M$9:$AM$9,FALSE))*$BD52),0)),""))</f>
        <v/>
      </c>
      <c r="DL52" s="178" t="str">
        <f>IF(ISBLANK($CN52),"",IFERROR((ROUND((INDEX([1]INSTRUCTIONS!$M$9:$AM$73,MATCH(#REF!,[1]INSTRUCTIONS!$N$9:$N$73,0),MATCH(DL$2,[1]INSTRUCTIONS!$M$9:$AM$9,FALSE))*$BD52),0)),""))</f>
        <v/>
      </c>
      <c r="DM52" s="179" t="str">
        <f>IF(ISBLANK($CN52),"",IFERROR((ROUND((INDEX([1]INSTRUCTIONS!$M$9:$AM$73,MATCH(#REF!,[1]INSTRUCTIONS!$N$9:$N$73,0),MATCH(DM$2,[1]INSTRUCTIONS!$M$9:$AM$9,FALSE))*$BD52),0)),""))</f>
        <v/>
      </c>
      <c r="DN52" s="169">
        <f t="shared" si="25"/>
        <v>36</v>
      </c>
      <c r="DO52" s="169">
        <f t="shared" si="26"/>
        <v>0</v>
      </c>
      <c r="DP52" s="6"/>
      <c r="DQ52" s="171" t="str">
        <f t="shared" si="27"/>
        <v>ALPHA TOPS BM</v>
      </c>
      <c r="DR52" s="172">
        <f t="shared" ref="DR52:EP52" si="65">IFERROR(BL52+CO52,"")</f>
        <v>15</v>
      </c>
      <c r="DS52" s="173">
        <f t="shared" si="65"/>
        <v>36</v>
      </c>
      <c r="DT52" s="173">
        <f t="shared" si="65"/>
        <v>48</v>
      </c>
      <c r="DU52" s="173">
        <f t="shared" si="65"/>
        <v>32</v>
      </c>
      <c r="DV52" s="173">
        <f t="shared" si="65"/>
        <v>13</v>
      </c>
      <c r="DW52" s="173">
        <f t="shared" si="65"/>
        <v>0</v>
      </c>
      <c r="DX52" s="173" t="str">
        <f t="shared" si="65"/>
        <v/>
      </c>
      <c r="DY52" s="173" t="str">
        <f t="shared" si="65"/>
        <v/>
      </c>
      <c r="DZ52" s="173" t="str">
        <f t="shared" si="65"/>
        <v/>
      </c>
      <c r="EA52" s="173" t="str">
        <f t="shared" si="65"/>
        <v/>
      </c>
      <c r="EB52" s="173" t="str">
        <f t="shared" si="65"/>
        <v/>
      </c>
      <c r="EC52" s="173" t="str">
        <f t="shared" si="65"/>
        <v/>
      </c>
      <c r="ED52" s="173" t="str">
        <f t="shared" si="65"/>
        <v/>
      </c>
      <c r="EE52" s="173" t="str">
        <f t="shared" si="65"/>
        <v/>
      </c>
      <c r="EF52" s="174" t="str">
        <f t="shared" si="65"/>
        <v/>
      </c>
      <c r="EG52" s="174" t="str">
        <f t="shared" si="65"/>
        <v/>
      </c>
      <c r="EH52" s="174" t="str">
        <f t="shared" si="65"/>
        <v/>
      </c>
      <c r="EI52" s="174" t="str">
        <f t="shared" si="65"/>
        <v/>
      </c>
      <c r="EJ52" s="174" t="str">
        <f t="shared" si="65"/>
        <v/>
      </c>
      <c r="EK52" s="174" t="str">
        <f t="shared" si="65"/>
        <v/>
      </c>
      <c r="EL52" s="174" t="str">
        <f t="shared" si="65"/>
        <v/>
      </c>
      <c r="EM52" s="174" t="str">
        <f t="shared" si="65"/>
        <v/>
      </c>
      <c r="EN52" s="174" t="str">
        <f t="shared" si="65"/>
        <v/>
      </c>
      <c r="EO52" s="174" t="str">
        <f t="shared" si="65"/>
        <v/>
      </c>
      <c r="EP52" s="174" t="str">
        <f t="shared" si="65"/>
        <v/>
      </c>
      <c r="EQ52" s="171">
        <f t="shared" si="29"/>
        <v>144</v>
      </c>
      <c r="ER52" s="171">
        <f t="shared" si="30"/>
        <v>0</v>
      </c>
    </row>
    <row r="53" spans="1:148" ht="120" customHeight="1" x14ac:dyDescent="0.25">
      <c r="A53" s="132">
        <f t="shared" si="31"/>
        <v>36</v>
      </c>
      <c r="B53" s="133" t="e">
        <v>#VALUE!</v>
      </c>
      <c r="C53" s="133" t="s">
        <v>96</v>
      </c>
      <c r="D53" s="134" t="s">
        <v>276</v>
      </c>
      <c r="E53" s="134" t="str">
        <f t="shared" si="5"/>
        <v>#REF!</v>
      </c>
      <c r="F53" s="135" t="s">
        <v>114</v>
      </c>
      <c r="G53" s="134" t="s">
        <v>276</v>
      </c>
      <c r="H53" s="135" t="s">
        <v>219</v>
      </c>
      <c r="I53" s="135" t="s">
        <v>220</v>
      </c>
      <c r="J53" s="135"/>
      <c r="K53" s="135"/>
      <c r="L53" s="136"/>
      <c r="M53" s="133" t="e">
        <v>#VALUE!</v>
      </c>
      <c r="N53" s="135" t="s">
        <v>184</v>
      </c>
      <c r="O53" s="136"/>
      <c r="P53" s="136"/>
      <c r="Q53" s="136" t="s">
        <v>101</v>
      </c>
      <c r="R53" s="136" t="s">
        <v>102</v>
      </c>
      <c r="S53" s="136"/>
      <c r="T53" s="133"/>
      <c r="U53" s="133"/>
      <c r="V53" s="133"/>
      <c r="W53" s="137"/>
      <c r="X53" s="138">
        <v>12.78</v>
      </c>
      <c r="Y53" s="139">
        <v>12.78</v>
      </c>
      <c r="Z53" s="140">
        <f t="shared" si="6"/>
        <v>0</v>
      </c>
      <c r="AA53" s="139">
        <v>39.99</v>
      </c>
      <c r="AB53" s="140">
        <f t="shared" si="7"/>
        <v>0.68042010502625661</v>
      </c>
      <c r="AC53" s="141"/>
      <c r="AD53" s="142" t="str">
        <f t="shared" si="8"/>
        <v/>
      </c>
      <c r="AE53" s="140" t="str">
        <f t="shared" si="9"/>
        <v/>
      </c>
      <c r="AF53" s="139"/>
      <c r="AG53" s="140" t="str">
        <f t="shared" si="10"/>
        <v/>
      </c>
      <c r="AH53" s="143" t="str">
        <f t="shared" si="11"/>
        <v/>
      </c>
      <c r="AI53" s="144"/>
      <c r="AJ53" s="145"/>
      <c r="AK53" s="146"/>
      <c r="AL53" s="135" t="s">
        <v>241</v>
      </c>
      <c r="AM53" s="147">
        <v>4</v>
      </c>
      <c r="AN53" s="148" t="str">
        <f t="shared" si="12"/>
        <v xml:space="preserve">, , , , OFFICE DEFINE, </v>
      </c>
      <c r="AO53" s="149">
        <v>0</v>
      </c>
      <c r="AP53" s="150">
        <v>228</v>
      </c>
      <c r="AQ53" s="150"/>
      <c r="AR53" s="150"/>
      <c r="AS53" s="150"/>
      <c r="AT53" s="151"/>
      <c r="AU53" s="151"/>
      <c r="AV53" s="152">
        <f t="shared" si="13"/>
        <v>4</v>
      </c>
      <c r="AW53" s="153"/>
      <c r="AX53" s="152"/>
      <c r="AY53" s="153"/>
      <c r="AZ53" s="176"/>
      <c r="BA53" s="155">
        <f t="shared" si="14"/>
        <v>228</v>
      </c>
      <c r="BB53" s="156">
        <f t="shared" si="15"/>
        <v>2913.8399999999997</v>
      </c>
      <c r="BC53" s="157">
        <f t="shared" si="16"/>
        <v>9117.7200000000012</v>
      </c>
      <c r="BD53" s="158">
        <f t="shared" si="17"/>
        <v>0</v>
      </c>
      <c r="BE53" s="159">
        <f t="shared" si="18"/>
        <v>0</v>
      </c>
      <c r="BF53" s="160">
        <f t="shared" si="19"/>
        <v>0</v>
      </c>
      <c r="BG53" s="161">
        <f t="shared" si="20"/>
        <v>228</v>
      </c>
      <c r="BH53" s="162">
        <f t="shared" si="21"/>
        <v>2913.8399999999997</v>
      </c>
      <c r="BI53" s="163">
        <f t="shared" si="22"/>
        <v>9117.7200000000012</v>
      </c>
      <c r="BJ53" s="164"/>
      <c r="BK53" s="165" t="s">
        <v>125</v>
      </c>
      <c r="BL53" s="177">
        <v>24</v>
      </c>
      <c r="BM53" s="178">
        <v>61</v>
      </c>
      <c r="BN53" s="178">
        <v>74</v>
      </c>
      <c r="BO53" s="178">
        <v>50</v>
      </c>
      <c r="BP53" s="178">
        <v>19</v>
      </c>
      <c r="BQ53" s="178">
        <v>0</v>
      </c>
      <c r="BR53" s="178" t="str">
        <f>IF(ISBLANK($BK53),"",IFERROR((ROUND((INDEX([1]INSTRUCTIONS!$M$9:$AM$73,MATCH(#REF!,[1]INSTRUCTIONS!$N$9:$N$73,0),MATCH(BR$2,[1]INSTRUCTIONS!$M$9:$AM$9,FALSE))*$BA53),0)),""))</f>
        <v/>
      </c>
      <c r="BS53" s="178" t="str">
        <f>IF(ISBLANK($BK53),"",IFERROR((ROUND((INDEX([1]INSTRUCTIONS!$M$9:$AM$73,MATCH(#REF!,[1]INSTRUCTIONS!$N$9:$N$73,0),MATCH(BS$2,[1]INSTRUCTIONS!$M$9:$AM$9,FALSE))*$BA53),0)),""))</f>
        <v/>
      </c>
      <c r="BT53" s="178" t="str">
        <f>IF(ISBLANK($BK53),"",IFERROR((ROUND((INDEX([1]INSTRUCTIONS!$M$9:$AM$73,MATCH(#REF!,[1]INSTRUCTIONS!$N$9:$N$73,0),MATCH(BT$2,[1]INSTRUCTIONS!$M$9:$AM$9,FALSE))*$BA53),0)),""))</f>
        <v/>
      </c>
      <c r="BU53" s="178" t="str">
        <f>IF(ISBLANK($BK53),"",IFERROR((ROUND((INDEX([1]INSTRUCTIONS!$M$9:$AM$73,MATCH(#REF!,[1]INSTRUCTIONS!$N$9:$N$73,0),MATCH(BU$2,[1]INSTRUCTIONS!$M$9:$AM$9,FALSE))*$BA53),0)),""))</f>
        <v/>
      </c>
      <c r="BV53" s="178" t="str">
        <f>IF(ISBLANK($BK53),"",IFERROR((ROUND((INDEX([1]INSTRUCTIONS!$M$9:$AM$73,MATCH(#REF!,[1]INSTRUCTIONS!$N$9:$N$73,0),MATCH(BV$2,[1]INSTRUCTIONS!$M$9:$AM$9,FALSE))*$BA53),0)),""))</f>
        <v/>
      </c>
      <c r="BW53" s="178" t="str">
        <f>IF(ISBLANK($BK53),"",IFERROR((ROUND((INDEX([1]INSTRUCTIONS!$M$9:$AM$73,MATCH(#REF!,[1]INSTRUCTIONS!$N$9:$N$73,0),MATCH(BW$2,[1]INSTRUCTIONS!$M$9:$AM$9,FALSE))*$BA53),0)),""))</f>
        <v/>
      </c>
      <c r="BX53" s="178" t="str">
        <f>IF(ISBLANK($BK53),"",IFERROR((ROUND((INDEX([1]INSTRUCTIONS!$M$9:$AM$73,MATCH(#REF!,[1]INSTRUCTIONS!$N$9:$N$73,0),MATCH(BX$2,[1]INSTRUCTIONS!$M$9:$AM$9,FALSE))*$BA53),0)),""))</f>
        <v/>
      </c>
      <c r="BY53" s="178" t="str">
        <f>IF(ISBLANK($BK53),"",IFERROR((ROUND((INDEX([1]INSTRUCTIONS!$M$9:$AM$73,MATCH(#REF!,[1]INSTRUCTIONS!$N$9:$N$73,0),MATCH(BY$2,[1]INSTRUCTIONS!$M$9:$AM$9,FALSE))*$BA53),0)),""))</f>
        <v/>
      </c>
      <c r="BZ53" s="178" t="str">
        <f>IF(ISBLANK($BK53),"",IFERROR((ROUND((INDEX([1]INSTRUCTIONS!$M$9:$AM$73,MATCH(#REF!,[1]INSTRUCTIONS!$N$9:$N$73,0),MATCH(BZ$2,[1]INSTRUCTIONS!$M$9:$AM$9,FALSE))*$BA53),0)),""))</f>
        <v/>
      </c>
      <c r="CA53" s="178" t="str">
        <f>IF(ISBLANK($BK53),"",IFERROR((ROUND((INDEX([1]INSTRUCTIONS!$M$9:$AM$73,MATCH(#REF!,[1]INSTRUCTIONS!$N$9:$N$73,0),MATCH(CA$2,[1]INSTRUCTIONS!$M$9:$AM$9,FALSE))*$BA53),0)),""))</f>
        <v/>
      </c>
      <c r="CB53" s="178" t="str">
        <f>IF(ISBLANK($BK53),"",IFERROR((ROUND((INDEX([1]INSTRUCTIONS!$M$9:$AM$73,MATCH(#REF!,[1]INSTRUCTIONS!$N$9:$N$73,0),MATCH(CB$2,[1]INSTRUCTIONS!$M$9:$AM$9,FALSE))*$BA53),0)),""))</f>
        <v/>
      </c>
      <c r="CC53" s="178" t="str">
        <f>IF(ISBLANK($BK53),"",IFERROR((ROUND((INDEX([1]INSTRUCTIONS!$M$9:$AM$73,MATCH(#REF!,[1]INSTRUCTIONS!$N$9:$N$73,0),MATCH(CC$2,[1]INSTRUCTIONS!$M$9:$AM$9,FALSE))*$BA53),0)),""))</f>
        <v/>
      </c>
      <c r="CD53" s="178" t="str">
        <f>IF(ISBLANK($BK53),"",IFERROR((ROUND((INDEX([1]INSTRUCTIONS!$M$9:$AM$73,MATCH(#REF!,[1]INSTRUCTIONS!$N$9:$N$73,0),MATCH(CD$2,[1]INSTRUCTIONS!$M$9:$AM$9,FALSE))*$BA53),0)),""))</f>
        <v/>
      </c>
      <c r="CE53" s="178" t="str">
        <f>IF(ISBLANK($BK53),"",IFERROR((ROUND((INDEX([1]INSTRUCTIONS!$M$9:$AM$73,MATCH(#REF!,[1]INSTRUCTIONS!$N$9:$N$73,0),MATCH(CE$2,[1]INSTRUCTIONS!$M$9:$AM$9,FALSE))*$BA53),0)),""))</f>
        <v/>
      </c>
      <c r="CF53" s="178" t="str">
        <f>IF(ISBLANK($BK53),"",IFERROR((ROUND((INDEX([1]INSTRUCTIONS!$M$9:$AM$73,MATCH(#REF!,[1]INSTRUCTIONS!$N$9:$N$73,0),MATCH(CF$2,[1]INSTRUCTIONS!$M$9:$AM$9,FALSE))*$BA53),0)),""))</f>
        <v/>
      </c>
      <c r="CG53" s="178" t="str">
        <f>IF(ISBLANK($BK53),"",IFERROR((ROUND((INDEX([1]INSTRUCTIONS!$M$9:$AM$73,MATCH(#REF!,[1]INSTRUCTIONS!$N$9:$N$73,0),MATCH(CG$2,[1]INSTRUCTIONS!$M$9:$AM$9,FALSE))*$BA53),0)),""))</f>
        <v/>
      </c>
      <c r="CH53" s="178" t="str">
        <f>IF(ISBLANK($BK53),"",IFERROR((ROUND((INDEX([1]INSTRUCTIONS!$M$9:$AM$73,MATCH(#REF!,[1]INSTRUCTIONS!$N$9:$N$73,0),MATCH(CH$2,[1]INSTRUCTIONS!$M$9:$AM$9,FALSE))*$BA53),0)),""))</f>
        <v/>
      </c>
      <c r="CI53" s="178" t="str">
        <f>IF(ISBLANK($BK53),"",IFERROR((ROUND((INDEX([1]INSTRUCTIONS!$M$9:$AM$73,MATCH(#REF!,[1]INSTRUCTIONS!$N$9:$N$73,0),MATCH(CI$2,[1]INSTRUCTIONS!$M$9:$AM$9,FALSE))*$BA53),0)),""))</f>
        <v/>
      </c>
      <c r="CJ53" s="179" t="str">
        <f>IF(ISBLANK($BK53),"",IFERROR((ROUND((INDEX([1]INSTRUCTIONS!$M$9:$AM$73,MATCH(#REF!,[1]INSTRUCTIONS!$N$9:$N$73,0),MATCH(CJ$2,[1]INSTRUCTIONS!$M$9:$AM$9,FALSE))*$BA53),0)),""))</f>
        <v/>
      </c>
      <c r="CK53" s="169">
        <f t="shared" si="23"/>
        <v>228</v>
      </c>
      <c r="CL53" s="169">
        <f t="shared" si="24"/>
        <v>0</v>
      </c>
      <c r="CM53" s="6"/>
      <c r="CN53" s="170" t="s">
        <v>126</v>
      </c>
      <c r="CO53" s="177">
        <v>0</v>
      </c>
      <c r="CP53" s="178">
        <v>0</v>
      </c>
      <c r="CQ53" s="178">
        <v>0</v>
      </c>
      <c r="CR53" s="178">
        <v>0</v>
      </c>
      <c r="CS53" s="178">
        <v>0</v>
      </c>
      <c r="CT53" s="178">
        <v>0</v>
      </c>
      <c r="CU53" s="178" t="str">
        <f>IF(ISBLANK($CN53),"",IFERROR((ROUND((INDEX([1]INSTRUCTIONS!$M$9:$AM$73,MATCH(#REF!,[1]INSTRUCTIONS!$N$9:$N$73,0),MATCH(CU$2,[1]INSTRUCTIONS!$M$9:$AM$9,FALSE))*$BD53),0)),""))</f>
        <v/>
      </c>
      <c r="CV53" s="178" t="str">
        <f>IF(ISBLANK($CN53),"",IFERROR((ROUND((INDEX([1]INSTRUCTIONS!$M$9:$AM$73,MATCH(#REF!,[1]INSTRUCTIONS!$N$9:$N$73,0),MATCH(CV$2,[1]INSTRUCTIONS!$M$9:$AM$9,FALSE))*$BD53),0)),""))</f>
        <v/>
      </c>
      <c r="CW53" s="178" t="str">
        <f>IF(ISBLANK($CN53),"",IFERROR((ROUND((INDEX([1]INSTRUCTIONS!$M$9:$AM$73,MATCH(#REF!,[1]INSTRUCTIONS!$N$9:$N$73,0),MATCH(CW$2,[1]INSTRUCTIONS!$M$9:$AM$9,FALSE))*$BD53),0)),""))</f>
        <v/>
      </c>
      <c r="CX53" s="178" t="str">
        <f>IF(ISBLANK($CN53),"",IFERROR((ROUND((INDEX([1]INSTRUCTIONS!$M$9:$AM$73,MATCH(#REF!,[1]INSTRUCTIONS!$N$9:$N$73,0),MATCH(CX$2,[1]INSTRUCTIONS!$M$9:$AM$9,FALSE))*$BD53),0)),""))</f>
        <v/>
      </c>
      <c r="CY53" s="178" t="str">
        <f>IF(ISBLANK($CN53),"",IFERROR((ROUND((INDEX([1]INSTRUCTIONS!$M$9:$AM$73,MATCH(#REF!,[1]INSTRUCTIONS!$N$9:$N$73,0),MATCH(CY$2,[1]INSTRUCTIONS!$M$9:$AM$9,FALSE))*$BD53),0)),""))</f>
        <v/>
      </c>
      <c r="CZ53" s="178" t="str">
        <f>IF(ISBLANK($CN53),"",IFERROR((ROUND((INDEX([1]INSTRUCTIONS!$M$9:$AM$73,MATCH(#REF!,[1]INSTRUCTIONS!$N$9:$N$73,0),MATCH(CZ$2,[1]INSTRUCTIONS!$M$9:$AM$9,FALSE))*$BD53),0)),""))</f>
        <v/>
      </c>
      <c r="DA53" s="178" t="str">
        <f>IF(ISBLANK($CN53),"",IFERROR((ROUND((INDEX([1]INSTRUCTIONS!$M$9:$AM$73,MATCH(#REF!,[1]INSTRUCTIONS!$N$9:$N$73,0),MATCH(DA$2,[1]INSTRUCTIONS!$M$9:$AM$9,FALSE))*$BD53),0)),""))</f>
        <v/>
      </c>
      <c r="DB53" s="178" t="str">
        <f>IF(ISBLANK($CN53),"",IFERROR((ROUND((INDEX([1]INSTRUCTIONS!$M$9:$AM$73,MATCH(#REF!,[1]INSTRUCTIONS!$N$9:$N$73,0),MATCH(DB$2,[1]INSTRUCTIONS!$M$9:$AM$9,FALSE))*$BD53),0)),""))</f>
        <v/>
      </c>
      <c r="DC53" s="178" t="str">
        <f>IF(ISBLANK($CN53),"",IFERROR((ROUND((INDEX([1]INSTRUCTIONS!$M$9:$AM$73,MATCH(#REF!,[1]INSTRUCTIONS!$N$9:$N$73,0),MATCH(DC$2,[1]INSTRUCTIONS!$M$9:$AM$9,FALSE))*$BD53),0)),""))</f>
        <v/>
      </c>
      <c r="DD53" s="178" t="str">
        <f>IF(ISBLANK($CN53),"",IFERROR((ROUND((INDEX([1]INSTRUCTIONS!$M$9:$AM$73,MATCH(#REF!,[1]INSTRUCTIONS!$N$9:$N$73,0),MATCH(DD$2,[1]INSTRUCTIONS!$M$9:$AM$9,FALSE))*$BD53),0)),""))</f>
        <v/>
      </c>
      <c r="DE53" s="178" t="str">
        <f>IF(ISBLANK($CN53),"",IFERROR((ROUND((INDEX([1]INSTRUCTIONS!$M$9:$AM$73,MATCH(#REF!,[1]INSTRUCTIONS!$N$9:$N$73,0),MATCH(DE$2,[1]INSTRUCTIONS!$M$9:$AM$9,FALSE))*$BD53),0)),""))</f>
        <v/>
      </c>
      <c r="DF53" s="178" t="str">
        <f>IF(ISBLANK($CN53),"",IFERROR((ROUND((INDEX([1]INSTRUCTIONS!$M$9:$AM$73,MATCH(#REF!,[1]INSTRUCTIONS!$N$9:$N$73,0),MATCH(DF$2,[1]INSTRUCTIONS!$M$9:$AM$9,FALSE))*$BD53),0)),""))</f>
        <v/>
      </c>
      <c r="DG53" s="178" t="str">
        <f>IF(ISBLANK($CN53),"",IFERROR((ROUND((INDEX([1]INSTRUCTIONS!$M$9:$AM$73,MATCH(#REF!,[1]INSTRUCTIONS!$N$9:$N$73,0),MATCH(DG$2,[1]INSTRUCTIONS!$M$9:$AM$9,FALSE))*$BD53),0)),""))</f>
        <v/>
      </c>
      <c r="DH53" s="178" t="str">
        <f>IF(ISBLANK($CN53),"",IFERROR((ROUND((INDEX([1]INSTRUCTIONS!$M$9:$AM$73,MATCH(#REF!,[1]INSTRUCTIONS!$N$9:$N$73,0),MATCH(DH$2,[1]INSTRUCTIONS!$M$9:$AM$9,FALSE))*$BD53),0)),""))</f>
        <v/>
      </c>
      <c r="DI53" s="178" t="str">
        <f>IF(ISBLANK($CN53),"",IFERROR((ROUND((INDEX([1]INSTRUCTIONS!$M$9:$AM$73,MATCH(#REF!,[1]INSTRUCTIONS!$N$9:$N$73,0),MATCH(DI$2,[1]INSTRUCTIONS!$M$9:$AM$9,FALSE))*$BD53),0)),""))</f>
        <v/>
      </c>
      <c r="DJ53" s="178" t="str">
        <f>IF(ISBLANK($CN53),"",IFERROR((ROUND((INDEX([1]INSTRUCTIONS!$M$9:$AM$73,MATCH(#REF!,[1]INSTRUCTIONS!$N$9:$N$73,0),MATCH(DJ$2,[1]INSTRUCTIONS!$M$9:$AM$9,FALSE))*$BD53),0)),""))</f>
        <v/>
      </c>
      <c r="DK53" s="178" t="str">
        <f>IF(ISBLANK($CN53),"",IFERROR((ROUND((INDEX([1]INSTRUCTIONS!$M$9:$AM$73,MATCH(#REF!,[1]INSTRUCTIONS!$N$9:$N$73,0),MATCH(DK$2,[1]INSTRUCTIONS!$M$9:$AM$9,FALSE))*$BD53),0)),""))</f>
        <v/>
      </c>
      <c r="DL53" s="178" t="str">
        <f>IF(ISBLANK($CN53),"",IFERROR((ROUND((INDEX([1]INSTRUCTIONS!$M$9:$AM$73,MATCH(#REF!,[1]INSTRUCTIONS!$N$9:$N$73,0),MATCH(DL$2,[1]INSTRUCTIONS!$M$9:$AM$9,FALSE))*$BD53),0)),""))</f>
        <v/>
      </c>
      <c r="DM53" s="179" t="str">
        <f>IF(ISBLANK($CN53),"",IFERROR((ROUND((INDEX([1]INSTRUCTIONS!$M$9:$AM$73,MATCH(#REF!,[1]INSTRUCTIONS!$N$9:$N$73,0),MATCH(DM$2,[1]INSTRUCTIONS!$M$9:$AM$9,FALSE))*$BD53),0)),""))</f>
        <v/>
      </c>
      <c r="DN53" s="169">
        <f t="shared" si="25"/>
        <v>0</v>
      </c>
      <c r="DO53" s="169">
        <f t="shared" si="26"/>
        <v>0</v>
      </c>
      <c r="DP53" s="6"/>
      <c r="DQ53" s="171" t="str">
        <f t="shared" si="27"/>
        <v>ALPHA BOTTOMS BM</v>
      </c>
      <c r="DR53" s="172">
        <f t="shared" ref="DR53:EP53" si="66">IFERROR(BL53+CO53,"")</f>
        <v>24</v>
      </c>
      <c r="DS53" s="173">
        <f t="shared" si="66"/>
        <v>61</v>
      </c>
      <c r="DT53" s="173">
        <f t="shared" si="66"/>
        <v>74</v>
      </c>
      <c r="DU53" s="173">
        <f t="shared" si="66"/>
        <v>50</v>
      </c>
      <c r="DV53" s="173">
        <f t="shared" si="66"/>
        <v>19</v>
      </c>
      <c r="DW53" s="173">
        <f t="shared" si="66"/>
        <v>0</v>
      </c>
      <c r="DX53" s="173" t="str">
        <f t="shared" si="66"/>
        <v/>
      </c>
      <c r="DY53" s="173" t="str">
        <f t="shared" si="66"/>
        <v/>
      </c>
      <c r="DZ53" s="173" t="str">
        <f t="shared" si="66"/>
        <v/>
      </c>
      <c r="EA53" s="173" t="str">
        <f t="shared" si="66"/>
        <v/>
      </c>
      <c r="EB53" s="173" t="str">
        <f t="shared" si="66"/>
        <v/>
      </c>
      <c r="EC53" s="173" t="str">
        <f t="shared" si="66"/>
        <v/>
      </c>
      <c r="ED53" s="173" t="str">
        <f t="shared" si="66"/>
        <v/>
      </c>
      <c r="EE53" s="173" t="str">
        <f t="shared" si="66"/>
        <v/>
      </c>
      <c r="EF53" s="174" t="str">
        <f t="shared" si="66"/>
        <v/>
      </c>
      <c r="EG53" s="174" t="str">
        <f t="shared" si="66"/>
        <v/>
      </c>
      <c r="EH53" s="174" t="str">
        <f t="shared" si="66"/>
        <v/>
      </c>
      <c r="EI53" s="174" t="str">
        <f t="shared" si="66"/>
        <v/>
      </c>
      <c r="EJ53" s="174" t="str">
        <f t="shared" si="66"/>
        <v/>
      </c>
      <c r="EK53" s="174" t="str">
        <f t="shared" si="66"/>
        <v/>
      </c>
      <c r="EL53" s="174" t="str">
        <f t="shared" si="66"/>
        <v/>
      </c>
      <c r="EM53" s="174" t="str">
        <f t="shared" si="66"/>
        <v/>
      </c>
      <c r="EN53" s="174" t="str">
        <f t="shared" si="66"/>
        <v/>
      </c>
      <c r="EO53" s="174" t="str">
        <f t="shared" si="66"/>
        <v/>
      </c>
      <c r="EP53" s="174" t="str">
        <f t="shared" si="66"/>
        <v/>
      </c>
      <c r="EQ53" s="171">
        <f t="shared" si="29"/>
        <v>228</v>
      </c>
      <c r="ER53" s="171">
        <f t="shared" si="30"/>
        <v>0</v>
      </c>
    </row>
    <row r="54" spans="1:148" ht="120" customHeight="1" x14ac:dyDescent="0.25">
      <c r="A54" s="132">
        <f t="shared" si="31"/>
        <v>37</v>
      </c>
      <c r="B54" s="133" t="e">
        <v>#VALUE!</v>
      </c>
      <c r="C54" s="133" t="s">
        <v>96</v>
      </c>
      <c r="D54" s="134" t="s">
        <v>276</v>
      </c>
      <c r="E54" s="134" t="str">
        <f t="shared" si="5"/>
        <v>#REF!</v>
      </c>
      <c r="F54" s="135" t="s">
        <v>114</v>
      </c>
      <c r="G54" s="134" t="s">
        <v>276</v>
      </c>
      <c r="H54" s="135" t="s">
        <v>219</v>
      </c>
      <c r="I54" s="135" t="s">
        <v>220</v>
      </c>
      <c r="J54" s="135"/>
      <c r="K54" s="135"/>
      <c r="L54" s="136"/>
      <c r="M54" s="133" t="e">
        <v>#VALUE!</v>
      </c>
      <c r="N54" s="135" t="s">
        <v>160</v>
      </c>
      <c r="O54" s="136"/>
      <c r="P54" s="136"/>
      <c r="Q54" s="136" t="s">
        <v>101</v>
      </c>
      <c r="R54" s="136" t="s">
        <v>102</v>
      </c>
      <c r="S54" s="136"/>
      <c r="T54" s="133"/>
      <c r="U54" s="133"/>
      <c r="V54" s="133"/>
      <c r="W54" s="137"/>
      <c r="X54" s="138">
        <v>12.78</v>
      </c>
      <c r="Y54" s="139">
        <v>12.78</v>
      </c>
      <c r="Z54" s="140">
        <f t="shared" si="6"/>
        <v>0</v>
      </c>
      <c r="AA54" s="139">
        <v>39.99</v>
      </c>
      <c r="AB54" s="140">
        <f t="shared" si="7"/>
        <v>0.68042010502625661</v>
      </c>
      <c r="AC54" s="141"/>
      <c r="AD54" s="142" t="str">
        <f t="shared" si="8"/>
        <v/>
      </c>
      <c r="AE54" s="140" t="str">
        <f t="shared" si="9"/>
        <v/>
      </c>
      <c r="AF54" s="139"/>
      <c r="AG54" s="140" t="str">
        <f t="shared" si="10"/>
        <v/>
      </c>
      <c r="AH54" s="143" t="str">
        <f t="shared" si="11"/>
        <v/>
      </c>
      <c r="AI54" s="144"/>
      <c r="AJ54" s="145"/>
      <c r="AK54" s="146"/>
      <c r="AL54" s="135" t="s">
        <v>241</v>
      </c>
      <c r="AM54" s="147">
        <v>4</v>
      </c>
      <c r="AN54" s="148" t="str">
        <f t="shared" si="12"/>
        <v xml:space="preserve">, , , , OFFICE DEFINE, </v>
      </c>
      <c r="AO54" s="149">
        <v>0</v>
      </c>
      <c r="AP54" s="150">
        <v>132</v>
      </c>
      <c r="AQ54" s="150"/>
      <c r="AR54" s="150"/>
      <c r="AS54" s="150"/>
      <c r="AT54" s="151"/>
      <c r="AU54" s="151"/>
      <c r="AV54" s="152">
        <f t="shared" si="13"/>
        <v>4</v>
      </c>
      <c r="AW54" s="153"/>
      <c r="AX54" s="152"/>
      <c r="AY54" s="153"/>
      <c r="AZ54" s="176"/>
      <c r="BA54" s="155">
        <f t="shared" si="14"/>
        <v>132</v>
      </c>
      <c r="BB54" s="156">
        <f t="shared" si="15"/>
        <v>1686.9599999999998</v>
      </c>
      <c r="BC54" s="157">
        <f t="shared" si="16"/>
        <v>5278.68</v>
      </c>
      <c r="BD54" s="158">
        <f t="shared" si="17"/>
        <v>0</v>
      </c>
      <c r="BE54" s="159">
        <f t="shared" si="18"/>
        <v>0</v>
      </c>
      <c r="BF54" s="160">
        <f t="shared" si="19"/>
        <v>0</v>
      </c>
      <c r="BG54" s="161">
        <f t="shared" si="20"/>
        <v>132</v>
      </c>
      <c r="BH54" s="162">
        <f t="shared" si="21"/>
        <v>1686.9599999999998</v>
      </c>
      <c r="BI54" s="163">
        <f t="shared" si="22"/>
        <v>5278.68</v>
      </c>
      <c r="BJ54" s="164"/>
      <c r="BK54" s="165" t="s">
        <v>125</v>
      </c>
      <c r="BL54" s="177">
        <v>14</v>
      </c>
      <c r="BM54" s="178">
        <v>35</v>
      </c>
      <c r="BN54" s="178">
        <v>43</v>
      </c>
      <c r="BO54" s="178">
        <v>29</v>
      </c>
      <c r="BP54" s="178">
        <v>11</v>
      </c>
      <c r="BQ54" s="178">
        <v>0</v>
      </c>
      <c r="BR54" s="178" t="str">
        <f>IF(ISBLANK($BK54),"",IFERROR((ROUND((INDEX([1]INSTRUCTIONS!$M$9:$AM$73,MATCH(#REF!,[1]INSTRUCTIONS!$N$9:$N$73,0),MATCH(BR$2,[1]INSTRUCTIONS!$M$9:$AM$9,FALSE))*$BA54),0)),""))</f>
        <v/>
      </c>
      <c r="BS54" s="178" t="str">
        <f>IF(ISBLANK($BK54),"",IFERROR((ROUND((INDEX([1]INSTRUCTIONS!$M$9:$AM$73,MATCH(#REF!,[1]INSTRUCTIONS!$N$9:$N$73,0),MATCH(BS$2,[1]INSTRUCTIONS!$M$9:$AM$9,FALSE))*$BA54),0)),""))</f>
        <v/>
      </c>
      <c r="BT54" s="178" t="str">
        <f>IF(ISBLANK($BK54),"",IFERROR((ROUND((INDEX([1]INSTRUCTIONS!$M$9:$AM$73,MATCH(#REF!,[1]INSTRUCTIONS!$N$9:$N$73,0),MATCH(BT$2,[1]INSTRUCTIONS!$M$9:$AM$9,FALSE))*$BA54),0)),""))</f>
        <v/>
      </c>
      <c r="BU54" s="178" t="str">
        <f>IF(ISBLANK($BK54),"",IFERROR((ROUND((INDEX([1]INSTRUCTIONS!$M$9:$AM$73,MATCH(#REF!,[1]INSTRUCTIONS!$N$9:$N$73,0),MATCH(BU$2,[1]INSTRUCTIONS!$M$9:$AM$9,FALSE))*$BA54),0)),""))</f>
        <v/>
      </c>
      <c r="BV54" s="178" t="str">
        <f>IF(ISBLANK($BK54),"",IFERROR((ROUND((INDEX([1]INSTRUCTIONS!$M$9:$AM$73,MATCH(#REF!,[1]INSTRUCTIONS!$N$9:$N$73,0),MATCH(BV$2,[1]INSTRUCTIONS!$M$9:$AM$9,FALSE))*$BA54),0)),""))</f>
        <v/>
      </c>
      <c r="BW54" s="178" t="str">
        <f>IF(ISBLANK($BK54),"",IFERROR((ROUND((INDEX([1]INSTRUCTIONS!$M$9:$AM$73,MATCH(#REF!,[1]INSTRUCTIONS!$N$9:$N$73,0),MATCH(BW$2,[1]INSTRUCTIONS!$M$9:$AM$9,FALSE))*$BA54),0)),""))</f>
        <v/>
      </c>
      <c r="BX54" s="178" t="str">
        <f>IF(ISBLANK($BK54),"",IFERROR((ROUND((INDEX([1]INSTRUCTIONS!$M$9:$AM$73,MATCH(#REF!,[1]INSTRUCTIONS!$N$9:$N$73,0),MATCH(BX$2,[1]INSTRUCTIONS!$M$9:$AM$9,FALSE))*$BA54),0)),""))</f>
        <v/>
      </c>
      <c r="BY54" s="178" t="str">
        <f>IF(ISBLANK($BK54),"",IFERROR((ROUND((INDEX([1]INSTRUCTIONS!$M$9:$AM$73,MATCH(#REF!,[1]INSTRUCTIONS!$N$9:$N$73,0),MATCH(BY$2,[1]INSTRUCTIONS!$M$9:$AM$9,FALSE))*$BA54),0)),""))</f>
        <v/>
      </c>
      <c r="BZ54" s="178" t="str">
        <f>IF(ISBLANK($BK54),"",IFERROR((ROUND((INDEX([1]INSTRUCTIONS!$M$9:$AM$73,MATCH(#REF!,[1]INSTRUCTIONS!$N$9:$N$73,0),MATCH(BZ$2,[1]INSTRUCTIONS!$M$9:$AM$9,FALSE))*$BA54),0)),""))</f>
        <v/>
      </c>
      <c r="CA54" s="178" t="str">
        <f>IF(ISBLANK($BK54),"",IFERROR((ROUND((INDEX([1]INSTRUCTIONS!$M$9:$AM$73,MATCH(#REF!,[1]INSTRUCTIONS!$N$9:$N$73,0),MATCH(CA$2,[1]INSTRUCTIONS!$M$9:$AM$9,FALSE))*$BA54),0)),""))</f>
        <v/>
      </c>
      <c r="CB54" s="178" t="str">
        <f>IF(ISBLANK($BK54),"",IFERROR((ROUND((INDEX([1]INSTRUCTIONS!$M$9:$AM$73,MATCH(#REF!,[1]INSTRUCTIONS!$N$9:$N$73,0),MATCH(CB$2,[1]INSTRUCTIONS!$M$9:$AM$9,FALSE))*$BA54),0)),""))</f>
        <v/>
      </c>
      <c r="CC54" s="178" t="str">
        <f>IF(ISBLANK($BK54),"",IFERROR((ROUND((INDEX([1]INSTRUCTIONS!$M$9:$AM$73,MATCH(#REF!,[1]INSTRUCTIONS!$N$9:$N$73,0),MATCH(CC$2,[1]INSTRUCTIONS!$M$9:$AM$9,FALSE))*$BA54),0)),""))</f>
        <v/>
      </c>
      <c r="CD54" s="178" t="str">
        <f>IF(ISBLANK($BK54),"",IFERROR((ROUND((INDEX([1]INSTRUCTIONS!$M$9:$AM$73,MATCH(#REF!,[1]INSTRUCTIONS!$N$9:$N$73,0),MATCH(CD$2,[1]INSTRUCTIONS!$M$9:$AM$9,FALSE))*$BA54),0)),""))</f>
        <v/>
      </c>
      <c r="CE54" s="178" t="str">
        <f>IF(ISBLANK($BK54),"",IFERROR((ROUND((INDEX([1]INSTRUCTIONS!$M$9:$AM$73,MATCH(#REF!,[1]INSTRUCTIONS!$N$9:$N$73,0),MATCH(CE$2,[1]INSTRUCTIONS!$M$9:$AM$9,FALSE))*$BA54),0)),""))</f>
        <v/>
      </c>
      <c r="CF54" s="178" t="str">
        <f>IF(ISBLANK($BK54),"",IFERROR((ROUND((INDEX([1]INSTRUCTIONS!$M$9:$AM$73,MATCH(#REF!,[1]INSTRUCTIONS!$N$9:$N$73,0),MATCH(CF$2,[1]INSTRUCTIONS!$M$9:$AM$9,FALSE))*$BA54),0)),""))</f>
        <v/>
      </c>
      <c r="CG54" s="178" t="str">
        <f>IF(ISBLANK($BK54),"",IFERROR((ROUND((INDEX([1]INSTRUCTIONS!$M$9:$AM$73,MATCH(#REF!,[1]INSTRUCTIONS!$N$9:$N$73,0),MATCH(CG$2,[1]INSTRUCTIONS!$M$9:$AM$9,FALSE))*$BA54),0)),""))</f>
        <v/>
      </c>
      <c r="CH54" s="178" t="str">
        <f>IF(ISBLANK($BK54),"",IFERROR((ROUND((INDEX([1]INSTRUCTIONS!$M$9:$AM$73,MATCH(#REF!,[1]INSTRUCTIONS!$N$9:$N$73,0),MATCH(CH$2,[1]INSTRUCTIONS!$M$9:$AM$9,FALSE))*$BA54),0)),""))</f>
        <v/>
      </c>
      <c r="CI54" s="178" t="str">
        <f>IF(ISBLANK($BK54),"",IFERROR((ROUND((INDEX([1]INSTRUCTIONS!$M$9:$AM$73,MATCH(#REF!,[1]INSTRUCTIONS!$N$9:$N$73,0),MATCH(CI$2,[1]INSTRUCTIONS!$M$9:$AM$9,FALSE))*$BA54),0)),""))</f>
        <v/>
      </c>
      <c r="CJ54" s="179" t="str">
        <f>IF(ISBLANK($BK54),"",IFERROR((ROUND((INDEX([1]INSTRUCTIONS!$M$9:$AM$73,MATCH(#REF!,[1]INSTRUCTIONS!$N$9:$N$73,0),MATCH(CJ$2,[1]INSTRUCTIONS!$M$9:$AM$9,FALSE))*$BA54),0)),""))</f>
        <v/>
      </c>
      <c r="CK54" s="169">
        <f t="shared" si="23"/>
        <v>132</v>
      </c>
      <c r="CL54" s="169">
        <f t="shared" si="24"/>
        <v>0</v>
      </c>
      <c r="CM54" s="6"/>
      <c r="CN54" s="170" t="s">
        <v>126</v>
      </c>
      <c r="CO54" s="177">
        <v>0</v>
      </c>
      <c r="CP54" s="178">
        <v>0</v>
      </c>
      <c r="CQ54" s="178">
        <v>0</v>
      </c>
      <c r="CR54" s="178">
        <v>0</v>
      </c>
      <c r="CS54" s="178">
        <v>0</v>
      </c>
      <c r="CT54" s="178">
        <v>0</v>
      </c>
      <c r="CU54" s="178" t="str">
        <f>IF(ISBLANK($CN54),"",IFERROR((ROUND((INDEX([1]INSTRUCTIONS!$M$9:$AM$73,MATCH(#REF!,[1]INSTRUCTIONS!$N$9:$N$73,0),MATCH(CU$2,[1]INSTRUCTIONS!$M$9:$AM$9,FALSE))*$BD54),0)),""))</f>
        <v/>
      </c>
      <c r="CV54" s="178" t="str">
        <f>IF(ISBLANK($CN54),"",IFERROR((ROUND((INDEX([1]INSTRUCTIONS!$M$9:$AM$73,MATCH(#REF!,[1]INSTRUCTIONS!$N$9:$N$73,0),MATCH(CV$2,[1]INSTRUCTIONS!$M$9:$AM$9,FALSE))*$BD54),0)),""))</f>
        <v/>
      </c>
      <c r="CW54" s="178" t="str">
        <f>IF(ISBLANK($CN54),"",IFERROR((ROUND((INDEX([1]INSTRUCTIONS!$M$9:$AM$73,MATCH(#REF!,[1]INSTRUCTIONS!$N$9:$N$73,0),MATCH(CW$2,[1]INSTRUCTIONS!$M$9:$AM$9,FALSE))*$BD54),0)),""))</f>
        <v/>
      </c>
      <c r="CX54" s="178" t="str">
        <f>IF(ISBLANK($CN54),"",IFERROR((ROUND((INDEX([1]INSTRUCTIONS!$M$9:$AM$73,MATCH(#REF!,[1]INSTRUCTIONS!$N$9:$N$73,0),MATCH(CX$2,[1]INSTRUCTIONS!$M$9:$AM$9,FALSE))*$BD54),0)),""))</f>
        <v/>
      </c>
      <c r="CY54" s="178" t="str">
        <f>IF(ISBLANK($CN54),"",IFERROR((ROUND((INDEX([1]INSTRUCTIONS!$M$9:$AM$73,MATCH(#REF!,[1]INSTRUCTIONS!$N$9:$N$73,0),MATCH(CY$2,[1]INSTRUCTIONS!$M$9:$AM$9,FALSE))*$BD54),0)),""))</f>
        <v/>
      </c>
      <c r="CZ54" s="178" t="str">
        <f>IF(ISBLANK($CN54),"",IFERROR((ROUND((INDEX([1]INSTRUCTIONS!$M$9:$AM$73,MATCH(#REF!,[1]INSTRUCTIONS!$N$9:$N$73,0),MATCH(CZ$2,[1]INSTRUCTIONS!$M$9:$AM$9,FALSE))*$BD54),0)),""))</f>
        <v/>
      </c>
      <c r="DA54" s="178" t="str">
        <f>IF(ISBLANK($CN54),"",IFERROR((ROUND((INDEX([1]INSTRUCTIONS!$M$9:$AM$73,MATCH(#REF!,[1]INSTRUCTIONS!$N$9:$N$73,0),MATCH(DA$2,[1]INSTRUCTIONS!$M$9:$AM$9,FALSE))*$BD54),0)),""))</f>
        <v/>
      </c>
      <c r="DB54" s="178" t="str">
        <f>IF(ISBLANK($CN54),"",IFERROR((ROUND((INDEX([1]INSTRUCTIONS!$M$9:$AM$73,MATCH(#REF!,[1]INSTRUCTIONS!$N$9:$N$73,0),MATCH(DB$2,[1]INSTRUCTIONS!$M$9:$AM$9,FALSE))*$BD54),0)),""))</f>
        <v/>
      </c>
      <c r="DC54" s="178" t="str">
        <f>IF(ISBLANK($CN54),"",IFERROR((ROUND((INDEX([1]INSTRUCTIONS!$M$9:$AM$73,MATCH(#REF!,[1]INSTRUCTIONS!$N$9:$N$73,0),MATCH(DC$2,[1]INSTRUCTIONS!$M$9:$AM$9,FALSE))*$BD54),0)),""))</f>
        <v/>
      </c>
      <c r="DD54" s="178" t="str">
        <f>IF(ISBLANK($CN54),"",IFERROR((ROUND((INDEX([1]INSTRUCTIONS!$M$9:$AM$73,MATCH(#REF!,[1]INSTRUCTIONS!$N$9:$N$73,0),MATCH(DD$2,[1]INSTRUCTIONS!$M$9:$AM$9,FALSE))*$BD54),0)),""))</f>
        <v/>
      </c>
      <c r="DE54" s="178" t="str">
        <f>IF(ISBLANK($CN54),"",IFERROR((ROUND((INDEX([1]INSTRUCTIONS!$M$9:$AM$73,MATCH(#REF!,[1]INSTRUCTIONS!$N$9:$N$73,0),MATCH(DE$2,[1]INSTRUCTIONS!$M$9:$AM$9,FALSE))*$BD54),0)),""))</f>
        <v/>
      </c>
      <c r="DF54" s="178" t="str">
        <f>IF(ISBLANK($CN54),"",IFERROR((ROUND((INDEX([1]INSTRUCTIONS!$M$9:$AM$73,MATCH(#REF!,[1]INSTRUCTIONS!$N$9:$N$73,0),MATCH(DF$2,[1]INSTRUCTIONS!$M$9:$AM$9,FALSE))*$BD54),0)),""))</f>
        <v/>
      </c>
      <c r="DG54" s="178" t="str">
        <f>IF(ISBLANK($CN54),"",IFERROR((ROUND((INDEX([1]INSTRUCTIONS!$M$9:$AM$73,MATCH(#REF!,[1]INSTRUCTIONS!$N$9:$N$73,0),MATCH(DG$2,[1]INSTRUCTIONS!$M$9:$AM$9,FALSE))*$BD54),0)),""))</f>
        <v/>
      </c>
      <c r="DH54" s="178" t="str">
        <f>IF(ISBLANK($CN54),"",IFERROR((ROUND((INDEX([1]INSTRUCTIONS!$M$9:$AM$73,MATCH(#REF!,[1]INSTRUCTIONS!$N$9:$N$73,0),MATCH(DH$2,[1]INSTRUCTIONS!$M$9:$AM$9,FALSE))*$BD54),0)),""))</f>
        <v/>
      </c>
      <c r="DI54" s="178" t="str">
        <f>IF(ISBLANK($CN54),"",IFERROR((ROUND((INDEX([1]INSTRUCTIONS!$M$9:$AM$73,MATCH(#REF!,[1]INSTRUCTIONS!$N$9:$N$73,0),MATCH(DI$2,[1]INSTRUCTIONS!$M$9:$AM$9,FALSE))*$BD54),0)),""))</f>
        <v/>
      </c>
      <c r="DJ54" s="178" t="str">
        <f>IF(ISBLANK($CN54),"",IFERROR((ROUND((INDEX([1]INSTRUCTIONS!$M$9:$AM$73,MATCH(#REF!,[1]INSTRUCTIONS!$N$9:$N$73,0),MATCH(DJ$2,[1]INSTRUCTIONS!$M$9:$AM$9,FALSE))*$BD54),0)),""))</f>
        <v/>
      </c>
      <c r="DK54" s="178" t="str">
        <f>IF(ISBLANK($CN54),"",IFERROR((ROUND((INDEX([1]INSTRUCTIONS!$M$9:$AM$73,MATCH(#REF!,[1]INSTRUCTIONS!$N$9:$N$73,0),MATCH(DK$2,[1]INSTRUCTIONS!$M$9:$AM$9,FALSE))*$BD54),0)),""))</f>
        <v/>
      </c>
      <c r="DL54" s="178" t="str">
        <f>IF(ISBLANK($CN54),"",IFERROR((ROUND((INDEX([1]INSTRUCTIONS!$M$9:$AM$73,MATCH(#REF!,[1]INSTRUCTIONS!$N$9:$N$73,0),MATCH(DL$2,[1]INSTRUCTIONS!$M$9:$AM$9,FALSE))*$BD54),0)),""))</f>
        <v/>
      </c>
      <c r="DM54" s="179" t="str">
        <f>IF(ISBLANK($CN54),"",IFERROR((ROUND((INDEX([1]INSTRUCTIONS!$M$9:$AM$73,MATCH(#REF!,[1]INSTRUCTIONS!$N$9:$N$73,0),MATCH(DM$2,[1]INSTRUCTIONS!$M$9:$AM$9,FALSE))*$BD54),0)),""))</f>
        <v/>
      </c>
      <c r="DN54" s="169">
        <f t="shared" si="25"/>
        <v>0</v>
      </c>
      <c r="DO54" s="169">
        <f t="shared" si="26"/>
        <v>0</v>
      </c>
      <c r="DP54" s="6"/>
      <c r="DQ54" s="171" t="str">
        <f t="shared" si="27"/>
        <v>ALPHA BOTTOMS BM</v>
      </c>
      <c r="DR54" s="172">
        <f t="shared" ref="DR54:EP54" si="67">IFERROR(BL54+CO54,"")</f>
        <v>14</v>
      </c>
      <c r="DS54" s="173">
        <f t="shared" si="67"/>
        <v>35</v>
      </c>
      <c r="DT54" s="173">
        <f t="shared" si="67"/>
        <v>43</v>
      </c>
      <c r="DU54" s="173">
        <f t="shared" si="67"/>
        <v>29</v>
      </c>
      <c r="DV54" s="173">
        <f t="shared" si="67"/>
        <v>11</v>
      </c>
      <c r="DW54" s="173">
        <f t="shared" si="67"/>
        <v>0</v>
      </c>
      <c r="DX54" s="173" t="str">
        <f t="shared" si="67"/>
        <v/>
      </c>
      <c r="DY54" s="173" t="str">
        <f t="shared" si="67"/>
        <v/>
      </c>
      <c r="DZ54" s="173" t="str">
        <f t="shared" si="67"/>
        <v/>
      </c>
      <c r="EA54" s="173" t="str">
        <f t="shared" si="67"/>
        <v/>
      </c>
      <c r="EB54" s="173" t="str">
        <f t="shared" si="67"/>
        <v/>
      </c>
      <c r="EC54" s="173" t="str">
        <f t="shared" si="67"/>
        <v/>
      </c>
      <c r="ED54" s="173" t="str">
        <f t="shared" si="67"/>
        <v/>
      </c>
      <c r="EE54" s="173" t="str">
        <f t="shared" si="67"/>
        <v/>
      </c>
      <c r="EF54" s="174" t="str">
        <f t="shared" si="67"/>
        <v/>
      </c>
      <c r="EG54" s="174" t="str">
        <f t="shared" si="67"/>
        <v/>
      </c>
      <c r="EH54" s="174" t="str">
        <f t="shared" si="67"/>
        <v/>
      </c>
      <c r="EI54" s="174" t="str">
        <f t="shared" si="67"/>
        <v/>
      </c>
      <c r="EJ54" s="174" t="str">
        <f t="shared" si="67"/>
        <v/>
      </c>
      <c r="EK54" s="174" t="str">
        <f t="shared" si="67"/>
        <v/>
      </c>
      <c r="EL54" s="174" t="str">
        <f t="shared" si="67"/>
        <v/>
      </c>
      <c r="EM54" s="174" t="str">
        <f t="shared" si="67"/>
        <v/>
      </c>
      <c r="EN54" s="174" t="str">
        <f t="shared" si="67"/>
        <v/>
      </c>
      <c r="EO54" s="174" t="str">
        <f t="shared" si="67"/>
        <v/>
      </c>
      <c r="EP54" s="174" t="str">
        <f t="shared" si="67"/>
        <v/>
      </c>
      <c r="EQ54" s="171">
        <f t="shared" si="29"/>
        <v>132</v>
      </c>
      <c r="ER54" s="171">
        <f t="shared" si="30"/>
        <v>0</v>
      </c>
    </row>
    <row r="55" spans="1:148" ht="120" customHeight="1" x14ac:dyDescent="0.25">
      <c r="A55" s="132">
        <f t="shared" si="31"/>
        <v>38</v>
      </c>
      <c r="B55" s="133" t="e">
        <v>#VALUE!</v>
      </c>
      <c r="C55" s="133" t="s">
        <v>96</v>
      </c>
      <c r="D55" s="134" t="s">
        <v>276</v>
      </c>
      <c r="E55" s="134" t="str">
        <f t="shared" si="5"/>
        <v>#REF!</v>
      </c>
      <c r="F55" s="135" t="s">
        <v>114</v>
      </c>
      <c r="G55" s="134" t="s">
        <v>276</v>
      </c>
      <c r="H55" s="135" t="s">
        <v>219</v>
      </c>
      <c r="I55" s="135" t="s">
        <v>220</v>
      </c>
      <c r="J55" s="135"/>
      <c r="K55" s="135"/>
      <c r="L55" s="136"/>
      <c r="M55" s="133" t="e">
        <v>#VALUE!</v>
      </c>
      <c r="N55" s="135" t="s">
        <v>183</v>
      </c>
      <c r="O55" s="136"/>
      <c r="P55" s="136"/>
      <c r="Q55" s="136" t="s">
        <v>101</v>
      </c>
      <c r="R55" s="136" t="s">
        <v>102</v>
      </c>
      <c r="S55" s="136"/>
      <c r="T55" s="133"/>
      <c r="U55" s="133"/>
      <c r="V55" s="133"/>
      <c r="W55" s="137"/>
      <c r="X55" s="138">
        <v>12.78</v>
      </c>
      <c r="Y55" s="139">
        <v>12.78</v>
      </c>
      <c r="Z55" s="140">
        <f t="shared" si="6"/>
        <v>0</v>
      </c>
      <c r="AA55" s="139">
        <v>39.99</v>
      </c>
      <c r="AB55" s="140">
        <f t="shared" si="7"/>
        <v>0.68042010502625661</v>
      </c>
      <c r="AC55" s="141"/>
      <c r="AD55" s="142" t="str">
        <f t="shared" si="8"/>
        <v/>
      </c>
      <c r="AE55" s="140" t="str">
        <f t="shared" si="9"/>
        <v/>
      </c>
      <c r="AF55" s="139"/>
      <c r="AG55" s="140" t="str">
        <f t="shared" si="10"/>
        <v/>
      </c>
      <c r="AH55" s="143" t="str">
        <f t="shared" si="11"/>
        <v/>
      </c>
      <c r="AI55" s="144"/>
      <c r="AJ55" s="145"/>
      <c r="AK55" s="146"/>
      <c r="AL55" s="135" t="s">
        <v>241</v>
      </c>
      <c r="AM55" s="147">
        <v>4</v>
      </c>
      <c r="AN55" s="148" t="str">
        <f t="shared" si="12"/>
        <v xml:space="preserve">, , , , OFFICE DEFINE, </v>
      </c>
      <c r="AO55" s="149">
        <v>0</v>
      </c>
      <c r="AP55" s="150">
        <v>180</v>
      </c>
      <c r="AQ55" s="150"/>
      <c r="AR55" s="150"/>
      <c r="AS55" s="150"/>
      <c r="AT55" s="151"/>
      <c r="AU55" s="151"/>
      <c r="AV55" s="152">
        <f t="shared" si="13"/>
        <v>4</v>
      </c>
      <c r="AW55" s="153"/>
      <c r="AX55" s="152"/>
      <c r="AY55" s="153"/>
      <c r="AZ55" s="176"/>
      <c r="BA55" s="155">
        <f t="shared" si="14"/>
        <v>180</v>
      </c>
      <c r="BB55" s="156">
        <f t="shared" si="15"/>
        <v>2300.4</v>
      </c>
      <c r="BC55" s="157">
        <f t="shared" si="16"/>
        <v>7198.2000000000007</v>
      </c>
      <c r="BD55" s="158">
        <f t="shared" si="17"/>
        <v>0</v>
      </c>
      <c r="BE55" s="159">
        <f t="shared" si="18"/>
        <v>0</v>
      </c>
      <c r="BF55" s="160">
        <f t="shared" si="19"/>
        <v>0</v>
      </c>
      <c r="BG55" s="161">
        <f t="shared" si="20"/>
        <v>180</v>
      </c>
      <c r="BH55" s="162">
        <f t="shared" si="21"/>
        <v>2300.4</v>
      </c>
      <c r="BI55" s="163">
        <f t="shared" si="22"/>
        <v>7198.2000000000007</v>
      </c>
      <c r="BJ55" s="164"/>
      <c r="BK55" s="165" t="s">
        <v>125</v>
      </c>
      <c r="BL55" s="177">
        <v>19</v>
      </c>
      <c r="BM55" s="178">
        <v>48</v>
      </c>
      <c r="BN55" s="178">
        <v>59</v>
      </c>
      <c r="BO55" s="178">
        <v>39</v>
      </c>
      <c r="BP55" s="178">
        <v>15</v>
      </c>
      <c r="BQ55" s="178">
        <v>0</v>
      </c>
      <c r="BR55" s="178" t="str">
        <f>IF(ISBLANK($BK55),"",IFERROR((ROUND((INDEX([1]INSTRUCTIONS!$M$9:$AM$73,MATCH(#REF!,[1]INSTRUCTIONS!$N$9:$N$73,0),MATCH(BR$2,[1]INSTRUCTIONS!$M$9:$AM$9,FALSE))*$BA55),0)),""))</f>
        <v/>
      </c>
      <c r="BS55" s="178" t="str">
        <f>IF(ISBLANK($BK55),"",IFERROR((ROUND((INDEX([1]INSTRUCTIONS!$M$9:$AM$73,MATCH(#REF!,[1]INSTRUCTIONS!$N$9:$N$73,0),MATCH(BS$2,[1]INSTRUCTIONS!$M$9:$AM$9,FALSE))*$BA55),0)),""))</f>
        <v/>
      </c>
      <c r="BT55" s="178" t="str">
        <f>IF(ISBLANK($BK55),"",IFERROR((ROUND((INDEX([1]INSTRUCTIONS!$M$9:$AM$73,MATCH(#REF!,[1]INSTRUCTIONS!$N$9:$N$73,0),MATCH(BT$2,[1]INSTRUCTIONS!$M$9:$AM$9,FALSE))*$BA55),0)),""))</f>
        <v/>
      </c>
      <c r="BU55" s="178" t="str">
        <f>IF(ISBLANK($BK55),"",IFERROR((ROUND((INDEX([1]INSTRUCTIONS!$M$9:$AM$73,MATCH(#REF!,[1]INSTRUCTIONS!$N$9:$N$73,0),MATCH(BU$2,[1]INSTRUCTIONS!$M$9:$AM$9,FALSE))*$BA55),0)),""))</f>
        <v/>
      </c>
      <c r="BV55" s="178" t="str">
        <f>IF(ISBLANK($BK55),"",IFERROR((ROUND((INDEX([1]INSTRUCTIONS!$M$9:$AM$73,MATCH(#REF!,[1]INSTRUCTIONS!$N$9:$N$73,0),MATCH(BV$2,[1]INSTRUCTIONS!$M$9:$AM$9,FALSE))*$BA55),0)),""))</f>
        <v/>
      </c>
      <c r="BW55" s="178" t="str">
        <f>IF(ISBLANK($BK55),"",IFERROR((ROUND((INDEX([1]INSTRUCTIONS!$M$9:$AM$73,MATCH(#REF!,[1]INSTRUCTIONS!$N$9:$N$73,0),MATCH(BW$2,[1]INSTRUCTIONS!$M$9:$AM$9,FALSE))*$BA55),0)),""))</f>
        <v/>
      </c>
      <c r="BX55" s="178" t="str">
        <f>IF(ISBLANK($BK55),"",IFERROR((ROUND((INDEX([1]INSTRUCTIONS!$M$9:$AM$73,MATCH(#REF!,[1]INSTRUCTIONS!$N$9:$N$73,0),MATCH(BX$2,[1]INSTRUCTIONS!$M$9:$AM$9,FALSE))*$BA55),0)),""))</f>
        <v/>
      </c>
      <c r="BY55" s="178" t="str">
        <f>IF(ISBLANK($BK55),"",IFERROR((ROUND((INDEX([1]INSTRUCTIONS!$M$9:$AM$73,MATCH(#REF!,[1]INSTRUCTIONS!$N$9:$N$73,0),MATCH(BY$2,[1]INSTRUCTIONS!$M$9:$AM$9,FALSE))*$BA55),0)),""))</f>
        <v/>
      </c>
      <c r="BZ55" s="178" t="str">
        <f>IF(ISBLANK($BK55),"",IFERROR((ROUND((INDEX([1]INSTRUCTIONS!$M$9:$AM$73,MATCH(#REF!,[1]INSTRUCTIONS!$N$9:$N$73,0),MATCH(BZ$2,[1]INSTRUCTIONS!$M$9:$AM$9,FALSE))*$BA55),0)),""))</f>
        <v/>
      </c>
      <c r="CA55" s="178" t="str">
        <f>IF(ISBLANK($BK55),"",IFERROR((ROUND((INDEX([1]INSTRUCTIONS!$M$9:$AM$73,MATCH(#REF!,[1]INSTRUCTIONS!$N$9:$N$73,0),MATCH(CA$2,[1]INSTRUCTIONS!$M$9:$AM$9,FALSE))*$BA55),0)),""))</f>
        <v/>
      </c>
      <c r="CB55" s="178" t="str">
        <f>IF(ISBLANK($BK55),"",IFERROR((ROUND((INDEX([1]INSTRUCTIONS!$M$9:$AM$73,MATCH(#REF!,[1]INSTRUCTIONS!$N$9:$N$73,0),MATCH(CB$2,[1]INSTRUCTIONS!$M$9:$AM$9,FALSE))*$BA55),0)),""))</f>
        <v/>
      </c>
      <c r="CC55" s="178" t="str">
        <f>IF(ISBLANK($BK55),"",IFERROR((ROUND((INDEX([1]INSTRUCTIONS!$M$9:$AM$73,MATCH(#REF!,[1]INSTRUCTIONS!$N$9:$N$73,0),MATCH(CC$2,[1]INSTRUCTIONS!$M$9:$AM$9,FALSE))*$BA55),0)),""))</f>
        <v/>
      </c>
      <c r="CD55" s="178" t="str">
        <f>IF(ISBLANK($BK55),"",IFERROR((ROUND((INDEX([1]INSTRUCTIONS!$M$9:$AM$73,MATCH(#REF!,[1]INSTRUCTIONS!$N$9:$N$73,0),MATCH(CD$2,[1]INSTRUCTIONS!$M$9:$AM$9,FALSE))*$BA55),0)),""))</f>
        <v/>
      </c>
      <c r="CE55" s="178" t="str">
        <f>IF(ISBLANK($BK55),"",IFERROR((ROUND((INDEX([1]INSTRUCTIONS!$M$9:$AM$73,MATCH(#REF!,[1]INSTRUCTIONS!$N$9:$N$73,0),MATCH(CE$2,[1]INSTRUCTIONS!$M$9:$AM$9,FALSE))*$BA55),0)),""))</f>
        <v/>
      </c>
      <c r="CF55" s="178" t="str">
        <f>IF(ISBLANK($BK55),"",IFERROR((ROUND((INDEX([1]INSTRUCTIONS!$M$9:$AM$73,MATCH(#REF!,[1]INSTRUCTIONS!$N$9:$N$73,0),MATCH(CF$2,[1]INSTRUCTIONS!$M$9:$AM$9,FALSE))*$BA55),0)),""))</f>
        <v/>
      </c>
      <c r="CG55" s="178" t="str">
        <f>IF(ISBLANK($BK55),"",IFERROR((ROUND((INDEX([1]INSTRUCTIONS!$M$9:$AM$73,MATCH(#REF!,[1]INSTRUCTIONS!$N$9:$N$73,0),MATCH(CG$2,[1]INSTRUCTIONS!$M$9:$AM$9,FALSE))*$BA55),0)),""))</f>
        <v/>
      </c>
      <c r="CH55" s="178" t="str">
        <f>IF(ISBLANK($BK55),"",IFERROR((ROUND((INDEX([1]INSTRUCTIONS!$M$9:$AM$73,MATCH(#REF!,[1]INSTRUCTIONS!$N$9:$N$73,0),MATCH(CH$2,[1]INSTRUCTIONS!$M$9:$AM$9,FALSE))*$BA55),0)),""))</f>
        <v/>
      </c>
      <c r="CI55" s="178" t="str">
        <f>IF(ISBLANK($BK55),"",IFERROR((ROUND((INDEX([1]INSTRUCTIONS!$M$9:$AM$73,MATCH(#REF!,[1]INSTRUCTIONS!$N$9:$N$73,0),MATCH(CI$2,[1]INSTRUCTIONS!$M$9:$AM$9,FALSE))*$BA55),0)),""))</f>
        <v/>
      </c>
      <c r="CJ55" s="179" t="str">
        <f>IF(ISBLANK($BK55),"",IFERROR((ROUND((INDEX([1]INSTRUCTIONS!$M$9:$AM$73,MATCH(#REF!,[1]INSTRUCTIONS!$N$9:$N$73,0),MATCH(CJ$2,[1]INSTRUCTIONS!$M$9:$AM$9,FALSE))*$BA55),0)),""))</f>
        <v/>
      </c>
      <c r="CK55" s="169">
        <f t="shared" si="23"/>
        <v>180</v>
      </c>
      <c r="CL55" s="169">
        <f t="shared" si="24"/>
        <v>0</v>
      </c>
      <c r="CM55" s="6"/>
      <c r="CN55" s="170" t="s">
        <v>126</v>
      </c>
      <c r="CO55" s="177">
        <v>0</v>
      </c>
      <c r="CP55" s="178">
        <v>0</v>
      </c>
      <c r="CQ55" s="178">
        <v>0</v>
      </c>
      <c r="CR55" s="178">
        <v>0</v>
      </c>
      <c r="CS55" s="178">
        <v>0</v>
      </c>
      <c r="CT55" s="178">
        <v>0</v>
      </c>
      <c r="CU55" s="178" t="str">
        <f>IF(ISBLANK($CN55),"",IFERROR((ROUND((INDEX([1]INSTRUCTIONS!$M$9:$AM$73,MATCH(#REF!,[1]INSTRUCTIONS!$N$9:$N$73,0),MATCH(CU$2,[1]INSTRUCTIONS!$M$9:$AM$9,FALSE))*$BD55),0)),""))</f>
        <v/>
      </c>
      <c r="CV55" s="178" t="str">
        <f>IF(ISBLANK($CN55),"",IFERROR((ROUND((INDEX([1]INSTRUCTIONS!$M$9:$AM$73,MATCH(#REF!,[1]INSTRUCTIONS!$N$9:$N$73,0),MATCH(CV$2,[1]INSTRUCTIONS!$M$9:$AM$9,FALSE))*$BD55),0)),""))</f>
        <v/>
      </c>
      <c r="CW55" s="178" t="str">
        <f>IF(ISBLANK($CN55),"",IFERROR((ROUND((INDEX([1]INSTRUCTIONS!$M$9:$AM$73,MATCH(#REF!,[1]INSTRUCTIONS!$N$9:$N$73,0),MATCH(CW$2,[1]INSTRUCTIONS!$M$9:$AM$9,FALSE))*$BD55),0)),""))</f>
        <v/>
      </c>
      <c r="CX55" s="178" t="str">
        <f>IF(ISBLANK($CN55),"",IFERROR((ROUND((INDEX([1]INSTRUCTIONS!$M$9:$AM$73,MATCH(#REF!,[1]INSTRUCTIONS!$N$9:$N$73,0),MATCH(CX$2,[1]INSTRUCTIONS!$M$9:$AM$9,FALSE))*$BD55),0)),""))</f>
        <v/>
      </c>
      <c r="CY55" s="178" t="str">
        <f>IF(ISBLANK($CN55),"",IFERROR((ROUND((INDEX([1]INSTRUCTIONS!$M$9:$AM$73,MATCH(#REF!,[1]INSTRUCTIONS!$N$9:$N$73,0),MATCH(CY$2,[1]INSTRUCTIONS!$M$9:$AM$9,FALSE))*$BD55),0)),""))</f>
        <v/>
      </c>
      <c r="CZ55" s="178" t="str">
        <f>IF(ISBLANK($CN55),"",IFERROR((ROUND((INDEX([1]INSTRUCTIONS!$M$9:$AM$73,MATCH(#REF!,[1]INSTRUCTIONS!$N$9:$N$73,0),MATCH(CZ$2,[1]INSTRUCTIONS!$M$9:$AM$9,FALSE))*$BD55),0)),""))</f>
        <v/>
      </c>
      <c r="DA55" s="178" t="str">
        <f>IF(ISBLANK($CN55),"",IFERROR((ROUND((INDEX([1]INSTRUCTIONS!$M$9:$AM$73,MATCH(#REF!,[1]INSTRUCTIONS!$N$9:$N$73,0),MATCH(DA$2,[1]INSTRUCTIONS!$M$9:$AM$9,FALSE))*$BD55),0)),""))</f>
        <v/>
      </c>
      <c r="DB55" s="178" t="str">
        <f>IF(ISBLANK($CN55),"",IFERROR((ROUND((INDEX([1]INSTRUCTIONS!$M$9:$AM$73,MATCH(#REF!,[1]INSTRUCTIONS!$N$9:$N$73,0),MATCH(DB$2,[1]INSTRUCTIONS!$M$9:$AM$9,FALSE))*$BD55),0)),""))</f>
        <v/>
      </c>
      <c r="DC55" s="178" t="str">
        <f>IF(ISBLANK($CN55),"",IFERROR((ROUND((INDEX([1]INSTRUCTIONS!$M$9:$AM$73,MATCH(#REF!,[1]INSTRUCTIONS!$N$9:$N$73,0),MATCH(DC$2,[1]INSTRUCTIONS!$M$9:$AM$9,FALSE))*$BD55),0)),""))</f>
        <v/>
      </c>
      <c r="DD55" s="178" t="str">
        <f>IF(ISBLANK($CN55),"",IFERROR((ROUND((INDEX([1]INSTRUCTIONS!$M$9:$AM$73,MATCH(#REF!,[1]INSTRUCTIONS!$N$9:$N$73,0),MATCH(DD$2,[1]INSTRUCTIONS!$M$9:$AM$9,FALSE))*$BD55),0)),""))</f>
        <v/>
      </c>
      <c r="DE55" s="178" t="str">
        <f>IF(ISBLANK($CN55),"",IFERROR((ROUND((INDEX([1]INSTRUCTIONS!$M$9:$AM$73,MATCH(#REF!,[1]INSTRUCTIONS!$N$9:$N$73,0),MATCH(DE$2,[1]INSTRUCTIONS!$M$9:$AM$9,FALSE))*$BD55),0)),""))</f>
        <v/>
      </c>
      <c r="DF55" s="178" t="str">
        <f>IF(ISBLANK($CN55),"",IFERROR((ROUND((INDEX([1]INSTRUCTIONS!$M$9:$AM$73,MATCH(#REF!,[1]INSTRUCTIONS!$N$9:$N$73,0),MATCH(DF$2,[1]INSTRUCTIONS!$M$9:$AM$9,FALSE))*$BD55),0)),""))</f>
        <v/>
      </c>
      <c r="DG55" s="178" t="str">
        <f>IF(ISBLANK($CN55),"",IFERROR((ROUND((INDEX([1]INSTRUCTIONS!$M$9:$AM$73,MATCH(#REF!,[1]INSTRUCTIONS!$N$9:$N$73,0),MATCH(DG$2,[1]INSTRUCTIONS!$M$9:$AM$9,FALSE))*$BD55),0)),""))</f>
        <v/>
      </c>
      <c r="DH55" s="178" t="str">
        <f>IF(ISBLANK($CN55),"",IFERROR((ROUND((INDEX([1]INSTRUCTIONS!$M$9:$AM$73,MATCH(#REF!,[1]INSTRUCTIONS!$N$9:$N$73,0),MATCH(DH$2,[1]INSTRUCTIONS!$M$9:$AM$9,FALSE))*$BD55),0)),""))</f>
        <v/>
      </c>
      <c r="DI55" s="178" t="str">
        <f>IF(ISBLANK($CN55),"",IFERROR((ROUND((INDEX([1]INSTRUCTIONS!$M$9:$AM$73,MATCH(#REF!,[1]INSTRUCTIONS!$N$9:$N$73,0),MATCH(DI$2,[1]INSTRUCTIONS!$M$9:$AM$9,FALSE))*$BD55),0)),""))</f>
        <v/>
      </c>
      <c r="DJ55" s="178" t="str">
        <f>IF(ISBLANK($CN55),"",IFERROR((ROUND((INDEX([1]INSTRUCTIONS!$M$9:$AM$73,MATCH(#REF!,[1]INSTRUCTIONS!$N$9:$N$73,0),MATCH(DJ$2,[1]INSTRUCTIONS!$M$9:$AM$9,FALSE))*$BD55),0)),""))</f>
        <v/>
      </c>
      <c r="DK55" s="178" t="str">
        <f>IF(ISBLANK($CN55),"",IFERROR((ROUND((INDEX([1]INSTRUCTIONS!$M$9:$AM$73,MATCH(#REF!,[1]INSTRUCTIONS!$N$9:$N$73,0),MATCH(DK$2,[1]INSTRUCTIONS!$M$9:$AM$9,FALSE))*$BD55),0)),""))</f>
        <v/>
      </c>
      <c r="DL55" s="178" t="str">
        <f>IF(ISBLANK($CN55),"",IFERROR((ROUND((INDEX([1]INSTRUCTIONS!$M$9:$AM$73,MATCH(#REF!,[1]INSTRUCTIONS!$N$9:$N$73,0),MATCH(DL$2,[1]INSTRUCTIONS!$M$9:$AM$9,FALSE))*$BD55),0)),""))</f>
        <v/>
      </c>
      <c r="DM55" s="179" t="str">
        <f>IF(ISBLANK($CN55),"",IFERROR((ROUND((INDEX([1]INSTRUCTIONS!$M$9:$AM$73,MATCH(#REF!,[1]INSTRUCTIONS!$N$9:$N$73,0),MATCH(DM$2,[1]INSTRUCTIONS!$M$9:$AM$9,FALSE))*$BD55),0)),""))</f>
        <v/>
      </c>
      <c r="DN55" s="169">
        <f t="shared" si="25"/>
        <v>0</v>
      </c>
      <c r="DO55" s="169">
        <f t="shared" si="26"/>
        <v>0</v>
      </c>
      <c r="DP55" s="6"/>
      <c r="DQ55" s="171" t="str">
        <f t="shared" si="27"/>
        <v>ALPHA BOTTOMS BM</v>
      </c>
      <c r="DR55" s="172">
        <f t="shared" ref="DR55:EP55" si="68">IFERROR(BL55+CO55,"")</f>
        <v>19</v>
      </c>
      <c r="DS55" s="173">
        <f t="shared" si="68"/>
        <v>48</v>
      </c>
      <c r="DT55" s="173">
        <f t="shared" si="68"/>
        <v>59</v>
      </c>
      <c r="DU55" s="173">
        <f t="shared" si="68"/>
        <v>39</v>
      </c>
      <c r="DV55" s="173">
        <f t="shared" si="68"/>
        <v>15</v>
      </c>
      <c r="DW55" s="173">
        <f t="shared" si="68"/>
        <v>0</v>
      </c>
      <c r="DX55" s="173" t="str">
        <f t="shared" si="68"/>
        <v/>
      </c>
      <c r="DY55" s="173" t="str">
        <f t="shared" si="68"/>
        <v/>
      </c>
      <c r="DZ55" s="173" t="str">
        <f t="shared" si="68"/>
        <v/>
      </c>
      <c r="EA55" s="173" t="str">
        <f t="shared" si="68"/>
        <v/>
      </c>
      <c r="EB55" s="173" t="str">
        <f t="shared" si="68"/>
        <v/>
      </c>
      <c r="EC55" s="173" t="str">
        <f t="shared" si="68"/>
        <v/>
      </c>
      <c r="ED55" s="173" t="str">
        <f t="shared" si="68"/>
        <v/>
      </c>
      <c r="EE55" s="173" t="str">
        <f t="shared" si="68"/>
        <v/>
      </c>
      <c r="EF55" s="174" t="str">
        <f t="shared" si="68"/>
        <v/>
      </c>
      <c r="EG55" s="174" t="str">
        <f t="shared" si="68"/>
        <v/>
      </c>
      <c r="EH55" s="174" t="str">
        <f t="shared" si="68"/>
        <v/>
      </c>
      <c r="EI55" s="174" t="str">
        <f t="shared" si="68"/>
        <v/>
      </c>
      <c r="EJ55" s="174" t="str">
        <f t="shared" si="68"/>
        <v/>
      </c>
      <c r="EK55" s="174" t="str">
        <f t="shared" si="68"/>
        <v/>
      </c>
      <c r="EL55" s="174" t="str">
        <f t="shared" si="68"/>
        <v/>
      </c>
      <c r="EM55" s="174" t="str">
        <f t="shared" si="68"/>
        <v/>
      </c>
      <c r="EN55" s="174" t="str">
        <f t="shared" si="68"/>
        <v/>
      </c>
      <c r="EO55" s="174" t="str">
        <f t="shared" si="68"/>
        <v/>
      </c>
      <c r="EP55" s="174" t="str">
        <f t="shared" si="68"/>
        <v/>
      </c>
      <c r="EQ55" s="171">
        <f t="shared" si="29"/>
        <v>180</v>
      </c>
      <c r="ER55" s="171">
        <f t="shared" si="30"/>
        <v>0</v>
      </c>
    </row>
    <row r="56" spans="1:148" ht="120" customHeight="1" x14ac:dyDescent="0.25">
      <c r="A56" s="132">
        <f t="shared" si="31"/>
        <v>39</v>
      </c>
      <c r="B56" s="133" t="e">
        <v>#VALUE!</v>
      </c>
      <c r="C56" s="133" t="s">
        <v>96</v>
      </c>
      <c r="D56" s="134" t="s">
        <v>276</v>
      </c>
      <c r="E56" s="134" t="str">
        <f t="shared" si="5"/>
        <v>#REF!</v>
      </c>
      <c r="F56" s="135" t="s">
        <v>114</v>
      </c>
      <c r="G56" s="134" t="s">
        <v>276</v>
      </c>
      <c r="H56" s="135" t="s">
        <v>219</v>
      </c>
      <c r="I56" s="135" t="s">
        <v>220</v>
      </c>
      <c r="J56" s="135"/>
      <c r="K56" s="135"/>
      <c r="L56" s="136"/>
      <c r="M56" s="133"/>
      <c r="N56" s="135" t="s">
        <v>127</v>
      </c>
      <c r="O56" s="136"/>
      <c r="P56" s="136"/>
      <c r="Q56" s="136" t="s">
        <v>101</v>
      </c>
      <c r="R56" s="136" t="s">
        <v>102</v>
      </c>
      <c r="S56" s="136"/>
      <c r="T56" s="133"/>
      <c r="U56" s="133"/>
      <c r="V56" s="133"/>
      <c r="W56" s="137"/>
      <c r="X56" s="138">
        <v>12.78</v>
      </c>
      <c r="Y56" s="139">
        <v>12.78</v>
      </c>
      <c r="Z56" s="140">
        <f t="shared" si="6"/>
        <v>0</v>
      </c>
      <c r="AA56" s="139">
        <v>39.99</v>
      </c>
      <c r="AB56" s="140">
        <f t="shared" si="7"/>
        <v>0.68042010502625661</v>
      </c>
      <c r="AC56" s="141"/>
      <c r="AD56" s="142" t="str">
        <f t="shared" si="8"/>
        <v/>
      </c>
      <c r="AE56" s="140" t="str">
        <f t="shared" si="9"/>
        <v/>
      </c>
      <c r="AF56" s="139"/>
      <c r="AG56" s="140" t="str">
        <f t="shared" si="10"/>
        <v/>
      </c>
      <c r="AH56" s="143" t="str">
        <f t="shared" si="11"/>
        <v/>
      </c>
      <c r="AI56" s="144"/>
      <c r="AJ56" s="145"/>
      <c r="AK56" s="146"/>
      <c r="AL56" s="135" t="s">
        <v>241</v>
      </c>
      <c r="AM56" s="147">
        <v>4</v>
      </c>
      <c r="AN56" s="148" t="str">
        <f t="shared" si="12"/>
        <v xml:space="preserve">, , , , OFFICE DEFINE, </v>
      </c>
      <c r="AO56" s="149">
        <v>0</v>
      </c>
      <c r="AP56" s="150">
        <v>120</v>
      </c>
      <c r="AQ56" s="150"/>
      <c r="AR56" s="150"/>
      <c r="AS56" s="150"/>
      <c r="AT56" s="151"/>
      <c r="AU56" s="151"/>
      <c r="AV56" s="152">
        <f t="shared" si="13"/>
        <v>4</v>
      </c>
      <c r="AW56" s="153"/>
      <c r="AX56" s="152"/>
      <c r="AY56" s="153"/>
      <c r="AZ56" s="176"/>
      <c r="BA56" s="155">
        <f t="shared" si="14"/>
        <v>120</v>
      </c>
      <c r="BB56" s="156">
        <f t="shared" si="15"/>
        <v>1533.6</v>
      </c>
      <c r="BC56" s="157">
        <f t="shared" si="16"/>
        <v>4798.8</v>
      </c>
      <c r="BD56" s="158">
        <f t="shared" si="17"/>
        <v>0</v>
      </c>
      <c r="BE56" s="159">
        <f t="shared" si="18"/>
        <v>0</v>
      </c>
      <c r="BF56" s="160">
        <f t="shared" si="19"/>
        <v>0</v>
      </c>
      <c r="BG56" s="161">
        <f t="shared" si="20"/>
        <v>120</v>
      </c>
      <c r="BH56" s="162">
        <f t="shared" si="21"/>
        <v>1533.6</v>
      </c>
      <c r="BI56" s="163">
        <f t="shared" si="22"/>
        <v>4798.8</v>
      </c>
      <c r="BJ56" s="164"/>
      <c r="BK56" s="165" t="s">
        <v>125</v>
      </c>
      <c r="BL56" s="177">
        <v>13</v>
      </c>
      <c r="BM56" s="178">
        <v>32</v>
      </c>
      <c r="BN56" s="178">
        <v>39</v>
      </c>
      <c r="BO56" s="178">
        <v>26</v>
      </c>
      <c r="BP56" s="178">
        <v>10</v>
      </c>
      <c r="BQ56" s="178">
        <v>0</v>
      </c>
      <c r="BR56" s="178" t="str">
        <f>IF(ISBLANK($BK56),"",IFERROR((ROUND((INDEX([1]INSTRUCTIONS!$M$9:$AM$73,MATCH(#REF!,[1]INSTRUCTIONS!$N$9:$N$73,0),MATCH(BR$2,[1]INSTRUCTIONS!$M$9:$AM$9,FALSE))*$BA56),0)),""))</f>
        <v/>
      </c>
      <c r="BS56" s="178" t="str">
        <f>IF(ISBLANK($BK56),"",IFERROR((ROUND((INDEX([1]INSTRUCTIONS!$M$9:$AM$73,MATCH(#REF!,[1]INSTRUCTIONS!$N$9:$N$73,0),MATCH(BS$2,[1]INSTRUCTIONS!$M$9:$AM$9,FALSE))*$BA56),0)),""))</f>
        <v/>
      </c>
      <c r="BT56" s="178" t="str">
        <f>IF(ISBLANK($BK56),"",IFERROR((ROUND((INDEX([1]INSTRUCTIONS!$M$9:$AM$73,MATCH(#REF!,[1]INSTRUCTIONS!$N$9:$N$73,0),MATCH(BT$2,[1]INSTRUCTIONS!$M$9:$AM$9,FALSE))*$BA56),0)),""))</f>
        <v/>
      </c>
      <c r="BU56" s="178" t="str">
        <f>IF(ISBLANK($BK56),"",IFERROR((ROUND((INDEX([1]INSTRUCTIONS!$M$9:$AM$73,MATCH(#REF!,[1]INSTRUCTIONS!$N$9:$N$73,0),MATCH(BU$2,[1]INSTRUCTIONS!$M$9:$AM$9,FALSE))*$BA56),0)),""))</f>
        <v/>
      </c>
      <c r="BV56" s="178" t="str">
        <f>IF(ISBLANK($BK56),"",IFERROR((ROUND((INDEX([1]INSTRUCTIONS!$M$9:$AM$73,MATCH(#REF!,[1]INSTRUCTIONS!$N$9:$N$73,0),MATCH(BV$2,[1]INSTRUCTIONS!$M$9:$AM$9,FALSE))*$BA56),0)),""))</f>
        <v/>
      </c>
      <c r="BW56" s="178" t="str">
        <f>IF(ISBLANK($BK56),"",IFERROR((ROUND((INDEX([1]INSTRUCTIONS!$M$9:$AM$73,MATCH(#REF!,[1]INSTRUCTIONS!$N$9:$N$73,0),MATCH(BW$2,[1]INSTRUCTIONS!$M$9:$AM$9,FALSE))*$BA56),0)),""))</f>
        <v/>
      </c>
      <c r="BX56" s="178" t="str">
        <f>IF(ISBLANK($BK56),"",IFERROR((ROUND((INDEX([1]INSTRUCTIONS!$M$9:$AM$73,MATCH(#REF!,[1]INSTRUCTIONS!$N$9:$N$73,0),MATCH(BX$2,[1]INSTRUCTIONS!$M$9:$AM$9,FALSE))*$BA56),0)),""))</f>
        <v/>
      </c>
      <c r="BY56" s="178" t="str">
        <f>IF(ISBLANK($BK56),"",IFERROR((ROUND((INDEX([1]INSTRUCTIONS!$M$9:$AM$73,MATCH(#REF!,[1]INSTRUCTIONS!$N$9:$N$73,0),MATCH(BY$2,[1]INSTRUCTIONS!$M$9:$AM$9,FALSE))*$BA56),0)),""))</f>
        <v/>
      </c>
      <c r="BZ56" s="178" t="str">
        <f>IF(ISBLANK($BK56),"",IFERROR((ROUND((INDEX([1]INSTRUCTIONS!$M$9:$AM$73,MATCH(#REF!,[1]INSTRUCTIONS!$N$9:$N$73,0),MATCH(BZ$2,[1]INSTRUCTIONS!$M$9:$AM$9,FALSE))*$BA56),0)),""))</f>
        <v/>
      </c>
      <c r="CA56" s="178" t="str">
        <f>IF(ISBLANK($BK56),"",IFERROR((ROUND((INDEX([1]INSTRUCTIONS!$M$9:$AM$73,MATCH(#REF!,[1]INSTRUCTIONS!$N$9:$N$73,0),MATCH(CA$2,[1]INSTRUCTIONS!$M$9:$AM$9,FALSE))*$BA56),0)),""))</f>
        <v/>
      </c>
      <c r="CB56" s="178" t="str">
        <f>IF(ISBLANK($BK56),"",IFERROR((ROUND((INDEX([1]INSTRUCTIONS!$M$9:$AM$73,MATCH(#REF!,[1]INSTRUCTIONS!$N$9:$N$73,0),MATCH(CB$2,[1]INSTRUCTIONS!$M$9:$AM$9,FALSE))*$BA56),0)),""))</f>
        <v/>
      </c>
      <c r="CC56" s="178" t="str">
        <f>IF(ISBLANK($BK56),"",IFERROR((ROUND((INDEX([1]INSTRUCTIONS!$M$9:$AM$73,MATCH(#REF!,[1]INSTRUCTIONS!$N$9:$N$73,0),MATCH(CC$2,[1]INSTRUCTIONS!$M$9:$AM$9,FALSE))*$BA56),0)),""))</f>
        <v/>
      </c>
      <c r="CD56" s="178" t="str">
        <f>IF(ISBLANK($BK56),"",IFERROR((ROUND((INDEX([1]INSTRUCTIONS!$M$9:$AM$73,MATCH(#REF!,[1]INSTRUCTIONS!$N$9:$N$73,0),MATCH(CD$2,[1]INSTRUCTIONS!$M$9:$AM$9,FALSE))*$BA56),0)),""))</f>
        <v/>
      </c>
      <c r="CE56" s="178" t="str">
        <f>IF(ISBLANK($BK56),"",IFERROR((ROUND((INDEX([1]INSTRUCTIONS!$M$9:$AM$73,MATCH(#REF!,[1]INSTRUCTIONS!$N$9:$N$73,0),MATCH(CE$2,[1]INSTRUCTIONS!$M$9:$AM$9,FALSE))*$BA56),0)),""))</f>
        <v/>
      </c>
      <c r="CF56" s="178" t="str">
        <f>IF(ISBLANK($BK56),"",IFERROR((ROUND((INDEX([1]INSTRUCTIONS!$M$9:$AM$73,MATCH(#REF!,[1]INSTRUCTIONS!$N$9:$N$73,0),MATCH(CF$2,[1]INSTRUCTIONS!$M$9:$AM$9,FALSE))*$BA56),0)),""))</f>
        <v/>
      </c>
      <c r="CG56" s="178" t="str">
        <f>IF(ISBLANK($BK56),"",IFERROR((ROUND((INDEX([1]INSTRUCTIONS!$M$9:$AM$73,MATCH(#REF!,[1]INSTRUCTIONS!$N$9:$N$73,0),MATCH(CG$2,[1]INSTRUCTIONS!$M$9:$AM$9,FALSE))*$BA56),0)),""))</f>
        <v/>
      </c>
      <c r="CH56" s="178" t="str">
        <f>IF(ISBLANK($BK56),"",IFERROR((ROUND((INDEX([1]INSTRUCTIONS!$M$9:$AM$73,MATCH(#REF!,[1]INSTRUCTIONS!$N$9:$N$73,0),MATCH(CH$2,[1]INSTRUCTIONS!$M$9:$AM$9,FALSE))*$BA56),0)),""))</f>
        <v/>
      </c>
      <c r="CI56" s="178" t="str">
        <f>IF(ISBLANK($BK56),"",IFERROR((ROUND((INDEX([1]INSTRUCTIONS!$M$9:$AM$73,MATCH(#REF!,[1]INSTRUCTIONS!$N$9:$N$73,0),MATCH(CI$2,[1]INSTRUCTIONS!$M$9:$AM$9,FALSE))*$BA56),0)),""))</f>
        <v/>
      </c>
      <c r="CJ56" s="179" t="str">
        <f>IF(ISBLANK($BK56),"",IFERROR((ROUND((INDEX([1]INSTRUCTIONS!$M$9:$AM$73,MATCH(#REF!,[1]INSTRUCTIONS!$N$9:$N$73,0),MATCH(CJ$2,[1]INSTRUCTIONS!$M$9:$AM$9,FALSE))*$BA56),0)),""))</f>
        <v/>
      </c>
      <c r="CK56" s="169">
        <f t="shared" si="23"/>
        <v>120</v>
      </c>
      <c r="CL56" s="169">
        <f t="shared" si="24"/>
        <v>0</v>
      </c>
      <c r="CM56" s="6"/>
      <c r="CN56" s="170" t="s">
        <v>126</v>
      </c>
      <c r="CO56" s="177">
        <v>0</v>
      </c>
      <c r="CP56" s="178">
        <v>0</v>
      </c>
      <c r="CQ56" s="178">
        <v>0</v>
      </c>
      <c r="CR56" s="178">
        <v>0</v>
      </c>
      <c r="CS56" s="178">
        <v>0</v>
      </c>
      <c r="CT56" s="178">
        <v>0</v>
      </c>
      <c r="CU56" s="178" t="str">
        <f>IF(ISBLANK($CN56),"",IFERROR((ROUND((INDEX([1]INSTRUCTIONS!$M$9:$AM$73,MATCH(#REF!,[1]INSTRUCTIONS!$N$9:$N$73,0),MATCH(CU$2,[1]INSTRUCTIONS!$M$9:$AM$9,FALSE))*$BD56),0)),""))</f>
        <v/>
      </c>
      <c r="CV56" s="178" t="str">
        <f>IF(ISBLANK($CN56),"",IFERROR((ROUND((INDEX([1]INSTRUCTIONS!$M$9:$AM$73,MATCH(#REF!,[1]INSTRUCTIONS!$N$9:$N$73,0),MATCH(CV$2,[1]INSTRUCTIONS!$M$9:$AM$9,FALSE))*$BD56),0)),""))</f>
        <v/>
      </c>
      <c r="CW56" s="178" t="str">
        <f>IF(ISBLANK($CN56),"",IFERROR((ROUND((INDEX([1]INSTRUCTIONS!$M$9:$AM$73,MATCH(#REF!,[1]INSTRUCTIONS!$N$9:$N$73,0),MATCH(CW$2,[1]INSTRUCTIONS!$M$9:$AM$9,FALSE))*$BD56),0)),""))</f>
        <v/>
      </c>
      <c r="CX56" s="178" t="str">
        <f>IF(ISBLANK($CN56),"",IFERROR((ROUND((INDEX([1]INSTRUCTIONS!$M$9:$AM$73,MATCH(#REF!,[1]INSTRUCTIONS!$N$9:$N$73,0),MATCH(CX$2,[1]INSTRUCTIONS!$M$9:$AM$9,FALSE))*$BD56),0)),""))</f>
        <v/>
      </c>
      <c r="CY56" s="178" t="str">
        <f>IF(ISBLANK($CN56),"",IFERROR((ROUND((INDEX([1]INSTRUCTIONS!$M$9:$AM$73,MATCH(#REF!,[1]INSTRUCTIONS!$N$9:$N$73,0),MATCH(CY$2,[1]INSTRUCTIONS!$M$9:$AM$9,FALSE))*$BD56),0)),""))</f>
        <v/>
      </c>
      <c r="CZ56" s="178" t="str">
        <f>IF(ISBLANK($CN56),"",IFERROR((ROUND((INDEX([1]INSTRUCTIONS!$M$9:$AM$73,MATCH(#REF!,[1]INSTRUCTIONS!$N$9:$N$73,0),MATCH(CZ$2,[1]INSTRUCTIONS!$M$9:$AM$9,FALSE))*$BD56),0)),""))</f>
        <v/>
      </c>
      <c r="DA56" s="178" t="str">
        <f>IF(ISBLANK($CN56),"",IFERROR((ROUND((INDEX([1]INSTRUCTIONS!$M$9:$AM$73,MATCH(#REF!,[1]INSTRUCTIONS!$N$9:$N$73,0),MATCH(DA$2,[1]INSTRUCTIONS!$M$9:$AM$9,FALSE))*$BD56),0)),""))</f>
        <v/>
      </c>
      <c r="DB56" s="178" t="str">
        <f>IF(ISBLANK($CN56),"",IFERROR((ROUND((INDEX([1]INSTRUCTIONS!$M$9:$AM$73,MATCH(#REF!,[1]INSTRUCTIONS!$N$9:$N$73,0),MATCH(DB$2,[1]INSTRUCTIONS!$M$9:$AM$9,FALSE))*$BD56),0)),""))</f>
        <v/>
      </c>
      <c r="DC56" s="178" t="str">
        <f>IF(ISBLANK($CN56),"",IFERROR((ROUND((INDEX([1]INSTRUCTIONS!$M$9:$AM$73,MATCH(#REF!,[1]INSTRUCTIONS!$N$9:$N$73,0),MATCH(DC$2,[1]INSTRUCTIONS!$M$9:$AM$9,FALSE))*$BD56),0)),""))</f>
        <v/>
      </c>
      <c r="DD56" s="178" t="str">
        <f>IF(ISBLANK($CN56),"",IFERROR((ROUND((INDEX([1]INSTRUCTIONS!$M$9:$AM$73,MATCH(#REF!,[1]INSTRUCTIONS!$N$9:$N$73,0),MATCH(DD$2,[1]INSTRUCTIONS!$M$9:$AM$9,FALSE))*$BD56),0)),""))</f>
        <v/>
      </c>
      <c r="DE56" s="178" t="str">
        <f>IF(ISBLANK($CN56),"",IFERROR((ROUND((INDEX([1]INSTRUCTIONS!$M$9:$AM$73,MATCH(#REF!,[1]INSTRUCTIONS!$N$9:$N$73,0),MATCH(DE$2,[1]INSTRUCTIONS!$M$9:$AM$9,FALSE))*$BD56),0)),""))</f>
        <v/>
      </c>
      <c r="DF56" s="178" t="str">
        <f>IF(ISBLANK($CN56),"",IFERROR((ROUND((INDEX([1]INSTRUCTIONS!$M$9:$AM$73,MATCH(#REF!,[1]INSTRUCTIONS!$N$9:$N$73,0),MATCH(DF$2,[1]INSTRUCTIONS!$M$9:$AM$9,FALSE))*$BD56),0)),""))</f>
        <v/>
      </c>
      <c r="DG56" s="178" t="str">
        <f>IF(ISBLANK($CN56),"",IFERROR((ROUND((INDEX([1]INSTRUCTIONS!$M$9:$AM$73,MATCH(#REF!,[1]INSTRUCTIONS!$N$9:$N$73,0),MATCH(DG$2,[1]INSTRUCTIONS!$M$9:$AM$9,FALSE))*$BD56),0)),""))</f>
        <v/>
      </c>
      <c r="DH56" s="178" t="str">
        <f>IF(ISBLANK($CN56),"",IFERROR((ROUND((INDEX([1]INSTRUCTIONS!$M$9:$AM$73,MATCH(#REF!,[1]INSTRUCTIONS!$N$9:$N$73,0),MATCH(DH$2,[1]INSTRUCTIONS!$M$9:$AM$9,FALSE))*$BD56),0)),""))</f>
        <v/>
      </c>
      <c r="DI56" s="178" t="str">
        <f>IF(ISBLANK($CN56),"",IFERROR((ROUND((INDEX([1]INSTRUCTIONS!$M$9:$AM$73,MATCH(#REF!,[1]INSTRUCTIONS!$N$9:$N$73,0),MATCH(DI$2,[1]INSTRUCTIONS!$M$9:$AM$9,FALSE))*$BD56),0)),""))</f>
        <v/>
      </c>
      <c r="DJ56" s="178" t="str">
        <f>IF(ISBLANK($CN56),"",IFERROR((ROUND((INDEX([1]INSTRUCTIONS!$M$9:$AM$73,MATCH(#REF!,[1]INSTRUCTIONS!$N$9:$N$73,0),MATCH(DJ$2,[1]INSTRUCTIONS!$M$9:$AM$9,FALSE))*$BD56),0)),""))</f>
        <v/>
      </c>
      <c r="DK56" s="178" t="str">
        <f>IF(ISBLANK($CN56),"",IFERROR((ROUND((INDEX([1]INSTRUCTIONS!$M$9:$AM$73,MATCH(#REF!,[1]INSTRUCTIONS!$N$9:$N$73,0),MATCH(DK$2,[1]INSTRUCTIONS!$M$9:$AM$9,FALSE))*$BD56),0)),""))</f>
        <v/>
      </c>
      <c r="DL56" s="178" t="str">
        <f>IF(ISBLANK($CN56),"",IFERROR((ROUND((INDEX([1]INSTRUCTIONS!$M$9:$AM$73,MATCH(#REF!,[1]INSTRUCTIONS!$N$9:$N$73,0),MATCH(DL$2,[1]INSTRUCTIONS!$M$9:$AM$9,FALSE))*$BD56),0)),""))</f>
        <v/>
      </c>
      <c r="DM56" s="179" t="str">
        <f>IF(ISBLANK($CN56),"",IFERROR((ROUND((INDEX([1]INSTRUCTIONS!$M$9:$AM$73,MATCH(#REF!,[1]INSTRUCTIONS!$N$9:$N$73,0),MATCH(DM$2,[1]INSTRUCTIONS!$M$9:$AM$9,FALSE))*$BD56),0)),""))</f>
        <v/>
      </c>
      <c r="DN56" s="169">
        <f t="shared" si="25"/>
        <v>0</v>
      </c>
      <c r="DO56" s="169">
        <f t="shared" si="26"/>
        <v>0</v>
      </c>
      <c r="DP56" s="6"/>
      <c r="DQ56" s="171" t="str">
        <f t="shared" si="27"/>
        <v>ALPHA BOTTOMS BM</v>
      </c>
      <c r="DR56" s="172">
        <f t="shared" ref="DR56:EP56" si="69">IFERROR(BL56+CO56,"")</f>
        <v>13</v>
      </c>
      <c r="DS56" s="173">
        <f t="shared" si="69"/>
        <v>32</v>
      </c>
      <c r="DT56" s="173">
        <f t="shared" si="69"/>
        <v>39</v>
      </c>
      <c r="DU56" s="173">
        <f t="shared" si="69"/>
        <v>26</v>
      </c>
      <c r="DV56" s="173">
        <f t="shared" si="69"/>
        <v>10</v>
      </c>
      <c r="DW56" s="173">
        <f t="shared" si="69"/>
        <v>0</v>
      </c>
      <c r="DX56" s="173" t="str">
        <f t="shared" si="69"/>
        <v/>
      </c>
      <c r="DY56" s="173" t="str">
        <f t="shared" si="69"/>
        <v/>
      </c>
      <c r="DZ56" s="173" t="str">
        <f t="shared" si="69"/>
        <v/>
      </c>
      <c r="EA56" s="173" t="str">
        <f t="shared" si="69"/>
        <v/>
      </c>
      <c r="EB56" s="173" t="str">
        <f t="shared" si="69"/>
        <v/>
      </c>
      <c r="EC56" s="173" t="str">
        <f t="shared" si="69"/>
        <v/>
      </c>
      <c r="ED56" s="173" t="str">
        <f t="shared" si="69"/>
        <v/>
      </c>
      <c r="EE56" s="173" t="str">
        <f t="shared" si="69"/>
        <v/>
      </c>
      <c r="EF56" s="174" t="str">
        <f t="shared" si="69"/>
        <v/>
      </c>
      <c r="EG56" s="174" t="str">
        <f t="shared" si="69"/>
        <v/>
      </c>
      <c r="EH56" s="174" t="str">
        <f t="shared" si="69"/>
        <v/>
      </c>
      <c r="EI56" s="174" t="str">
        <f t="shared" si="69"/>
        <v/>
      </c>
      <c r="EJ56" s="174" t="str">
        <f t="shared" si="69"/>
        <v/>
      </c>
      <c r="EK56" s="174" t="str">
        <f t="shared" si="69"/>
        <v/>
      </c>
      <c r="EL56" s="174" t="str">
        <f t="shared" si="69"/>
        <v/>
      </c>
      <c r="EM56" s="174" t="str">
        <f t="shared" si="69"/>
        <v/>
      </c>
      <c r="EN56" s="174" t="str">
        <f t="shared" si="69"/>
        <v/>
      </c>
      <c r="EO56" s="174" t="str">
        <f t="shared" si="69"/>
        <v/>
      </c>
      <c r="EP56" s="174" t="str">
        <f t="shared" si="69"/>
        <v/>
      </c>
      <c r="EQ56" s="171">
        <f t="shared" si="29"/>
        <v>120</v>
      </c>
      <c r="ER56" s="171">
        <f t="shared" si="30"/>
        <v>0</v>
      </c>
    </row>
    <row r="57" spans="1:148" ht="120" customHeight="1" x14ac:dyDescent="0.25">
      <c r="A57" s="132">
        <f t="shared" si="31"/>
        <v>40</v>
      </c>
      <c r="B57" s="133" t="e">
        <v>#VALUE!</v>
      </c>
      <c r="C57" s="133" t="s">
        <v>96</v>
      </c>
      <c r="D57" s="134" t="s">
        <v>276</v>
      </c>
      <c r="E57" s="134" t="str">
        <f t="shared" si="5"/>
        <v>#REF!</v>
      </c>
      <c r="F57" s="135" t="s">
        <v>128</v>
      </c>
      <c r="G57" s="134" t="s">
        <v>276</v>
      </c>
      <c r="H57" s="135" t="s">
        <v>185</v>
      </c>
      <c r="I57" s="135" t="s">
        <v>186</v>
      </c>
      <c r="J57" s="135"/>
      <c r="K57" s="135"/>
      <c r="L57" s="136"/>
      <c r="M57" s="133" t="e">
        <v>#VALUE!</v>
      </c>
      <c r="N57" s="135" t="s">
        <v>117</v>
      </c>
      <c r="O57" s="136"/>
      <c r="P57" s="136"/>
      <c r="Q57" s="136" t="s">
        <v>101</v>
      </c>
      <c r="R57" s="136" t="s">
        <v>102</v>
      </c>
      <c r="S57" s="136"/>
      <c r="T57" s="133"/>
      <c r="U57" s="133"/>
      <c r="V57" s="133"/>
      <c r="W57" s="137"/>
      <c r="X57" s="138">
        <v>19.95</v>
      </c>
      <c r="Y57" s="139">
        <v>18.95</v>
      </c>
      <c r="Z57" s="140">
        <f t="shared" si="6"/>
        <v>5.0125313283208024E-2</v>
      </c>
      <c r="AA57" s="139">
        <v>59.99</v>
      </c>
      <c r="AB57" s="140">
        <f t="shared" si="7"/>
        <v>0.68411401900316726</v>
      </c>
      <c r="AC57" s="141"/>
      <c r="AD57" s="142" t="str">
        <f t="shared" si="8"/>
        <v/>
      </c>
      <c r="AE57" s="140" t="str">
        <f t="shared" si="9"/>
        <v/>
      </c>
      <c r="AF57" s="139"/>
      <c r="AG57" s="140" t="str">
        <f t="shared" si="10"/>
        <v/>
      </c>
      <c r="AH57" s="143" t="str">
        <f t="shared" si="11"/>
        <v/>
      </c>
      <c r="AI57" s="144"/>
      <c r="AJ57" s="145"/>
      <c r="AK57" s="146"/>
      <c r="AL57" s="135" t="s">
        <v>241</v>
      </c>
      <c r="AM57" s="147">
        <v>4</v>
      </c>
      <c r="AN57" s="148" t="str">
        <f t="shared" si="12"/>
        <v xml:space="preserve">, , , , OFFICE DEFINE, </v>
      </c>
      <c r="AO57" s="149">
        <v>36</v>
      </c>
      <c r="AP57" s="150">
        <v>336</v>
      </c>
      <c r="AQ57" s="150"/>
      <c r="AR57" s="150"/>
      <c r="AS57" s="150"/>
      <c r="AT57" s="151"/>
      <c r="AU57" s="151"/>
      <c r="AV57" s="152">
        <f t="shared" si="13"/>
        <v>4</v>
      </c>
      <c r="AW57" s="153"/>
      <c r="AX57" s="152"/>
      <c r="AY57" s="153"/>
      <c r="AZ57" s="176"/>
      <c r="BA57" s="155">
        <f t="shared" si="14"/>
        <v>336</v>
      </c>
      <c r="BB57" s="156">
        <f t="shared" si="15"/>
        <v>6367.2</v>
      </c>
      <c r="BC57" s="157">
        <f t="shared" si="16"/>
        <v>20156.64</v>
      </c>
      <c r="BD57" s="158">
        <f t="shared" si="17"/>
        <v>36</v>
      </c>
      <c r="BE57" s="159">
        <f t="shared" si="18"/>
        <v>682.19999999999993</v>
      </c>
      <c r="BF57" s="160">
        <f t="shared" si="19"/>
        <v>2159.64</v>
      </c>
      <c r="BG57" s="161">
        <f t="shared" si="20"/>
        <v>372</v>
      </c>
      <c r="BH57" s="162">
        <f t="shared" si="21"/>
        <v>7049.4</v>
      </c>
      <c r="BI57" s="163">
        <f t="shared" si="22"/>
        <v>22316.280000000002</v>
      </c>
      <c r="BJ57" s="164"/>
      <c r="BK57" s="165" t="s">
        <v>104</v>
      </c>
      <c r="BL57" s="177">
        <v>34</v>
      </c>
      <c r="BM57" s="178">
        <v>85</v>
      </c>
      <c r="BN57" s="178">
        <v>112</v>
      </c>
      <c r="BO57" s="178">
        <v>76</v>
      </c>
      <c r="BP57" s="178">
        <v>29</v>
      </c>
      <c r="BQ57" s="178">
        <v>0</v>
      </c>
      <c r="BR57" s="178" t="str">
        <f>IF(ISBLANK($BK57),"",IFERROR((ROUND((INDEX([1]INSTRUCTIONS!$M$9:$AM$73,MATCH(#REF!,[1]INSTRUCTIONS!$N$9:$N$73,0),MATCH(BR$2,[1]INSTRUCTIONS!$M$9:$AM$9,FALSE))*$BA57),0)),""))</f>
        <v/>
      </c>
      <c r="BS57" s="178" t="str">
        <f>IF(ISBLANK($BK57),"",IFERROR((ROUND((INDEX([1]INSTRUCTIONS!$M$9:$AM$73,MATCH(#REF!,[1]INSTRUCTIONS!$N$9:$N$73,0),MATCH(BS$2,[1]INSTRUCTIONS!$M$9:$AM$9,FALSE))*$BA57),0)),""))</f>
        <v/>
      </c>
      <c r="BT57" s="178" t="str">
        <f>IF(ISBLANK($BK57),"",IFERROR((ROUND((INDEX([1]INSTRUCTIONS!$M$9:$AM$73,MATCH(#REF!,[1]INSTRUCTIONS!$N$9:$N$73,0),MATCH(BT$2,[1]INSTRUCTIONS!$M$9:$AM$9,FALSE))*$BA57),0)),""))</f>
        <v/>
      </c>
      <c r="BU57" s="178" t="str">
        <f>IF(ISBLANK($BK57),"",IFERROR((ROUND((INDEX([1]INSTRUCTIONS!$M$9:$AM$73,MATCH(#REF!,[1]INSTRUCTIONS!$N$9:$N$73,0),MATCH(BU$2,[1]INSTRUCTIONS!$M$9:$AM$9,FALSE))*$BA57),0)),""))</f>
        <v/>
      </c>
      <c r="BV57" s="178" t="str">
        <f>IF(ISBLANK($BK57),"",IFERROR((ROUND((INDEX([1]INSTRUCTIONS!$M$9:$AM$73,MATCH(#REF!,[1]INSTRUCTIONS!$N$9:$N$73,0),MATCH(BV$2,[1]INSTRUCTIONS!$M$9:$AM$9,FALSE))*$BA57),0)),""))</f>
        <v/>
      </c>
      <c r="BW57" s="178" t="str">
        <f>IF(ISBLANK($BK57),"",IFERROR((ROUND((INDEX([1]INSTRUCTIONS!$M$9:$AM$73,MATCH(#REF!,[1]INSTRUCTIONS!$N$9:$N$73,0),MATCH(BW$2,[1]INSTRUCTIONS!$M$9:$AM$9,FALSE))*$BA57),0)),""))</f>
        <v/>
      </c>
      <c r="BX57" s="178" t="str">
        <f>IF(ISBLANK($BK57),"",IFERROR((ROUND((INDEX([1]INSTRUCTIONS!$M$9:$AM$73,MATCH(#REF!,[1]INSTRUCTIONS!$N$9:$N$73,0),MATCH(BX$2,[1]INSTRUCTIONS!$M$9:$AM$9,FALSE))*$BA57),0)),""))</f>
        <v/>
      </c>
      <c r="BY57" s="178" t="str">
        <f>IF(ISBLANK($BK57),"",IFERROR((ROUND((INDEX([1]INSTRUCTIONS!$M$9:$AM$73,MATCH(#REF!,[1]INSTRUCTIONS!$N$9:$N$73,0),MATCH(BY$2,[1]INSTRUCTIONS!$M$9:$AM$9,FALSE))*$BA57),0)),""))</f>
        <v/>
      </c>
      <c r="BZ57" s="178" t="str">
        <f>IF(ISBLANK($BK57),"",IFERROR((ROUND((INDEX([1]INSTRUCTIONS!$M$9:$AM$73,MATCH(#REF!,[1]INSTRUCTIONS!$N$9:$N$73,0),MATCH(BZ$2,[1]INSTRUCTIONS!$M$9:$AM$9,FALSE))*$BA57),0)),""))</f>
        <v/>
      </c>
      <c r="CA57" s="178" t="str">
        <f>IF(ISBLANK($BK57),"",IFERROR((ROUND((INDEX([1]INSTRUCTIONS!$M$9:$AM$73,MATCH(#REF!,[1]INSTRUCTIONS!$N$9:$N$73,0),MATCH(CA$2,[1]INSTRUCTIONS!$M$9:$AM$9,FALSE))*$BA57),0)),""))</f>
        <v/>
      </c>
      <c r="CB57" s="178" t="str">
        <f>IF(ISBLANK($BK57),"",IFERROR((ROUND((INDEX([1]INSTRUCTIONS!$M$9:$AM$73,MATCH(#REF!,[1]INSTRUCTIONS!$N$9:$N$73,0),MATCH(CB$2,[1]INSTRUCTIONS!$M$9:$AM$9,FALSE))*$BA57),0)),""))</f>
        <v/>
      </c>
      <c r="CC57" s="178" t="str">
        <f>IF(ISBLANK($BK57),"",IFERROR((ROUND((INDEX([1]INSTRUCTIONS!$M$9:$AM$73,MATCH(#REF!,[1]INSTRUCTIONS!$N$9:$N$73,0),MATCH(CC$2,[1]INSTRUCTIONS!$M$9:$AM$9,FALSE))*$BA57),0)),""))</f>
        <v/>
      </c>
      <c r="CD57" s="178" t="str">
        <f>IF(ISBLANK($BK57),"",IFERROR((ROUND((INDEX([1]INSTRUCTIONS!$M$9:$AM$73,MATCH(#REF!,[1]INSTRUCTIONS!$N$9:$N$73,0),MATCH(CD$2,[1]INSTRUCTIONS!$M$9:$AM$9,FALSE))*$BA57),0)),""))</f>
        <v/>
      </c>
      <c r="CE57" s="178" t="str">
        <f>IF(ISBLANK($BK57),"",IFERROR((ROUND((INDEX([1]INSTRUCTIONS!$M$9:$AM$73,MATCH(#REF!,[1]INSTRUCTIONS!$N$9:$N$73,0),MATCH(CE$2,[1]INSTRUCTIONS!$M$9:$AM$9,FALSE))*$BA57),0)),""))</f>
        <v/>
      </c>
      <c r="CF57" s="178" t="str">
        <f>IF(ISBLANK($BK57),"",IFERROR((ROUND((INDEX([1]INSTRUCTIONS!$M$9:$AM$73,MATCH(#REF!,[1]INSTRUCTIONS!$N$9:$N$73,0),MATCH(CF$2,[1]INSTRUCTIONS!$M$9:$AM$9,FALSE))*$BA57),0)),""))</f>
        <v/>
      </c>
      <c r="CG57" s="178" t="str">
        <f>IF(ISBLANK($BK57),"",IFERROR((ROUND((INDEX([1]INSTRUCTIONS!$M$9:$AM$73,MATCH(#REF!,[1]INSTRUCTIONS!$N$9:$N$73,0),MATCH(CG$2,[1]INSTRUCTIONS!$M$9:$AM$9,FALSE))*$BA57),0)),""))</f>
        <v/>
      </c>
      <c r="CH57" s="178" t="str">
        <f>IF(ISBLANK($BK57),"",IFERROR((ROUND((INDEX([1]INSTRUCTIONS!$M$9:$AM$73,MATCH(#REF!,[1]INSTRUCTIONS!$N$9:$N$73,0),MATCH(CH$2,[1]INSTRUCTIONS!$M$9:$AM$9,FALSE))*$BA57),0)),""))</f>
        <v/>
      </c>
      <c r="CI57" s="178" t="str">
        <f>IF(ISBLANK($BK57),"",IFERROR((ROUND((INDEX([1]INSTRUCTIONS!$M$9:$AM$73,MATCH(#REF!,[1]INSTRUCTIONS!$N$9:$N$73,0),MATCH(CI$2,[1]INSTRUCTIONS!$M$9:$AM$9,FALSE))*$BA57),0)),""))</f>
        <v/>
      </c>
      <c r="CJ57" s="179" t="str">
        <f>IF(ISBLANK($BK57),"",IFERROR((ROUND((INDEX([1]INSTRUCTIONS!$M$9:$AM$73,MATCH(#REF!,[1]INSTRUCTIONS!$N$9:$N$73,0),MATCH(CJ$2,[1]INSTRUCTIONS!$M$9:$AM$9,FALSE))*$BA57),0)),""))</f>
        <v/>
      </c>
      <c r="CK57" s="169">
        <f t="shared" si="23"/>
        <v>336</v>
      </c>
      <c r="CL57" s="169">
        <f t="shared" si="24"/>
        <v>0</v>
      </c>
      <c r="CM57" s="6"/>
      <c r="CN57" s="170" t="s">
        <v>105</v>
      </c>
      <c r="CO57" s="177">
        <v>4</v>
      </c>
      <c r="CP57" s="178">
        <v>9</v>
      </c>
      <c r="CQ57" s="178">
        <v>11</v>
      </c>
      <c r="CR57" s="178">
        <v>8</v>
      </c>
      <c r="CS57" s="178">
        <v>4</v>
      </c>
      <c r="CT57" s="178">
        <v>0</v>
      </c>
      <c r="CU57" s="178" t="str">
        <f>IF(ISBLANK($CN57),"",IFERROR((ROUND((INDEX([1]INSTRUCTIONS!$M$9:$AM$73,MATCH(#REF!,[1]INSTRUCTIONS!$N$9:$N$73,0),MATCH(CU$2,[1]INSTRUCTIONS!$M$9:$AM$9,FALSE))*$BD57),0)),""))</f>
        <v/>
      </c>
      <c r="CV57" s="178" t="str">
        <f>IF(ISBLANK($CN57),"",IFERROR((ROUND((INDEX([1]INSTRUCTIONS!$M$9:$AM$73,MATCH(#REF!,[1]INSTRUCTIONS!$N$9:$N$73,0),MATCH(CV$2,[1]INSTRUCTIONS!$M$9:$AM$9,FALSE))*$BD57),0)),""))</f>
        <v/>
      </c>
      <c r="CW57" s="178" t="str">
        <f>IF(ISBLANK($CN57),"",IFERROR((ROUND((INDEX([1]INSTRUCTIONS!$M$9:$AM$73,MATCH(#REF!,[1]INSTRUCTIONS!$N$9:$N$73,0),MATCH(CW$2,[1]INSTRUCTIONS!$M$9:$AM$9,FALSE))*$BD57),0)),""))</f>
        <v/>
      </c>
      <c r="CX57" s="178" t="str">
        <f>IF(ISBLANK($CN57),"",IFERROR((ROUND((INDEX([1]INSTRUCTIONS!$M$9:$AM$73,MATCH(#REF!,[1]INSTRUCTIONS!$N$9:$N$73,0),MATCH(CX$2,[1]INSTRUCTIONS!$M$9:$AM$9,FALSE))*$BD57),0)),""))</f>
        <v/>
      </c>
      <c r="CY57" s="178" t="str">
        <f>IF(ISBLANK($CN57),"",IFERROR((ROUND((INDEX([1]INSTRUCTIONS!$M$9:$AM$73,MATCH(#REF!,[1]INSTRUCTIONS!$N$9:$N$73,0),MATCH(CY$2,[1]INSTRUCTIONS!$M$9:$AM$9,FALSE))*$BD57),0)),""))</f>
        <v/>
      </c>
      <c r="CZ57" s="178" t="str">
        <f>IF(ISBLANK($CN57),"",IFERROR((ROUND((INDEX([1]INSTRUCTIONS!$M$9:$AM$73,MATCH(#REF!,[1]INSTRUCTIONS!$N$9:$N$73,0),MATCH(CZ$2,[1]INSTRUCTIONS!$M$9:$AM$9,FALSE))*$BD57),0)),""))</f>
        <v/>
      </c>
      <c r="DA57" s="178" t="str">
        <f>IF(ISBLANK($CN57),"",IFERROR((ROUND((INDEX([1]INSTRUCTIONS!$M$9:$AM$73,MATCH(#REF!,[1]INSTRUCTIONS!$N$9:$N$73,0),MATCH(DA$2,[1]INSTRUCTIONS!$M$9:$AM$9,FALSE))*$BD57),0)),""))</f>
        <v/>
      </c>
      <c r="DB57" s="178" t="str">
        <f>IF(ISBLANK($CN57),"",IFERROR((ROUND((INDEX([1]INSTRUCTIONS!$M$9:$AM$73,MATCH(#REF!,[1]INSTRUCTIONS!$N$9:$N$73,0),MATCH(DB$2,[1]INSTRUCTIONS!$M$9:$AM$9,FALSE))*$BD57),0)),""))</f>
        <v/>
      </c>
      <c r="DC57" s="178" t="str">
        <f>IF(ISBLANK($CN57),"",IFERROR((ROUND((INDEX([1]INSTRUCTIONS!$M$9:$AM$73,MATCH(#REF!,[1]INSTRUCTIONS!$N$9:$N$73,0),MATCH(DC$2,[1]INSTRUCTIONS!$M$9:$AM$9,FALSE))*$BD57),0)),""))</f>
        <v/>
      </c>
      <c r="DD57" s="178" t="str">
        <f>IF(ISBLANK($CN57),"",IFERROR((ROUND((INDEX([1]INSTRUCTIONS!$M$9:$AM$73,MATCH(#REF!,[1]INSTRUCTIONS!$N$9:$N$73,0),MATCH(DD$2,[1]INSTRUCTIONS!$M$9:$AM$9,FALSE))*$BD57),0)),""))</f>
        <v/>
      </c>
      <c r="DE57" s="178" t="str">
        <f>IF(ISBLANK($CN57),"",IFERROR((ROUND((INDEX([1]INSTRUCTIONS!$M$9:$AM$73,MATCH(#REF!,[1]INSTRUCTIONS!$N$9:$N$73,0),MATCH(DE$2,[1]INSTRUCTIONS!$M$9:$AM$9,FALSE))*$BD57),0)),""))</f>
        <v/>
      </c>
      <c r="DF57" s="178" t="str">
        <f>IF(ISBLANK($CN57),"",IFERROR((ROUND((INDEX([1]INSTRUCTIONS!$M$9:$AM$73,MATCH(#REF!,[1]INSTRUCTIONS!$N$9:$N$73,0),MATCH(DF$2,[1]INSTRUCTIONS!$M$9:$AM$9,FALSE))*$BD57),0)),""))</f>
        <v/>
      </c>
      <c r="DG57" s="178" t="str">
        <f>IF(ISBLANK($CN57),"",IFERROR((ROUND((INDEX([1]INSTRUCTIONS!$M$9:$AM$73,MATCH(#REF!,[1]INSTRUCTIONS!$N$9:$N$73,0),MATCH(DG$2,[1]INSTRUCTIONS!$M$9:$AM$9,FALSE))*$BD57),0)),""))</f>
        <v/>
      </c>
      <c r="DH57" s="178" t="str">
        <f>IF(ISBLANK($CN57),"",IFERROR((ROUND((INDEX([1]INSTRUCTIONS!$M$9:$AM$73,MATCH(#REF!,[1]INSTRUCTIONS!$N$9:$N$73,0),MATCH(DH$2,[1]INSTRUCTIONS!$M$9:$AM$9,FALSE))*$BD57),0)),""))</f>
        <v/>
      </c>
      <c r="DI57" s="178" t="str">
        <f>IF(ISBLANK($CN57),"",IFERROR((ROUND((INDEX([1]INSTRUCTIONS!$M$9:$AM$73,MATCH(#REF!,[1]INSTRUCTIONS!$N$9:$N$73,0),MATCH(DI$2,[1]INSTRUCTIONS!$M$9:$AM$9,FALSE))*$BD57),0)),""))</f>
        <v/>
      </c>
      <c r="DJ57" s="178" t="str">
        <f>IF(ISBLANK($CN57),"",IFERROR((ROUND((INDEX([1]INSTRUCTIONS!$M$9:$AM$73,MATCH(#REF!,[1]INSTRUCTIONS!$N$9:$N$73,0),MATCH(DJ$2,[1]INSTRUCTIONS!$M$9:$AM$9,FALSE))*$BD57),0)),""))</f>
        <v/>
      </c>
      <c r="DK57" s="178" t="str">
        <f>IF(ISBLANK($CN57),"",IFERROR((ROUND((INDEX([1]INSTRUCTIONS!$M$9:$AM$73,MATCH(#REF!,[1]INSTRUCTIONS!$N$9:$N$73,0),MATCH(DK$2,[1]INSTRUCTIONS!$M$9:$AM$9,FALSE))*$BD57),0)),""))</f>
        <v/>
      </c>
      <c r="DL57" s="178" t="str">
        <f>IF(ISBLANK($CN57),"",IFERROR((ROUND((INDEX([1]INSTRUCTIONS!$M$9:$AM$73,MATCH(#REF!,[1]INSTRUCTIONS!$N$9:$N$73,0),MATCH(DL$2,[1]INSTRUCTIONS!$M$9:$AM$9,FALSE))*$BD57),0)),""))</f>
        <v/>
      </c>
      <c r="DM57" s="179" t="str">
        <f>IF(ISBLANK($CN57),"",IFERROR((ROUND((INDEX([1]INSTRUCTIONS!$M$9:$AM$73,MATCH(#REF!,[1]INSTRUCTIONS!$N$9:$N$73,0),MATCH(DM$2,[1]INSTRUCTIONS!$M$9:$AM$9,FALSE))*$BD57),0)),""))</f>
        <v/>
      </c>
      <c r="DN57" s="169">
        <f t="shared" si="25"/>
        <v>36</v>
      </c>
      <c r="DO57" s="169">
        <f t="shared" si="26"/>
        <v>0</v>
      </c>
      <c r="DP57" s="6"/>
      <c r="DQ57" s="171" t="str">
        <f t="shared" si="27"/>
        <v>ALPHA TOPS BM</v>
      </c>
      <c r="DR57" s="172">
        <f t="shared" ref="DR57:EP57" si="70">IFERROR(BL57+CO57,"")</f>
        <v>38</v>
      </c>
      <c r="DS57" s="173">
        <f t="shared" si="70"/>
        <v>94</v>
      </c>
      <c r="DT57" s="173">
        <f t="shared" si="70"/>
        <v>123</v>
      </c>
      <c r="DU57" s="173">
        <f t="shared" si="70"/>
        <v>84</v>
      </c>
      <c r="DV57" s="173">
        <f t="shared" si="70"/>
        <v>33</v>
      </c>
      <c r="DW57" s="173">
        <f t="shared" si="70"/>
        <v>0</v>
      </c>
      <c r="DX57" s="173" t="str">
        <f t="shared" si="70"/>
        <v/>
      </c>
      <c r="DY57" s="173" t="str">
        <f t="shared" si="70"/>
        <v/>
      </c>
      <c r="DZ57" s="173" t="str">
        <f t="shared" si="70"/>
        <v/>
      </c>
      <c r="EA57" s="173" t="str">
        <f t="shared" si="70"/>
        <v/>
      </c>
      <c r="EB57" s="173" t="str">
        <f t="shared" si="70"/>
        <v/>
      </c>
      <c r="EC57" s="173" t="str">
        <f t="shared" si="70"/>
        <v/>
      </c>
      <c r="ED57" s="173" t="str">
        <f t="shared" si="70"/>
        <v/>
      </c>
      <c r="EE57" s="173" t="str">
        <f t="shared" si="70"/>
        <v/>
      </c>
      <c r="EF57" s="174" t="str">
        <f t="shared" si="70"/>
        <v/>
      </c>
      <c r="EG57" s="174" t="str">
        <f t="shared" si="70"/>
        <v/>
      </c>
      <c r="EH57" s="174" t="str">
        <f t="shared" si="70"/>
        <v/>
      </c>
      <c r="EI57" s="174" t="str">
        <f t="shared" si="70"/>
        <v/>
      </c>
      <c r="EJ57" s="174" t="str">
        <f t="shared" si="70"/>
        <v/>
      </c>
      <c r="EK57" s="174" t="str">
        <f t="shared" si="70"/>
        <v/>
      </c>
      <c r="EL57" s="174" t="str">
        <f t="shared" si="70"/>
        <v/>
      </c>
      <c r="EM57" s="174" t="str">
        <f t="shared" si="70"/>
        <v/>
      </c>
      <c r="EN57" s="174" t="str">
        <f t="shared" si="70"/>
        <v/>
      </c>
      <c r="EO57" s="174" t="str">
        <f t="shared" si="70"/>
        <v/>
      </c>
      <c r="EP57" s="174" t="str">
        <f t="shared" si="70"/>
        <v/>
      </c>
      <c r="EQ57" s="171">
        <f t="shared" si="29"/>
        <v>372</v>
      </c>
      <c r="ER57" s="171">
        <f t="shared" si="30"/>
        <v>0</v>
      </c>
    </row>
    <row r="58" spans="1:148" ht="120" customHeight="1" x14ac:dyDescent="0.25">
      <c r="A58" s="132">
        <f t="shared" si="31"/>
        <v>41</v>
      </c>
      <c r="B58" s="133" t="e">
        <v>#VALUE!</v>
      </c>
      <c r="C58" s="133" t="s">
        <v>96</v>
      </c>
      <c r="D58" s="134" t="s">
        <v>276</v>
      </c>
      <c r="E58" s="134" t="str">
        <f t="shared" si="5"/>
        <v>#REF!</v>
      </c>
      <c r="F58" s="135" t="s">
        <v>128</v>
      </c>
      <c r="G58" s="134" t="s">
        <v>276</v>
      </c>
      <c r="H58" s="135" t="s">
        <v>221</v>
      </c>
      <c r="I58" s="135" t="s">
        <v>222</v>
      </c>
      <c r="J58" s="135"/>
      <c r="K58" s="135"/>
      <c r="L58" s="136"/>
      <c r="M58" s="133" t="e">
        <v>#VALUE!</v>
      </c>
      <c r="N58" s="135" t="s">
        <v>246</v>
      </c>
      <c r="O58" s="136"/>
      <c r="P58" s="136"/>
      <c r="Q58" s="136" t="s">
        <v>101</v>
      </c>
      <c r="R58" s="136" t="s">
        <v>102</v>
      </c>
      <c r="S58" s="136"/>
      <c r="T58" s="133"/>
      <c r="U58" s="133"/>
      <c r="V58" s="133"/>
      <c r="W58" s="137"/>
      <c r="X58" s="138">
        <v>19.850000000000001</v>
      </c>
      <c r="Y58" s="139">
        <v>18.86</v>
      </c>
      <c r="Z58" s="140">
        <f t="shared" si="6"/>
        <v>4.9874055415617222E-2</v>
      </c>
      <c r="AA58" s="139">
        <v>69.989999999999995</v>
      </c>
      <c r="AB58" s="140">
        <f t="shared" si="7"/>
        <v>0.73053293327618229</v>
      </c>
      <c r="AC58" s="141"/>
      <c r="AD58" s="142" t="str">
        <f t="shared" si="8"/>
        <v/>
      </c>
      <c r="AE58" s="140" t="str">
        <f t="shared" si="9"/>
        <v/>
      </c>
      <c r="AF58" s="139"/>
      <c r="AG58" s="140" t="str">
        <f t="shared" si="10"/>
        <v/>
      </c>
      <c r="AH58" s="143" t="str">
        <f t="shared" si="11"/>
        <v/>
      </c>
      <c r="AI58" s="144"/>
      <c r="AJ58" s="145"/>
      <c r="AK58" s="146"/>
      <c r="AL58" s="135" t="s">
        <v>241</v>
      </c>
      <c r="AM58" s="147">
        <v>4</v>
      </c>
      <c r="AN58" s="148" t="str">
        <f t="shared" si="12"/>
        <v xml:space="preserve">, , , , OFFICE DEFINE, </v>
      </c>
      <c r="AO58" s="149">
        <v>24</v>
      </c>
      <c r="AP58" s="150">
        <v>192</v>
      </c>
      <c r="AQ58" s="150"/>
      <c r="AR58" s="150"/>
      <c r="AS58" s="150"/>
      <c r="AT58" s="151"/>
      <c r="AU58" s="151"/>
      <c r="AV58" s="152">
        <f t="shared" si="13"/>
        <v>4</v>
      </c>
      <c r="AW58" s="153"/>
      <c r="AX58" s="152"/>
      <c r="AY58" s="153"/>
      <c r="AZ58" s="176"/>
      <c r="BA58" s="155">
        <f t="shared" si="14"/>
        <v>192</v>
      </c>
      <c r="BB58" s="156">
        <f t="shared" si="15"/>
        <v>3621.12</v>
      </c>
      <c r="BC58" s="157">
        <f t="shared" si="16"/>
        <v>13438.079999999998</v>
      </c>
      <c r="BD58" s="158">
        <f t="shared" si="17"/>
        <v>24</v>
      </c>
      <c r="BE58" s="159">
        <f t="shared" si="18"/>
        <v>452.64</v>
      </c>
      <c r="BF58" s="160">
        <f t="shared" si="19"/>
        <v>1679.7599999999998</v>
      </c>
      <c r="BG58" s="161">
        <f t="shared" si="20"/>
        <v>216</v>
      </c>
      <c r="BH58" s="162">
        <f t="shared" si="21"/>
        <v>4073.7599999999998</v>
      </c>
      <c r="BI58" s="163">
        <f t="shared" si="22"/>
        <v>15117.839999999998</v>
      </c>
      <c r="BJ58" s="164"/>
      <c r="BK58" s="165" t="s">
        <v>104</v>
      </c>
      <c r="BL58" s="177">
        <v>20</v>
      </c>
      <c r="BM58" s="178">
        <v>48</v>
      </c>
      <c r="BN58" s="178">
        <v>63</v>
      </c>
      <c r="BO58" s="178">
        <v>44</v>
      </c>
      <c r="BP58" s="178">
        <v>17</v>
      </c>
      <c r="BQ58" s="178">
        <v>0</v>
      </c>
      <c r="BR58" s="178" t="str">
        <f>IF(ISBLANK($BK58),"",IFERROR((ROUND((INDEX([1]INSTRUCTIONS!$M$9:$AM$73,MATCH(#REF!,[1]INSTRUCTIONS!$N$9:$N$73,0),MATCH(BR$2,[1]INSTRUCTIONS!$M$9:$AM$9,FALSE))*$BA58),0)),""))</f>
        <v/>
      </c>
      <c r="BS58" s="178" t="str">
        <f>IF(ISBLANK($BK58),"",IFERROR((ROUND((INDEX([1]INSTRUCTIONS!$M$9:$AM$73,MATCH(#REF!,[1]INSTRUCTIONS!$N$9:$N$73,0),MATCH(BS$2,[1]INSTRUCTIONS!$M$9:$AM$9,FALSE))*$BA58),0)),""))</f>
        <v/>
      </c>
      <c r="BT58" s="178" t="str">
        <f>IF(ISBLANK($BK58),"",IFERROR((ROUND((INDEX([1]INSTRUCTIONS!$M$9:$AM$73,MATCH(#REF!,[1]INSTRUCTIONS!$N$9:$N$73,0),MATCH(BT$2,[1]INSTRUCTIONS!$M$9:$AM$9,FALSE))*$BA58),0)),""))</f>
        <v/>
      </c>
      <c r="BU58" s="178" t="str">
        <f>IF(ISBLANK($BK58),"",IFERROR((ROUND((INDEX([1]INSTRUCTIONS!$M$9:$AM$73,MATCH(#REF!,[1]INSTRUCTIONS!$N$9:$N$73,0),MATCH(BU$2,[1]INSTRUCTIONS!$M$9:$AM$9,FALSE))*$BA58),0)),""))</f>
        <v/>
      </c>
      <c r="BV58" s="178" t="str">
        <f>IF(ISBLANK($BK58),"",IFERROR((ROUND((INDEX([1]INSTRUCTIONS!$M$9:$AM$73,MATCH(#REF!,[1]INSTRUCTIONS!$N$9:$N$73,0),MATCH(BV$2,[1]INSTRUCTIONS!$M$9:$AM$9,FALSE))*$BA58),0)),""))</f>
        <v/>
      </c>
      <c r="BW58" s="178" t="str">
        <f>IF(ISBLANK($BK58),"",IFERROR((ROUND((INDEX([1]INSTRUCTIONS!$M$9:$AM$73,MATCH(#REF!,[1]INSTRUCTIONS!$N$9:$N$73,0),MATCH(BW$2,[1]INSTRUCTIONS!$M$9:$AM$9,FALSE))*$BA58),0)),""))</f>
        <v/>
      </c>
      <c r="BX58" s="178" t="str">
        <f>IF(ISBLANK($BK58),"",IFERROR((ROUND((INDEX([1]INSTRUCTIONS!$M$9:$AM$73,MATCH(#REF!,[1]INSTRUCTIONS!$N$9:$N$73,0),MATCH(BX$2,[1]INSTRUCTIONS!$M$9:$AM$9,FALSE))*$BA58),0)),""))</f>
        <v/>
      </c>
      <c r="BY58" s="178" t="str">
        <f>IF(ISBLANK($BK58),"",IFERROR((ROUND((INDEX([1]INSTRUCTIONS!$M$9:$AM$73,MATCH(#REF!,[1]INSTRUCTIONS!$N$9:$N$73,0),MATCH(BY$2,[1]INSTRUCTIONS!$M$9:$AM$9,FALSE))*$BA58),0)),""))</f>
        <v/>
      </c>
      <c r="BZ58" s="178" t="str">
        <f>IF(ISBLANK($BK58),"",IFERROR((ROUND((INDEX([1]INSTRUCTIONS!$M$9:$AM$73,MATCH(#REF!,[1]INSTRUCTIONS!$N$9:$N$73,0),MATCH(BZ$2,[1]INSTRUCTIONS!$M$9:$AM$9,FALSE))*$BA58),0)),""))</f>
        <v/>
      </c>
      <c r="CA58" s="178" t="str">
        <f>IF(ISBLANK($BK58),"",IFERROR((ROUND((INDEX([1]INSTRUCTIONS!$M$9:$AM$73,MATCH(#REF!,[1]INSTRUCTIONS!$N$9:$N$73,0),MATCH(CA$2,[1]INSTRUCTIONS!$M$9:$AM$9,FALSE))*$BA58),0)),""))</f>
        <v/>
      </c>
      <c r="CB58" s="178" t="str">
        <f>IF(ISBLANK($BK58),"",IFERROR((ROUND((INDEX([1]INSTRUCTIONS!$M$9:$AM$73,MATCH(#REF!,[1]INSTRUCTIONS!$N$9:$N$73,0),MATCH(CB$2,[1]INSTRUCTIONS!$M$9:$AM$9,FALSE))*$BA58),0)),""))</f>
        <v/>
      </c>
      <c r="CC58" s="178" t="str">
        <f>IF(ISBLANK($BK58),"",IFERROR((ROUND((INDEX([1]INSTRUCTIONS!$M$9:$AM$73,MATCH(#REF!,[1]INSTRUCTIONS!$N$9:$N$73,0),MATCH(CC$2,[1]INSTRUCTIONS!$M$9:$AM$9,FALSE))*$BA58),0)),""))</f>
        <v/>
      </c>
      <c r="CD58" s="178" t="str">
        <f>IF(ISBLANK($BK58),"",IFERROR((ROUND((INDEX([1]INSTRUCTIONS!$M$9:$AM$73,MATCH(#REF!,[1]INSTRUCTIONS!$N$9:$N$73,0),MATCH(CD$2,[1]INSTRUCTIONS!$M$9:$AM$9,FALSE))*$BA58),0)),""))</f>
        <v/>
      </c>
      <c r="CE58" s="178" t="str">
        <f>IF(ISBLANK($BK58),"",IFERROR((ROUND((INDEX([1]INSTRUCTIONS!$M$9:$AM$73,MATCH(#REF!,[1]INSTRUCTIONS!$N$9:$N$73,0),MATCH(CE$2,[1]INSTRUCTIONS!$M$9:$AM$9,FALSE))*$BA58),0)),""))</f>
        <v/>
      </c>
      <c r="CF58" s="178" t="str">
        <f>IF(ISBLANK($BK58),"",IFERROR((ROUND((INDEX([1]INSTRUCTIONS!$M$9:$AM$73,MATCH(#REF!,[1]INSTRUCTIONS!$N$9:$N$73,0),MATCH(CF$2,[1]INSTRUCTIONS!$M$9:$AM$9,FALSE))*$BA58),0)),""))</f>
        <v/>
      </c>
      <c r="CG58" s="178" t="str">
        <f>IF(ISBLANK($BK58),"",IFERROR((ROUND((INDEX([1]INSTRUCTIONS!$M$9:$AM$73,MATCH(#REF!,[1]INSTRUCTIONS!$N$9:$N$73,0),MATCH(CG$2,[1]INSTRUCTIONS!$M$9:$AM$9,FALSE))*$BA58),0)),""))</f>
        <v/>
      </c>
      <c r="CH58" s="178" t="str">
        <f>IF(ISBLANK($BK58),"",IFERROR((ROUND((INDEX([1]INSTRUCTIONS!$M$9:$AM$73,MATCH(#REF!,[1]INSTRUCTIONS!$N$9:$N$73,0),MATCH(CH$2,[1]INSTRUCTIONS!$M$9:$AM$9,FALSE))*$BA58),0)),""))</f>
        <v/>
      </c>
      <c r="CI58" s="178" t="str">
        <f>IF(ISBLANK($BK58),"",IFERROR((ROUND((INDEX([1]INSTRUCTIONS!$M$9:$AM$73,MATCH(#REF!,[1]INSTRUCTIONS!$N$9:$N$73,0),MATCH(CI$2,[1]INSTRUCTIONS!$M$9:$AM$9,FALSE))*$BA58),0)),""))</f>
        <v/>
      </c>
      <c r="CJ58" s="179" t="str">
        <f>IF(ISBLANK($BK58),"",IFERROR((ROUND((INDEX([1]INSTRUCTIONS!$M$9:$AM$73,MATCH(#REF!,[1]INSTRUCTIONS!$N$9:$N$73,0),MATCH(CJ$2,[1]INSTRUCTIONS!$M$9:$AM$9,FALSE))*$BA58),0)),""))</f>
        <v/>
      </c>
      <c r="CK58" s="169">
        <f t="shared" si="23"/>
        <v>192</v>
      </c>
      <c r="CL58" s="169">
        <f t="shared" si="24"/>
        <v>0</v>
      </c>
      <c r="CM58" s="6"/>
      <c r="CN58" s="170" t="s">
        <v>105</v>
      </c>
      <c r="CO58" s="177">
        <v>3</v>
      </c>
      <c r="CP58" s="178">
        <v>6</v>
      </c>
      <c r="CQ58" s="178">
        <v>7</v>
      </c>
      <c r="CR58" s="178">
        <v>5</v>
      </c>
      <c r="CS58" s="178">
        <v>3</v>
      </c>
      <c r="CT58" s="178">
        <v>0</v>
      </c>
      <c r="CU58" s="178" t="str">
        <f>IF(ISBLANK($CN58),"",IFERROR((ROUND((INDEX([1]INSTRUCTIONS!$M$9:$AM$73,MATCH(#REF!,[1]INSTRUCTIONS!$N$9:$N$73,0),MATCH(CU$2,[1]INSTRUCTIONS!$M$9:$AM$9,FALSE))*$BD58),0)),""))</f>
        <v/>
      </c>
      <c r="CV58" s="178" t="str">
        <f>IF(ISBLANK($CN58),"",IFERROR((ROUND((INDEX([1]INSTRUCTIONS!$M$9:$AM$73,MATCH(#REF!,[1]INSTRUCTIONS!$N$9:$N$73,0),MATCH(CV$2,[1]INSTRUCTIONS!$M$9:$AM$9,FALSE))*$BD58),0)),""))</f>
        <v/>
      </c>
      <c r="CW58" s="178" t="str">
        <f>IF(ISBLANK($CN58),"",IFERROR((ROUND((INDEX([1]INSTRUCTIONS!$M$9:$AM$73,MATCH(#REF!,[1]INSTRUCTIONS!$N$9:$N$73,0),MATCH(CW$2,[1]INSTRUCTIONS!$M$9:$AM$9,FALSE))*$BD58),0)),""))</f>
        <v/>
      </c>
      <c r="CX58" s="178" t="str">
        <f>IF(ISBLANK($CN58),"",IFERROR((ROUND((INDEX([1]INSTRUCTIONS!$M$9:$AM$73,MATCH(#REF!,[1]INSTRUCTIONS!$N$9:$N$73,0),MATCH(CX$2,[1]INSTRUCTIONS!$M$9:$AM$9,FALSE))*$BD58),0)),""))</f>
        <v/>
      </c>
      <c r="CY58" s="178" t="str">
        <f>IF(ISBLANK($CN58),"",IFERROR((ROUND((INDEX([1]INSTRUCTIONS!$M$9:$AM$73,MATCH(#REF!,[1]INSTRUCTIONS!$N$9:$N$73,0),MATCH(CY$2,[1]INSTRUCTIONS!$M$9:$AM$9,FALSE))*$BD58),0)),""))</f>
        <v/>
      </c>
      <c r="CZ58" s="178" t="str">
        <f>IF(ISBLANK($CN58),"",IFERROR((ROUND((INDEX([1]INSTRUCTIONS!$M$9:$AM$73,MATCH(#REF!,[1]INSTRUCTIONS!$N$9:$N$73,0),MATCH(CZ$2,[1]INSTRUCTIONS!$M$9:$AM$9,FALSE))*$BD58),0)),""))</f>
        <v/>
      </c>
      <c r="DA58" s="178" t="str">
        <f>IF(ISBLANK($CN58),"",IFERROR((ROUND((INDEX([1]INSTRUCTIONS!$M$9:$AM$73,MATCH(#REF!,[1]INSTRUCTIONS!$N$9:$N$73,0),MATCH(DA$2,[1]INSTRUCTIONS!$M$9:$AM$9,FALSE))*$BD58),0)),""))</f>
        <v/>
      </c>
      <c r="DB58" s="178" t="str">
        <f>IF(ISBLANK($CN58),"",IFERROR((ROUND((INDEX([1]INSTRUCTIONS!$M$9:$AM$73,MATCH(#REF!,[1]INSTRUCTIONS!$N$9:$N$73,0),MATCH(DB$2,[1]INSTRUCTIONS!$M$9:$AM$9,FALSE))*$BD58),0)),""))</f>
        <v/>
      </c>
      <c r="DC58" s="178" t="str">
        <f>IF(ISBLANK($CN58),"",IFERROR((ROUND((INDEX([1]INSTRUCTIONS!$M$9:$AM$73,MATCH(#REF!,[1]INSTRUCTIONS!$N$9:$N$73,0),MATCH(DC$2,[1]INSTRUCTIONS!$M$9:$AM$9,FALSE))*$BD58),0)),""))</f>
        <v/>
      </c>
      <c r="DD58" s="178" t="str">
        <f>IF(ISBLANK($CN58),"",IFERROR((ROUND((INDEX([1]INSTRUCTIONS!$M$9:$AM$73,MATCH(#REF!,[1]INSTRUCTIONS!$N$9:$N$73,0),MATCH(DD$2,[1]INSTRUCTIONS!$M$9:$AM$9,FALSE))*$BD58),0)),""))</f>
        <v/>
      </c>
      <c r="DE58" s="178" t="str">
        <f>IF(ISBLANK($CN58),"",IFERROR((ROUND((INDEX([1]INSTRUCTIONS!$M$9:$AM$73,MATCH(#REF!,[1]INSTRUCTIONS!$N$9:$N$73,0),MATCH(DE$2,[1]INSTRUCTIONS!$M$9:$AM$9,FALSE))*$BD58),0)),""))</f>
        <v/>
      </c>
      <c r="DF58" s="178" t="str">
        <f>IF(ISBLANK($CN58),"",IFERROR((ROUND((INDEX([1]INSTRUCTIONS!$M$9:$AM$73,MATCH(#REF!,[1]INSTRUCTIONS!$N$9:$N$73,0),MATCH(DF$2,[1]INSTRUCTIONS!$M$9:$AM$9,FALSE))*$BD58),0)),""))</f>
        <v/>
      </c>
      <c r="DG58" s="178" t="str">
        <f>IF(ISBLANK($CN58),"",IFERROR((ROUND((INDEX([1]INSTRUCTIONS!$M$9:$AM$73,MATCH(#REF!,[1]INSTRUCTIONS!$N$9:$N$73,0),MATCH(DG$2,[1]INSTRUCTIONS!$M$9:$AM$9,FALSE))*$BD58),0)),""))</f>
        <v/>
      </c>
      <c r="DH58" s="178" t="str">
        <f>IF(ISBLANK($CN58),"",IFERROR((ROUND((INDEX([1]INSTRUCTIONS!$M$9:$AM$73,MATCH(#REF!,[1]INSTRUCTIONS!$N$9:$N$73,0),MATCH(DH$2,[1]INSTRUCTIONS!$M$9:$AM$9,FALSE))*$BD58),0)),""))</f>
        <v/>
      </c>
      <c r="DI58" s="178" t="str">
        <f>IF(ISBLANK($CN58),"",IFERROR((ROUND((INDEX([1]INSTRUCTIONS!$M$9:$AM$73,MATCH(#REF!,[1]INSTRUCTIONS!$N$9:$N$73,0),MATCH(DI$2,[1]INSTRUCTIONS!$M$9:$AM$9,FALSE))*$BD58),0)),""))</f>
        <v/>
      </c>
      <c r="DJ58" s="178" t="str">
        <f>IF(ISBLANK($CN58),"",IFERROR((ROUND((INDEX([1]INSTRUCTIONS!$M$9:$AM$73,MATCH(#REF!,[1]INSTRUCTIONS!$N$9:$N$73,0),MATCH(DJ$2,[1]INSTRUCTIONS!$M$9:$AM$9,FALSE))*$BD58),0)),""))</f>
        <v/>
      </c>
      <c r="DK58" s="178" t="str">
        <f>IF(ISBLANK($CN58),"",IFERROR((ROUND((INDEX([1]INSTRUCTIONS!$M$9:$AM$73,MATCH(#REF!,[1]INSTRUCTIONS!$N$9:$N$73,0),MATCH(DK$2,[1]INSTRUCTIONS!$M$9:$AM$9,FALSE))*$BD58),0)),""))</f>
        <v/>
      </c>
      <c r="DL58" s="178" t="str">
        <f>IF(ISBLANK($CN58),"",IFERROR((ROUND((INDEX([1]INSTRUCTIONS!$M$9:$AM$73,MATCH(#REF!,[1]INSTRUCTIONS!$N$9:$N$73,0),MATCH(DL$2,[1]INSTRUCTIONS!$M$9:$AM$9,FALSE))*$BD58),0)),""))</f>
        <v/>
      </c>
      <c r="DM58" s="179" t="str">
        <f>IF(ISBLANK($CN58),"",IFERROR((ROUND((INDEX([1]INSTRUCTIONS!$M$9:$AM$73,MATCH(#REF!,[1]INSTRUCTIONS!$N$9:$N$73,0),MATCH(DM$2,[1]INSTRUCTIONS!$M$9:$AM$9,FALSE))*$BD58),0)),""))</f>
        <v/>
      </c>
      <c r="DN58" s="169">
        <f t="shared" si="25"/>
        <v>24</v>
      </c>
      <c r="DO58" s="169">
        <f t="shared" si="26"/>
        <v>0</v>
      </c>
      <c r="DP58" s="6"/>
      <c r="DQ58" s="171" t="str">
        <f t="shared" si="27"/>
        <v>ALPHA TOPS BM</v>
      </c>
      <c r="DR58" s="172">
        <f t="shared" ref="DR58:EP58" si="71">IFERROR(BL58+CO58,"")</f>
        <v>23</v>
      </c>
      <c r="DS58" s="173">
        <f t="shared" si="71"/>
        <v>54</v>
      </c>
      <c r="DT58" s="173">
        <f t="shared" si="71"/>
        <v>70</v>
      </c>
      <c r="DU58" s="173">
        <f t="shared" si="71"/>
        <v>49</v>
      </c>
      <c r="DV58" s="173">
        <f t="shared" si="71"/>
        <v>20</v>
      </c>
      <c r="DW58" s="173">
        <f t="shared" si="71"/>
        <v>0</v>
      </c>
      <c r="DX58" s="173" t="str">
        <f t="shared" si="71"/>
        <v/>
      </c>
      <c r="DY58" s="173" t="str">
        <f t="shared" si="71"/>
        <v/>
      </c>
      <c r="DZ58" s="173" t="str">
        <f t="shared" si="71"/>
        <v/>
      </c>
      <c r="EA58" s="173" t="str">
        <f t="shared" si="71"/>
        <v/>
      </c>
      <c r="EB58" s="173" t="str">
        <f t="shared" si="71"/>
        <v/>
      </c>
      <c r="EC58" s="173" t="str">
        <f t="shared" si="71"/>
        <v/>
      </c>
      <c r="ED58" s="173" t="str">
        <f t="shared" si="71"/>
        <v/>
      </c>
      <c r="EE58" s="173" t="str">
        <f t="shared" si="71"/>
        <v/>
      </c>
      <c r="EF58" s="174" t="str">
        <f t="shared" si="71"/>
        <v/>
      </c>
      <c r="EG58" s="174" t="str">
        <f t="shared" si="71"/>
        <v/>
      </c>
      <c r="EH58" s="174" t="str">
        <f t="shared" si="71"/>
        <v/>
      </c>
      <c r="EI58" s="174" t="str">
        <f t="shared" si="71"/>
        <v/>
      </c>
      <c r="EJ58" s="174" t="str">
        <f t="shared" si="71"/>
        <v/>
      </c>
      <c r="EK58" s="174" t="str">
        <f t="shared" si="71"/>
        <v/>
      </c>
      <c r="EL58" s="174" t="str">
        <f t="shared" si="71"/>
        <v/>
      </c>
      <c r="EM58" s="174" t="str">
        <f t="shared" si="71"/>
        <v/>
      </c>
      <c r="EN58" s="174" t="str">
        <f t="shared" si="71"/>
        <v/>
      </c>
      <c r="EO58" s="174" t="str">
        <f t="shared" si="71"/>
        <v/>
      </c>
      <c r="EP58" s="174" t="str">
        <f t="shared" si="71"/>
        <v/>
      </c>
      <c r="EQ58" s="171">
        <f t="shared" si="29"/>
        <v>216</v>
      </c>
      <c r="ER58" s="171">
        <f t="shared" si="30"/>
        <v>0</v>
      </c>
    </row>
    <row r="59" spans="1:148" ht="120" customHeight="1" x14ac:dyDescent="0.25">
      <c r="A59" s="132">
        <f t="shared" si="31"/>
        <v>42</v>
      </c>
      <c r="B59" s="133" t="e">
        <v>#VALUE!</v>
      </c>
      <c r="C59" s="133" t="s">
        <v>96</v>
      </c>
      <c r="D59" s="134" t="s">
        <v>276</v>
      </c>
      <c r="E59" s="134" t="str">
        <f t="shared" si="5"/>
        <v>#REF!</v>
      </c>
      <c r="F59" s="135" t="s">
        <v>97</v>
      </c>
      <c r="G59" s="134" t="s">
        <v>276</v>
      </c>
      <c r="H59" s="135" t="s">
        <v>131</v>
      </c>
      <c r="I59" s="135" t="s">
        <v>132</v>
      </c>
      <c r="J59" s="135"/>
      <c r="K59" s="135"/>
      <c r="L59" s="136"/>
      <c r="M59" s="133" t="e">
        <v>#VALUE!</v>
      </c>
      <c r="N59" s="135" t="s">
        <v>133</v>
      </c>
      <c r="O59" s="136"/>
      <c r="P59" s="136"/>
      <c r="Q59" s="136" t="s">
        <v>101</v>
      </c>
      <c r="R59" s="136" t="s">
        <v>102</v>
      </c>
      <c r="S59" s="136"/>
      <c r="T59" s="133"/>
      <c r="U59" s="133"/>
      <c r="V59" s="133"/>
      <c r="W59" s="137"/>
      <c r="X59" s="138">
        <v>11.8</v>
      </c>
      <c r="Y59" s="139">
        <v>11.4</v>
      </c>
      <c r="Z59" s="140">
        <f t="shared" si="6"/>
        <v>3.389830508474579E-2</v>
      </c>
      <c r="AA59" s="139">
        <v>39.99</v>
      </c>
      <c r="AB59" s="140">
        <f t="shared" si="7"/>
        <v>0.71492873218304576</v>
      </c>
      <c r="AC59" s="141"/>
      <c r="AD59" s="142" t="str">
        <f t="shared" si="8"/>
        <v/>
      </c>
      <c r="AE59" s="140" t="str">
        <f t="shared" si="9"/>
        <v/>
      </c>
      <c r="AF59" s="139"/>
      <c r="AG59" s="140" t="str">
        <f t="shared" si="10"/>
        <v/>
      </c>
      <c r="AH59" s="143" t="str">
        <f t="shared" si="11"/>
        <v/>
      </c>
      <c r="AI59" s="144"/>
      <c r="AJ59" s="145"/>
      <c r="AK59" s="146"/>
      <c r="AL59" s="135" t="s">
        <v>241</v>
      </c>
      <c r="AM59" s="147">
        <v>4</v>
      </c>
      <c r="AN59" s="148" t="str">
        <f t="shared" si="12"/>
        <v xml:space="preserve">, , , , OFFICE DEFINE, </v>
      </c>
      <c r="AO59" s="149">
        <v>18</v>
      </c>
      <c r="AP59" s="150">
        <v>240</v>
      </c>
      <c r="AQ59" s="150"/>
      <c r="AR59" s="150"/>
      <c r="AS59" s="150"/>
      <c r="AT59" s="151"/>
      <c r="AU59" s="151"/>
      <c r="AV59" s="152">
        <f t="shared" si="13"/>
        <v>4</v>
      </c>
      <c r="AW59" s="153"/>
      <c r="AX59" s="152"/>
      <c r="AY59" s="153"/>
      <c r="AZ59" s="176"/>
      <c r="BA59" s="155">
        <f t="shared" si="14"/>
        <v>240</v>
      </c>
      <c r="BB59" s="156">
        <f t="shared" si="15"/>
        <v>2736</v>
      </c>
      <c r="BC59" s="157">
        <f t="shared" si="16"/>
        <v>9597.6</v>
      </c>
      <c r="BD59" s="158">
        <f t="shared" si="17"/>
        <v>18</v>
      </c>
      <c r="BE59" s="159">
        <f t="shared" si="18"/>
        <v>205.20000000000002</v>
      </c>
      <c r="BF59" s="160">
        <f t="shared" si="19"/>
        <v>719.82</v>
      </c>
      <c r="BG59" s="161">
        <f t="shared" si="20"/>
        <v>258</v>
      </c>
      <c r="BH59" s="162">
        <f t="shared" si="21"/>
        <v>2941.2000000000003</v>
      </c>
      <c r="BI59" s="163">
        <f t="shared" si="22"/>
        <v>10317.42</v>
      </c>
      <c r="BJ59" s="164"/>
      <c r="BK59" s="165" t="s">
        <v>104</v>
      </c>
      <c r="BL59" s="177">
        <v>25</v>
      </c>
      <c r="BM59" s="178">
        <v>61</v>
      </c>
      <c r="BN59" s="178">
        <v>79</v>
      </c>
      <c r="BO59" s="178">
        <v>54</v>
      </c>
      <c r="BP59" s="178">
        <v>21</v>
      </c>
      <c r="BQ59" s="178">
        <v>0</v>
      </c>
      <c r="BR59" s="178" t="str">
        <f>IF(ISBLANK($BK59),"",IFERROR((ROUND((INDEX([1]INSTRUCTIONS!$M$9:$AM$73,MATCH(#REF!,[1]INSTRUCTIONS!$N$9:$N$73,0),MATCH(BR$2,[1]INSTRUCTIONS!$M$9:$AM$9,FALSE))*$BA59),0)),""))</f>
        <v/>
      </c>
      <c r="BS59" s="178" t="str">
        <f>IF(ISBLANK($BK59),"",IFERROR((ROUND((INDEX([1]INSTRUCTIONS!$M$9:$AM$73,MATCH(#REF!,[1]INSTRUCTIONS!$N$9:$N$73,0),MATCH(BS$2,[1]INSTRUCTIONS!$M$9:$AM$9,FALSE))*$BA59),0)),""))</f>
        <v/>
      </c>
      <c r="BT59" s="178" t="str">
        <f>IF(ISBLANK($BK59),"",IFERROR((ROUND((INDEX([1]INSTRUCTIONS!$M$9:$AM$73,MATCH(#REF!,[1]INSTRUCTIONS!$N$9:$N$73,0),MATCH(BT$2,[1]INSTRUCTIONS!$M$9:$AM$9,FALSE))*$BA59),0)),""))</f>
        <v/>
      </c>
      <c r="BU59" s="178" t="str">
        <f>IF(ISBLANK($BK59),"",IFERROR((ROUND((INDEX([1]INSTRUCTIONS!$M$9:$AM$73,MATCH(#REF!,[1]INSTRUCTIONS!$N$9:$N$73,0),MATCH(BU$2,[1]INSTRUCTIONS!$M$9:$AM$9,FALSE))*$BA59),0)),""))</f>
        <v/>
      </c>
      <c r="BV59" s="178" t="str">
        <f>IF(ISBLANK($BK59),"",IFERROR((ROUND((INDEX([1]INSTRUCTIONS!$M$9:$AM$73,MATCH(#REF!,[1]INSTRUCTIONS!$N$9:$N$73,0),MATCH(BV$2,[1]INSTRUCTIONS!$M$9:$AM$9,FALSE))*$BA59),0)),""))</f>
        <v/>
      </c>
      <c r="BW59" s="178" t="str">
        <f>IF(ISBLANK($BK59),"",IFERROR((ROUND((INDEX([1]INSTRUCTIONS!$M$9:$AM$73,MATCH(#REF!,[1]INSTRUCTIONS!$N$9:$N$73,0),MATCH(BW$2,[1]INSTRUCTIONS!$M$9:$AM$9,FALSE))*$BA59),0)),""))</f>
        <v/>
      </c>
      <c r="BX59" s="178" t="str">
        <f>IF(ISBLANK($BK59),"",IFERROR((ROUND((INDEX([1]INSTRUCTIONS!$M$9:$AM$73,MATCH(#REF!,[1]INSTRUCTIONS!$N$9:$N$73,0),MATCH(BX$2,[1]INSTRUCTIONS!$M$9:$AM$9,FALSE))*$BA59),0)),""))</f>
        <v/>
      </c>
      <c r="BY59" s="178" t="str">
        <f>IF(ISBLANK($BK59),"",IFERROR((ROUND((INDEX([1]INSTRUCTIONS!$M$9:$AM$73,MATCH(#REF!,[1]INSTRUCTIONS!$N$9:$N$73,0),MATCH(BY$2,[1]INSTRUCTIONS!$M$9:$AM$9,FALSE))*$BA59),0)),""))</f>
        <v/>
      </c>
      <c r="BZ59" s="178" t="str">
        <f>IF(ISBLANK($BK59),"",IFERROR((ROUND((INDEX([1]INSTRUCTIONS!$M$9:$AM$73,MATCH(#REF!,[1]INSTRUCTIONS!$N$9:$N$73,0),MATCH(BZ$2,[1]INSTRUCTIONS!$M$9:$AM$9,FALSE))*$BA59),0)),""))</f>
        <v/>
      </c>
      <c r="CA59" s="178" t="str">
        <f>IF(ISBLANK($BK59),"",IFERROR((ROUND((INDEX([1]INSTRUCTIONS!$M$9:$AM$73,MATCH(#REF!,[1]INSTRUCTIONS!$N$9:$N$73,0),MATCH(CA$2,[1]INSTRUCTIONS!$M$9:$AM$9,FALSE))*$BA59),0)),""))</f>
        <v/>
      </c>
      <c r="CB59" s="178" t="str">
        <f>IF(ISBLANK($BK59),"",IFERROR((ROUND((INDEX([1]INSTRUCTIONS!$M$9:$AM$73,MATCH(#REF!,[1]INSTRUCTIONS!$N$9:$N$73,0),MATCH(CB$2,[1]INSTRUCTIONS!$M$9:$AM$9,FALSE))*$BA59),0)),""))</f>
        <v/>
      </c>
      <c r="CC59" s="178" t="str">
        <f>IF(ISBLANK($BK59),"",IFERROR((ROUND((INDEX([1]INSTRUCTIONS!$M$9:$AM$73,MATCH(#REF!,[1]INSTRUCTIONS!$N$9:$N$73,0),MATCH(CC$2,[1]INSTRUCTIONS!$M$9:$AM$9,FALSE))*$BA59),0)),""))</f>
        <v/>
      </c>
      <c r="CD59" s="178" t="str">
        <f>IF(ISBLANK($BK59),"",IFERROR((ROUND((INDEX([1]INSTRUCTIONS!$M$9:$AM$73,MATCH(#REF!,[1]INSTRUCTIONS!$N$9:$N$73,0),MATCH(CD$2,[1]INSTRUCTIONS!$M$9:$AM$9,FALSE))*$BA59),0)),""))</f>
        <v/>
      </c>
      <c r="CE59" s="178" t="str">
        <f>IF(ISBLANK($BK59),"",IFERROR((ROUND((INDEX([1]INSTRUCTIONS!$M$9:$AM$73,MATCH(#REF!,[1]INSTRUCTIONS!$N$9:$N$73,0),MATCH(CE$2,[1]INSTRUCTIONS!$M$9:$AM$9,FALSE))*$BA59),0)),""))</f>
        <v/>
      </c>
      <c r="CF59" s="178" t="str">
        <f>IF(ISBLANK($BK59),"",IFERROR((ROUND((INDEX([1]INSTRUCTIONS!$M$9:$AM$73,MATCH(#REF!,[1]INSTRUCTIONS!$N$9:$N$73,0),MATCH(CF$2,[1]INSTRUCTIONS!$M$9:$AM$9,FALSE))*$BA59),0)),""))</f>
        <v/>
      </c>
      <c r="CG59" s="178" t="str">
        <f>IF(ISBLANK($BK59),"",IFERROR((ROUND((INDEX([1]INSTRUCTIONS!$M$9:$AM$73,MATCH(#REF!,[1]INSTRUCTIONS!$N$9:$N$73,0),MATCH(CG$2,[1]INSTRUCTIONS!$M$9:$AM$9,FALSE))*$BA59),0)),""))</f>
        <v/>
      </c>
      <c r="CH59" s="178" t="str">
        <f>IF(ISBLANK($BK59),"",IFERROR((ROUND((INDEX([1]INSTRUCTIONS!$M$9:$AM$73,MATCH(#REF!,[1]INSTRUCTIONS!$N$9:$N$73,0),MATCH(CH$2,[1]INSTRUCTIONS!$M$9:$AM$9,FALSE))*$BA59),0)),""))</f>
        <v/>
      </c>
      <c r="CI59" s="178" t="str">
        <f>IF(ISBLANK($BK59),"",IFERROR((ROUND((INDEX([1]INSTRUCTIONS!$M$9:$AM$73,MATCH(#REF!,[1]INSTRUCTIONS!$N$9:$N$73,0),MATCH(CI$2,[1]INSTRUCTIONS!$M$9:$AM$9,FALSE))*$BA59),0)),""))</f>
        <v/>
      </c>
      <c r="CJ59" s="179" t="str">
        <f>IF(ISBLANK($BK59),"",IFERROR((ROUND((INDEX([1]INSTRUCTIONS!$M$9:$AM$73,MATCH(#REF!,[1]INSTRUCTIONS!$N$9:$N$73,0),MATCH(CJ$2,[1]INSTRUCTIONS!$M$9:$AM$9,FALSE))*$BA59),0)),""))</f>
        <v/>
      </c>
      <c r="CK59" s="169">
        <f t="shared" si="23"/>
        <v>240</v>
      </c>
      <c r="CL59" s="169">
        <f t="shared" si="24"/>
        <v>0</v>
      </c>
      <c r="CM59" s="6"/>
      <c r="CN59" s="170" t="s">
        <v>105</v>
      </c>
      <c r="CO59" s="177">
        <v>2</v>
      </c>
      <c r="CP59" s="178">
        <v>4</v>
      </c>
      <c r="CQ59" s="178">
        <v>6</v>
      </c>
      <c r="CR59" s="178">
        <v>4</v>
      </c>
      <c r="CS59" s="178">
        <v>2</v>
      </c>
      <c r="CT59" s="178">
        <v>0</v>
      </c>
      <c r="CU59" s="178" t="str">
        <f>IF(ISBLANK($CN59),"",IFERROR((ROUND((INDEX([1]INSTRUCTIONS!$M$9:$AM$73,MATCH(#REF!,[1]INSTRUCTIONS!$N$9:$N$73,0),MATCH(CU$2,[1]INSTRUCTIONS!$M$9:$AM$9,FALSE))*$BD59),0)),""))</f>
        <v/>
      </c>
      <c r="CV59" s="178" t="str">
        <f>IF(ISBLANK($CN59),"",IFERROR((ROUND((INDEX([1]INSTRUCTIONS!$M$9:$AM$73,MATCH(#REF!,[1]INSTRUCTIONS!$N$9:$N$73,0),MATCH(CV$2,[1]INSTRUCTIONS!$M$9:$AM$9,FALSE))*$BD59),0)),""))</f>
        <v/>
      </c>
      <c r="CW59" s="178" t="str">
        <f>IF(ISBLANK($CN59),"",IFERROR((ROUND((INDEX([1]INSTRUCTIONS!$M$9:$AM$73,MATCH(#REF!,[1]INSTRUCTIONS!$N$9:$N$73,0),MATCH(CW$2,[1]INSTRUCTIONS!$M$9:$AM$9,FALSE))*$BD59),0)),""))</f>
        <v/>
      </c>
      <c r="CX59" s="178" t="str">
        <f>IF(ISBLANK($CN59),"",IFERROR((ROUND((INDEX([1]INSTRUCTIONS!$M$9:$AM$73,MATCH(#REF!,[1]INSTRUCTIONS!$N$9:$N$73,0),MATCH(CX$2,[1]INSTRUCTIONS!$M$9:$AM$9,FALSE))*$BD59),0)),""))</f>
        <v/>
      </c>
      <c r="CY59" s="178" t="str">
        <f>IF(ISBLANK($CN59),"",IFERROR((ROUND((INDEX([1]INSTRUCTIONS!$M$9:$AM$73,MATCH(#REF!,[1]INSTRUCTIONS!$N$9:$N$73,0),MATCH(CY$2,[1]INSTRUCTIONS!$M$9:$AM$9,FALSE))*$BD59),0)),""))</f>
        <v/>
      </c>
      <c r="CZ59" s="178" t="str">
        <f>IF(ISBLANK($CN59),"",IFERROR((ROUND((INDEX([1]INSTRUCTIONS!$M$9:$AM$73,MATCH(#REF!,[1]INSTRUCTIONS!$N$9:$N$73,0),MATCH(CZ$2,[1]INSTRUCTIONS!$M$9:$AM$9,FALSE))*$BD59),0)),""))</f>
        <v/>
      </c>
      <c r="DA59" s="178" t="str">
        <f>IF(ISBLANK($CN59),"",IFERROR((ROUND((INDEX([1]INSTRUCTIONS!$M$9:$AM$73,MATCH(#REF!,[1]INSTRUCTIONS!$N$9:$N$73,0),MATCH(DA$2,[1]INSTRUCTIONS!$M$9:$AM$9,FALSE))*$BD59),0)),""))</f>
        <v/>
      </c>
      <c r="DB59" s="178" t="str">
        <f>IF(ISBLANK($CN59),"",IFERROR((ROUND((INDEX([1]INSTRUCTIONS!$M$9:$AM$73,MATCH(#REF!,[1]INSTRUCTIONS!$N$9:$N$73,0),MATCH(DB$2,[1]INSTRUCTIONS!$M$9:$AM$9,FALSE))*$BD59),0)),""))</f>
        <v/>
      </c>
      <c r="DC59" s="178" t="str">
        <f>IF(ISBLANK($CN59),"",IFERROR((ROUND((INDEX([1]INSTRUCTIONS!$M$9:$AM$73,MATCH(#REF!,[1]INSTRUCTIONS!$N$9:$N$73,0),MATCH(DC$2,[1]INSTRUCTIONS!$M$9:$AM$9,FALSE))*$BD59),0)),""))</f>
        <v/>
      </c>
      <c r="DD59" s="178" t="str">
        <f>IF(ISBLANK($CN59),"",IFERROR((ROUND((INDEX([1]INSTRUCTIONS!$M$9:$AM$73,MATCH(#REF!,[1]INSTRUCTIONS!$N$9:$N$73,0),MATCH(DD$2,[1]INSTRUCTIONS!$M$9:$AM$9,FALSE))*$BD59),0)),""))</f>
        <v/>
      </c>
      <c r="DE59" s="178" t="str">
        <f>IF(ISBLANK($CN59),"",IFERROR((ROUND((INDEX([1]INSTRUCTIONS!$M$9:$AM$73,MATCH(#REF!,[1]INSTRUCTIONS!$N$9:$N$73,0),MATCH(DE$2,[1]INSTRUCTIONS!$M$9:$AM$9,FALSE))*$BD59),0)),""))</f>
        <v/>
      </c>
      <c r="DF59" s="178" t="str">
        <f>IF(ISBLANK($CN59),"",IFERROR((ROUND((INDEX([1]INSTRUCTIONS!$M$9:$AM$73,MATCH(#REF!,[1]INSTRUCTIONS!$N$9:$N$73,0),MATCH(DF$2,[1]INSTRUCTIONS!$M$9:$AM$9,FALSE))*$BD59),0)),""))</f>
        <v/>
      </c>
      <c r="DG59" s="178" t="str">
        <f>IF(ISBLANK($CN59),"",IFERROR((ROUND((INDEX([1]INSTRUCTIONS!$M$9:$AM$73,MATCH(#REF!,[1]INSTRUCTIONS!$N$9:$N$73,0),MATCH(DG$2,[1]INSTRUCTIONS!$M$9:$AM$9,FALSE))*$BD59),0)),""))</f>
        <v/>
      </c>
      <c r="DH59" s="178" t="str">
        <f>IF(ISBLANK($CN59),"",IFERROR((ROUND((INDEX([1]INSTRUCTIONS!$M$9:$AM$73,MATCH(#REF!,[1]INSTRUCTIONS!$N$9:$N$73,0),MATCH(DH$2,[1]INSTRUCTIONS!$M$9:$AM$9,FALSE))*$BD59),0)),""))</f>
        <v/>
      </c>
      <c r="DI59" s="178" t="str">
        <f>IF(ISBLANK($CN59),"",IFERROR((ROUND((INDEX([1]INSTRUCTIONS!$M$9:$AM$73,MATCH(#REF!,[1]INSTRUCTIONS!$N$9:$N$73,0),MATCH(DI$2,[1]INSTRUCTIONS!$M$9:$AM$9,FALSE))*$BD59),0)),""))</f>
        <v/>
      </c>
      <c r="DJ59" s="178" t="str">
        <f>IF(ISBLANK($CN59),"",IFERROR((ROUND((INDEX([1]INSTRUCTIONS!$M$9:$AM$73,MATCH(#REF!,[1]INSTRUCTIONS!$N$9:$N$73,0),MATCH(DJ$2,[1]INSTRUCTIONS!$M$9:$AM$9,FALSE))*$BD59),0)),""))</f>
        <v/>
      </c>
      <c r="DK59" s="178" t="str">
        <f>IF(ISBLANK($CN59),"",IFERROR((ROUND((INDEX([1]INSTRUCTIONS!$M$9:$AM$73,MATCH(#REF!,[1]INSTRUCTIONS!$N$9:$N$73,0),MATCH(DK$2,[1]INSTRUCTIONS!$M$9:$AM$9,FALSE))*$BD59),0)),""))</f>
        <v/>
      </c>
      <c r="DL59" s="178" t="str">
        <f>IF(ISBLANK($CN59),"",IFERROR((ROUND((INDEX([1]INSTRUCTIONS!$M$9:$AM$73,MATCH(#REF!,[1]INSTRUCTIONS!$N$9:$N$73,0),MATCH(DL$2,[1]INSTRUCTIONS!$M$9:$AM$9,FALSE))*$BD59),0)),""))</f>
        <v/>
      </c>
      <c r="DM59" s="179" t="str">
        <f>IF(ISBLANK($CN59),"",IFERROR((ROUND((INDEX([1]INSTRUCTIONS!$M$9:$AM$73,MATCH(#REF!,[1]INSTRUCTIONS!$N$9:$N$73,0),MATCH(DM$2,[1]INSTRUCTIONS!$M$9:$AM$9,FALSE))*$BD59),0)),""))</f>
        <v/>
      </c>
      <c r="DN59" s="169">
        <f t="shared" si="25"/>
        <v>18</v>
      </c>
      <c r="DO59" s="169">
        <f t="shared" si="26"/>
        <v>0</v>
      </c>
      <c r="DP59" s="6"/>
      <c r="DQ59" s="171" t="str">
        <f t="shared" si="27"/>
        <v>ALPHA TOPS BM</v>
      </c>
      <c r="DR59" s="172">
        <f t="shared" ref="DR59:EP59" si="72">IFERROR(BL59+CO59,"")</f>
        <v>27</v>
      </c>
      <c r="DS59" s="173">
        <f t="shared" si="72"/>
        <v>65</v>
      </c>
      <c r="DT59" s="173">
        <f t="shared" si="72"/>
        <v>85</v>
      </c>
      <c r="DU59" s="173">
        <f t="shared" si="72"/>
        <v>58</v>
      </c>
      <c r="DV59" s="173">
        <f t="shared" si="72"/>
        <v>23</v>
      </c>
      <c r="DW59" s="173">
        <f t="shared" si="72"/>
        <v>0</v>
      </c>
      <c r="DX59" s="173" t="str">
        <f t="shared" si="72"/>
        <v/>
      </c>
      <c r="DY59" s="173" t="str">
        <f t="shared" si="72"/>
        <v/>
      </c>
      <c r="DZ59" s="173" t="str">
        <f t="shared" si="72"/>
        <v/>
      </c>
      <c r="EA59" s="173" t="str">
        <f t="shared" si="72"/>
        <v/>
      </c>
      <c r="EB59" s="173" t="str">
        <f t="shared" si="72"/>
        <v/>
      </c>
      <c r="EC59" s="173" t="str">
        <f t="shared" si="72"/>
        <v/>
      </c>
      <c r="ED59" s="173" t="str">
        <f t="shared" si="72"/>
        <v/>
      </c>
      <c r="EE59" s="173" t="str">
        <f t="shared" si="72"/>
        <v/>
      </c>
      <c r="EF59" s="174" t="str">
        <f t="shared" si="72"/>
        <v/>
      </c>
      <c r="EG59" s="174" t="str">
        <f t="shared" si="72"/>
        <v/>
      </c>
      <c r="EH59" s="174" t="str">
        <f t="shared" si="72"/>
        <v/>
      </c>
      <c r="EI59" s="174" t="str">
        <f t="shared" si="72"/>
        <v/>
      </c>
      <c r="EJ59" s="174" t="str">
        <f t="shared" si="72"/>
        <v/>
      </c>
      <c r="EK59" s="174" t="str">
        <f t="shared" si="72"/>
        <v/>
      </c>
      <c r="EL59" s="174" t="str">
        <f t="shared" si="72"/>
        <v/>
      </c>
      <c r="EM59" s="174" t="str">
        <f t="shared" si="72"/>
        <v/>
      </c>
      <c r="EN59" s="174" t="str">
        <f t="shared" si="72"/>
        <v/>
      </c>
      <c r="EO59" s="174" t="str">
        <f t="shared" si="72"/>
        <v/>
      </c>
      <c r="EP59" s="174" t="str">
        <f t="shared" si="72"/>
        <v/>
      </c>
      <c r="EQ59" s="171">
        <f t="shared" si="29"/>
        <v>258</v>
      </c>
      <c r="ER59" s="171">
        <f t="shared" si="30"/>
        <v>0</v>
      </c>
    </row>
    <row r="60" spans="1:148" ht="120" customHeight="1" x14ac:dyDescent="0.25">
      <c r="A60" s="132">
        <f t="shared" si="31"/>
        <v>43</v>
      </c>
      <c r="B60" s="133" t="e">
        <v>#VALUE!</v>
      </c>
      <c r="C60" s="133" t="s">
        <v>96</v>
      </c>
      <c r="D60" s="134" t="s">
        <v>276</v>
      </c>
      <c r="E60" s="134" t="str">
        <f t="shared" si="5"/>
        <v>#REF!</v>
      </c>
      <c r="F60" s="135" t="s">
        <v>97</v>
      </c>
      <c r="G60" s="134" t="s">
        <v>276</v>
      </c>
      <c r="H60" s="135" t="s">
        <v>131</v>
      </c>
      <c r="I60" s="135" t="s">
        <v>132</v>
      </c>
      <c r="J60" s="135"/>
      <c r="K60" s="135"/>
      <c r="L60" s="136"/>
      <c r="M60" s="133" t="e">
        <v>#VALUE!</v>
      </c>
      <c r="N60" s="135" t="s">
        <v>134</v>
      </c>
      <c r="O60" s="136"/>
      <c r="P60" s="136"/>
      <c r="Q60" s="136" t="s">
        <v>101</v>
      </c>
      <c r="R60" s="136" t="s">
        <v>102</v>
      </c>
      <c r="S60" s="136"/>
      <c r="T60" s="133"/>
      <c r="U60" s="133"/>
      <c r="V60" s="133"/>
      <c r="W60" s="137"/>
      <c r="X60" s="138">
        <v>11.8</v>
      </c>
      <c r="Y60" s="139">
        <v>11.4</v>
      </c>
      <c r="Z60" s="140">
        <f t="shared" si="6"/>
        <v>3.389830508474579E-2</v>
      </c>
      <c r="AA60" s="139">
        <v>39.99</v>
      </c>
      <c r="AB60" s="140">
        <f t="shared" si="7"/>
        <v>0.71492873218304576</v>
      </c>
      <c r="AC60" s="141"/>
      <c r="AD60" s="142" t="str">
        <f t="shared" si="8"/>
        <v/>
      </c>
      <c r="AE60" s="140" t="str">
        <f t="shared" si="9"/>
        <v/>
      </c>
      <c r="AF60" s="139"/>
      <c r="AG60" s="140" t="str">
        <f t="shared" si="10"/>
        <v/>
      </c>
      <c r="AH60" s="143" t="str">
        <f t="shared" si="11"/>
        <v/>
      </c>
      <c r="AI60" s="144"/>
      <c r="AJ60" s="145"/>
      <c r="AK60" s="146"/>
      <c r="AL60" s="135" t="s">
        <v>241</v>
      </c>
      <c r="AM60" s="147">
        <v>4</v>
      </c>
      <c r="AN60" s="148" t="str">
        <f t="shared" si="12"/>
        <v xml:space="preserve">, , , , OFFICE DEFINE, </v>
      </c>
      <c r="AO60" s="149">
        <v>18</v>
      </c>
      <c r="AP60" s="150">
        <v>240</v>
      </c>
      <c r="AQ60" s="150"/>
      <c r="AR60" s="150"/>
      <c r="AS60" s="150"/>
      <c r="AT60" s="151"/>
      <c r="AU60" s="151"/>
      <c r="AV60" s="152">
        <f t="shared" si="13"/>
        <v>4</v>
      </c>
      <c r="AW60" s="153"/>
      <c r="AX60" s="152"/>
      <c r="AY60" s="153"/>
      <c r="AZ60" s="176"/>
      <c r="BA60" s="155">
        <f t="shared" si="14"/>
        <v>240</v>
      </c>
      <c r="BB60" s="156">
        <f t="shared" si="15"/>
        <v>2736</v>
      </c>
      <c r="BC60" s="157">
        <f t="shared" si="16"/>
        <v>9597.6</v>
      </c>
      <c r="BD60" s="158">
        <f t="shared" si="17"/>
        <v>18</v>
      </c>
      <c r="BE60" s="159">
        <f t="shared" si="18"/>
        <v>205.20000000000002</v>
      </c>
      <c r="BF60" s="160">
        <f t="shared" si="19"/>
        <v>719.82</v>
      </c>
      <c r="BG60" s="161">
        <f t="shared" si="20"/>
        <v>258</v>
      </c>
      <c r="BH60" s="162">
        <f t="shared" si="21"/>
        <v>2941.2000000000003</v>
      </c>
      <c r="BI60" s="163">
        <f t="shared" si="22"/>
        <v>10317.42</v>
      </c>
      <c r="BJ60" s="164"/>
      <c r="BK60" s="165" t="s">
        <v>104</v>
      </c>
      <c r="BL60" s="177">
        <v>25</v>
      </c>
      <c r="BM60" s="178">
        <v>61</v>
      </c>
      <c r="BN60" s="178">
        <v>79</v>
      </c>
      <c r="BO60" s="178">
        <v>54</v>
      </c>
      <c r="BP60" s="178">
        <v>21</v>
      </c>
      <c r="BQ60" s="178">
        <v>0</v>
      </c>
      <c r="BR60" s="178" t="str">
        <f>IF(ISBLANK($BK60),"",IFERROR((ROUND((INDEX([1]INSTRUCTIONS!$M$9:$AM$73,MATCH(#REF!,[1]INSTRUCTIONS!$N$9:$N$73,0),MATCH(BR$2,[1]INSTRUCTIONS!$M$9:$AM$9,FALSE))*$BA60),0)),""))</f>
        <v/>
      </c>
      <c r="BS60" s="178" t="str">
        <f>IF(ISBLANK($BK60),"",IFERROR((ROUND((INDEX([1]INSTRUCTIONS!$M$9:$AM$73,MATCH(#REF!,[1]INSTRUCTIONS!$N$9:$N$73,0),MATCH(BS$2,[1]INSTRUCTIONS!$M$9:$AM$9,FALSE))*$BA60),0)),""))</f>
        <v/>
      </c>
      <c r="BT60" s="178" t="str">
        <f>IF(ISBLANK($BK60),"",IFERROR((ROUND((INDEX([1]INSTRUCTIONS!$M$9:$AM$73,MATCH(#REF!,[1]INSTRUCTIONS!$N$9:$N$73,0),MATCH(BT$2,[1]INSTRUCTIONS!$M$9:$AM$9,FALSE))*$BA60),0)),""))</f>
        <v/>
      </c>
      <c r="BU60" s="178" t="str">
        <f>IF(ISBLANK($BK60),"",IFERROR((ROUND((INDEX([1]INSTRUCTIONS!$M$9:$AM$73,MATCH(#REF!,[1]INSTRUCTIONS!$N$9:$N$73,0),MATCH(BU$2,[1]INSTRUCTIONS!$M$9:$AM$9,FALSE))*$BA60),0)),""))</f>
        <v/>
      </c>
      <c r="BV60" s="178" t="str">
        <f>IF(ISBLANK($BK60),"",IFERROR((ROUND((INDEX([1]INSTRUCTIONS!$M$9:$AM$73,MATCH(#REF!,[1]INSTRUCTIONS!$N$9:$N$73,0),MATCH(BV$2,[1]INSTRUCTIONS!$M$9:$AM$9,FALSE))*$BA60),0)),""))</f>
        <v/>
      </c>
      <c r="BW60" s="178" t="str">
        <f>IF(ISBLANK($BK60),"",IFERROR((ROUND((INDEX([1]INSTRUCTIONS!$M$9:$AM$73,MATCH(#REF!,[1]INSTRUCTIONS!$N$9:$N$73,0),MATCH(BW$2,[1]INSTRUCTIONS!$M$9:$AM$9,FALSE))*$BA60),0)),""))</f>
        <v/>
      </c>
      <c r="BX60" s="178" t="str">
        <f>IF(ISBLANK($BK60),"",IFERROR((ROUND((INDEX([1]INSTRUCTIONS!$M$9:$AM$73,MATCH(#REF!,[1]INSTRUCTIONS!$N$9:$N$73,0),MATCH(BX$2,[1]INSTRUCTIONS!$M$9:$AM$9,FALSE))*$BA60),0)),""))</f>
        <v/>
      </c>
      <c r="BY60" s="178" t="str">
        <f>IF(ISBLANK($BK60),"",IFERROR((ROUND((INDEX([1]INSTRUCTIONS!$M$9:$AM$73,MATCH(#REF!,[1]INSTRUCTIONS!$N$9:$N$73,0),MATCH(BY$2,[1]INSTRUCTIONS!$M$9:$AM$9,FALSE))*$BA60),0)),""))</f>
        <v/>
      </c>
      <c r="BZ60" s="178" t="str">
        <f>IF(ISBLANK($BK60),"",IFERROR((ROUND((INDEX([1]INSTRUCTIONS!$M$9:$AM$73,MATCH(#REF!,[1]INSTRUCTIONS!$N$9:$N$73,0),MATCH(BZ$2,[1]INSTRUCTIONS!$M$9:$AM$9,FALSE))*$BA60),0)),""))</f>
        <v/>
      </c>
      <c r="CA60" s="178" t="str">
        <f>IF(ISBLANK($BK60),"",IFERROR((ROUND((INDEX([1]INSTRUCTIONS!$M$9:$AM$73,MATCH(#REF!,[1]INSTRUCTIONS!$N$9:$N$73,0),MATCH(CA$2,[1]INSTRUCTIONS!$M$9:$AM$9,FALSE))*$BA60),0)),""))</f>
        <v/>
      </c>
      <c r="CB60" s="178" t="str">
        <f>IF(ISBLANK($BK60),"",IFERROR((ROUND((INDEX([1]INSTRUCTIONS!$M$9:$AM$73,MATCH(#REF!,[1]INSTRUCTIONS!$N$9:$N$73,0),MATCH(CB$2,[1]INSTRUCTIONS!$M$9:$AM$9,FALSE))*$BA60),0)),""))</f>
        <v/>
      </c>
      <c r="CC60" s="178" t="str">
        <f>IF(ISBLANK($BK60),"",IFERROR((ROUND((INDEX([1]INSTRUCTIONS!$M$9:$AM$73,MATCH(#REF!,[1]INSTRUCTIONS!$N$9:$N$73,0),MATCH(CC$2,[1]INSTRUCTIONS!$M$9:$AM$9,FALSE))*$BA60),0)),""))</f>
        <v/>
      </c>
      <c r="CD60" s="178" t="str">
        <f>IF(ISBLANK($BK60),"",IFERROR((ROUND((INDEX([1]INSTRUCTIONS!$M$9:$AM$73,MATCH(#REF!,[1]INSTRUCTIONS!$N$9:$N$73,0),MATCH(CD$2,[1]INSTRUCTIONS!$M$9:$AM$9,FALSE))*$BA60),0)),""))</f>
        <v/>
      </c>
      <c r="CE60" s="178" t="str">
        <f>IF(ISBLANK($BK60),"",IFERROR((ROUND((INDEX([1]INSTRUCTIONS!$M$9:$AM$73,MATCH(#REF!,[1]INSTRUCTIONS!$N$9:$N$73,0),MATCH(CE$2,[1]INSTRUCTIONS!$M$9:$AM$9,FALSE))*$BA60),0)),""))</f>
        <v/>
      </c>
      <c r="CF60" s="178" t="str">
        <f>IF(ISBLANK($BK60),"",IFERROR((ROUND((INDEX([1]INSTRUCTIONS!$M$9:$AM$73,MATCH(#REF!,[1]INSTRUCTIONS!$N$9:$N$73,0),MATCH(CF$2,[1]INSTRUCTIONS!$M$9:$AM$9,FALSE))*$BA60),0)),""))</f>
        <v/>
      </c>
      <c r="CG60" s="178" t="str">
        <f>IF(ISBLANK($BK60),"",IFERROR((ROUND((INDEX([1]INSTRUCTIONS!$M$9:$AM$73,MATCH(#REF!,[1]INSTRUCTIONS!$N$9:$N$73,0),MATCH(CG$2,[1]INSTRUCTIONS!$M$9:$AM$9,FALSE))*$BA60),0)),""))</f>
        <v/>
      </c>
      <c r="CH60" s="178" t="str">
        <f>IF(ISBLANK($BK60),"",IFERROR((ROUND((INDEX([1]INSTRUCTIONS!$M$9:$AM$73,MATCH(#REF!,[1]INSTRUCTIONS!$N$9:$N$73,0),MATCH(CH$2,[1]INSTRUCTIONS!$M$9:$AM$9,FALSE))*$BA60),0)),""))</f>
        <v/>
      </c>
      <c r="CI60" s="178" t="str">
        <f>IF(ISBLANK($BK60),"",IFERROR((ROUND((INDEX([1]INSTRUCTIONS!$M$9:$AM$73,MATCH(#REF!,[1]INSTRUCTIONS!$N$9:$N$73,0),MATCH(CI$2,[1]INSTRUCTIONS!$M$9:$AM$9,FALSE))*$BA60),0)),""))</f>
        <v/>
      </c>
      <c r="CJ60" s="179" t="str">
        <f>IF(ISBLANK($BK60),"",IFERROR((ROUND((INDEX([1]INSTRUCTIONS!$M$9:$AM$73,MATCH(#REF!,[1]INSTRUCTIONS!$N$9:$N$73,0),MATCH(CJ$2,[1]INSTRUCTIONS!$M$9:$AM$9,FALSE))*$BA60),0)),""))</f>
        <v/>
      </c>
      <c r="CK60" s="169">
        <f t="shared" si="23"/>
        <v>240</v>
      </c>
      <c r="CL60" s="169">
        <f t="shared" si="24"/>
        <v>0</v>
      </c>
      <c r="CM60" s="6"/>
      <c r="CN60" s="170" t="s">
        <v>105</v>
      </c>
      <c r="CO60" s="177">
        <v>2</v>
      </c>
      <c r="CP60" s="178">
        <v>4</v>
      </c>
      <c r="CQ60" s="178">
        <v>6</v>
      </c>
      <c r="CR60" s="178">
        <v>4</v>
      </c>
      <c r="CS60" s="178">
        <v>2</v>
      </c>
      <c r="CT60" s="178">
        <v>0</v>
      </c>
      <c r="CU60" s="178" t="str">
        <f>IF(ISBLANK($CN60),"",IFERROR((ROUND((INDEX([1]INSTRUCTIONS!$M$9:$AM$73,MATCH(#REF!,[1]INSTRUCTIONS!$N$9:$N$73,0),MATCH(CU$2,[1]INSTRUCTIONS!$M$9:$AM$9,FALSE))*$BD60),0)),""))</f>
        <v/>
      </c>
      <c r="CV60" s="178" t="str">
        <f>IF(ISBLANK($CN60),"",IFERROR((ROUND((INDEX([1]INSTRUCTIONS!$M$9:$AM$73,MATCH(#REF!,[1]INSTRUCTIONS!$N$9:$N$73,0),MATCH(CV$2,[1]INSTRUCTIONS!$M$9:$AM$9,FALSE))*$BD60),0)),""))</f>
        <v/>
      </c>
      <c r="CW60" s="178" t="str">
        <f>IF(ISBLANK($CN60),"",IFERROR((ROUND((INDEX([1]INSTRUCTIONS!$M$9:$AM$73,MATCH(#REF!,[1]INSTRUCTIONS!$N$9:$N$73,0),MATCH(CW$2,[1]INSTRUCTIONS!$M$9:$AM$9,FALSE))*$BD60),0)),""))</f>
        <v/>
      </c>
      <c r="CX60" s="178" t="str">
        <f>IF(ISBLANK($CN60),"",IFERROR((ROUND((INDEX([1]INSTRUCTIONS!$M$9:$AM$73,MATCH(#REF!,[1]INSTRUCTIONS!$N$9:$N$73,0),MATCH(CX$2,[1]INSTRUCTIONS!$M$9:$AM$9,FALSE))*$BD60),0)),""))</f>
        <v/>
      </c>
      <c r="CY60" s="178" t="str">
        <f>IF(ISBLANK($CN60),"",IFERROR((ROUND((INDEX([1]INSTRUCTIONS!$M$9:$AM$73,MATCH(#REF!,[1]INSTRUCTIONS!$N$9:$N$73,0),MATCH(CY$2,[1]INSTRUCTIONS!$M$9:$AM$9,FALSE))*$BD60),0)),""))</f>
        <v/>
      </c>
      <c r="CZ60" s="178" t="str">
        <f>IF(ISBLANK($CN60),"",IFERROR((ROUND((INDEX([1]INSTRUCTIONS!$M$9:$AM$73,MATCH(#REF!,[1]INSTRUCTIONS!$N$9:$N$73,0),MATCH(CZ$2,[1]INSTRUCTIONS!$M$9:$AM$9,FALSE))*$BD60),0)),""))</f>
        <v/>
      </c>
      <c r="DA60" s="178" t="str">
        <f>IF(ISBLANK($CN60),"",IFERROR((ROUND((INDEX([1]INSTRUCTIONS!$M$9:$AM$73,MATCH(#REF!,[1]INSTRUCTIONS!$N$9:$N$73,0),MATCH(DA$2,[1]INSTRUCTIONS!$M$9:$AM$9,FALSE))*$BD60),0)),""))</f>
        <v/>
      </c>
      <c r="DB60" s="178" t="str">
        <f>IF(ISBLANK($CN60),"",IFERROR((ROUND((INDEX([1]INSTRUCTIONS!$M$9:$AM$73,MATCH(#REF!,[1]INSTRUCTIONS!$N$9:$N$73,0),MATCH(DB$2,[1]INSTRUCTIONS!$M$9:$AM$9,FALSE))*$BD60),0)),""))</f>
        <v/>
      </c>
      <c r="DC60" s="178" t="str">
        <f>IF(ISBLANK($CN60),"",IFERROR((ROUND((INDEX([1]INSTRUCTIONS!$M$9:$AM$73,MATCH(#REF!,[1]INSTRUCTIONS!$N$9:$N$73,0),MATCH(DC$2,[1]INSTRUCTIONS!$M$9:$AM$9,FALSE))*$BD60),0)),""))</f>
        <v/>
      </c>
      <c r="DD60" s="178" t="str">
        <f>IF(ISBLANK($CN60),"",IFERROR((ROUND((INDEX([1]INSTRUCTIONS!$M$9:$AM$73,MATCH(#REF!,[1]INSTRUCTIONS!$N$9:$N$73,0),MATCH(DD$2,[1]INSTRUCTIONS!$M$9:$AM$9,FALSE))*$BD60),0)),""))</f>
        <v/>
      </c>
      <c r="DE60" s="178" t="str">
        <f>IF(ISBLANK($CN60),"",IFERROR((ROUND((INDEX([1]INSTRUCTIONS!$M$9:$AM$73,MATCH(#REF!,[1]INSTRUCTIONS!$N$9:$N$73,0),MATCH(DE$2,[1]INSTRUCTIONS!$M$9:$AM$9,FALSE))*$BD60),0)),""))</f>
        <v/>
      </c>
      <c r="DF60" s="178" t="str">
        <f>IF(ISBLANK($CN60),"",IFERROR((ROUND((INDEX([1]INSTRUCTIONS!$M$9:$AM$73,MATCH(#REF!,[1]INSTRUCTIONS!$N$9:$N$73,0),MATCH(DF$2,[1]INSTRUCTIONS!$M$9:$AM$9,FALSE))*$BD60),0)),""))</f>
        <v/>
      </c>
      <c r="DG60" s="178" t="str">
        <f>IF(ISBLANK($CN60),"",IFERROR((ROUND((INDEX([1]INSTRUCTIONS!$M$9:$AM$73,MATCH(#REF!,[1]INSTRUCTIONS!$N$9:$N$73,0),MATCH(DG$2,[1]INSTRUCTIONS!$M$9:$AM$9,FALSE))*$BD60),0)),""))</f>
        <v/>
      </c>
      <c r="DH60" s="178" t="str">
        <f>IF(ISBLANK($CN60),"",IFERROR((ROUND((INDEX([1]INSTRUCTIONS!$M$9:$AM$73,MATCH(#REF!,[1]INSTRUCTIONS!$N$9:$N$73,0),MATCH(DH$2,[1]INSTRUCTIONS!$M$9:$AM$9,FALSE))*$BD60),0)),""))</f>
        <v/>
      </c>
      <c r="DI60" s="178" t="str">
        <f>IF(ISBLANK($CN60),"",IFERROR((ROUND((INDEX([1]INSTRUCTIONS!$M$9:$AM$73,MATCH(#REF!,[1]INSTRUCTIONS!$N$9:$N$73,0),MATCH(DI$2,[1]INSTRUCTIONS!$M$9:$AM$9,FALSE))*$BD60),0)),""))</f>
        <v/>
      </c>
      <c r="DJ60" s="178" t="str">
        <f>IF(ISBLANK($CN60),"",IFERROR((ROUND((INDEX([1]INSTRUCTIONS!$M$9:$AM$73,MATCH(#REF!,[1]INSTRUCTIONS!$N$9:$N$73,0),MATCH(DJ$2,[1]INSTRUCTIONS!$M$9:$AM$9,FALSE))*$BD60),0)),""))</f>
        <v/>
      </c>
      <c r="DK60" s="178" t="str">
        <f>IF(ISBLANK($CN60),"",IFERROR((ROUND((INDEX([1]INSTRUCTIONS!$M$9:$AM$73,MATCH(#REF!,[1]INSTRUCTIONS!$N$9:$N$73,0),MATCH(DK$2,[1]INSTRUCTIONS!$M$9:$AM$9,FALSE))*$BD60),0)),""))</f>
        <v/>
      </c>
      <c r="DL60" s="178" t="str">
        <f>IF(ISBLANK($CN60),"",IFERROR((ROUND((INDEX([1]INSTRUCTIONS!$M$9:$AM$73,MATCH(#REF!,[1]INSTRUCTIONS!$N$9:$N$73,0),MATCH(DL$2,[1]INSTRUCTIONS!$M$9:$AM$9,FALSE))*$BD60),0)),""))</f>
        <v/>
      </c>
      <c r="DM60" s="179" t="str">
        <f>IF(ISBLANK($CN60),"",IFERROR((ROUND((INDEX([1]INSTRUCTIONS!$M$9:$AM$73,MATCH(#REF!,[1]INSTRUCTIONS!$N$9:$N$73,0),MATCH(DM$2,[1]INSTRUCTIONS!$M$9:$AM$9,FALSE))*$BD60),0)),""))</f>
        <v/>
      </c>
      <c r="DN60" s="169">
        <f t="shared" si="25"/>
        <v>18</v>
      </c>
      <c r="DO60" s="169">
        <f t="shared" si="26"/>
        <v>0</v>
      </c>
      <c r="DP60" s="6"/>
      <c r="DQ60" s="171" t="str">
        <f t="shared" si="27"/>
        <v>ALPHA TOPS BM</v>
      </c>
      <c r="DR60" s="172">
        <f t="shared" ref="DR60:EP60" si="73">IFERROR(BL60+CO60,"")</f>
        <v>27</v>
      </c>
      <c r="DS60" s="173">
        <f t="shared" si="73"/>
        <v>65</v>
      </c>
      <c r="DT60" s="173">
        <f t="shared" si="73"/>
        <v>85</v>
      </c>
      <c r="DU60" s="173">
        <f t="shared" si="73"/>
        <v>58</v>
      </c>
      <c r="DV60" s="173">
        <f t="shared" si="73"/>
        <v>23</v>
      </c>
      <c r="DW60" s="173">
        <f t="shared" si="73"/>
        <v>0</v>
      </c>
      <c r="DX60" s="173" t="str">
        <f t="shared" si="73"/>
        <v/>
      </c>
      <c r="DY60" s="173" t="str">
        <f t="shared" si="73"/>
        <v/>
      </c>
      <c r="DZ60" s="173" t="str">
        <f t="shared" si="73"/>
        <v/>
      </c>
      <c r="EA60" s="173" t="str">
        <f t="shared" si="73"/>
        <v/>
      </c>
      <c r="EB60" s="173" t="str">
        <f t="shared" si="73"/>
        <v/>
      </c>
      <c r="EC60" s="173" t="str">
        <f t="shared" si="73"/>
        <v/>
      </c>
      <c r="ED60" s="173" t="str">
        <f t="shared" si="73"/>
        <v/>
      </c>
      <c r="EE60" s="173" t="str">
        <f t="shared" si="73"/>
        <v/>
      </c>
      <c r="EF60" s="174" t="str">
        <f t="shared" si="73"/>
        <v/>
      </c>
      <c r="EG60" s="174" t="str">
        <f t="shared" si="73"/>
        <v/>
      </c>
      <c r="EH60" s="174" t="str">
        <f t="shared" si="73"/>
        <v/>
      </c>
      <c r="EI60" s="174" t="str">
        <f t="shared" si="73"/>
        <v/>
      </c>
      <c r="EJ60" s="174" t="str">
        <f t="shared" si="73"/>
        <v/>
      </c>
      <c r="EK60" s="174" t="str">
        <f t="shared" si="73"/>
        <v/>
      </c>
      <c r="EL60" s="174" t="str">
        <f t="shared" si="73"/>
        <v/>
      </c>
      <c r="EM60" s="174" t="str">
        <f t="shared" si="73"/>
        <v/>
      </c>
      <c r="EN60" s="174" t="str">
        <f t="shared" si="73"/>
        <v/>
      </c>
      <c r="EO60" s="174" t="str">
        <f t="shared" si="73"/>
        <v/>
      </c>
      <c r="EP60" s="174" t="str">
        <f t="shared" si="73"/>
        <v/>
      </c>
      <c r="EQ60" s="171">
        <f t="shared" si="29"/>
        <v>258</v>
      </c>
      <c r="ER60" s="171">
        <f t="shared" si="30"/>
        <v>0</v>
      </c>
    </row>
    <row r="61" spans="1:148" ht="120" customHeight="1" x14ac:dyDescent="0.25">
      <c r="A61" s="132">
        <f t="shared" si="31"/>
        <v>44</v>
      </c>
      <c r="B61" s="133" t="e">
        <v>#VALUE!</v>
      </c>
      <c r="C61" s="133" t="s">
        <v>96</v>
      </c>
      <c r="D61" s="134" t="s">
        <v>276</v>
      </c>
      <c r="E61" s="134" t="str">
        <f t="shared" si="5"/>
        <v>#REF!</v>
      </c>
      <c r="F61" s="135" t="s">
        <v>97</v>
      </c>
      <c r="G61" s="134" t="s">
        <v>276</v>
      </c>
      <c r="H61" s="135" t="s">
        <v>135</v>
      </c>
      <c r="I61" s="135" t="s">
        <v>136</v>
      </c>
      <c r="J61" s="135"/>
      <c r="K61" s="135"/>
      <c r="L61" s="136"/>
      <c r="M61" s="133" t="e">
        <v>#VALUE!</v>
      </c>
      <c r="N61" s="135" t="s">
        <v>137</v>
      </c>
      <c r="O61" s="136"/>
      <c r="P61" s="136"/>
      <c r="Q61" s="136" t="s">
        <v>101</v>
      </c>
      <c r="R61" s="136" t="s">
        <v>102</v>
      </c>
      <c r="S61" s="136"/>
      <c r="T61" s="133"/>
      <c r="U61" s="133"/>
      <c r="V61" s="133"/>
      <c r="W61" s="137"/>
      <c r="X61" s="138">
        <v>11.8</v>
      </c>
      <c r="Y61" s="139">
        <v>11.4</v>
      </c>
      <c r="Z61" s="140">
        <f t="shared" si="6"/>
        <v>3.389830508474579E-2</v>
      </c>
      <c r="AA61" s="139">
        <v>39.99</v>
      </c>
      <c r="AB61" s="140">
        <f t="shared" si="7"/>
        <v>0.71492873218304576</v>
      </c>
      <c r="AC61" s="141"/>
      <c r="AD61" s="142" t="str">
        <f t="shared" si="8"/>
        <v/>
      </c>
      <c r="AE61" s="140" t="str">
        <f t="shared" si="9"/>
        <v/>
      </c>
      <c r="AF61" s="139"/>
      <c r="AG61" s="140" t="str">
        <f t="shared" si="10"/>
        <v/>
      </c>
      <c r="AH61" s="143" t="str">
        <f t="shared" si="11"/>
        <v/>
      </c>
      <c r="AI61" s="144"/>
      <c r="AJ61" s="145"/>
      <c r="AK61" s="146"/>
      <c r="AL61" s="135" t="s">
        <v>241</v>
      </c>
      <c r="AM61" s="147">
        <v>4</v>
      </c>
      <c r="AN61" s="148" t="str">
        <f t="shared" si="12"/>
        <v xml:space="preserve">, , , , OFFICE DEFINE, </v>
      </c>
      <c r="AO61" s="149">
        <v>0</v>
      </c>
      <c r="AP61" s="150">
        <v>180</v>
      </c>
      <c r="AQ61" s="150"/>
      <c r="AR61" s="150"/>
      <c r="AS61" s="150"/>
      <c r="AT61" s="151"/>
      <c r="AU61" s="151"/>
      <c r="AV61" s="152">
        <f t="shared" si="13"/>
        <v>4</v>
      </c>
      <c r="AW61" s="153"/>
      <c r="AX61" s="152"/>
      <c r="AY61" s="153"/>
      <c r="AZ61" s="176"/>
      <c r="BA61" s="155">
        <f t="shared" si="14"/>
        <v>180</v>
      </c>
      <c r="BB61" s="156">
        <f t="shared" si="15"/>
        <v>2052</v>
      </c>
      <c r="BC61" s="157">
        <f t="shared" si="16"/>
        <v>7198.2000000000007</v>
      </c>
      <c r="BD61" s="158">
        <f t="shared" si="17"/>
        <v>0</v>
      </c>
      <c r="BE61" s="159">
        <f t="shared" si="18"/>
        <v>0</v>
      </c>
      <c r="BF61" s="160">
        <f t="shared" si="19"/>
        <v>0</v>
      </c>
      <c r="BG61" s="161">
        <f t="shared" si="20"/>
        <v>180</v>
      </c>
      <c r="BH61" s="162">
        <f t="shared" si="21"/>
        <v>2052</v>
      </c>
      <c r="BI61" s="163">
        <f t="shared" si="22"/>
        <v>7198.2000000000007</v>
      </c>
      <c r="BJ61" s="164"/>
      <c r="BK61" s="165" t="s">
        <v>104</v>
      </c>
      <c r="BL61" s="177">
        <v>18</v>
      </c>
      <c r="BM61" s="178">
        <v>45</v>
      </c>
      <c r="BN61" s="178">
        <v>60</v>
      </c>
      <c r="BO61" s="178">
        <v>41</v>
      </c>
      <c r="BP61" s="178">
        <v>16</v>
      </c>
      <c r="BQ61" s="178">
        <v>0</v>
      </c>
      <c r="BR61" s="178" t="str">
        <f>IF(ISBLANK($BK61),"",IFERROR((ROUND((INDEX([1]INSTRUCTIONS!$M$9:$AM$73,MATCH(#REF!,[1]INSTRUCTIONS!$N$9:$N$73,0),MATCH(BR$2,[1]INSTRUCTIONS!$M$9:$AM$9,FALSE))*$BA61),0)),""))</f>
        <v/>
      </c>
      <c r="BS61" s="178" t="str">
        <f>IF(ISBLANK($BK61),"",IFERROR((ROUND((INDEX([1]INSTRUCTIONS!$M$9:$AM$73,MATCH(#REF!,[1]INSTRUCTIONS!$N$9:$N$73,0),MATCH(BS$2,[1]INSTRUCTIONS!$M$9:$AM$9,FALSE))*$BA61),0)),""))</f>
        <v/>
      </c>
      <c r="BT61" s="178" t="str">
        <f>IF(ISBLANK($BK61),"",IFERROR((ROUND((INDEX([1]INSTRUCTIONS!$M$9:$AM$73,MATCH(#REF!,[1]INSTRUCTIONS!$N$9:$N$73,0),MATCH(BT$2,[1]INSTRUCTIONS!$M$9:$AM$9,FALSE))*$BA61),0)),""))</f>
        <v/>
      </c>
      <c r="BU61" s="178" t="str">
        <f>IF(ISBLANK($BK61),"",IFERROR((ROUND((INDEX([1]INSTRUCTIONS!$M$9:$AM$73,MATCH(#REF!,[1]INSTRUCTIONS!$N$9:$N$73,0),MATCH(BU$2,[1]INSTRUCTIONS!$M$9:$AM$9,FALSE))*$BA61),0)),""))</f>
        <v/>
      </c>
      <c r="BV61" s="178" t="str">
        <f>IF(ISBLANK($BK61),"",IFERROR((ROUND((INDEX([1]INSTRUCTIONS!$M$9:$AM$73,MATCH(#REF!,[1]INSTRUCTIONS!$N$9:$N$73,0),MATCH(BV$2,[1]INSTRUCTIONS!$M$9:$AM$9,FALSE))*$BA61),0)),""))</f>
        <v/>
      </c>
      <c r="BW61" s="178" t="str">
        <f>IF(ISBLANK($BK61),"",IFERROR((ROUND((INDEX([1]INSTRUCTIONS!$M$9:$AM$73,MATCH(#REF!,[1]INSTRUCTIONS!$N$9:$N$73,0),MATCH(BW$2,[1]INSTRUCTIONS!$M$9:$AM$9,FALSE))*$BA61),0)),""))</f>
        <v/>
      </c>
      <c r="BX61" s="178" t="str">
        <f>IF(ISBLANK($BK61),"",IFERROR((ROUND((INDEX([1]INSTRUCTIONS!$M$9:$AM$73,MATCH(#REF!,[1]INSTRUCTIONS!$N$9:$N$73,0),MATCH(BX$2,[1]INSTRUCTIONS!$M$9:$AM$9,FALSE))*$BA61),0)),""))</f>
        <v/>
      </c>
      <c r="BY61" s="178" t="str">
        <f>IF(ISBLANK($BK61),"",IFERROR((ROUND((INDEX([1]INSTRUCTIONS!$M$9:$AM$73,MATCH(#REF!,[1]INSTRUCTIONS!$N$9:$N$73,0),MATCH(BY$2,[1]INSTRUCTIONS!$M$9:$AM$9,FALSE))*$BA61),0)),""))</f>
        <v/>
      </c>
      <c r="BZ61" s="178" t="str">
        <f>IF(ISBLANK($BK61),"",IFERROR((ROUND((INDEX([1]INSTRUCTIONS!$M$9:$AM$73,MATCH(#REF!,[1]INSTRUCTIONS!$N$9:$N$73,0),MATCH(BZ$2,[1]INSTRUCTIONS!$M$9:$AM$9,FALSE))*$BA61),0)),""))</f>
        <v/>
      </c>
      <c r="CA61" s="178" t="str">
        <f>IF(ISBLANK($BK61),"",IFERROR((ROUND((INDEX([1]INSTRUCTIONS!$M$9:$AM$73,MATCH(#REF!,[1]INSTRUCTIONS!$N$9:$N$73,0),MATCH(CA$2,[1]INSTRUCTIONS!$M$9:$AM$9,FALSE))*$BA61),0)),""))</f>
        <v/>
      </c>
      <c r="CB61" s="178" t="str">
        <f>IF(ISBLANK($BK61),"",IFERROR((ROUND((INDEX([1]INSTRUCTIONS!$M$9:$AM$73,MATCH(#REF!,[1]INSTRUCTIONS!$N$9:$N$73,0),MATCH(CB$2,[1]INSTRUCTIONS!$M$9:$AM$9,FALSE))*$BA61),0)),""))</f>
        <v/>
      </c>
      <c r="CC61" s="178" t="str">
        <f>IF(ISBLANK($BK61),"",IFERROR((ROUND((INDEX([1]INSTRUCTIONS!$M$9:$AM$73,MATCH(#REF!,[1]INSTRUCTIONS!$N$9:$N$73,0),MATCH(CC$2,[1]INSTRUCTIONS!$M$9:$AM$9,FALSE))*$BA61),0)),""))</f>
        <v/>
      </c>
      <c r="CD61" s="178" t="str">
        <f>IF(ISBLANK($BK61),"",IFERROR((ROUND((INDEX([1]INSTRUCTIONS!$M$9:$AM$73,MATCH(#REF!,[1]INSTRUCTIONS!$N$9:$N$73,0),MATCH(CD$2,[1]INSTRUCTIONS!$M$9:$AM$9,FALSE))*$BA61),0)),""))</f>
        <v/>
      </c>
      <c r="CE61" s="178" t="str">
        <f>IF(ISBLANK($BK61),"",IFERROR((ROUND((INDEX([1]INSTRUCTIONS!$M$9:$AM$73,MATCH(#REF!,[1]INSTRUCTIONS!$N$9:$N$73,0),MATCH(CE$2,[1]INSTRUCTIONS!$M$9:$AM$9,FALSE))*$BA61),0)),""))</f>
        <v/>
      </c>
      <c r="CF61" s="178" t="str">
        <f>IF(ISBLANK($BK61),"",IFERROR((ROUND((INDEX([1]INSTRUCTIONS!$M$9:$AM$73,MATCH(#REF!,[1]INSTRUCTIONS!$N$9:$N$73,0),MATCH(CF$2,[1]INSTRUCTIONS!$M$9:$AM$9,FALSE))*$BA61),0)),""))</f>
        <v/>
      </c>
      <c r="CG61" s="178" t="str">
        <f>IF(ISBLANK($BK61),"",IFERROR((ROUND((INDEX([1]INSTRUCTIONS!$M$9:$AM$73,MATCH(#REF!,[1]INSTRUCTIONS!$N$9:$N$73,0),MATCH(CG$2,[1]INSTRUCTIONS!$M$9:$AM$9,FALSE))*$BA61),0)),""))</f>
        <v/>
      </c>
      <c r="CH61" s="178" t="str">
        <f>IF(ISBLANK($BK61),"",IFERROR((ROUND((INDEX([1]INSTRUCTIONS!$M$9:$AM$73,MATCH(#REF!,[1]INSTRUCTIONS!$N$9:$N$73,0),MATCH(CH$2,[1]INSTRUCTIONS!$M$9:$AM$9,FALSE))*$BA61),0)),""))</f>
        <v/>
      </c>
      <c r="CI61" s="178" t="str">
        <f>IF(ISBLANK($BK61),"",IFERROR((ROUND((INDEX([1]INSTRUCTIONS!$M$9:$AM$73,MATCH(#REF!,[1]INSTRUCTIONS!$N$9:$N$73,0),MATCH(CI$2,[1]INSTRUCTIONS!$M$9:$AM$9,FALSE))*$BA61),0)),""))</f>
        <v/>
      </c>
      <c r="CJ61" s="179" t="str">
        <f>IF(ISBLANK($BK61),"",IFERROR((ROUND((INDEX([1]INSTRUCTIONS!$M$9:$AM$73,MATCH(#REF!,[1]INSTRUCTIONS!$N$9:$N$73,0),MATCH(CJ$2,[1]INSTRUCTIONS!$M$9:$AM$9,FALSE))*$BA61),0)),""))</f>
        <v/>
      </c>
      <c r="CK61" s="169">
        <f t="shared" si="23"/>
        <v>180</v>
      </c>
      <c r="CL61" s="169">
        <f t="shared" si="24"/>
        <v>0</v>
      </c>
      <c r="CM61" s="6"/>
      <c r="CN61" s="170" t="s">
        <v>105</v>
      </c>
      <c r="CO61" s="177">
        <v>0</v>
      </c>
      <c r="CP61" s="178">
        <v>0</v>
      </c>
      <c r="CQ61" s="178">
        <v>0</v>
      </c>
      <c r="CR61" s="178">
        <v>0</v>
      </c>
      <c r="CS61" s="178">
        <v>0</v>
      </c>
      <c r="CT61" s="178">
        <v>0</v>
      </c>
      <c r="CU61" s="178" t="str">
        <f>IF(ISBLANK($CN61),"",IFERROR((ROUND((INDEX([1]INSTRUCTIONS!$M$9:$AM$73,MATCH(#REF!,[1]INSTRUCTIONS!$N$9:$N$73,0),MATCH(CU$2,[1]INSTRUCTIONS!$M$9:$AM$9,FALSE))*$BD61),0)),""))</f>
        <v/>
      </c>
      <c r="CV61" s="178" t="str">
        <f>IF(ISBLANK($CN61),"",IFERROR((ROUND((INDEX([1]INSTRUCTIONS!$M$9:$AM$73,MATCH(#REF!,[1]INSTRUCTIONS!$N$9:$N$73,0),MATCH(CV$2,[1]INSTRUCTIONS!$M$9:$AM$9,FALSE))*$BD61),0)),""))</f>
        <v/>
      </c>
      <c r="CW61" s="178" t="str">
        <f>IF(ISBLANK($CN61),"",IFERROR((ROUND((INDEX([1]INSTRUCTIONS!$M$9:$AM$73,MATCH(#REF!,[1]INSTRUCTIONS!$N$9:$N$73,0),MATCH(CW$2,[1]INSTRUCTIONS!$M$9:$AM$9,FALSE))*$BD61),0)),""))</f>
        <v/>
      </c>
      <c r="CX61" s="178" t="str">
        <f>IF(ISBLANK($CN61),"",IFERROR((ROUND((INDEX([1]INSTRUCTIONS!$M$9:$AM$73,MATCH(#REF!,[1]INSTRUCTIONS!$N$9:$N$73,0),MATCH(CX$2,[1]INSTRUCTIONS!$M$9:$AM$9,FALSE))*$BD61),0)),""))</f>
        <v/>
      </c>
      <c r="CY61" s="178" t="str">
        <f>IF(ISBLANK($CN61),"",IFERROR((ROUND((INDEX([1]INSTRUCTIONS!$M$9:$AM$73,MATCH(#REF!,[1]INSTRUCTIONS!$N$9:$N$73,0),MATCH(CY$2,[1]INSTRUCTIONS!$M$9:$AM$9,FALSE))*$BD61),0)),""))</f>
        <v/>
      </c>
      <c r="CZ61" s="178" t="str">
        <f>IF(ISBLANK($CN61),"",IFERROR((ROUND((INDEX([1]INSTRUCTIONS!$M$9:$AM$73,MATCH(#REF!,[1]INSTRUCTIONS!$N$9:$N$73,0),MATCH(CZ$2,[1]INSTRUCTIONS!$M$9:$AM$9,FALSE))*$BD61),0)),""))</f>
        <v/>
      </c>
      <c r="DA61" s="178" t="str">
        <f>IF(ISBLANK($CN61),"",IFERROR((ROUND((INDEX([1]INSTRUCTIONS!$M$9:$AM$73,MATCH(#REF!,[1]INSTRUCTIONS!$N$9:$N$73,0),MATCH(DA$2,[1]INSTRUCTIONS!$M$9:$AM$9,FALSE))*$BD61),0)),""))</f>
        <v/>
      </c>
      <c r="DB61" s="178" t="str">
        <f>IF(ISBLANK($CN61),"",IFERROR((ROUND((INDEX([1]INSTRUCTIONS!$M$9:$AM$73,MATCH(#REF!,[1]INSTRUCTIONS!$N$9:$N$73,0),MATCH(DB$2,[1]INSTRUCTIONS!$M$9:$AM$9,FALSE))*$BD61),0)),""))</f>
        <v/>
      </c>
      <c r="DC61" s="178" t="str">
        <f>IF(ISBLANK($CN61),"",IFERROR((ROUND((INDEX([1]INSTRUCTIONS!$M$9:$AM$73,MATCH(#REF!,[1]INSTRUCTIONS!$N$9:$N$73,0),MATCH(DC$2,[1]INSTRUCTIONS!$M$9:$AM$9,FALSE))*$BD61),0)),""))</f>
        <v/>
      </c>
      <c r="DD61" s="178" t="str">
        <f>IF(ISBLANK($CN61),"",IFERROR((ROUND((INDEX([1]INSTRUCTIONS!$M$9:$AM$73,MATCH(#REF!,[1]INSTRUCTIONS!$N$9:$N$73,0),MATCH(DD$2,[1]INSTRUCTIONS!$M$9:$AM$9,FALSE))*$BD61),0)),""))</f>
        <v/>
      </c>
      <c r="DE61" s="178" t="str">
        <f>IF(ISBLANK($CN61),"",IFERROR((ROUND((INDEX([1]INSTRUCTIONS!$M$9:$AM$73,MATCH(#REF!,[1]INSTRUCTIONS!$N$9:$N$73,0),MATCH(DE$2,[1]INSTRUCTIONS!$M$9:$AM$9,FALSE))*$BD61),0)),""))</f>
        <v/>
      </c>
      <c r="DF61" s="178" t="str">
        <f>IF(ISBLANK($CN61),"",IFERROR((ROUND((INDEX([1]INSTRUCTIONS!$M$9:$AM$73,MATCH(#REF!,[1]INSTRUCTIONS!$N$9:$N$73,0),MATCH(DF$2,[1]INSTRUCTIONS!$M$9:$AM$9,FALSE))*$BD61),0)),""))</f>
        <v/>
      </c>
      <c r="DG61" s="178" t="str">
        <f>IF(ISBLANK($CN61),"",IFERROR((ROUND((INDEX([1]INSTRUCTIONS!$M$9:$AM$73,MATCH(#REF!,[1]INSTRUCTIONS!$N$9:$N$73,0),MATCH(DG$2,[1]INSTRUCTIONS!$M$9:$AM$9,FALSE))*$BD61),0)),""))</f>
        <v/>
      </c>
      <c r="DH61" s="178" t="str">
        <f>IF(ISBLANK($CN61),"",IFERROR((ROUND((INDEX([1]INSTRUCTIONS!$M$9:$AM$73,MATCH(#REF!,[1]INSTRUCTIONS!$N$9:$N$73,0),MATCH(DH$2,[1]INSTRUCTIONS!$M$9:$AM$9,FALSE))*$BD61),0)),""))</f>
        <v/>
      </c>
      <c r="DI61" s="178" t="str">
        <f>IF(ISBLANK($CN61),"",IFERROR((ROUND((INDEX([1]INSTRUCTIONS!$M$9:$AM$73,MATCH(#REF!,[1]INSTRUCTIONS!$N$9:$N$73,0),MATCH(DI$2,[1]INSTRUCTIONS!$M$9:$AM$9,FALSE))*$BD61),0)),""))</f>
        <v/>
      </c>
      <c r="DJ61" s="178" t="str">
        <f>IF(ISBLANK($CN61),"",IFERROR((ROUND((INDEX([1]INSTRUCTIONS!$M$9:$AM$73,MATCH(#REF!,[1]INSTRUCTIONS!$N$9:$N$73,0),MATCH(DJ$2,[1]INSTRUCTIONS!$M$9:$AM$9,FALSE))*$BD61),0)),""))</f>
        <v/>
      </c>
      <c r="DK61" s="178" t="str">
        <f>IF(ISBLANK($CN61),"",IFERROR((ROUND((INDEX([1]INSTRUCTIONS!$M$9:$AM$73,MATCH(#REF!,[1]INSTRUCTIONS!$N$9:$N$73,0),MATCH(DK$2,[1]INSTRUCTIONS!$M$9:$AM$9,FALSE))*$BD61),0)),""))</f>
        <v/>
      </c>
      <c r="DL61" s="178" t="str">
        <f>IF(ISBLANK($CN61),"",IFERROR((ROUND((INDEX([1]INSTRUCTIONS!$M$9:$AM$73,MATCH(#REF!,[1]INSTRUCTIONS!$N$9:$N$73,0),MATCH(DL$2,[1]INSTRUCTIONS!$M$9:$AM$9,FALSE))*$BD61),0)),""))</f>
        <v/>
      </c>
      <c r="DM61" s="179" t="str">
        <f>IF(ISBLANK($CN61),"",IFERROR((ROUND((INDEX([1]INSTRUCTIONS!$M$9:$AM$73,MATCH(#REF!,[1]INSTRUCTIONS!$N$9:$N$73,0),MATCH(DM$2,[1]INSTRUCTIONS!$M$9:$AM$9,FALSE))*$BD61),0)),""))</f>
        <v/>
      </c>
      <c r="DN61" s="169">
        <f t="shared" si="25"/>
        <v>0</v>
      </c>
      <c r="DO61" s="169">
        <f t="shared" si="26"/>
        <v>0</v>
      </c>
      <c r="DP61" s="6"/>
      <c r="DQ61" s="171" t="str">
        <f t="shared" si="27"/>
        <v>ALPHA TOPS BM</v>
      </c>
      <c r="DR61" s="172">
        <f t="shared" ref="DR61:EP61" si="74">IFERROR(BL61+CO61,"")</f>
        <v>18</v>
      </c>
      <c r="DS61" s="173">
        <f t="shared" si="74"/>
        <v>45</v>
      </c>
      <c r="DT61" s="173">
        <f t="shared" si="74"/>
        <v>60</v>
      </c>
      <c r="DU61" s="173">
        <f t="shared" si="74"/>
        <v>41</v>
      </c>
      <c r="DV61" s="173">
        <f t="shared" si="74"/>
        <v>16</v>
      </c>
      <c r="DW61" s="173">
        <f t="shared" si="74"/>
        <v>0</v>
      </c>
      <c r="DX61" s="173" t="str">
        <f t="shared" si="74"/>
        <v/>
      </c>
      <c r="DY61" s="173" t="str">
        <f t="shared" si="74"/>
        <v/>
      </c>
      <c r="DZ61" s="173" t="str">
        <f t="shared" si="74"/>
        <v/>
      </c>
      <c r="EA61" s="173" t="str">
        <f t="shared" si="74"/>
        <v/>
      </c>
      <c r="EB61" s="173" t="str">
        <f t="shared" si="74"/>
        <v/>
      </c>
      <c r="EC61" s="173" t="str">
        <f t="shared" si="74"/>
        <v/>
      </c>
      <c r="ED61" s="173" t="str">
        <f t="shared" si="74"/>
        <v/>
      </c>
      <c r="EE61" s="173" t="str">
        <f t="shared" si="74"/>
        <v/>
      </c>
      <c r="EF61" s="174" t="str">
        <f t="shared" si="74"/>
        <v/>
      </c>
      <c r="EG61" s="174" t="str">
        <f t="shared" si="74"/>
        <v/>
      </c>
      <c r="EH61" s="174" t="str">
        <f t="shared" si="74"/>
        <v/>
      </c>
      <c r="EI61" s="174" t="str">
        <f t="shared" si="74"/>
        <v/>
      </c>
      <c r="EJ61" s="174" t="str">
        <f t="shared" si="74"/>
        <v/>
      </c>
      <c r="EK61" s="174" t="str">
        <f t="shared" si="74"/>
        <v/>
      </c>
      <c r="EL61" s="174" t="str">
        <f t="shared" si="74"/>
        <v/>
      </c>
      <c r="EM61" s="174" t="str">
        <f t="shared" si="74"/>
        <v/>
      </c>
      <c r="EN61" s="174" t="str">
        <f t="shared" si="74"/>
        <v/>
      </c>
      <c r="EO61" s="174" t="str">
        <f t="shared" si="74"/>
        <v/>
      </c>
      <c r="EP61" s="174" t="str">
        <f t="shared" si="74"/>
        <v/>
      </c>
      <c r="EQ61" s="171">
        <f t="shared" si="29"/>
        <v>180</v>
      </c>
      <c r="ER61" s="171">
        <f t="shared" si="30"/>
        <v>0</v>
      </c>
    </row>
    <row r="62" spans="1:148" ht="120" customHeight="1" x14ac:dyDescent="0.25">
      <c r="A62" s="132">
        <f t="shared" si="31"/>
        <v>45</v>
      </c>
      <c r="B62" s="133" t="e">
        <v>#VALUE!</v>
      </c>
      <c r="C62" s="133" t="s">
        <v>96</v>
      </c>
      <c r="D62" s="134" t="s">
        <v>276</v>
      </c>
      <c r="E62" s="134" t="str">
        <f t="shared" si="5"/>
        <v>#REF!</v>
      </c>
      <c r="F62" s="135" t="s">
        <v>97</v>
      </c>
      <c r="G62" s="134" t="s">
        <v>276</v>
      </c>
      <c r="H62" s="135" t="s">
        <v>135</v>
      </c>
      <c r="I62" s="135" t="s">
        <v>136</v>
      </c>
      <c r="J62" s="135"/>
      <c r="K62" s="135"/>
      <c r="L62" s="136"/>
      <c r="M62" s="133" t="e">
        <v>#VALUE!</v>
      </c>
      <c r="N62" s="135" t="s">
        <v>192</v>
      </c>
      <c r="O62" s="136"/>
      <c r="P62" s="136"/>
      <c r="Q62" s="136" t="s">
        <v>101</v>
      </c>
      <c r="R62" s="136" t="s">
        <v>102</v>
      </c>
      <c r="S62" s="136"/>
      <c r="T62" s="133"/>
      <c r="U62" s="133"/>
      <c r="V62" s="133"/>
      <c r="W62" s="137"/>
      <c r="X62" s="138">
        <v>11.8</v>
      </c>
      <c r="Y62" s="139">
        <v>11.4</v>
      </c>
      <c r="Z62" s="140">
        <f t="shared" si="6"/>
        <v>3.389830508474579E-2</v>
      </c>
      <c r="AA62" s="139">
        <v>39.99</v>
      </c>
      <c r="AB62" s="140">
        <f t="shared" si="7"/>
        <v>0.71492873218304576</v>
      </c>
      <c r="AC62" s="141"/>
      <c r="AD62" s="142" t="str">
        <f t="shared" si="8"/>
        <v/>
      </c>
      <c r="AE62" s="140" t="str">
        <f t="shared" si="9"/>
        <v/>
      </c>
      <c r="AF62" s="139"/>
      <c r="AG62" s="140" t="str">
        <f t="shared" si="10"/>
        <v/>
      </c>
      <c r="AH62" s="143" t="str">
        <f t="shared" si="11"/>
        <v/>
      </c>
      <c r="AI62" s="144"/>
      <c r="AJ62" s="145"/>
      <c r="AK62" s="146"/>
      <c r="AL62" s="135" t="s">
        <v>241</v>
      </c>
      <c r="AM62" s="147">
        <v>4</v>
      </c>
      <c r="AN62" s="148" t="str">
        <f t="shared" si="12"/>
        <v xml:space="preserve">, , , , OFFICE DEFINE, </v>
      </c>
      <c r="AO62" s="149">
        <v>0</v>
      </c>
      <c r="AP62" s="150">
        <v>240</v>
      </c>
      <c r="AQ62" s="150"/>
      <c r="AR62" s="150"/>
      <c r="AS62" s="150"/>
      <c r="AT62" s="151"/>
      <c r="AU62" s="151"/>
      <c r="AV62" s="152">
        <f t="shared" si="13"/>
        <v>4</v>
      </c>
      <c r="AW62" s="153"/>
      <c r="AX62" s="152"/>
      <c r="AY62" s="153"/>
      <c r="AZ62" s="176"/>
      <c r="BA62" s="155">
        <f t="shared" si="14"/>
        <v>240</v>
      </c>
      <c r="BB62" s="156">
        <f t="shared" si="15"/>
        <v>2736</v>
      </c>
      <c r="BC62" s="157">
        <f t="shared" si="16"/>
        <v>9597.6</v>
      </c>
      <c r="BD62" s="158">
        <f t="shared" si="17"/>
        <v>0</v>
      </c>
      <c r="BE62" s="159">
        <f t="shared" si="18"/>
        <v>0</v>
      </c>
      <c r="BF62" s="160">
        <f t="shared" si="19"/>
        <v>0</v>
      </c>
      <c r="BG62" s="161">
        <f t="shared" si="20"/>
        <v>240</v>
      </c>
      <c r="BH62" s="162">
        <f t="shared" si="21"/>
        <v>2736</v>
      </c>
      <c r="BI62" s="163">
        <f t="shared" si="22"/>
        <v>9597.6</v>
      </c>
      <c r="BJ62" s="164"/>
      <c r="BK62" s="165" t="s">
        <v>104</v>
      </c>
      <c r="BL62" s="177">
        <v>25</v>
      </c>
      <c r="BM62" s="178">
        <v>61</v>
      </c>
      <c r="BN62" s="178">
        <v>79</v>
      </c>
      <c r="BO62" s="178">
        <v>54</v>
      </c>
      <c r="BP62" s="178">
        <v>21</v>
      </c>
      <c r="BQ62" s="178">
        <v>0</v>
      </c>
      <c r="BR62" s="178" t="str">
        <f>IF(ISBLANK($BK62),"",IFERROR((ROUND((INDEX([1]INSTRUCTIONS!$M$9:$AM$73,MATCH(#REF!,[1]INSTRUCTIONS!$N$9:$N$73,0),MATCH(BR$2,[1]INSTRUCTIONS!$M$9:$AM$9,FALSE))*$BA62),0)),""))</f>
        <v/>
      </c>
      <c r="BS62" s="178" t="str">
        <f>IF(ISBLANK($BK62),"",IFERROR((ROUND((INDEX([1]INSTRUCTIONS!$M$9:$AM$73,MATCH(#REF!,[1]INSTRUCTIONS!$N$9:$N$73,0),MATCH(BS$2,[1]INSTRUCTIONS!$M$9:$AM$9,FALSE))*$BA62),0)),""))</f>
        <v/>
      </c>
      <c r="BT62" s="178" t="str">
        <f>IF(ISBLANK($BK62),"",IFERROR((ROUND((INDEX([1]INSTRUCTIONS!$M$9:$AM$73,MATCH(#REF!,[1]INSTRUCTIONS!$N$9:$N$73,0),MATCH(BT$2,[1]INSTRUCTIONS!$M$9:$AM$9,FALSE))*$BA62),0)),""))</f>
        <v/>
      </c>
      <c r="BU62" s="178" t="str">
        <f>IF(ISBLANK($BK62),"",IFERROR((ROUND((INDEX([1]INSTRUCTIONS!$M$9:$AM$73,MATCH(#REF!,[1]INSTRUCTIONS!$N$9:$N$73,0),MATCH(BU$2,[1]INSTRUCTIONS!$M$9:$AM$9,FALSE))*$BA62),0)),""))</f>
        <v/>
      </c>
      <c r="BV62" s="178" t="str">
        <f>IF(ISBLANK($BK62),"",IFERROR((ROUND((INDEX([1]INSTRUCTIONS!$M$9:$AM$73,MATCH(#REF!,[1]INSTRUCTIONS!$N$9:$N$73,0),MATCH(BV$2,[1]INSTRUCTIONS!$M$9:$AM$9,FALSE))*$BA62),0)),""))</f>
        <v/>
      </c>
      <c r="BW62" s="178" t="str">
        <f>IF(ISBLANK($BK62),"",IFERROR((ROUND((INDEX([1]INSTRUCTIONS!$M$9:$AM$73,MATCH(#REF!,[1]INSTRUCTIONS!$N$9:$N$73,0),MATCH(BW$2,[1]INSTRUCTIONS!$M$9:$AM$9,FALSE))*$BA62),0)),""))</f>
        <v/>
      </c>
      <c r="BX62" s="178" t="str">
        <f>IF(ISBLANK($BK62),"",IFERROR((ROUND((INDEX([1]INSTRUCTIONS!$M$9:$AM$73,MATCH(#REF!,[1]INSTRUCTIONS!$N$9:$N$73,0),MATCH(BX$2,[1]INSTRUCTIONS!$M$9:$AM$9,FALSE))*$BA62),0)),""))</f>
        <v/>
      </c>
      <c r="BY62" s="178" t="str">
        <f>IF(ISBLANK($BK62),"",IFERROR((ROUND((INDEX([1]INSTRUCTIONS!$M$9:$AM$73,MATCH(#REF!,[1]INSTRUCTIONS!$N$9:$N$73,0),MATCH(BY$2,[1]INSTRUCTIONS!$M$9:$AM$9,FALSE))*$BA62),0)),""))</f>
        <v/>
      </c>
      <c r="BZ62" s="178" t="str">
        <f>IF(ISBLANK($BK62),"",IFERROR((ROUND((INDEX([1]INSTRUCTIONS!$M$9:$AM$73,MATCH(#REF!,[1]INSTRUCTIONS!$N$9:$N$73,0),MATCH(BZ$2,[1]INSTRUCTIONS!$M$9:$AM$9,FALSE))*$BA62),0)),""))</f>
        <v/>
      </c>
      <c r="CA62" s="178" t="str">
        <f>IF(ISBLANK($BK62),"",IFERROR((ROUND((INDEX([1]INSTRUCTIONS!$M$9:$AM$73,MATCH(#REF!,[1]INSTRUCTIONS!$N$9:$N$73,0),MATCH(CA$2,[1]INSTRUCTIONS!$M$9:$AM$9,FALSE))*$BA62),0)),""))</f>
        <v/>
      </c>
      <c r="CB62" s="178" t="str">
        <f>IF(ISBLANK($BK62),"",IFERROR((ROUND((INDEX([1]INSTRUCTIONS!$M$9:$AM$73,MATCH(#REF!,[1]INSTRUCTIONS!$N$9:$N$73,0),MATCH(CB$2,[1]INSTRUCTIONS!$M$9:$AM$9,FALSE))*$BA62),0)),""))</f>
        <v/>
      </c>
      <c r="CC62" s="178" t="str">
        <f>IF(ISBLANK($BK62),"",IFERROR((ROUND((INDEX([1]INSTRUCTIONS!$M$9:$AM$73,MATCH(#REF!,[1]INSTRUCTIONS!$N$9:$N$73,0),MATCH(CC$2,[1]INSTRUCTIONS!$M$9:$AM$9,FALSE))*$BA62),0)),""))</f>
        <v/>
      </c>
      <c r="CD62" s="178" t="str">
        <f>IF(ISBLANK($BK62),"",IFERROR((ROUND((INDEX([1]INSTRUCTIONS!$M$9:$AM$73,MATCH(#REF!,[1]INSTRUCTIONS!$N$9:$N$73,0),MATCH(CD$2,[1]INSTRUCTIONS!$M$9:$AM$9,FALSE))*$BA62),0)),""))</f>
        <v/>
      </c>
      <c r="CE62" s="178" t="str">
        <f>IF(ISBLANK($BK62),"",IFERROR((ROUND((INDEX([1]INSTRUCTIONS!$M$9:$AM$73,MATCH(#REF!,[1]INSTRUCTIONS!$N$9:$N$73,0),MATCH(CE$2,[1]INSTRUCTIONS!$M$9:$AM$9,FALSE))*$BA62),0)),""))</f>
        <v/>
      </c>
      <c r="CF62" s="178" t="str">
        <f>IF(ISBLANK($BK62),"",IFERROR((ROUND((INDEX([1]INSTRUCTIONS!$M$9:$AM$73,MATCH(#REF!,[1]INSTRUCTIONS!$N$9:$N$73,0),MATCH(CF$2,[1]INSTRUCTIONS!$M$9:$AM$9,FALSE))*$BA62),0)),""))</f>
        <v/>
      </c>
      <c r="CG62" s="178" t="str">
        <f>IF(ISBLANK($BK62),"",IFERROR((ROUND((INDEX([1]INSTRUCTIONS!$M$9:$AM$73,MATCH(#REF!,[1]INSTRUCTIONS!$N$9:$N$73,0),MATCH(CG$2,[1]INSTRUCTIONS!$M$9:$AM$9,FALSE))*$BA62),0)),""))</f>
        <v/>
      </c>
      <c r="CH62" s="178" t="str">
        <f>IF(ISBLANK($BK62),"",IFERROR((ROUND((INDEX([1]INSTRUCTIONS!$M$9:$AM$73,MATCH(#REF!,[1]INSTRUCTIONS!$N$9:$N$73,0),MATCH(CH$2,[1]INSTRUCTIONS!$M$9:$AM$9,FALSE))*$BA62),0)),""))</f>
        <v/>
      </c>
      <c r="CI62" s="178" t="str">
        <f>IF(ISBLANK($BK62),"",IFERROR((ROUND((INDEX([1]INSTRUCTIONS!$M$9:$AM$73,MATCH(#REF!,[1]INSTRUCTIONS!$N$9:$N$73,0),MATCH(CI$2,[1]INSTRUCTIONS!$M$9:$AM$9,FALSE))*$BA62),0)),""))</f>
        <v/>
      </c>
      <c r="CJ62" s="179" t="str">
        <f>IF(ISBLANK($BK62),"",IFERROR((ROUND((INDEX([1]INSTRUCTIONS!$M$9:$AM$73,MATCH(#REF!,[1]INSTRUCTIONS!$N$9:$N$73,0),MATCH(CJ$2,[1]INSTRUCTIONS!$M$9:$AM$9,FALSE))*$BA62),0)),""))</f>
        <v/>
      </c>
      <c r="CK62" s="169">
        <f t="shared" si="23"/>
        <v>240</v>
      </c>
      <c r="CL62" s="169">
        <f t="shared" si="24"/>
        <v>0</v>
      </c>
      <c r="CM62" s="6"/>
      <c r="CN62" s="170" t="s">
        <v>105</v>
      </c>
      <c r="CO62" s="177">
        <v>0</v>
      </c>
      <c r="CP62" s="178">
        <v>0</v>
      </c>
      <c r="CQ62" s="178">
        <v>0</v>
      </c>
      <c r="CR62" s="178">
        <v>0</v>
      </c>
      <c r="CS62" s="178">
        <v>0</v>
      </c>
      <c r="CT62" s="178">
        <v>0</v>
      </c>
      <c r="CU62" s="178" t="str">
        <f>IF(ISBLANK($CN62),"",IFERROR((ROUND((INDEX([1]INSTRUCTIONS!$M$9:$AM$73,MATCH(#REF!,[1]INSTRUCTIONS!$N$9:$N$73,0),MATCH(CU$2,[1]INSTRUCTIONS!$M$9:$AM$9,FALSE))*$BD62),0)),""))</f>
        <v/>
      </c>
      <c r="CV62" s="178" t="str">
        <f>IF(ISBLANK($CN62),"",IFERROR((ROUND((INDEX([1]INSTRUCTIONS!$M$9:$AM$73,MATCH(#REF!,[1]INSTRUCTIONS!$N$9:$N$73,0),MATCH(CV$2,[1]INSTRUCTIONS!$M$9:$AM$9,FALSE))*$BD62),0)),""))</f>
        <v/>
      </c>
      <c r="CW62" s="178" t="str">
        <f>IF(ISBLANK($CN62),"",IFERROR((ROUND((INDEX([1]INSTRUCTIONS!$M$9:$AM$73,MATCH(#REF!,[1]INSTRUCTIONS!$N$9:$N$73,0),MATCH(CW$2,[1]INSTRUCTIONS!$M$9:$AM$9,FALSE))*$BD62),0)),""))</f>
        <v/>
      </c>
      <c r="CX62" s="178" t="str">
        <f>IF(ISBLANK($CN62),"",IFERROR((ROUND((INDEX([1]INSTRUCTIONS!$M$9:$AM$73,MATCH(#REF!,[1]INSTRUCTIONS!$N$9:$N$73,0),MATCH(CX$2,[1]INSTRUCTIONS!$M$9:$AM$9,FALSE))*$BD62),0)),""))</f>
        <v/>
      </c>
      <c r="CY62" s="178" t="str">
        <f>IF(ISBLANK($CN62),"",IFERROR((ROUND((INDEX([1]INSTRUCTIONS!$M$9:$AM$73,MATCH(#REF!,[1]INSTRUCTIONS!$N$9:$N$73,0),MATCH(CY$2,[1]INSTRUCTIONS!$M$9:$AM$9,FALSE))*$BD62),0)),""))</f>
        <v/>
      </c>
      <c r="CZ62" s="178" t="str">
        <f>IF(ISBLANK($CN62),"",IFERROR((ROUND((INDEX([1]INSTRUCTIONS!$M$9:$AM$73,MATCH(#REF!,[1]INSTRUCTIONS!$N$9:$N$73,0),MATCH(CZ$2,[1]INSTRUCTIONS!$M$9:$AM$9,FALSE))*$BD62),0)),""))</f>
        <v/>
      </c>
      <c r="DA62" s="178" t="str">
        <f>IF(ISBLANK($CN62),"",IFERROR((ROUND((INDEX([1]INSTRUCTIONS!$M$9:$AM$73,MATCH(#REF!,[1]INSTRUCTIONS!$N$9:$N$73,0),MATCH(DA$2,[1]INSTRUCTIONS!$M$9:$AM$9,FALSE))*$BD62),0)),""))</f>
        <v/>
      </c>
      <c r="DB62" s="178" t="str">
        <f>IF(ISBLANK($CN62),"",IFERROR((ROUND((INDEX([1]INSTRUCTIONS!$M$9:$AM$73,MATCH(#REF!,[1]INSTRUCTIONS!$N$9:$N$73,0),MATCH(DB$2,[1]INSTRUCTIONS!$M$9:$AM$9,FALSE))*$BD62),0)),""))</f>
        <v/>
      </c>
      <c r="DC62" s="178" t="str">
        <f>IF(ISBLANK($CN62),"",IFERROR((ROUND((INDEX([1]INSTRUCTIONS!$M$9:$AM$73,MATCH(#REF!,[1]INSTRUCTIONS!$N$9:$N$73,0),MATCH(DC$2,[1]INSTRUCTIONS!$M$9:$AM$9,FALSE))*$BD62),0)),""))</f>
        <v/>
      </c>
      <c r="DD62" s="178" t="str">
        <f>IF(ISBLANK($CN62),"",IFERROR((ROUND((INDEX([1]INSTRUCTIONS!$M$9:$AM$73,MATCH(#REF!,[1]INSTRUCTIONS!$N$9:$N$73,0),MATCH(DD$2,[1]INSTRUCTIONS!$M$9:$AM$9,FALSE))*$BD62),0)),""))</f>
        <v/>
      </c>
      <c r="DE62" s="178" t="str">
        <f>IF(ISBLANK($CN62),"",IFERROR((ROUND((INDEX([1]INSTRUCTIONS!$M$9:$AM$73,MATCH(#REF!,[1]INSTRUCTIONS!$N$9:$N$73,0),MATCH(DE$2,[1]INSTRUCTIONS!$M$9:$AM$9,FALSE))*$BD62),0)),""))</f>
        <v/>
      </c>
      <c r="DF62" s="178" t="str">
        <f>IF(ISBLANK($CN62),"",IFERROR((ROUND((INDEX([1]INSTRUCTIONS!$M$9:$AM$73,MATCH(#REF!,[1]INSTRUCTIONS!$N$9:$N$73,0),MATCH(DF$2,[1]INSTRUCTIONS!$M$9:$AM$9,FALSE))*$BD62),0)),""))</f>
        <v/>
      </c>
      <c r="DG62" s="178" t="str">
        <f>IF(ISBLANK($CN62),"",IFERROR((ROUND((INDEX([1]INSTRUCTIONS!$M$9:$AM$73,MATCH(#REF!,[1]INSTRUCTIONS!$N$9:$N$73,0),MATCH(DG$2,[1]INSTRUCTIONS!$M$9:$AM$9,FALSE))*$BD62),0)),""))</f>
        <v/>
      </c>
      <c r="DH62" s="178" t="str">
        <f>IF(ISBLANK($CN62),"",IFERROR((ROUND((INDEX([1]INSTRUCTIONS!$M$9:$AM$73,MATCH(#REF!,[1]INSTRUCTIONS!$N$9:$N$73,0),MATCH(DH$2,[1]INSTRUCTIONS!$M$9:$AM$9,FALSE))*$BD62),0)),""))</f>
        <v/>
      </c>
      <c r="DI62" s="178" t="str">
        <f>IF(ISBLANK($CN62),"",IFERROR((ROUND((INDEX([1]INSTRUCTIONS!$M$9:$AM$73,MATCH(#REF!,[1]INSTRUCTIONS!$N$9:$N$73,0),MATCH(DI$2,[1]INSTRUCTIONS!$M$9:$AM$9,FALSE))*$BD62),0)),""))</f>
        <v/>
      </c>
      <c r="DJ62" s="178" t="str">
        <f>IF(ISBLANK($CN62),"",IFERROR((ROUND((INDEX([1]INSTRUCTIONS!$M$9:$AM$73,MATCH(#REF!,[1]INSTRUCTIONS!$N$9:$N$73,0),MATCH(DJ$2,[1]INSTRUCTIONS!$M$9:$AM$9,FALSE))*$BD62),0)),""))</f>
        <v/>
      </c>
      <c r="DK62" s="178" t="str">
        <f>IF(ISBLANK($CN62),"",IFERROR((ROUND((INDEX([1]INSTRUCTIONS!$M$9:$AM$73,MATCH(#REF!,[1]INSTRUCTIONS!$N$9:$N$73,0),MATCH(DK$2,[1]INSTRUCTIONS!$M$9:$AM$9,FALSE))*$BD62),0)),""))</f>
        <v/>
      </c>
      <c r="DL62" s="178" t="str">
        <f>IF(ISBLANK($CN62),"",IFERROR((ROUND((INDEX([1]INSTRUCTIONS!$M$9:$AM$73,MATCH(#REF!,[1]INSTRUCTIONS!$N$9:$N$73,0),MATCH(DL$2,[1]INSTRUCTIONS!$M$9:$AM$9,FALSE))*$BD62),0)),""))</f>
        <v/>
      </c>
      <c r="DM62" s="179" t="str">
        <f>IF(ISBLANK($CN62),"",IFERROR((ROUND((INDEX([1]INSTRUCTIONS!$M$9:$AM$73,MATCH(#REF!,[1]INSTRUCTIONS!$N$9:$N$73,0),MATCH(DM$2,[1]INSTRUCTIONS!$M$9:$AM$9,FALSE))*$BD62),0)),""))</f>
        <v/>
      </c>
      <c r="DN62" s="169">
        <f t="shared" si="25"/>
        <v>0</v>
      </c>
      <c r="DO62" s="169">
        <f t="shared" si="26"/>
        <v>0</v>
      </c>
      <c r="DP62" s="6"/>
      <c r="DQ62" s="171" t="str">
        <f t="shared" si="27"/>
        <v>ALPHA TOPS BM</v>
      </c>
      <c r="DR62" s="172">
        <f t="shared" ref="DR62:EP62" si="75">IFERROR(BL62+CO62,"")</f>
        <v>25</v>
      </c>
      <c r="DS62" s="173">
        <f t="shared" si="75"/>
        <v>61</v>
      </c>
      <c r="DT62" s="173">
        <f t="shared" si="75"/>
        <v>79</v>
      </c>
      <c r="DU62" s="173">
        <f t="shared" si="75"/>
        <v>54</v>
      </c>
      <c r="DV62" s="173">
        <f t="shared" si="75"/>
        <v>21</v>
      </c>
      <c r="DW62" s="173">
        <f t="shared" si="75"/>
        <v>0</v>
      </c>
      <c r="DX62" s="173" t="str">
        <f t="shared" si="75"/>
        <v/>
      </c>
      <c r="DY62" s="173" t="str">
        <f t="shared" si="75"/>
        <v/>
      </c>
      <c r="DZ62" s="173" t="str">
        <f t="shared" si="75"/>
        <v/>
      </c>
      <c r="EA62" s="173" t="str">
        <f t="shared" si="75"/>
        <v/>
      </c>
      <c r="EB62" s="173" t="str">
        <f t="shared" si="75"/>
        <v/>
      </c>
      <c r="EC62" s="173" t="str">
        <f t="shared" si="75"/>
        <v/>
      </c>
      <c r="ED62" s="173" t="str">
        <f t="shared" si="75"/>
        <v/>
      </c>
      <c r="EE62" s="173" t="str">
        <f t="shared" si="75"/>
        <v/>
      </c>
      <c r="EF62" s="174" t="str">
        <f t="shared" si="75"/>
        <v/>
      </c>
      <c r="EG62" s="174" t="str">
        <f t="shared" si="75"/>
        <v/>
      </c>
      <c r="EH62" s="174" t="str">
        <f t="shared" si="75"/>
        <v/>
      </c>
      <c r="EI62" s="174" t="str">
        <f t="shared" si="75"/>
        <v/>
      </c>
      <c r="EJ62" s="174" t="str">
        <f t="shared" si="75"/>
        <v/>
      </c>
      <c r="EK62" s="174" t="str">
        <f t="shared" si="75"/>
        <v/>
      </c>
      <c r="EL62" s="174" t="str">
        <f t="shared" si="75"/>
        <v/>
      </c>
      <c r="EM62" s="174" t="str">
        <f t="shared" si="75"/>
        <v/>
      </c>
      <c r="EN62" s="174" t="str">
        <f t="shared" si="75"/>
        <v/>
      </c>
      <c r="EO62" s="174" t="str">
        <f t="shared" si="75"/>
        <v/>
      </c>
      <c r="EP62" s="174" t="str">
        <f t="shared" si="75"/>
        <v/>
      </c>
      <c r="EQ62" s="171">
        <f t="shared" si="29"/>
        <v>240</v>
      </c>
      <c r="ER62" s="171">
        <f t="shared" si="30"/>
        <v>0</v>
      </c>
    </row>
    <row r="63" spans="1:148" ht="120" customHeight="1" x14ac:dyDescent="0.25">
      <c r="A63" s="132">
        <f t="shared" si="31"/>
        <v>46</v>
      </c>
      <c r="B63" s="133" t="e">
        <v>#VALUE!</v>
      </c>
      <c r="C63" s="133" t="s">
        <v>96</v>
      </c>
      <c r="D63" s="134" t="s">
        <v>276</v>
      </c>
      <c r="E63" s="134" t="str">
        <f t="shared" si="5"/>
        <v>#REF!</v>
      </c>
      <c r="F63" s="135" t="s">
        <v>97</v>
      </c>
      <c r="G63" s="134" t="s">
        <v>276</v>
      </c>
      <c r="H63" s="135" t="s">
        <v>138</v>
      </c>
      <c r="I63" s="135" t="s">
        <v>139</v>
      </c>
      <c r="J63" s="135"/>
      <c r="K63" s="135"/>
      <c r="L63" s="136"/>
      <c r="M63" s="133" t="e">
        <v>#VALUE!</v>
      </c>
      <c r="N63" s="135" t="s">
        <v>108</v>
      </c>
      <c r="O63" s="136"/>
      <c r="P63" s="136"/>
      <c r="Q63" s="136" t="s">
        <v>101</v>
      </c>
      <c r="R63" s="136" t="s">
        <v>102</v>
      </c>
      <c r="S63" s="136"/>
      <c r="T63" s="133"/>
      <c r="U63" s="133"/>
      <c r="V63" s="133"/>
      <c r="W63" s="137"/>
      <c r="X63" s="138">
        <v>11.8</v>
      </c>
      <c r="Y63" s="139">
        <v>11.21</v>
      </c>
      <c r="Z63" s="140">
        <f t="shared" si="6"/>
        <v>4.9999999999999982E-2</v>
      </c>
      <c r="AA63" s="139">
        <v>39.99</v>
      </c>
      <c r="AB63" s="140">
        <f t="shared" si="7"/>
        <v>0.71967991997999503</v>
      </c>
      <c r="AC63" s="141"/>
      <c r="AD63" s="142" t="str">
        <f t="shared" si="8"/>
        <v/>
      </c>
      <c r="AE63" s="140" t="str">
        <f t="shared" si="9"/>
        <v/>
      </c>
      <c r="AF63" s="139"/>
      <c r="AG63" s="140" t="str">
        <f t="shared" si="10"/>
        <v/>
      </c>
      <c r="AH63" s="143" t="str">
        <f t="shared" si="11"/>
        <v/>
      </c>
      <c r="AI63" s="144"/>
      <c r="AJ63" s="145"/>
      <c r="AK63" s="146"/>
      <c r="AL63" s="135" t="s">
        <v>241</v>
      </c>
      <c r="AM63" s="147">
        <v>4</v>
      </c>
      <c r="AN63" s="148" t="str">
        <f t="shared" si="12"/>
        <v xml:space="preserve">, , , , OFFICE DEFINE, </v>
      </c>
      <c r="AO63" s="149">
        <v>0</v>
      </c>
      <c r="AP63" s="150">
        <v>144</v>
      </c>
      <c r="AQ63" s="150"/>
      <c r="AR63" s="150"/>
      <c r="AS63" s="150"/>
      <c r="AT63" s="151"/>
      <c r="AU63" s="151"/>
      <c r="AV63" s="152">
        <f t="shared" si="13"/>
        <v>4</v>
      </c>
      <c r="AW63" s="153"/>
      <c r="AX63" s="152"/>
      <c r="AY63" s="153"/>
      <c r="AZ63" s="176"/>
      <c r="BA63" s="155">
        <f t="shared" si="14"/>
        <v>144</v>
      </c>
      <c r="BB63" s="156">
        <f t="shared" si="15"/>
        <v>1614.2400000000002</v>
      </c>
      <c r="BC63" s="157">
        <f t="shared" si="16"/>
        <v>5758.56</v>
      </c>
      <c r="BD63" s="158">
        <f t="shared" si="17"/>
        <v>0</v>
      </c>
      <c r="BE63" s="159">
        <f t="shared" si="18"/>
        <v>0</v>
      </c>
      <c r="BF63" s="160">
        <f t="shared" si="19"/>
        <v>0</v>
      </c>
      <c r="BG63" s="161">
        <f t="shared" si="20"/>
        <v>144</v>
      </c>
      <c r="BH63" s="162">
        <f t="shared" si="21"/>
        <v>1614.2400000000002</v>
      </c>
      <c r="BI63" s="163">
        <f t="shared" si="22"/>
        <v>5758.56</v>
      </c>
      <c r="BJ63" s="164"/>
      <c r="BK63" s="165" t="s">
        <v>104</v>
      </c>
      <c r="BL63" s="177">
        <v>15</v>
      </c>
      <c r="BM63" s="178">
        <v>36</v>
      </c>
      <c r="BN63" s="178">
        <v>47</v>
      </c>
      <c r="BO63" s="178">
        <v>33</v>
      </c>
      <c r="BP63" s="178">
        <v>13</v>
      </c>
      <c r="BQ63" s="178">
        <v>0</v>
      </c>
      <c r="BR63" s="178" t="str">
        <f>IF(ISBLANK($BK63),"",IFERROR((ROUND((INDEX([1]INSTRUCTIONS!$M$9:$AM$73,MATCH(#REF!,[1]INSTRUCTIONS!$N$9:$N$73,0),MATCH(BR$2,[1]INSTRUCTIONS!$M$9:$AM$9,FALSE))*$BA63),0)),""))</f>
        <v/>
      </c>
      <c r="BS63" s="178" t="str">
        <f>IF(ISBLANK($BK63),"",IFERROR((ROUND((INDEX([1]INSTRUCTIONS!$M$9:$AM$73,MATCH(#REF!,[1]INSTRUCTIONS!$N$9:$N$73,0),MATCH(BS$2,[1]INSTRUCTIONS!$M$9:$AM$9,FALSE))*$BA63),0)),""))</f>
        <v/>
      </c>
      <c r="BT63" s="178" t="str">
        <f>IF(ISBLANK($BK63),"",IFERROR((ROUND((INDEX([1]INSTRUCTIONS!$M$9:$AM$73,MATCH(#REF!,[1]INSTRUCTIONS!$N$9:$N$73,0),MATCH(BT$2,[1]INSTRUCTIONS!$M$9:$AM$9,FALSE))*$BA63),0)),""))</f>
        <v/>
      </c>
      <c r="BU63" s="178" t="str">
        <f>IF(ISBLANK($BK63),"",IFERROR((ROUND((INDEX([1]INSTRUCTIONS!$M$9:$AM$73,MATCH(#REF!,[1]INSTRUCTIONS!$N$9:$N$73,0),MATCH(BU$2,[1]INSTRUCTIONS!$M$9:$AM$9,FALSE))*$BA63),0)),""))</f>
        <v/>
      </c>
      <c r="BV63" s="178" t="str">
        <f>IF(ISBLANK($BK63),"",IFERROR((ROUND((INDEX([1]INSTRUCTIONS!$M$9:$AM$73,MATCH(#REF!,[1]INSTRUCTIONS!$N$9:$N$73,0),MATCH(BV$2,[1]INSTRUCTIONS!$M$9:$AM$9,FALSE))*$BA63),0)),""))</f>
        <v/>
      </c>
      <c r="BW63" s="178" t="str">
        <f>IF(ISBLANK($BK63),"",IFERROR((ROUND((INDEX([1]INSTRUCTIONS!$M$9:$AM$73,MATCH(#REF!,[1]INSTRUCTIONS!$N$9:$N$73,0),MATCH(BW$2,[1]INSTRUCTIONS!$M$9:$AM$9,FALSE))*$BA63),0)),""))</f>
        <v/>
      </c>
      <c r="BX63" s="178" t="str">
        <f>IF(ISBLANK($BK63),"",IFERROR((ROUND((INDEX([1]INSTRUCTIONS!$M$9:$AM$73,MATCH(#REF!,[1]INSTRUCTIONS!$N$9:$N$73,0),MATCH(BX$2,[1]INSTRUCTIONS!$M$9:$AM$9,FALSE))*$BA63),0)),""))</f>
        <v/>
      </c>
      <c r="BY63" s="178" t="str">
        <f>IF(ISBLANK($BK63),"",IFERROR((ROUND((INDEX([1]INSTRUCTIONS!$M$9:$AM$73,MATCH(#REF!,[1]INSTRUCTIONS!$N$9:$N$73,0),MATCH(BY$2,[1]INSTRUCTIONS!$M$9:$AM$9,FALSE))*$BA63),0)),""))</f>
        <v/>
      </c>
      <c r="BZ63" s="178" t="str">
        <f>IF(ISBLANK($BK63),"",IFERROR((ROUND((INDEX([1]INSTRUCTIONS!$M$9:$AM$73,MATCH(#REF!,[1]INSTRUCTIONS!$N$9:$N$73,0),MATCH(BZ$2,[1]INSTRUCTIONS!$M$9:$AM$9,FALSE))*$BA63),0)),""))</f>
        <v/>
      </c>
      <c r="CA63" s="178" t="str">
        <f>IF(ISBLANK($BK63),"",IFERROR((ROUND((INDEX([1]INSTRUCTIONS!$M$9:$AM$73,MATCH(#REF!,[1]INSTRUCTIONS!$N$9:$N$73,0),MATCH(CA$2,[1]INSTRUCTIONS!$M$9:$AM$9,FALSE))*$BA63),0)),""))</f>
        <v/>
      </c>
      <c r="CB63" s="178" t="str">
        <f>IF(ISBLANK($BK63),"",IFERROR((ROUND((INDEX([1]INSTRUCTIONS!$M$9:$AM$73,MATCH(#REF!,[1]INSTRUCTIONS!$N$9:$N$73,0),MATCH(CB$2,[1]INSTRUCTIONS!$M$9:$AM$9,FALSE))*$BA63),0)),""))</f>
        <v/>
      </c>
      <c r="CC63" s="178" t="str">
        <f>IF(ISBLANK($BK63),"",IFERROR((ROUND((INDEX([1]INSTRUCTIONS!$M$9:$AM$73,MATCH(#REF!,[1]INSTRUCTIONS!$N$9:$N$73,0),MATCH(CC$2,[1]INSTRUCTIONS!$M$9:$AM$9,FALSE))*$BA63),0)),""))</f>
        <v/>
      </c>
      <c r="CD63" s="178" t="str">
        <f>IF(ISBLANK($BK63),"",IFERROR((ROUND((INDEX([1]INSTRUCTIONS!$M$9:$AM$73,MATCH(#REF!,[1]INSTRUCTIONS!$N$9:$N$73,0),MATCH(CD$2,[1]INSTRUCTIONS!$M$9:$AM$9,FALSE))*$BA63),0)),""))</f>
        <v/>
      </c>
      <c r="CE63" s="178" t="str">
        <f>IF(ISBLANK($BK63),"",IFERROR((ROUND((INDEX([1]INSTRUCTIONS!$M$9:$AM$73,MATCH(#REF!,[1]INSTRUCTIONS!$N$9:$N$73,0),MATCH(CE$2,[1]INSTRUCTIONS!$M$9:$AM$9,FALSE))*$BA63),0)),""))</f>
        <v/>
      </c>
      <c r="CF63" s="178" t="str">
        <f>IF(ISBLANK($BK63),"",IFERROR((ROUND((INDEX([1]INSTRUCTIONS!$M$9:$AM$73,MATCH(#REF!,[1]INSTRUCTIONS!$N$9:$N$73,0),MATCH(CF$2,[1]INSTRUCTIONS!$M$9:$AM$9,FALSE))*$BA63),0)),""))</f>
        <v/>
      </c>
      <c r="CG63" s="178" t="str">
        <f>IF(ISBLANK($BK63),"",IFERROR((ROUND((INDEX([1]INSTRUCTIONS!$M$9:$AM$73,MATCH(#REF!,[1]INSTRUCTIONS!$N$9:$N$73,0),MATCH(CG$2,[1]INSTRUCTIONS!$M$9:$AM$9,FALSE))*$BA63),0)),""))</f>
        <v/>
      </c>
      <c r="CH63" s="178" t="str">
        <f>IF(ISBLANK($BK63),"",IFERROR((ROUND((INDEX([1]INSTRUCTIONS!$M$9:$AM$73,MATCH(#REF!,[1]INSTRUCTIONS!$N$9:$N$73,0),MATCH(CH$2,[1]INSTRUCTIONS!$M$9:$AM$9,FALSE))*$BA63),0)),""))</f>
        <v/>
      </c>
      <c r="CI63" s="178" t="str">
        <f>IF(ISBLANK($BK63),"",IFERROR((ROUND((INDEX([1]INSTRUCTIONS!$M$9:$AM$73,MATCH(#REF!,[1]INSTRUCTIONS!$N$9:$N$73,0),MATCH(CI$2,[1]INSTRUCTIONS!$M$9:$AM$9,FALSE))*$BA63),0)),""))</f>
        <v/>
      </c>
      <c r="CJ63" s="179" t="str">
        <f>IF(ISBLANK($BK63),"",IFERROR((ROUND((INDEX([1]INSTRUCTIONS!$M$9:$AM$73,MATCH(#REF!,[1]INSTRUCTIONS!$N$9:$N$73,0),MATCH(CJ$2,[1]INSTRUCTIONS!$M$9:$AM$9,FALSE))*$BA63),0)),""))</f>
        <v/>
      </c>
      <c r="CK63" s="169">
        <f t="shared" si="23"/>
        <v>144</v>
      </c>
      <c r="CL63" s="169">
        <f t="shared" si="24"/>
        <v>0</v>
      </c>
      <c r="CM63" s="6"/>
      <c r="CN63" s="170" t="s">
        <v>105</v>
      </c>
      <c r="CO63" s="177">
        <v>0</v>
      </c>
      <c r="CP63" s="178">
        <v>0</v>
      </c>
      <c r="CQ63" s="178">
        <v>0</v>
      </c>
      <c r="CR63" s="178">
        <v>0</v>
      </c>
      <c r="CS63" s="178">
        <v>0</v>
      </c>
      <c r="CT63" s="178">
        <v>0</v>
      </c>
      <c r="CU63" s="178" t="str">
        <f>IF(ISBLANK($CN63),"",IFERROR((ROUND((INDEX([1]INSTRUCTIONS!$M$9:$AM$73,MATCH(#REF!,[1]INSTRUCTIONS!$N$9:$N$73,0),MATCH(CU$2,[1]INSTRUCTIONS!$M$9:$AM$9,FALSE))*$BD63),0)),""))</f>
        <v/>
      </c>
      <c r="CV63" s="178" t="str">
        <f>IF(ISBLANK($CN63),"",IFERROR((ROUND((INDEX([1]INSTRUCTIONS!$M$9:$AM$73,MATCH(#REF!,[1]INSTRUCTIONS!$N$9:$N$73,0),MATCH(CV$2,[1]INSTRUCTIONS!$M$9:$AM$9,FALSE))*$BD63),0)),""))</f>
        <v/>
      </c>
      <c r="CW63" s="178" t="str">
        <f>IF(ISBLANK($CN63),"",IFERROR((ROUND((INDEX([1]INSTRUCTIONS!$M$9:$AM$73,MATCH(#REF!,[1]INSTRUCTIONS!$N$9:$N$73,0),MATCH(CW$2,[1]INSTRUCTIONS!$M$9:$AM$9,FALSE))*$BD63),0)),""))</f>
        <v/>
      </c>
      <c r="CX63" s="178" t="str">
        <f>IF(ISBLANK($CN63),"",IFERROR((ROUND((INDEX([1]INSTRUCTIONS!$M$9:$AM$73,MATCH(#REF!,[1]INSTRUCTIONS!$N$9:$N$73,0),MATCH(CX$2,[1]INSTRUCTIONS!$M$9:$AM$9,FALSE))*$BD63),0)),""))</f>
        <v/>
      </c>
      <c r="CY63" s="178" t="str">
        <f>IF(ISBLANK($CN63),"",IFERROR((ROUND((INDEX([1]INSTRUCTIONS!$M$9:$AM$73,MATCH(#REF!,[1]INSTRUCTIONS!$N$9:$N$73,0),MATCH(CY$2,[1]INSTRUCTIONS!$M$9:$AM$9,FALSE))*$BD63),0)),""))</f>
        <v/>
      </c>
      <c r="CZ63" s="178" t="str">
        <f>IF(ISBLANK($CN63),"",IFERROR((ROUND((INDEX([1]INSTRUCTIONS!$M$9:$AM$73,MATCH(#REF!,[1]INSTRUCTIONS!$N$9:$N$73,0),MATCH(CZ$2,[1]INSTRUCTIONS!$M$9:$AM$9,FALSE))*$BD63),0)),""))</f>
        <v/>
      </c>
      <c r="DA63" s="178" t="str">
        <f>IF(ISBLANK($CN63),"",IFERROR((ROUND((INDEX([1]INSTRUCTIONS!$M$9:$AM$73,MATCH(#REF!,[1]INSTRUCTIONS!$N$9:$N$73,0),MATCH(DA$2,[1]INSTRUCTIONS!$M$9:$AM$9,FALSE))*$BD63),0)),""))</f>
        <v/>
      </c>
      <c r="DB63" s="178" t="str">
        <f>IF(ISBLANK($CN63),"",IFERROR((ROUND((INDEX([1]INSTRUCTIONS!$M$9:$AM$73,MATCH(#REF!,[1]INSTRUCTIONS!$N$9:$N$73,0),MATCH(DB$2,[1]INSTRUCTIONS!$M$9:$AM$9,FALSE))*$BD63),0)),""))</f>
        <v/>
      </c>
      <c r="DC63" s="178" t="str">
        <f>IF(ISBLANK($CN63),"",IFERROR((ROUND((INDEX([1]INSTRUCTIONS!$M$9:$AM$73,MATCH(#REF!,[1]INSTRUCTIONS!$N$9:$N$73,0),MATCH(DC$2,[1]INSTRUCTIONS!$M$9:$AM$9,FALSE))*$BD63),0)),""))</f>
        <v/>
      </c>
      <c r="DD63" s="178" t="str">
        <f>IF(ISBLANK($CN63),"",IFERROR((ROUND((INDEX([1]INSTRUCTIONS!$M$9:$AM$73,MATCH(#REF!,[1]INSTRUCTIONS!$N$9:$N$73,0),MATCH(DD$2,[1]INSTRUCTIONS!$M$9:$AM$9,FALSE))*$BD63),0)),""))</f>
        <v/>
      </c>
      <c r="DE63" s="178" t="str">
        <f>IF(ISBLANK($CN63),"",IFERROR((ROUND((INDEX([1]INSTRUCTIONS!$M$9:$AM$73,MATCH(#REF!,[1]INSTRUCTIONS!$N$9:$N$73,0),MATCH(DE$2,[1]INSTRUCTIONS!$M$9:$AM$9,FALSE))*$BD63),0)),""))</f>
        <v/>
      </c>
      <c r="DF63" s="178" t="str">
        <f>IF(ISBLANK($CN63),"",IFERROR((ROUND((INDEX([1]INSTRUCTIONS!$M$9:$AM$73,MATCH(#REF!,[1]INSTRUCTIONS!$N$9:$N$73,0),MATCH(DF$2,[1]INSTRUCTIONS!$M$9:$AM$9,FALSE))*$BD63),0)),""))</f>
        <v/>
      </c>
      <c r="DG63" s="178" t="str">
        <f>IF(ISBLANK($CN63),"",IFERROR((ROUND((INDEX([1]INSTRUCTIONS!$M$9:$AM$73,MATCH(#REF!,[1]INSTRUCTIONS!$N$9:$N$73,0),MATCH(DG$2,[1]INSTRUCTIONS!$M$9:$AM$9,FALSE))*$BD63),0)),""))</f>
        <v/>
      </c>
      <c r="DH63" s="178" t="str">
        <f>IF(ISBLANK($CN63),"",IFERROR((ROUND((INDEX([1]INSTRUCTIONS!$M$9:$AM$73,MATCH(#REF!,[1]INSTRUCTIONS!$N$9:$N$73,0),MATCH(DH$2,[1]INSTRUCTIONS!$M$9:$AM$9,FALSE))*$BD63),0)),""))</f>
        <v/>
      </c>
      <c r="DI63" s="178" t="str">
        <f>IF(ISBLANK($CN63),"",IFERROR((ROUND((INDEX([1]INSTRUCTIONS!$M$9:$AM$73,MATCH(#REF!,[1]INSTRUCTIONS!$N$9:$N$73,0),MATCH(DI$2,[1]INSTRUCTIONS!$M$9:$AM$9,FALSE))*$BD63),0)),""))</f>
        <v/>
      </c>
      <c r="DJ63" s="178" t="str">
        <f>IF(ISBLANK($CN63),"",IFERROR((ROUND((INDEX([1]INSTRUCTIONS!$M$9:$AM$73,MATCH(#REF!,[1]INSTRUCTIONS!$N$9:$N$73,0),MATCH(DJ$2,[1]INSTRUCTIONS!$M$9:$AM$9,FALSE))*$BD63),0)),""))</f>
        <v/>
      </c>
      <c r="DK63" s="178" t="str">
        <f>IF(ISBLANK($CN63),"",IFERROR((ROUND((INDEX([1]INSTRUCTIONS!$M$9:$AM$73,MATCH(#REF!,[1]INSTRUCTIONS!$N$9:$N$73,0),MATCH(DK$2,[1]INSTRUCTIONS!$M$9:$AM$9,FALSE))*$BD63),0)),""))</f>
        <v/>
      </c>
      <c r="DL63" s="178" t="str">
        <f>IF(ISBLANK($CN63),"",IFERROR((ROUND((INDEX([1]INSTRUCTIONS!$M$9:$AM$73,MATCH(#REF!,[1]INSTRUCTIONS!$N$9:$N$73,0),MATCH(DL$2,[1]INSTRUCTIONS!$M$9:$AM$9,FALSE))*$BD63),0)),""))</f>
        <v/>
      </c>
      <c r="DM63" s="179" t="str">
        <f>IF(ISBLANK($CN63),"",IFERROR((ROUND((INDEX([1]INSTRUCTIONS!$M$9:$AM$73,MATCH(#REF!,[1]INSTRUCTIONS!$N$9:$N$73,0),MATCH(DM$2,[1]INSTRUCTIONS!$M$9:$AM$9,FALSE))*$BD63),0)),""))</f>
        <v/>
      </c>
      <c r="DN63" s="169">
        <f t="shared" si="25"/>
        <v>0</v>
      </c>
      <c r="DO63" s="169">
        <f t="shared" si="26"/>
        <v>0</v>
      </c>
      <c r="DP63" s="6"/>
      <c r="DQ63" s="171" t="str">
        <f t="shared" si="27"/>
        <v>ALPHA TOPS BM</v>
      </c>
      <c r="DR63" s="172">
        <f t="shared" ref="DR63:EP63" si="76">IFERROR(BL63+CO63,"")</f>
        <v>15</v>
      </c>
      <c r="DS63" s="173">
        <f t="shared" si="76"/>
        <v>36</v>
      </c>
      <c r="DT63" s="173">
        <f t="shared" si="76"/>
        <v>47</v>
      </c>
      <c r="DU63" s="173">
        <f t="shared" si="76"/>
        <v>33</v>
      </c>
      <c r="DV63" s="173">
        <f t="shared" si="76"/>
        <v>13</v>
      </c>
      <c r="DW63" s="173">
        <f t="shared" si="76"/>
        <v>0</v>
      </c>
      <c r="DX63" s="173" t="str">
        <f t="shared" si="76"/>
        <v/>
      </c>
      <c r="DY63" s="173" t="str">
        <f t="shared" si="76"/>
        <v/>
      </c>
      <c r="DZ63" s="173" t="str">
        <f t="shared" si="76"/>
        <v/>
      </c>
      <c r="EA63" s="173" t="str">
        <f t="shared" si="76"/>
        <v/>
      </c>
      <c r="EB63" s="173" t="str">
        <f t="shared" si="76"/>
        <v/>
      </c>
      <c r="EC63" s="173" t="str">
        <f t="shared" si="76"/>
        <v/>
      </c>
      <c r="ED63" s="173" t="str">
        <f t="shared" si="76"/>
        <v/>
      </c>
      <c r="EE63" s="173" t="str">
        <f t="shared" si="76"/>
        <v/>
      </c>
      <c r="EF63" s="174" t="str">
        <f t="shared" si="76"/>
        <v/>
      </c>
      <c r="EG63" s="174" t="str">
        <f t="shared" si="76"/>
        <v/>
      </c>
      <c r="EH63" s="174" t="str">
        <f t="shared" si="76"/>
        <v/>
      </c>
      <c r="EI63" s="174" t="str">
        <f t="shared" si="76"/>
        <v/>
      </c>
      <c r="EJ63" s="174" t="str">
        <f t="shared" si="76"/>
        <v/>
      </c>
      <c r="EK63" s="174" t="str">
        <f t="shared" si="76"/>
        <v/>
      </c>
      <c r="EL63" s="174" t="str">
        <f t="shared" si="76"/>
        <v/>
      </c>
      <c r="EM63" s="174" t="str">
        <f t="shared" si="76"/>
        <v/>
      </c>
      <c r="EN63" s="174" t="str">
        <f t="shared" si="76"/>
        <v/>
      </c>
      <c r="EO63" s="174" t="str">
        <f t="shared" si="76"/>
        <v/>
      </c>
      <c r="EP63" s="174" t="str">
        <f t="shared" si="76"/>
        <v/>
      </c>
      <c r="EQ63" s="171">
        <f t="shared" si="29"/>
        <v>144</v>
      </c>
      <c r="ER63" s="171">
        <f t="shared" si="30"/>
        <v>0</v>
      </c>
    </row>
    <row r="64" spans="1:148" ht="120" customHeight="1" x14ac:dyDescent="0.25">
      <c r="A64" s="132">
        <f t="shared" si="31"/>
        <v>47</v>
      </c>
      <c r="B64" s="133" t="e">
        <v>#VALUE!</v>
      </c>
      <c r="C64" s="133" t="s">
        <v>96</v>
      </c>
      <c r="D64" s="134" t="s">
        <v>276</v>
      </c>
      <c r="E64" s="134" t="str">
        <f t="shared" si="5"/>
        <v>#REF!</v>
      </c>
      <c r="F64" s="135" t="s">
        <v>97</v>
      </c>
      <c r="G64" s="134" t="s">
        <v>276</v>
      </c>
      <c r="H64" s="135" t="s">
        <v>138</v>
      </c>
      <c r="I64" s="135" t="s">
        <v>139</v>
      </c>
      <c r="J64" s="135"/>
      <c r="K64" s="135"/>
      <c r="L64" s="136"/>
      <c r="M64" s="133" t="e">
        <v>#VALUE!</v>
      </c>
      <c r="N64" s="135" t="s">
        <v>223</v>
      </c>
      <c r="O64" s="136"/>
      <c r="P64" s="136"/>
      <c r="Q64" s="136" t="s">
        <v>101</v>
      </c>
      <c r="R64" s="136" t="s">
        <v>102</v>
      </c>
      <c r="S64" s="136"/>
      <c r="T64" s="133"/>
      <c r="U64" s="133"/>
      <c r="V64" s="133"/>
      <c r="W64" s="137"/>
      <c r="X64" s="138">
        <v>11.8</v>
      </c>
      <c r="Y64" s="139">
        <v>11.21</v>
      </c>
      <c r="Z64" s="140">
        <f t="shared" si="6"/>
        <v>4.9999999999999982E-2</v>
      </c>
      <c r="AA64" s="139">
        <v>39.99</v>
      </c>
      <c r="AB64" s="140">
        <f t="shared" si="7"/>
        <v>0.71967991997999503</v>
      </c>
      <c r="AC64" s="141"/>
      <c r="AD64" s="142" t="str">
        <f t="shared" si="8"/>
        <v/>
      </c>
      <c r="AE64" s="140" t="str">
        <f t="shared" si="9"/>
        <v/>
      </c>
      <c r="AF64" s="139"/>
      <c r="AG64" s="140" t="str">
        <f t="shared" si="10"/>
        <v/>
      </c>
      <c r="AH64" s="143" t="str">
        <f t="shared" si="11"/>
        <v/>
      </c>
      <c r="AI64" s="144"/>
      <c r="AJ64" s="145"/>
      <c r="AK64" s="146"/>
      <c r="AL64" s="135" t="s">
        <v>241</v>
      </c>
      <c r="AM64" s="147">
        <v>4</v>
      </c>
      <c r="AN64" s="148" t="str">
        <f t="shared" si="12"/>
        <v xml:space="preserve">, , , , OFFICE DEFINE, </v>
      </c>
      <c r="AO64" s="149">
        <v>0</v>
      </c>
      <c r="AP64" s="150">
        <v>96</v>
      </c>
      <c r="AQ64" s="150"/>
      <c r="AR64" s="150"/>
      <c r="AS64" s="150"/>
      <c r="AT64" s="151"/>
      <c r="AU64" s="151"/>
      <c r="AV64" s="152">
        <f t="shared" si="13"/>
        <v>4</v>
      </c>
      <c r="AW64" s="153"/>
      <c r="AX64" s="152"/>
      <c r="AY64" s="153"/>
      <c r="AZ64" s="176"/>
      <c r="BA64" s="155">
        <f t="shared" si="14"/>
        <v>96</v>
      </c>
      <c r="BB64" s="156">
        <f t="shared" si="15"/>
        <v>1076.1600000000001</v>
      </c>
      <c r="BC64" s="157">
        <f t="shared" si="16"/>
        <v>3839.04</v>
      </c>
      <c r="BD64" s="158">
        <f t="shared" si="17"/>
        <v>0</v>
      </c>
      <c r="BE64" s="159">
        <f t="shared" si="18"/>
        <v>0</v>
      </c>
      <c r="BF64" s="160">
        <f t="shared" si="19"/>
        <v>0</v>
      </c>
      <c r="BG64" s="161">
        <f t="shared" si="20"/>
        <v>96</v>
      </c>
      <c r="BH64" s="162">
        <f t="shared" si="21"/>
        <v>1076.1600000000001</v>
      </c>
      <c r="BI64" s="163">
        <f t="shared" si="22"/>
        <v>3839.04</v>
      </c>
      <c r="BJ64" s="164"/>
      <c r="BK64" s="165" t="s">
        <v>104</v>
      </c>
      <c r="BL64" s="177">
        <v>10</v>
      </c>
      <c r="BM64" s="178">
        <v>24</v>
      </c>
      <c r="BN64" s="178">
        <v>32</v>
      </c>
      <c r="BO64" s="178">
        <v>22</v>
      </c>
      <c r="BP64" s="178">
        <v>8</v>
      </c>
      <c r="BQ64" s="178">
        <v>0</v>
      </c>
      <c r="BR64" s="178" t="str">
        <f>IF(ISBLANK($BK64),"",IFERROR((ROUND((INDEX([1]INSTRUCTIONS!$M$9:$AM$73,MATCH(#REF!,[1]INSTRUCTIONS!$N$9:$N$73,0),MATCH(BR$2,[1]INSTRUCTIONS!$M$9:$AM$9,FALSE))*$BA64),0)),""))</f>
        <v/>
      </c>
      <c r="BS64" s="178" t="str">
        <f>IF(ISBLANK($BK64),"",IFERROR((ROUND((INDEX([1]INSTRUCTIONS!$M$9:$AM$73,MATCH(#REF!,[1]INSTRUCTIONS!$N$9:$N$73,0),MATCH(BS$2,[1]INSTRUCTIONS!$M$9:$AM$9,FALSE))*$BA64),0)),""))</f>
        <v/>
      </c>
      <c r="BT64" s="178" t="str">
        <f>IF(ISBLANK($BK64),"",IFERROR((ROUND((INDEX([1]INSTRUCTIONS!$M$9:$AM$73,MATCH(#REF!,[1]INSTRUCTIONS!$N$9:$N$73,0),MATCH(BT$2,[1]INSTRUCTIONS!$M$9:$AM$9,FALSE))*$BA64),0)),""))</f>
        <v/>
      </c>
      <c r="BU64" s="178" t="str">
        <f>IF(ISBLANK($BK64),"",IFERROR((ROUND((INDEX([1]INSTRUCTIONS!$M$9:$AM$73,MATCH(#REF!,[1]INSTRUCTIONS!$N$9:$N$73,0),MATCH(BU$2,[1]INSTRUCTIONS!$M$9:$AM$9,FALSE))*$BA64),0)),""))</f>
        <v/>
      </c>
      <c r="BV64" s="178" t="str">
        <f>IF(ISBLANK($BK64),"",IFERROR((ROUND((INDEX([1]INSTRUCTIONS!$M$9:$AM$73,MATCH(#REF!,[1]INSTRUCTIONS!$N$9:$N$73,0),MATCH(BV$2,[1]INSTRUCTIONS!$M$9:$AM$9,FALSE))*$BA64),0)),""))</f>
        <v/>
      </c>
      <c r="BW64" s="178" t="str">
        <f>IF(ISBLANK($BK64),"",IFERROR((ROUND((INDEX([1]INSTRUCTIONS!$M$9:$AM$73,MATCH(#REF!,[1]INSTRUCTIONS!$N$9:$N$73,0),MATCH(BW$2,[1]INSTRUCTIONS!$M$9:$AM$9,FALSE))*$BA64),0)),""))</f>
        <v/>
      </c>
      <c r="BX64" s="178" t="str">
        <f>IF(ISBLANK($BK64),"",IFERROR((ROUND((INDEX([1]INSTRUCTIONS!$M$9:$AM$73,MATCH(#REF!,[1]INSTRUCTIONS!$N$9:$N$73,0),MATCH(BX$2,[1]INSTRUCTIONS!$M$9:$AM$9,FALSE))*$BA64),0)),""))</f>
        <v/>
      </c>
      <c r="BY64" s="178" t="str">
        <f>IF(ISBLANK($BK64),"",IFERROR((ROUND((INDEX([1]INSTRUCTIONS!$M$9:$AM$73,MATCH(#REF!,[1]INSTRUCTIONS!$N$9:$N$73,0),MATCH(BY$2,[1]INSTRUCTIONS!$M$9:$AM$9,FALSE))*$BA64),0)),""))</f>
        <v/>
      </c>
      <c r="BZ64" s="178" t="str">
        <f>IF(ISBLANK($BK64),"",IFERROR((ROUND((INDEX([1]INSTRUCTIONS!$M$9:$AM$73,MATCH(#REF!,[1]INSTRUCTIONS!$N$9:$N$73,0),MATCH(BZ$2,[1]INSTRUCTIONS!$M$9:$AM$9,FALSE))*$BA64),0)),""))</f>
        <v/>
      </c>
      <c r="CA64" s="178" t="str">
        <f>IF(ISBLANK($BK64),"",IFERROR((ROUND((INDEX([1]INSTRUCTIONS!$M$9:$AM$73,MATCH(#REF!,[1]INSTRUCTIONS!$N$9:$N$73,0),MATCH(CA$2,[1]INSTRUCTIONS!$M$9:$AM$9,FALSE))*$BA64),0)),""))</f>
        <v/>
      </c>
      <c r="CB64" s="178" t="str">
        <f>IF(ISBLANK($BK64),"",IFERROR((ROUND((INDEX([1]INSTRUCTIONS!$M$9:$AM$73,MATCH(#REF!,[1]INSTRUCTIONS!$N$9:$N$73,0),MATCH(CB$2,[1]INSTRUCTIONS!$M$9:$AM$9,FALSE))*$BA64),0)),""))</f>
        <v/>
      </c>
      <c r="CC64" s="178" t="str">
        <f>IF(ISBLANK($BK64),"",IFERROR((ROUND((INDEX([1]INSTRUCTIONS!$M$9:$AM$73,MATCH(#REF!,[1]INSTRUCTIONS!$N$9:$N$73,0),MATCH(CC$2,[1]INSTRUCTIONS!$M$9:$AM$9,FALSE))*$BA64),0)),""))</f>
        <v/>
      </c>
      <c r="CD64" s="178" t="str">
        <f>IF(ISBLANK($BK64),"",IFERROR((ROUND((INDEX([1]INSTRUCTIONS!$M$9:$AM$73,MATCH(#REF!,[1]INSTRUCTIONS!$N$9:$N$73,0),MATCH(CD$2,[1]INSTRUCTIONS!$M$9:$AM$9,FALSE))*$BA64),0)),""))</f>
        <v/>
      </c>
      <c r="CE64" s="178" t="str">
        <f>IF(ISBLANK($BK64),"",IFERROR((ROUND((INDEX([1]INSTRUCTIONS!$M$9:$AM$73,MATCH(#REF!,[1]INSTRUCTIONS!$N$9:$N$73,0),MATCH(CE$2,[1]INSTRUCTIONS!$M$9:$AM$9,FALSE))*$BA64),0)),""))</f>
        <v/>
      </c>
      <c r="CF64" s="178" t="str">
        <f>IF(ISBLANK($BK64),"",IFERROR((ROUND((INDEX([1]INSTRUCTIONS!$M$9:$AM$73,MATCH(#REF!,[1]INSTRUCTIONS!$N$9:$N$73,0),MATCH(CF$2,[1]INSTRUCTIONS!$M$9:$AM$9,FALSE))*$BA64),0)),""))</f>
        <v/>
      </c>
      <c r="CG64" s="178" t="str">
        <f>IF(ISBLANK($BK64),"",IFERROR((ROUND((INDEX([1]INSTRUCTIONS!$M$9:$AM$73,MATCH(#REF!,[1]INSTRUCTIONS!$N$9:$N$73,0),MATCH(CG$2,[1]INSTRUCTIONS!$M$9:$AM$9,FALSE))*$BA64),0)),""))</f>
        <v/>
      </c>
      <c r="CH64" s="178" t="str">
        <f>IF(ISBLANK($BK64),"",IFERROR((ROUND((INDEX([1]INSTRUCTIONS!$M$9:$AM$73,MATCH(#REF!,[1]INSTRUCTIONS!$N$9:$N$73,0),MATCH(CH$2,[1]INSTRUCTIONS!$M$9:$AM$9,FALSE))*$BA64),0)),""))</f>
        <v/>
      </c>
      <c r="CI64" s="178" t="str">
        <f>IF(ISBLANK($BK64),"",IFERROR((ROUND((INDEX([1]INSTRUCTIONS!$M$9:$AM$73,MATCH(#REF!,[1]INSTRUCTIONS!$N$9:$N$73,0),MATCH(CI$2,[1]INSTRUCTIONS!$M$9:$AM$9,FALSE))*$BA64),0)),""))</f>
        <v/>
      </c>
      <c r="CJ64" s="179" t="str">
        <f>IF(ISBLANK($BK64),"",IFERROR((ROUND((INDEX([1]INSTRUCTIONS!$M$9:$AM$73,MATCH(#REF!,[1]INSTRUCTIONS!$N$9:$N$73,0),MATCH(CJ$2,[1]INSTRUCTIONS!$M$9:$AM$9,FALSE))*$BA64),0)),""))</f>
        <v/>
      </c>
      <c r="CK64" s="169">
        <f t="shared" si="23"/>
        <v>96</v>
      </c>
      <c r="CL64" s="169">
        <f t="shared" si="24"/>
        <v>0</v>
      </c>
      <c r="CM64" s="6"/>
      <c r="CN64" s="170" t="s">
        <v>105</v>
      </c>
      <c r="CO64" s="177">
        <v>0</v>
      </c>
      <c r="CP64" s="178">
        <v>0</v>
      </c>
      <c r="CQ64" s="178">
        <v>0</v>
      </c>
      <c r="CR64" s="178">
        <v>0</v>
      </c>
      <c r="CS64" s="178">
        <v>0</v>
      </c>
      <c r="CT64" s="178">
        <v>0</v>
      </c>
      <c r="CU64" s="178" t="str">
        <f>IF(ISBLANK($CN64),"",IFERROR((ROUND((INDEX([1]INSTRUCTIONS!$M$9:$AM$73,MATCH(#REF!,[1]INSTRUCTIONS!$N$9:$N$73,0),MATCH(CU$2,[1]INSTRUCTIONS!$M$9:$AM$9,FALSE))*$BD64),0)),""))</f>
        <v/>
      </c>
      <c r="CV64" s="178" t="str">
        <f>IF(ISBLANK($CN64),"",IFERROR((ROUND((INDEX([1]INSTRUCTIONS!$M$9:$AM$73,MATCH(#REF!,[1]INSTRUCTIONS!$N$9:$N$73,0),MATCH(CV$2,[1]INSTRUCTIONS!$M$9:$AM$9,FALSE))*$BD64),0)),""))</f>
        <v/>
      </c>
      <c r="CW64" s="178" t="str">
        <f>IF(ISBLANK($CN64),"",IFERROR((ROUND((INDEX([1]INSTRUCTIONS!$M$9:$AM$73,MATCH(#REF!,[1]INSTRUCTIONS!$N$9:$N$73,0),MATCH(CW$2,[1]INSTRUCTIONS!$M$9:$AM$9,FALSE))*$BD64),0)),""))</f>
        <v/>
      </c>
      <c r="CX64" s="178" t="str">
        <f>IF(ISBLANK($CN64),"",IFERROR((ROUND((INDEX([1]INSTRUCTIONS!$M$9:$AM$73,MATCH(#REF!,[1]INSTRUCTIONS!$N$9:$N$73,0),MATCH(CX$2,[1]INSTRUCTIONS!$M$9:$AM$9,FALSE))*$BD64),0)),""))</f>
        <v/>
      </c>
      <c r="CY64" s="178" t="str">
        <f>IF(ISBLANK($CN64),"",IFERROR((ROUND((INDEX([1]INSTRUCTIONS!$M$9:$AM$73,MATCH(#REF!,[1]INSTRUCTIONS!$N$9:$N$73,0),MATCH(CY$2,[1]INSTRUCTIONS!$M$9:$AM$9,FALSE))*$BD64),0)),""))</f>
        <v/>
      </c>
      <c r="CZ64" s="178" t="str">
        <f>IF(ISBLANK($CN64),"",IFERROR((ROUND((INDEX([1]INSTRUCTIONS!$M$9:$AM$73,MATCH(#REF!,[1]INSTRUCTIONS!$N$9:$N$73,0),MATCH(CZ$2,[1]INSTRUCTIONS!$M$9:$AM$9,FALSE))*$BD64),0)),""))</f>
        <v/>
      </c>
      <c r="DA64" s="178" t="str">
        <f>IF(ISBLANK($CN64),"",IFERROR((ROUND((INDEX([1]INSTRUCTIONS!$M$9:$AM$73,MATCH(#REF!,[1]INSTRUCTIONS!$N$9:$N$73,0),MATCH(DA$2,[1]INSTRUCTIONS!$M$9:$AM$9,FALSE))*$BD64),0)),""))</f>
        <v/>
      </c>
      <c r="DB64" s="178" t="str">
        <f>IF(ISBLANK($CN64),"",IFERROR((ROUND((INDEX([1]INSTRUCTIONS!$M$9:$AM$73,MATCH(#REF!,[1]INSTRUCTIONS!$N$9:$N$73,0),MATCH(DB$2,[1]INSTRUCTIONS!$M$9:$AM$9,FALSE))*$BD64),0)),""))</f>
        <v/>
      </c>
      <c r="DC64" s="178" t="str">
        <f>IF(ISBLANK($CN64),"",IFERROR((ROUND((INDEX([1]INSTRUCTIONS!$M$9:$AM$73,MATCH(#REF!,[1]INSTRUCTIONS!$N$9:$N$73,0),MATCH(DC$2,[1]INSTRUCTIONS!$M$9:$AM$9,FALSE))*$BD64),0)),""))</f>
        <v/>
      </c>
      <c r="DD64" s="178" t="str">
        <f>IF(ISBLANK($CN64),"",IFERROR((ROUND((INDEX([1]INSTRUCTIONS!$M$9:$AM$73,MATCH(#REF!,[1]INSTRUCTIONS!$N$9:$N$73,0),MATCH(DD$2,[1]INSTRUCTIONS!$M$9:$AM$9,FALSE))*$BD64),0)),""))</f>
        <v/>
      </c>
      <c r="DE64" s="178" t="str">
        <f>IF(ISBLANK($CN64),"",IFERROR((ROUND((INDEX([1]INSTRUCTIONS!$M$9:$AM$73,MATCH(#REF!,[1]INSTRUCTIONS!$N$9:$N$73,0),MATCH(DE$2,[1]INSTRUCTIONS!$M$9:$AM$9,FALSE))*$BD64),0)),""))</f>
        <v/>
      </c>
      <c r="DF64" s="178" t="str">
        <f>IF(ISBLANK($CN64),"",IFERROR((ROUND((INDEX([1]INSTRUCTIONS!$M$9:$AM$73,MATCH(#REF!,[1]INSTRUCTIONS!$N$9:$N$73,0),MATCH(DF$2,[1]INSTRUCTIONS!$M$9:$AM$9,FALSE))*$BD64),0)),""))</f>
        <v/>
      </c>
      <c r="DG64" s="178" t="str">
        <f>IF(ISBLANK($CN64),"",IFERROR((ROUND((INDEX([1]INSTRUCTIONS!$M$9:$AM$73,MATCH(#REF!,[1]INSTRUCTIONS!$N$9:$N$73,0),MATCH(DG$2,[1]INSTRUCTIONS!$M$9:$AM$9,FALSE))*$BD64),0)),""))</f>
        <v/>
      </c>
      <c r="DH64" s="178" t="str">
        <f>IF(ISBLANK($CN64),"",IFERROR((ROUND((INDEX([1]INSTRUCTIONS!$M$9:$AM$73,MATCH(#REF!,[1]INSTRUCTIONS!$N$9:$N$73,0),MATCH(DH$2,[1]INSTRUCTIONS!$M$9:$AM$9,FALSE))*$BD64),0)),""))</f>
        <v/>
      </c>
      <c r="DI64" s="178" t="str">
        <f>IF(ISBLANK($CN64),"",IFERROR((ROUND((INDEX([1]INSTRUCTIONS!$M$9:$AM$73,MATCH(#REF!,[1]INSTRUCTIONS!$N$9:$N$73,0),MATCH(DI$2,[1]INSTRUCTIONS!$M$9:$AM$9,FALSE))*$BD64),0)),""))</f>
        <v/>
      </c>
      <c r="DJ64" s="178" t="str">
        <f>IF(ISBLANK($CN64),"",IFERROR((ROUND((INDEX([1]INSTRUCTIONS!$M$9:$AM$73,MATCH(#REF!,[1]INSTRUCTIONS!$N$9:$N$73,0),MATCH(DJ$2,[1]INSTRUCTIONS!$M$9:$AM$9,FALSE))*$BD64),0)),""))</f>
        <v/>
      </c>
      <c r="DK64" s="178" t="str">
        <f>IF(ISBLANK($CN64),"",IFERROR((ROUND((INDEX([1]INSTRUCTIONS!$M$9:$AM$73,MATCH(#REF!,[1]INSTRUCTIONS!$N$9:$N$73,0),MATCH(DK$2,[1]INSTRUCTIONS!$M$9:$AM$9,FALSE))*$BD64),0)),""))</f>
        <v/>
      </c>
      <c r="DL64" s="178" t="str">
        <f>IF(ISBLANK($CN64),"",IFERROR((ROUND((INDEX([1]INSTRUCTIONS!$M$9:$AM$73,MATCH(#REF!,[1]INSTRUCTIONS!$N$9:$N$73,0),MATCH(DL$2,[1]INSTRUCTIONS!$M$9:$AM$9,FALSE))*$BD64),0)),""))</f>
        <v/>
      </c>
      <c r="DM64" s="179" t="str">
        <f>IF(ISBLANK($CN64),"",IFERROR((ROUND((INDEX([1]INSTRUCTIONS!$M$9:$AM$73,MATCH(#REF!,[1]INSTRUCTIONS!$N$9:$N$73,0),MATCH(DM$2,[1]INSTRUCTIONS!$M$9:$AM$9,FALSE))*$BD64),0)),""))</f>
        <v/>
      </c>
      <c r="DN64" s="169">
        <f t="shared" si="25"/>
        <v>0</v>
      </c>
      <c r="DO64" s="169">
        <f t="shared" si="26"/>
        <v>0</v>
      </c>
      <c r="DP64" s="6"/>
      <c r="DQ64" s="171" t="str">
        <f t="shared" si="27"/>
        <v>ALPHA TOPS BM</v>
      </c>
      <c r="DR64" s="172">
        <f t="shared" ref="DR64:EP64" si="77">IFERROR(BL64+CO64,"")</f>
        <v>10</v>
      </c>
      <c r="DS64" s="173">
        <f t="shared" si="77"/>
        <v>24</v>
      </c>
      <c r="DT64" s="173">
        <f t="shared" si="77"/>
        <v>32</v>
      </c>
      <c r="DU64" s="173">
        <f t="shared" si="77"/>
        <v>22</v>
      </c>
      <c r="DV64" s="173">
        <f t="shared" si="77"/>
        <v>8</v>
      </c>
      <c r="DW64" s="173">
        <f t="shared" si="77"/>
        <v>0</v>
      </c>
      <c r="DX64" s="173" t="str">
        <f t="shared" si="77"/>
        <v/>
      </c>
      <c r="DY64" s="173" t="str">
        <f t="shared" si="77"/>
        <v/>
      </c>
      <c r="DZ64" s="173" t="str">
        <f t="shared" si="77"/>
        <v/>
      </c>
      <c r="EA64" s="173" t="str">
        <f t="shared" si="77"/>
        <v/>
      </c>
      <c r="EB64" s="173" t="str">
        <f t="shared" si="77"/>
        <v/>
      </c>
      <c r="EC64" s="173" t="str">
        <f t="shared" si="77"/>
        <v/>
      </c>
      <c r="ED64" s="173" t="str">
        <f t="shared" si="77"/>
        <v/>
      </c>
      <c r="EE64" s="173" t="str">
        <f t="shared" si="77"/>
        <v/>
      </c>
      <c r="EF64" s="174" t="str">
        <f t="shared" si="77"/>
        <v/>
      </c>
      <c r="EG64" s="174" t="str">
        <f t="shared" si="77"/>
        <v/>
      </c>
      <c r="EH64" s="174" t="str">
        <f t="shared" si="77"/>
        <v/>
      </c>
      <c r="EI64" s="174" t="str">
        <f t="shared" si="77"/>
        <v/>
      </c>
      <c r="EJ64" s="174" t="str">
        <f t="shared" si="77"/>
        <v/>
      </c>
      <c r="EK64" s="174" t="str">
        <f t="shared" si="77"/>
        <v/>
      </c>
      <c r="EL64" s="174" t="str">
        <f t="shared" si="77"/>
        <v/>
      </c>
      <c r="EM64" s="174" t="str">
        <f t="shared" si="77"/>
        <v/>
      </c>
      <c r="EN64" s="174" t="str">
        <f t="shared" si="77"/>
        <v/>
      </c>
      <c r="EO64" s="174" t="str">
        <f t="shared" si="77"/>
        <v/>
      </c>
      <c r="EP64" s="174" t="str">
        <f t="shared" si="77"/>
        <v/>
      </c>
      <c r="EQ64" s="171">
        <f t="shared" si="29"/>
        <v>96</v>
      </c>
      <c r="ER64" s="171">
        <f t="shared" si="30"/>
        <v>0</v>
      </c>
    </row>
    <row r="65" spans="1:148" ht="120" customHeight="1" x14ac:dyDescent="0.25">
      <c r="A65" s="132">
        <f t="shared" si="31"/>
        <v>48</v>
      </c>
      <c r="B65" s="133" t="e">
        <v>#VALUE!</v>
      </c>
      <c r="C65" s="133" t="s">
        <v>96</v>
      </c>
      <c r="D65" s="134" t="s">
        <v>276</v>
      </c>
      <c r="E65" s="134" t="str">
        <f t="shared" si="5"/>
        <v>#REF!</v>
      </c>
      <c r="F65" s="135" t="s">
        <v>97</v>
      </c>
      <c r="G65" s="134" t="s">
        <v>276</v>
      </c>
      <c r="H65" s="135" t="s">
        <v>224</v>
      </c>
      <c r="I65" s="135" t="s">
        <v>225</v>
      </c>
      <c r="J65" s="135"/>
      <c r="K65" s="135"/>
      <c r="L65" s="136"/>
      <c r="M65" s="133" t="e">
        <v>#VALUE!</v>
      </c>
      <c r="N65" s="135" t="s">
        <v>108</v>
      </c>
      <c r="O65" s="136"/>
      <c r="P65" s="136"/>
      <c r="Q65" s="136" t="s">
        <v>101</v>
      </c>
      <c r="R65" s="136" t="s">
        <v>102</v>
      </c>
      <c r="S65" s="136"/>
      <c r="T65" s="133"/>
      <c r="U65" s="133"/>
      <c r="V65" s="133"/>
      <c r="W65" s="137"/>
      <c r="X65" s="138">
        <v>13.01</v>
      </c>
      <c r="Y65" s="139">
        <v>13.01</v>
      </c>
      <c r="Z65" s="140">
        <f t="shared" si="6"/>
        <v>0</v>
      </c>
      <c r="AA65" s="139">
        <v>49.99</v>
      </c>
      <c r="AB65" s="140">
        <f t="shared" si="7"/>
        <v>0.73974794958991807</v>
      </c>
      <c r="AC65" s="141"/>
      <c r="AD65" s="142" t="str">
        <f t="shared" si="8"/>
        <v/>
      </c>
      <c r="AE65" s="140" t="str">
        <f t="shared" si="9"/>
        <v/>
      </c>
      <c r="AF65" s="139"/>
      <c r="AG65" s="140" t="str">
        <f t="shared" si="10"/>
        <v/>
      </c>
      <c r="AH65" s="143" t="str">
        <f t="shared" si="11"/>
        <v/>
      </c>
      <c r="AI65" s="144"/>
      <c r="AJ65" s="145"/>
      <c r="AK65" s="146"/>
      <c r="AL65" s="135" t="s">
        <v>241</v>
      </c>
      <c r="AM65" s="147">
        <v>4</v>
      </c>
      <c r="AN65" s="148" t="str">
        <f t="shared" si="12"/>
        <v xml:space="preserve">, , , , OFFICE DEFINE, </v>
      </c>
      <c r="AO65" s="149">
        <v>36</v>
      </c>
      <c r="AP65" s="150">
        <v>300</v>
      </c>
      <c r="AQ65" s="150"/>
      <c r="AR65" s="150"/>
      <c r="AS65" s="150"/>
      <c r="AT65" s="151"/>
      <c r="AU65" s="151"/>
      <c r="AV65" s="152">
        <f t="shared" si="13"/>
        <v>4</v>
      </c>
      <c r="AW65" s="153"/>
      <c r="AX65" s="152"/>
      <c r="AY65" s="153"/>
      <c r="AZ65" s="176"/>
      <c r="BA65" s="155">
        <f t="shared" si="14"/>
        <v>300</v>
      </c>
      <c r="BB65" s="156">
        <f t="shared" si="15"/>
        <v>3903</v>
      </c>
      <c r="BC65" s="157">
        <f t="shared" si="16"/>
        <v>14997</v>
      </c>
      <c r="BD65" s="158">
        <f t="shared" si="17"/>
        <v>36</v>
      </c>
      <c r="BE65" s="159">
        <f t="shared" si="18"/>
        <v>468.36</v>
      </c>
      <c r="BF65" s="160">
        <f t="shared" si="19"/>
        <v>1799.64</v>
      </c>
      <c r="BG65" s="161">
        <f t="shared" si="20"/>
        <v>336</v>
      </c>
      <c r="BH65" s="162">
        <f t="shared" si="21"/>
        <v>4371.3599999999997</v>
      </c>
      <c r="BI65" s="163">
        <f t="shared" si="22"/>
        <v>16796.64</v>
      </c>
      <c r="BJ65" s="164"/>
      <c r="BK65" s="165" t="s">
        <v>104</v>
      </c>
      <c r="BL65" s="177">
        <v>31</v>
      </c>
      <c r="BM65" s="178">
        <v>76</v>
      </c>
      <c r="BN65" s="178">
        <v>99</v>
      </c>
      <c r="BO65" s="178">
        <v>68</v>
      </c>
      <c r="BP65" s="178">
        <v>26</v>
      </c>
      <c r="BQ65" s="178">
        <v>0</v>
      </c>
      <c r="BR65" s="178" t="str">
        <f>IF(ISBLANK($BK65),"",IFERROR((ROUND((INDEX([1]INSTRUCTIONS!$M$9:$AM$73,MATCH(#REF!,[1]INSTRUCTIONS!$N$9:$N$73,0),MATCH(BR$2,[1]INSTRUCTIONS!$M$9:$AM$9,FALSE))*$BA65),0)),""))</f>
        <v/>
      </c>
      <c r="BS65" s="178" t="str">
        <f>IF(ISBLANK($BK65),"",IFERROR((ROUND((INDEX([1]INSTRUCTIONS!$M$9:$AM$73,MATCH(#REF!,[1]INSTRUCTIONS!$N$9:$N$73,0),MATCH(BS$2,[1]INSTRUCTIONS!$M$9:$AM$9,FALSE))*$BA65),0)),""))</f>
        <v/>
      </c>
      <c r="BT65" s="178" t="str">
        <f>IF(ISBLANK($BK65),"",IFERROR((ROUND((INDEX([1]INSTRUCTIONS!$M$9:$AM$73,MATCH(#REF!,[1]INSTRUCTIONS!$N$9:$N$73,0),MATCH(BT$2,[1]INSTRUCTIONS!$M$9:$AM$9,FALSE))*$BA65),0)),""))</f>
        <v/>
      </c>
      <c r="BU65" s="178" t="str">
        <f>IF(ISBLANK($BK65),"",IFERROR((ROUND((INDEX([1]INSTRUCTIONS!$M$9:$AM$73,MATCH(#REF!,[1]INSTRUCTIONS!$N$9:$N$73,0),MATCH(BU$2,[1]INSTRUCTIONS!$M$9:$AM$9,FALSE))*$BA65),0)),""))</f>
        <v/>
      </c>
      <c r="BV65" s="178" t="str">
        <f>IF(ISBLANK($BK65),"",IFERROR((ROUND((INDEX([1]INSTRUCTIONS!$M$9:$AM$73,MATCH(#REF!,[1]INSTRUCTIONS!$N$9:$N$73,0),MATCH(BV$2,[1]INSTRUCTIONS!$M$9:$AM$9,FALSE))*$BA65),0)),""))</f>
        <v/>
      </c>
      <c r="BW65" s="178" t="str">
        <f>IF(ISBLANK($BK65),"",IFERROR((ROUND((INDEX([1]INSTRUCTIONS!$M$9:$AM$73,MATCH(#REF!,[1]INSTRUCTIONS!$N$9:$N$73,0),MATCH(BW$2,[1]INSTRUCTIONS!$M$9:$AM$9,FALSE))*$BA65),0)),""))</f>
        <v/>
      </c>
      <c r="BX65" s="178" t="str">
        <f>IF(ISBLANK($BK65),"",IFERROR((ROUND((INDEX([1]INSTRUCTIONS!$M$9:$AM$73,MATCH(#REF!,[1]INSTRUCTIONS!$N$9:$N$73,0),MATCH(BX$2,[1]INSTRUCTIONS!$M$9:$AM$9,FALSE))*$BA65),0)),""))</f>
        <v/>
      </c>
      <c r="BY65" s="178" t="str">
        <f>IF(ISBLANK($BK65),"",IFERROR((ROUND((INDEX([1]INSTRUCTIONS!$M$9:$AM$73,MATCH(#REF!,[1]INSTRUCTIONS!$N$9:$N$73,0),MATCH(BY$2,[1]INSTRUCTIONS!$M$9:$AM$9,FALSE))*$BA65),0)),""))</f>
        <v/>
      </c>
      <c r="BZ65" s="178" t="str">
        <f>IF(ISBLANK($BK65),"",IFERROR((ROUND((INDEX([1]INSTRUCTIONS!$M$9:$AM$73,MATCH(#REF!,[1]INSTRUCTIONS!$N$9:$N$73,0),MATCH(BZ$2,[1]INSTRUCTIONS!$M$9:$AM$9,FALSE))*$BA65),0)),""))</f>
        <v/>
      </c>
      <c r="CA65" s="178" t="str">
        <f>IF(ISBLANK($BK65),"",IFERROR((ROUND((INDEX([1]INSTRUCTIONS!$M$9:$AM$73,MATCH(#REF!,[1]INSTRUCTIONS!$N$9:$N$73,0),MATCH(CA$2,[1]INSTRUCTIONS!$M$9:$AM$9,FALSE))*$BA65),0)),""))</f>
        <v/>
      </c>
      <c r="CB65" s="178" t="str">
        <f>IF(ISBLANK($BK65),"",IFERROR((ROUND((INDEX([1]INSTRUCTIONS!$M$9:$AM$73,MATCH(#REF!,[1]INSTRUCTIONS!$N$9:$N$73,0),MATCH(CB$2,[1]INSTRUCTIONS!$M$9:$AM$9,FALSE))*$BA65),0)),""))</f>
        <v/>
      </c>
      <c r="CC65" s="178" t="str">
        <f>IF(ISBLANK($BK65),"",IFERROR((ROUND((INDEX([1]INSTRUCTIONS!$M$9:$AM$73,MATCH(#REF!,[1]INSTRUCTIONS!$N$9:$N$73,0),MATCH(CC$2,[1]INSTRUCTIONS!$M$9:$AM$9,FALSE))*$BA65),0)),""))</f>
        <v/>
      </c>
      <c r="CD65" s="178" t="str">
        <f>IF(ISBLANK($BK65),"",IFERROR((ROUND((INDEX([1]INSTRUCTIONS!$M$9:$AM$73,MATCH(#REF!,[1]INSTRUCTIONS!$N$9:$N$73,0),MATCH(CD$2,[1]INSTRUCTIONS!$M$9:$AM$9,FALSE))*$BA65),0)),""))</f>
        <v/>
      </c>
      <c r="CE65" s="178" t="str">
        <f>IF(ISBLANK($BK65),"",IFERROR((ROUND((INDEX([1]INSTRUCTIONS!$M$9:$AM$73,MATCH(#REF!,[1]INSTRUCTIONS!$N$9:$N$73,0),MATCH(CE$2,[1]INSTRUCTIONS!$M$9:$AM$9,FALSE))*$BA65),0)),""))</f>
        <v/>
      </c>
      <c r="CF65" s="178" t="str">
        <f>IF(ISBLANK($BK65),"",IFERROR((ROUND((INDEX([1]INSTRUCTIONS!$M$9:$AM$73,MATCH(#REF!,[1]INSTRUCTIONS!$N$9:$N$73,0),MATCH(CF$2,[1]INSTRUCTIONS!$M$9:$AM$9,FALSE))*$BA65),0)),""))</f>
        <v/>
      </c>
      <c r="CG65" s="178" t="str">
        <f>IF(ISBLANK($BK65),"",IFERROR((ROUND((INDEX([1]INSTRUCTIONS!$M$9:$AM$73,MATCH(#REF!,[1]INSTRUCTIONS!$N$9:$N$73,0),MATCH(CG$2,[1]INSTRUCTIONS!$M$9:$AM$9,FALSE))*$BA65),0)),""))</f>
        <v/>
      </c>
      <c r="CH65" s="178" t="str">
        <f>IF(ISBLANK($BK65),"",IFERROR((ROUND((INDEX([1]INSTRUCTIONS!$M$9:$AM$73,MATCH(#REF!,[1]INSTRUCTIONS!$N$9:$N$73,0),MATCH(CH$2,[1]INSTRUCTIONS!$M$9:$AM$9,FALSE))*$BA65),0)),""))</f>
        <v/>
      </c>
      <c r="CI65" s="178" t="str">
        <f>IF(ISBLANK($BK65),"",IFERROR((ROUND((INDEX([1]INSTRUCTIONS!$M$9:$AM$73,MATCH(#REF!,[1]INSTRUCTIONS!$N$9:$N$73,0),MATCH(CI$2,[1]INSTRUCTIONS!$M$9:$AM$9,FALSE))*$BA65),0)),""))</f>
        <v/>
      </c>
      <c r="CJ65" s="179" t="str">
        <f>IF(ISBLANK($BK65),"",IFERROR((ROUND((INDEX([1]INSTRUCTIONS!$M$9:$AM$73,MATCH(#REF!,[1]INSTRUCTIONS!$N$9:$N$73,0),MATCH(CJ$2,[1]INSTRUCTIONS!$M$9:$AM$9,FALSE))*$BA65),0)),""))</f>
        <v/>
      </c>
      <c r="CK65" s="169">
        <f t="shared" si="23"/>
        <v>300</v>
      </c>
      <c r="CL65" s="169">
        <f t="shared" si="24"/>
        <v>0</v>
      </c>
      <c r="CM65" s="6"/>
      <c r="CN65" s="170" t="s">
        <v>105</v>
      </c>
      <c r="CO65" s="177">
        <v>4</v>
      </c>
      <c r="CP65" s="178">
        <v>9</v>
      </c>
      <c r="CQ65" s="178">
        <v>11</v>
      </c>
      <c r="CR65" s="178">
        <v>8</v>
      </c>
      <c r="CS65" s="178">
        <v>4</v>
      </c>
      <c r="CT65" s="178">
        <v>0</v>
      </c>
      <c r="CU65" s="178" t="str">
        <f>IF(ISBLANK($CN65),"",IFERROR((ROUND((INDEX([1]INSTRUCTIONS!$M$9:$AM$73,MATCH(#REF!,[1]INSTRUCTIONS!$N$9:$N$73,0),MATCH(CU$2,[1]INSTRUCTIONS!$M$9:$AM$9,FALSE))*$BD65),0)),""))</f>
        <v/>
      </c>
      <c r="CV65" s="178" t="str">
        <f>IF(ISBLANK($CN65),"",IFERROR((ROUND((INDEX([1]INSTRUCTIONS!$M$9:$AM$73,MATCH(#REF!,[1]INSTRUCTIONS!$N$9:$N$73,0),MATCH(CV$2,[1]INSTRUCTIONS!$M$9:$AM$9,FALSE))*$BD65),0)),""))</f>
        <v/>
      </c>
      <c r="CW65" s="178" t="str">
        <f>IF(ISBLANK($CN65),"",IFERROR((ROUND((INDEX([1]INSTRUCTIONS!$M$9:$AM$73,MATCH(#REF!,[1]INSTRUCTIONS!$N$9:$N$73,0),MATCH(CW$2,[1]INSTRUCTIONS!$M$9:$AM$9,FALSE))*$BD65),0)),""))</f>
        <v/>
      </c>
      <c r="CX65" s="178" t="str">
        <f>IF(ISBLANK($CN65),"",IFERROR((ROUND((INDEX([1]INSTRUCTIONS!$M$9:$AM$73,MATCH(#REF!,[1]INSTRUCTIONS!$N$9:$N$73,0),MATCH(CX$2,[1]INSTRUCTIONS!$M$9:$AM$9,FALSE))*$BD65),0)),""))</f>
        <v/>
      </c>
      <c r="CY65" s="178" t="str">
        <f>IF(ISBLANK($CN65),"",IFERROR((ROUND((INDEX([1]INSTRUCTIONS!$M$9:$AM$73,MATCH(#REF!,[1]INSTRUCTIONS!$N$9:$N$73,0),MATCH(CY$2,[1]INSTRUCTIONS!$M$9:$AM$9,FALSE))*$BD65),0)),""))</f>
        <v/>
      </c>
      <c r="CZ65" s="178" t="str">
        <f>IF(ISBLANK($CN65),"",IFERROR((ROUND((INDEX([1]INSTRUCTIONS!$M$9:$AM$73,MATCH(#REF!,[1]INSTRUCTIONS!$N$9:$N$73,0),MATCH(CZ$2,[1]INSTRUCTIONS!$M$9:$AM$9,FALSE))*$BD65),0)),""))</f>
        <v/>
      </c>
      <c r="DA65" s="178" t="str">
        <f>IF(ISBLANK($CN65),"",IFERROR((ROUND((INDEX([1]INSTRUCTIONS!$M$9:$AM$73,MATCH(#REF!,[1]INSTRUCTIONS!$N$9:$N$73,0),MATCH(DA$2,[1]INSTRUCTIONS!$M$9:$AM$9,FALSE))*$BD65),0)),""))</f>
        <v/>
      </c>
      <c r="DB65" s="178" t="str">
        <f>IF(ISBLANK($CN65),"",IFERROR((ROUND((INDEX([1]INSTRUCTIONS!$M$9:$AM$73,MATCH(#REF!,[1]INSTRUCTIONS!$N$9:$N$73,0),MATCH(DB$2,[1]INSTRUCTIONS!$M$9:$AM$9,FALSE))*$BD65),0)),""))</f>
        <v/>
      </c>
      <c r="DC65" s="178" t="str">
        <f>IF(ISBLANK($CN65),"",IFERROR((ROUND((INDEX([1]INSTRUCTIONS!$M$9:$AM$73,MATCH(#REF!,[1]INSTRUCTIONS!$N$9:$N$73,0),MATCH(DC$2,[1]INSTRUCTIONS!$M$9:$AM$9,FALSE))*$BD65),0)),""))</f>
        <v/>
      </c>
      <c r="DD65" s="178" t="str">
        <f>IF(ISBLANK($CN65),"",IFERROR((ROUND((INDEX([1]INSTRUCTIONS!$M$9:$AM$73,MATCH(#REF!,[1]INSTRUCTIONS!$N$9:$N$73,0),MATCH(DD$2,[1]INSTRUCTIONS!$M$9:$AM$9,FALSE))*$BD65),0)),""))</f>
        <v/>
      </c>
      <c r="DE65" s="178" t="str">
        <f>IF(ISBLANK($CN65),"",IFERROR((ROUND((INDEX([1]INSTRUCTIONS!$M$9:$AM$73,MATCH(#REF!,[1]INSTRUCTIONS!$N$9:$N$73,0),MATCH(DE$2,[1]INSTRUCTIONS!$M$9:$AM$9,FALSE))*$BD65),0)),""))</f>
        <v/>
      </c>
      <c r="DF65" s="178" t="str">
        <f>IF(ISBLANK($CN65),"",IFERROR((ROUND((INDEX([1]INSTRUCTIONS!$M$9:$AM$73,MATCH(#REF!,[1]INSTRUCTIONS!$N$9:$N$73,0),MATCH(DF$2,[1]INSTRUCTIONS!$M$9:$AM$9,FALSE))*$BD65),0)),""))</f>
        <v/>
      </c>
      <c r="DG65" s="178" t="str">
        <f>IF(ISBLANK($CN65),"",IFERROR((ROUND((INDEX([1]INSTRUCTIONS!$M$9:$AM$73,MATCH(#REF!,[1]INSTRUCTIONS!$N$9:$N$73,0),MATCH(DG$2,[1]INSTRUCTIONS!$M$9:$AM$9,FALSE))*$BD65),0)),""))</f>
        <v/>
      </c>
      <c r="DH65" s="178" t="str">
        <f>IF(ISBLANK($CN65),"",IFERROR((ROUND((INDEX([1]INSTRUCTIONS!$M$9:$AM$73,MATCH(#REF!,[1]INSTRUCTIONS!$N$9:$N$73,0),MATCH(DH$2,[1]INSTRUCTIONS!$M$9:$AM$9,FALSE))*$BD65),0)),""))</f>
        <v/>
      </c>
      <c r="DI65" s="178" t="str">
        <f>IF(ISBLANK($CN65),"",IFERROR((ROUND((INDEX([1]INSTRUCTIONS!$M$9:$AM$73,MATCH(#REF!,[1]INSTRUCTIONS!$N$9:$N$73,0),MATCH(DI$2,[1]INSTRUCTIONS!$M$9:$AM$9,FALSE))*$BD65),0)),""))</f>
        <v/>
      </c>
      <c r="DJ65" s="178" t="str">
        <f>IF(ISBLANK($CN65),"",IFERROR((ROUND((INDEX([1]INSTRUCTIONS!$M$9:$AM$73,MATCH(#REF!,[1]INSTRUCTIONS!$N$9:$N$73,0),MATCH(DJ$2,[1]INSTRUCTIONS!$M$9:$AM$9,FALSE))*$BD65),0)),""))</f>
        <v/>
      </c>
      <c r="DK65" s="178" t="str">
        <f>IF(ISBLANK($CN65),"",IFERROR((ROUND((INDEX([1]INSTRUCTIONS!$M$9:$AM$73,MATCH(#REF!,[1]INSTRUCTIONS!$N$9:$N$73,0),MATCH(DK$2,[1]INSTRUCTIONS!$M$9:$AM$9,FALSE))*$BD65),0)),""))</f>
        <v/>
      </c>
      <c r="DL65" s="178" t="str">
        <f>IF(ISBLANK($CN65),"",IFERROR((ROUND((INDEX([1]INSTRUCTIONS!$M$9:$AM$73,MATCH(#REF!,[1]INSTRUCTIONS!$N$9:$N$73,0),MATCH(DL$2,[1]INSTRUCTIONS!$M$9:$AM$9,FALSE))*$BD65),0)),""))</f>
        <v/>
      </c>
      <c r="DM65" s="179" t="str">
        <f>IF(ISBLANK($CN65),"",IFERROR((ROUND((INDEX([1]INSTRUCTIONS!$M$9:$AM$73,MATCH(#REF!,[1]INSTRUCTIONS!$N$9:$N$73,0),MATCH(DM$2,[1]INSTRUCTIONS!$M$9:$AM$9,FALSE))*$BD65),0)),""))</f>
        <v/>
      </c>
      <c r="DN65" s="169">
        <f t="shared" si="25"/>
        <v>36</v>
      </c>
      <c r="DO65" s="169">
        <f t="shared" si="26"/>
        <v>0</v>
      </c>
      <c r="DP65" s="6"/>
      <c r="DQ65" s="171" t="str">
        <f t="shared" si="27"/>
        <v>ALPHA TOPS BM</v>
      </c>
      <c r="DR65" s="172">
        <f t="shared" ref="DR65:EP65" si="78">IFERROR(BL65+CO65,"")</f>
        <v>35</v>
      </c>
      <c r="DS65" s="173">
        <f t="shared" si="78"/>
        <v>85</v>
      </c>
      <c r="DT65" s="173">
        <f t="shared" si="78"/>
        <v>110</v>
      </c>
      <c r="DU65" s="173">
        <f t="shared" si="78"/>
        <v>76</v>
      </c>
      <c r="DV65" s="173">
        <f t="shared" si="78"/>
        <v>30</v>
      </c>
      <c r="DW65" s="173">
        <f t="shared" si="78"/>
        <v>0</v>
      </c>
      <c r="DX65" s="173" t="str">
        <f t="shared" si="78"/>
        <v/>
      </c>
      <c r="DY65" s="173" t="str">
        <f t="shared" si="78"/>
        <v/>
      </c>
      <c r="DZ65" s="173" t="str">
        <f t="shared" si="78"/>
        <v/>
      </c>
      <c r="EA65" s="173" t="str">
        <f t="shared" si="78"/>
        <v/>
      </c>
      <c r="EB65" s="173" t="str">
        <f t="shared" si="78"/>
        <v/>
      </c>
      <c r="EC65" s="173" t="str">
        <f t="shared" si="78"/>
        <v/>
      </c>
      <c r="ED65" s="173" t="str">
        <f t="shared" si="78"/>
        <v/>
      </c>
      <c r="EE65" s="173" t="str">
        <f t="shared" si="78"/>
        <v/>
      </c>
      <c r="EF65" s="174" t="str">
        <f t="shared" si="78"/>
        <v/>
      </c>
      <c r="EG65" s="174" t="str">
        <f t="shared" si="78"/>
        <v/>
      </c>
      <c r="EH65" s="174" t="str">
        <f t="shared" si="78"/>
        <v/>
      </c>
      <c r="EI65" s="174" t="str">
        <f t="shared" si="78"/>
        <v/>
      </c>
      <c r="EJ65" s="174" t="str">
        <f t="shared" si="78"/>
        <v/>
      </c>
      <c r="EK65" s="174" t="str">
        <f t="shared" si="78"/>
        <v/>
      </c>
      <c r="EL65" s="174" t="str">
        <f t="shared" si="78"/>
        <v/>
      </c>
      <c r="EM65" s="174" t="str">
        <f t="shared" si="78"/>
        <v/>
      </c>
      <c r="EN65" s="174" t="str">
        <f t="shared" si="78"/>
        <v/>
      </c>
      <c r="EO65" s="174" t="str">
        <f t="shared" si="78"/>
        <v/>
      </c>
      <c r="EP65" s="174" t="str">
        <f t="shared" si="78"/>
        <v/>
      </c>
      <c r="EQ65" s="171">
        <f t="shared" si="29"/>
        <v>336</v>
      </c>
      <c r="ER65" s="171">
        <f t="shared" si="30"/>
        <v>0</v>
      </c>
    </row>
    <row r="66" spans="1:148" ht="120" customHeight="1" x14ac:dyDescent="0.25">
      <c r="A66" s="132">
        <f t="shared" si="31"/>
        <v>49</v>
      </c>
      <c r="B66" s="133" t="e">
        <v>#VALUE!</v>
      </c>
      <c r="C66" s="133" t="s">
        <v>96</v>
      </c>
      <c r="D66" s="134" t="s">
        <v>276</v>
      </c>
      <c r="E66" s="134" t="str">
        <f t="shared" si="5"/>
        <v>#REF!</v>
      </c>
      <c r="F66" s="135" t="s">
        <v>97</v>
      </c>
      <c r="G66" s="134" t="s">
        <v>276</v>
      </c>
      <c r="H66" s="135" t="s">
        <v>224</v>
      </c>
      <c r="I66" s="135" t="s">
        <v>225</v>
      </c>
      <c r="J66" s="135"/>
      <c r="K66" s="135"/>
      <c r="L66" s="136"/>
      <c r="M66" s="133" t="e">
        <v>#VALUE!</v>
      </c>
      <c r="N66" s="135" t="s">
        <v>223</v>
      </c>
      <c r="O66" s="136"/>
      <c r="P66" s="136"/>
      <c r="Q66" s="136" t="s">
        <v>101</v>
      </c>
      <c r="R66" s="136" t="s">
        <v>102</v>
      </c>
      <c r="S66" s="136"/>
      <c r="T66" s="133"/>
      <c r="U66" s="133"/>
      <c r="V66" s="133"/>
      <c r="W66" s="137"/>
      <c r="X66" s="138">
        <v>13.01</v>
      </c>
      <c r="Y66" s="139">
        <v>13.01</v>
      </c>
      <c r="Z66" s="140">
        <f t="shared" si="6"/>
        <v>0</v>
      </c>
      <c r="AA66" s="139">
        <v>49.99</v>
      </c>
      <c r="AB66" s="140">
        <f t="shared" si="7"/>
        <v>0.73974794958991807</v>
      </c>
      <c r="AC66" s="141"/>
      <c r="AD66" s="142" t="str">
        <f t="shared" si="8"/>
        <v/>
      </c>
      <c r="AE66" s="140" t="str">
        <f t="shared" si="9"/>
        <v/>
      </c>
      <c r="AF66" s="139"/>
      <c r="AG66" s="140" t="str">
        <f t="shared" si="10"/>
        <v/>
      </c>
      <c r="AH66" s="143" t="str">
        <f t="shared" si="11"/>
        <v/>
      </c>
      <c r="AI66" s="144"/>
      <c r="AJ66" s="145"/>
      <c r="AK66" s="146"/>
      <c r="AL66" s="135" t="s">
        <v>241</v>
      </c>
      <c r="AM66" s="147">
        <v>4</v>
      </c>
      <c r="AN66" s="148" t="str">
        <f t="shared" si="12"/>
        <v xml:space="preserve">, , , , OFFICE DEFINE, </v>
      </c>
      <c r="AO66" s="149">
        <v>24</v>
      </c>
      <c r="AP66" s="150">
        <v>180</v>
      </c>
      <c r="AQ66" s="150"/>
      <c r="AR66" s="150"/>
      <c r="AS66" s="150"/>
      <c r="AT66" s="151"/>
      <c r="AU66" s="151"/>
      <c r="AV66" s="152">
        <f t="shared" si="13"/>
        <v>4</v>
      </c>
      <c r="AW66" s="153"/>
      <c r="AX66" s="152"/>
      <c r="AY66" s="153"/>
      <c r="AZ66" s="176"/>
      <c r="BA66" s="155">
        <f t="shared" si="14"/>
        <v>180</v>
      </c>
      <c r="BB66" s="156">
        <f t="shared" si="15"/>
        <v>2341.8000000000002</v>
      </c>
      <c r="BC66" s="157">
        <f t="shared" si="16"/>
        <v>8998.2000000000007</v>
      </c>
      <c r="BD66" s="158">
        <f t="shared" si="17"/>
        <v>24</v>
      </c>
      <c r="BE66" s="159">
        <f t="shared" si="18"/>
        <v>312.24</v>
      </c>
      <c r="BF66" s="160">
        <f t="shared" si="19"/>
        <v>1199.76</v>
      </c>
      <c r="BG66" s="161">
        <f t="shared" si="20"/>
        <v>204</v>
      </c>
      <c r="BH66" s="162">
        <f t="shared" si="21"/>
        <v>2654.04</v>
      </c>
      <c r="BI66" s="163">
        <f t="shared" si="22"/>
        <v>10197.960000000001</v>
      </c>
      <c r="BJ66" s="164"/>
      <c r="BK66" s="165" t="s">
        <v>104</v>
      </c>
      <c r="BL66" s="177">
        <v>18</v>
      </c>
      <c r="BM66" s="178">
        <v>45</v>
      </c>
      <c r="BN66" s="178">
        <v>60</v>
      </c>
      <c r="BO66" s="178">
        <v>41</v>
      </c>
      <c r="BP66" s="178">
        <v>16</v>
      </c>
      <c r="BQ66" s="178">
        <v>0</v>
      </c>
      <c r="BR66" s="178" t="str">
        <f>IF(ISBLANK($BK66),"",IFERROR((ROUND((INDEX([1]INSTRUCTIONS!$M$9:$AM$73,MATCH(#REF!,[1]INSTRUCTIONS!$N$9:$N$73,0),MATCH(BR$2,[1]INSTRUCTIONS!$M$9:$AM$9,FALSE))*$BA66),0)),""))</f>
        <v/>
      </c>
      <c r="BS66" s="178" t="str">
        <f>IF(ISBLANK($BK66),"",IFERROR((ROUND((INDEX([1]INSTRUCTIONS!$M$9:$AM$73,MATCH(#REF!,[1]INSTRUCTIONS!$N$9:$N$73,0),MATCH(BS$2,[1]INSTRUCTIONS!$M$9:$AM$9,FALSE))*$BA66),0)),""))</f>
        <v/>
      </c>
      <c r="BT66" s="178" t="str">
        <f>IF(ISBLANK($BK66),"",IFERROR((ROUND((INDEX([1]INSTRUCTIONS!$M$9:$AM$73,MATCH(#REF!,[1]INSTRUCTIONS!$N$9:$N$73,0),MATCH(BT$2,[1]INSTRUCTIONS!$M$9:$AM$9,FALSE))*$BA66),0)),""))</f>
        <v/>
      </c>
      <c r="BU66" s="178" t="str">
        <f>IF(ISBLANK($BK66),"",IFERROR((ROUND((INDEX([1]INSTRUCTIONS!$M$9:$AM$73,MATCH(#REF!,[1]INSTRUCTIONS!$N$9:$N$73,0),MATCH(BU$2,[1]INSTRUCTIONS!$M$9:$AM$9,FALSE))*$BA66),0)),""))</f>
        <v/>
      </c>
      <c r="BV66" s="178" t="str">
        <f>IF(ISBLANK($BK66),"",IFERROR((ROUND((INDEX([1]INSTRUCTIONS!$M$9:$AM$73,MATCH(#REF!,[1]INSTRUCTIONS!$N$9:$N$73,0),MATCH(BV$2,[1]INSTRUCTIONS!$M$9:$AM$9,FALSE))*$BA66),0)),""))</f>
        <v/>
      </c>
      <c r="BW66" s="178" t="str">
        <f>IF(ISBLANK($BK66),"",IFERROR((ROUND((INDEX([1]INSTRUCTIONS!$M$9:$AM$73,MATCH(#REF!,[1]INSTRUCTIONS!$N$9:$N$73,0),MATCH(BW$2,[1]INSTRUCTIONS!$M$9:$AM$9,FALSE))*$BA66),0)),""))</f>
        <v/>
      </c>
      <c r="BX66" s="178" t="str">
        <f>IF(ISBLANK($BK66),"",IFERROR((ROUND((INDEX([1]INSTRUCTIONS!$M$9:$AM$73,MATCH(#REF!,[1]INSTRUCTIONS!$N$9:$N$73,0),MATCH(BX$2,[1]INSTRUCTIONS!$M$9:$AM$9,FALSE))*$BA66),0)),""))</f>
        <v/>
      </c>
      <c r="BY66" s="178" t="str">
        <f>IF(ISBLANK($BK66),"",IFERROR((ROUND((INDEX([1]INSTRUCTIONS!$M$9:$AM$73,MATCH(#REF!,[1]INSTRUCTIONS!$N$9:$N$73,0),MATCH(BY$2,[1]INSTRUCTIONS!$M$9:$AM$9,FALSE))*$BA66),0)),""))</f>
        <v/>
      </c>
      <c r="BZ66" s="178" t="str">
        <f>IF(ISBLANK($BK66),"",IFERROR((ROUND((INDEX([1]INSTRUCTIONS!$M$9:$AM$73,MATCH(#REF!,[1]INSTRUCTIONS!$N$9:$N$73,0),MATCH(BZ$2,[1]INSTRUCTIONS!$M$9:$AM$9,FALSE))*$BA66),0)),""))</f>
        <v/>
      </c>
      <c r="CA66" s="178" t="str">
        <f>IF(ISBLANK($BK66),"",IFERROR((ROUND((INDEX([1]INSTRUCTIONS!$M$9:$AM$73,MATCH(#REF!,[1]INSTRUCTIONS!$N$9:$N$73,0),MATCH(CA$2,[1]INSTRUCTIONS!$M$9:$AM$9,FALSE))*$BA66),0)),""))</f>
        <v/>
      </c>
      <c r="CB66" s="178" t="str">
        <f>IF(ISBLANK($BK66),"",IFERROR((ROUND((INDEX([1]INSTRUCTIONS!$M$9:$AM$73,MATCH(#REF!,[1]INSTRUCTIONS!$N$9:$N$73,0),MATCH(CB$2,[1]INSTRUCTIONS!$M$9:$AM$9,FALSE))*$BA66),0)),""))</f>
        <v/>
      </c>
      <c r="CC66" s="178" t="str">
        <f>IF(ISBLANK($BK66),"",IFERROR((ROUND((INDEX([1]INSTRUCTIONS!$M$9:$AM$73,MATCH(#REF!,[1]INSTRUCTIONS!$N$9:$N$73,0),MATCH(CC$2,[1]INSTRUCTIONS!$M$9:$AM$9,FALSE))*$BA66),0)),""))</f>
        <v/>
      </c>
      <c r="CD66" s="178" t="str">
        <f>IF(ISBLANK($BK66),"",IFERROR((ROUND((INDEX([1]INSTRUCTIONS!$M$9:$AM$73,MATCH(#REF!,[1]INSTRUCTIONS!$N$9:$N$73,0),MATCH(CD$2,[1]INSTRUCTIONS!$M$9:$AM$9,FALSE))*$BA66),0)),""))</f>
        <v/>
      </c>
      <c r="CE66" s="178" t="str">
        <f>IF(ISBLANK($BK66),"",IFERROR((ROUND((INDEX([1]INSTRUCTIONS!$M$9:$AM$73,MATCH(#REF!,[1]INSTRUCTIONS!$N$9:$N$73,0),MATCH(CE$2,[1]INSTRUCTIONS!$M$9:$AM$9,FALSE))*$BA66),0)),""))</f>
        <v/>
      </c>
      <c r="CF66" s="178" t="str">
        <f>IF(ISBLANK($BK66),"",IFERROR((ROUND((INDEX([1]INSTRUCTIONS!$M$9:$AM$73,MATCH(#REF!,[1]INSTRUCTIONS!$N$9:$N$73,0),MATCH(CF$2,[1]INSTRUCTIONS!$M$9:$AM$9,FALSE))*$BA66),0)),""))</f>
        <v/>
      </c>
      <c r="CG66" s="178" t="str">
        <f>IF(ISBLANK($BK66),"",IFERROR((ROUND((INDEX([1]INSTRUCTIONS!$M$9:$AM$73,MATCH(#REF!,[1]INSTRUCTIONS!$N$9:$N$73,0),MATCH(CG$2,[1]INSTRUCTIONS!$M$9:$AM$9,FALSE))*$BA66),0)),""))</f>
        <v/>
      </c>
      <c r="CH66" s="178" t="str">
        <f>IF(ISBLANK($BK66),"",IFERROR((ROUND((INDEX([1]INSTRUCTIONS!$M$9:$AM$73,MATCH(#REF!,[1]INSTRUCTIONS!$N$9:$N$73,0),MATCH(CH$2,[1]INSTRUCTIONS!$M$9:$AM$9,FALSE))*$BA66),0)),""))</f>
        <v/>
      </c>
      <c r="CI66" s="178" t="str">
        <f>IF(ISBLANK($BK66),"",IFERROR((ROUND((INDEX([1]INSTRUCTIONS!$M$9:$AM$73,MATCH(#REF!,[1]INSTRUCTIONS!$N$9:$N$73,0),MATCH(CI$2,[1]INSTRUCTIONS!$M$9:$AM$9,FALSE))*$BA66),0)),""))</f>
        <v/>
      </c>
      <c r="CJ66" s="179" t="str">
        <f>IF(ISBLANK($BK66),"",IFERROR((ROUND((INDEX([1]INSTRUCTIONS!$M$9:$AM$73,MATCH(#REF!,[1]INSTRUCTIONS!$N$9:$N$73,0),MATCH(CJ$2,[1]INSTRUCTIONS!$M$9:$AM$9,FALSE))*$BA66),0)),""))</f>
        <v/>
      </c>
      <c r="CK66" s="169">
        <f t="shared" si="23"/>
        <v>180</v>
      </c>
      <c r="CL66" s="169">
        <f t="shared" si="24"/>
        <v>0</v>
      </c>
      <c r="CM66" s="6"/>
      <c r="CN66" s="170" t="s">
        <v>105</v>
      </c>
      <c r="CO66" s="177">
        <v>3</v>
      </c>
      <c r="CP66" s="178">
        <v>6</v>
      </c>
      <c r="CQ66" s="178">
        <v>7</v>
      </c>
      <c r="CR66" s="178">
        <v>5</v>
      </c>
      <c r="CS66" s="178">
        <v>3</v>
      </c>
      <c r="CT66" s="178">
        <v>0</v>
      </c>
      <c r="CU66" s="178" t="str">
        <f>IF(ISBLANK($CN66),"",IFERROR((ROUND((INDEX([1]INSTRUCTIONS!$M$9:$AM$73,MATCH(#REF!,[1]INSTRUCTIONS!$N$9:$N$73,0),MATCH(CU$2,[1]INSTRUCTIONS!$M$9:$AM$9,FALSE))*$BD66),0)),""))</f>
        <v/>
      </c>
      <c r="CV66" s="178" t="str">
        <f>IF(ISBLANK($CN66),"",IFERROR((ROUND((INDEX([1]INSTRUCTIONS!$M$9:$AM$73,MATCH(#REF!,[1]INSTRUCTIONS!$N$9:$N$73,0),MATCH(CV$2,[1]INSTRUCTIONS!$M$9:$AM$9,FALSE))*$BD66),0)),""))</f>
        <v/>
      </c>
      <c r="CW66" s="178" t="str">
        <f>IF(ISBLANK($CN66),"",IFERROR((ROUND((INDEX([1]INSTRUCTIONS!$M$9:$AM$73,MATCH(#REF!,[1]INSTRUCTIONS!$N$9:$N$73,0),MATCH(CW$2,[1]INSTRUCTIONS!$M$9:$AM$9,FALSE))*$BD66),0)),""))</f>
        <v/>
      </c>
      <c r="CX66" s="178" t="str">
        <f>IF(ISBLANK($CN66),"",IFERROR((ROUND((INDEX([1]INSTRUCTIONS!$M$9:$AM$73,MATCH(#REF!,[1]INSTRUCTIONS!$N$9:$N$73,0),MATCH(CX$2,[1]INSTRUCTIONS!$M$9:$AM$9,FALSE))*$BD66),0)),""))</f>
        <v/>
      </c>
      <c r="CY66" s="178" t="str">
        <f>IF(ISBLANK($CN66),"",IFERROR((ROUND((INDEX([1]INSTRUCTIONS!$M$9:$AM$73,MATCH(#REF!,[1]INSTRUCTIONS!$N$9:$N$73,0),MATCH(CY$2,[1]INSTRUCTIONS!$M$9:$AM$9,FALSE))*$BD66),0)),""))</f>
        <v/>
      </c>
      <c r="CZ66" s="178" t="str">
        <f>IF(ISBLANK($CN66),"",IFERROR((ROUND((INDEX([1]INSTRUCTIONS!$M$9:$AM$73,MATCH(#REF!,[1]INSTRUCTIONS!$N$9:$N$73,0),MATCH(CZ$2,[1]INSTRUCTIONS!$M$9:$AM$9,FALSE))*$BD66),0)),""))</f>
        <v/>
      </c>
      <c r="DA66" s="178" t="str">
        <f>IF(ISBLANK($CN66),"",IFERROR((ROUND((INDEX([1]INSTRUCTIONS!$M$9:$AM$73,MATCH(#REF!,[1]INSTRUCTIONS!$N$9:$N$73,0),MATCH(DA$2,[1]INSTRUCTIONS!$M$9:$AM$9,FALSE))*$BD66),0)),""))</f>
        <v/>
      </c>
      <c r="DB66" s="178" t="str">
        <f>IF(ISBLANK($CN66),"",IFERROR((ROUND((INDEX([1]INSTRUCTIONS!$M$9:$AM$73,MATCH(#REF!,[1]INSTRUCTIONS!$N$9:$N$73,0),MATCH(DB$2,[1]INSTRUCTIONS!$M$9:$AM$9,FALSE))*$BD66),0)),""))</f>
        <v/>
      </c>
      <c r="DC66" s="178" t="str">
        <f>IF(ISBLANK($CN66),"",IFERROR((ROUND((INDEX([1]INSTRUCTIONS!$M$9:$AM$73,MATCH(#REF!,[1]INSTRUCTIONS!$N$9:$N$73,0),MATCH(DC$2,[1]INSTRUCTIONS!$M$9:$AM$9,FALSE))*$BD66),0)),""))</f>
        <v/>
      </c>
      <c r="DD66" s="178" t="str">
        <f>IF(ISBLANK($CN66),"",IFERROR((ROUND((INDEX([1]INSTRUCTIONS!$M$9:$AM$73,MATCH(#REF!,[1]INSTRUCTIONS!$N$9:$N$73,0),MATCH(DD$2,[1]INSTRUCTIONS!$M$9:$AM$9,FALSE))*$BD66),0)),""))</f>
        <v/>
      </c>
      <c r="DE66" s="178" t="str">
        <f>IF(ISBLANK($CN66),"",IFERROR((ROUND((INDEX([1]INSTRUCTIONS!$M$9:$AM$73,MATCH(#REF!,[1]INSTRUCTIONS!$N$9:$N$73,0),MATCH(DE$2,[1]INSTRUCTIONS!$M$9:$AM$9,FALSE))*$BD66),0)),""))</f>
        <v/>
      </c>
      <c r="DF66" s="178" t="str">
        <f>IF(ISBLANK($CN66),"",IFERROR((ROUND((INDEX([1]INSTRUCTIONS!$M$9:$AM$73,MATCH(#REF!,[1]INSTRUCTIONS!$N$9:$N$73,0),MATCH(DF$2,[1]INSTRUCTIONS!$M$9:$AM$9,FALSE))*$BD66),0)),""))</f>
        <v/>
      </c>
      <c r="DG66" s="178" t="str">
        <f>IF(ISBLANK($CN66),"",IFERROR((ROUND((INDEX([1]INSTRUCTIONS!$M$9:$AM$73,MATCH(#REF!,[1]INSTRUCTIONS!$N$9:$N$73,0),MATCH(DG$2,[1]INSTRUCTIONS!$M$9:$AM$9,FALSE))*$BD66),0)),""))</f>
        <v/>
      </c>
      <c r="DH66" s="178" t="str">
        <f>IF(ISBLANK($CN66),"",IFERROR((ROUND((INDEX([1]INSTRUCTIONS!$M$9:$AM$73,MATCH(#REF!,[1]INSTRUCTIONS!$N$9:$N$73,0),MATCH(DH$2,[1]INSTRUCTIONS!$M$9:$AM$9,FALSE))*$BD66),0)),""))</f>
        <v/>
      </c>
      <c r="DI66" s="178" t="str">
        <f>IF(ISBLANK($CN66),"",IFERROR((ROUND((INDEX([1]INSTRUCTIONS!$M$9:$AM$73,MATCH(#REF!,[1]INSTRUCTIONS!$N$9:$N$73,0),MATCH(DI$2,[1]INSTRUCTIONS!$M$9:$AM$9,FALSE))*$BD66),0)),""))</f>
        <v/>
      </c>
      <c r="DJ66" s="178" t="str">
        <f>IF(ISBLANK($CN66),"",IFERROR((ROUND((INDEX([1]INSTRUCTIONS!$M$9:$AM$73,MATCH(#REF!,[1]INSTRUCTIONS!$N$9:$N$73,0),MATCH(DJ$2,[1]INSTRUCTIONS!$M$9:$AM$9,FALSE))*$BD66),0)),""))</f>
        <v/>
      </c>
      <c r="DK66" s="178" t="str">
        <f>IF(ISBLANK($CN66),"",IFERROR((ROUND((INDEX([1]INSTRUCTIONS!$M$9:$AM$73,MATCH(#REF!,[1]INSTRUCTIONS!$N$9:$N$73,0),MATCH(DK$2,[1]INSTRUCTIONS!$M$9:$AM$9,FALSE))*$BD66),0)),""))</f>
        <v/>
      </c>
      <c r="DL66" s="178" t="str">
        <f>IF(ISBLANK($CN66),"",IFERROR((ROUND((INDEX([1]INSTRUCTIONS!$M$9:$AM$73,MATCH(#REF!,[1]INSTRUCTIONS!$N$9:$N$73,0),MATCH(DL$2,[1]INSTRUCTIONS!$M$9:$AM$9,FALSE))*$BD66),0)),""))</f>
        <v/>
      </c>
      <c r="DM66" s="179" t="str">
        <f>IF(ISBLANK($CN66),"",IFERROR((ROUND((INDEX([1]INSTRUCTIONS!$M$9:$AM$73,MATCH(#REF!,[1]INSTRUCTIONS!$N$9:$N$73,0),MATCH(DM$2,[1]INSTRUCTIONS!$M$9:$AM$9,FALSE))*$BD66),0)),""))</f>
        <v/>
      </c>
      <c r="DN66" s="169">
        <f t="shared" si="25"/>
        <v>24</v>
      </c>
      <c r="DO66" s="169">
        <f t="shared" si="26"/>
        <v>0</v>
      </c>
      <c r="DP66" s="6"/>
      <c r="DQ66" s="171" t="str">
        <f t="shared" si="27"/>
        <v>ALPHA TOPS BM</v>
      </c>
      <c r="DR66" s="172">
        <f t="shared" ref="DR66:EP66" si="79">IFERROR(BL66+CO66,"")</f>
        <v>21</v>
      </c>
      <c r="DS66" s="173">
        <f t="shared" si="79"/>
        <v>51</v>
      </c>
      <c r="DT66" s="173">
        <f t="shared" si="79"/>
        <v>67</v>
      </c>
      <c r="DU66" s="173">
        <f t="shared" si="79"/>
        <v>46</v>
      </c>
      <c r="DV66" s="173">
        <f t="shared" si="79"/>
        <v>19</v>
      </c>
      <c r="DW66" s="173">
        <f t="shared" si="79"/>
        <v>0</v>
      </c>
      <c r="DX66" s="173" t="str">
        <f t="shared" si="79"/>
        <v/>
      </c>
      <c r="DY66" s="173" t="str">
        <f t="shared" si="79"/>
        <v/>
      </c>
      <c r="DZ66" s="173" t="str">
        <f t="shared" si="79"/>
        <v/>
      </c>
      <c r="EA66" s="173" t="str">
        <f t="shared" si="79"/>
        <v/>
      </c>
      <c r="EB66" s="173" t="str">
        <f t="shared" si="79"/>
        <v/>
      </c>
      <c r="EC66" s="173" t="str">
        <f t="shared" si="79"/>
        <v/>
      </c>
      <c r="ED66" s="173" t="str">
        <f t="shared" si="79"/>
        <v/>
      </c>
      <c r="EE66" s="173" t="str">
        <f t="shared" si="79"/>
        <v/>
      </c>
      <c r="EF66" s="174" t="str">
        <f t="shared" si="79"/>
        <v/>
      </c>
      <c r="EG66" s="174" t="str">
        <f t="shared" si="79"/>
        <v/>
      </c>
      <c r="EH66" s="174" t="str">
        <f t="shared" si="79"/>
        <v/>
      </c>
      <c r="EI66" s="174" t="str">
        <f t="shared" si="79"/>
        <v/>
      </c>
      <c r="EJ66" s="174" t="str">
        <f t="shared" si="79"/>
        <v/>
      </c>
      <c r="EK66" s="174" t="str">
        <f t="shared" si="79"/>
        <v/>
      </c>
      <c r="EL66" s="174" t="str">
        <f t="shared" si="79"/>
        <v/>
      </c>
      <c r="EM66" s="174" t="str">
        <f t="shared" si="79"/>
        <v/>
      </c>
      <c r="EN66" s="174" t="str">
        <f t="shared" si="79"/>
        <v/>
      </c>
      <c r="EO66" s="174" t="str">
        <f t="shared" si="79"/>
        <v/>
      </c>
      <c r="EP66" s="174" t="str">
        <f t="shared" si="79"/>
        <v/>
      </c>
      <c r="EQ66" s="171">
        <f t="shared" si="29"/>
        <v>204</v>
      </c>
      <c r="ER66" s="171">
        <f t="shared" si="30"/>
        <v>0</v>
      </c>
    </row>
    <row r="67" spans="1:148" ht="120" customHeight="1" x14ac:dyDescent="0.25">
      <c r="A67" s="132">
        <f t="shared" si="31"/>
        <v>50</v>
      </c>
      <c r="B67" s="133" t="e">
        <v>#VALUE!</v>
      </c>
      <c r="C67" s="133" t="s">
        <v>96</v>
      </c>
      <c r="D67" s="134" t="s">
        <v>276</v>
      </c>
      <c r="E67" s="134" t="str">
        <f t="shared" si="5"/>
        <v>#REF!</v>
      </c>
      <c r="F67" s="135" t="s">
        <v>140</v>
      </c>
      <c r="G67" s="134" t="s">
        <v>276</v>
      </c>
      <c r="H67" s="135" t="s">
        <v>141</v>
      </c>
      <c r="I67" s="135" t="s">
        <v>142</v>
      </c>
      <c r="J67" s="135"/>
      <c r="K67" s="135"/>
      <c r="L67" s="136"/>
      <c r="M67" s="133" t="e">
        <v>#VALUE!</v>
      </c>
      <c r="N67" s="135" t="s">
        <v>124</v>
      </c>
      <c r="O67" s="136"/>
      <c r="P67" s="136"/>
      <c r="Q67" s="136" t="s">
        <v>101</v>
      </c>
      <c r="R67" s="136" t="s">
        <v>102</v>
      </c>
      <c r="S67" s="136"/>
      <c r="T67" s="133"/>
      <c r="U67" s="133"/>
      <c r="V67" s="133"/>
      <c r="W67" s="137"/>
      <c r="X67" s="138">
        <v>16.5</v>
      </c>
      <c r="Y67" s="139">
        <v>15.68</v>
      </c>
      <c r="Z67" s="140">
        <f t="shared" si="6"/>
        <v>4.9696969696969712E-2</v>
      </c>
      <c r="AA67" s="139">
        <v>59.99</v>
      </c>
      <c r="AB67" s="140">
        <f t="shared" si="7"/>
        <v>0.73862310385064178</v>
      </c>
      <c r="AC67" s="141"/>
      <c r="AD67" s="142" t="str">
        <f t="shared" si="8"/>
        <v/>
      </c>
      <c r="AE67" s="140" t="str">
        <f t="shared" si="9"/>
        <v/>
      </c>
      <c r="AF67" s="139"/>
      <c r="AG67" s="140" t="str">
        <f t="shared" si="10"/>
        <v/>
      </c>
      <c r="AH67" s="143" t="str">
        <f t="shared" si="11"/>
        <v/>
      </c>
      <c r="AI67" s="144"/>
      <c r="AJ67" s="145"/>
      <c r="AK67" s="146"/>
      <c r="AL67" s="135" t="s">
        <v>103</v>
      </c>
      <c r="AM67" s="147">
        <v>4</v>
      </c>
      <c r="AN67" s="148" t="str">
        <f t="shared" si="12"/>
        <v xml:space="preserve">, , , , OFFICE DEFINE, </v>
      </c>
      <c r="AO67" s="149">
        <v>0</v>
      </c>
      <c r="AP67" s="150">
        <v>444</v>
      </c>
      <c r="AQ67" s="150"/>
      <c r="AR67" s="150"/>
      <c r="AS67" s="150"/>
      <c r="AT67" s="151"/>
      <c r="AU67" s="151"/>
      <c r="AV67" s="152">
        <f t="shared" si="13"/>
        <v>4</v>
      </c>
      <c r="AW67" s="153"/>
      <c r="AX67" s="152"/>
      <c r="AY67" s="153"/>
      <c r="AZ67" s="176"/>
      <c r="BA67" s="155">
        <f t="shared" si="14"/>
        <v>444</v>
      </c>
      <c r="BB67" s="156">
        <f t="shared" si="15"/>
        <v>6961.92</v>
      </c>
      <c r="BC67" s="157">
        <f t="shared" si="16"/>
        <v>26635.56</v>
      </c>
      <c r="BD67" s="158">
        <f t="shared" si="17"/>
        <v>0</v>
      </c>
      <c r="BE67" s="159">
        <f t="shared" si="18"/>
        <v>0</v>
      </c>
      <c r="BF67" s="160">
        <f t="shared" si="19"/>
        <v>0</v>
      </c>
      <c r="BG67" s="161">
        <f t="shared" si="20"/>
        <v>444</v>
      </c>
      <c r="BH67" s="162">
        <f t="shared" si="21"/>
        <v>6961.92</v>
      </c>
      <c r="BI67" s="163">
        <f t="shared" si="22"/>
        <v>26635.56</v>
      </c>
      <c r="BJ67" s="164"/>
      <c r="BK67" s="165" t="s">
        <v>104</v>
      </c>
      <c r="BL67" s="177">
        <v>45</v>
      </c>
      <c r="BM67" s="178">
        <v>112</v>
      </c>
      <c r="BN67" s="178">
        <v>147</v>
      </c>
      <c r="BO67" s="178">
        <v>101</v>
      </c>
      <c r="BP67" s="178">
        <v>39</v>
      </c>
      <c r="BQ67" s="178">
        <v>0</v>
      </c>
      <c r="BR67" s="178" t="str">
        <f>IF(ISBLANK($BK67),"",IFERROR((ROUND((INDEX([1]INSTRUCTIONS!$M$9:$AM$73,MATCH(#REF!,[1]INSTRUCTIONS!$N$9:$N$73,0),MATCH(BR$2,[1]INSTRUCTIONS!$M$9:$AM$9,FALSE))*$BA67),0)),""))</f>
        <v/>
      </c>
      <c r="BS67" s="178" t="str">
        <f>IF(ISBLANK($BK67),"",IFERROR((ROUND((INDEX([1]INSTRUCTIONS!$M$9:$AM$73,MATCH(#REF!,[1]INSTRUCTIONS!$N$9:$N$73,0),MATCH(BS$2,[1]INSTRUCTIONS!$M$9:$AM$9,FALSE))*$BA67),0)),""))</f>
        <v/>
      </c>
      <c r="BT67" s="178" t="str">
        <f>IF(ISBLANK($BK67),"",IFERROR((ROUND((INDEX([1]INSTRUCTIONS!$M$9:$AM$73,MATCH(#REF!,[1]INSTRUCTIONS!$N$9:$N$73,0),MATCH(BT$2,[1]INSTRUCTIONS!$M$9:$AM$9,FALSE))*$BA67),0)),""))</f>
        <v/>
      </c>
      <c r="BU67" s="178" t="str">
        <f>IF(ISBLANK($BK67),"",IFERROR((ROUND((INDEX([1]INSTRUCTIONS!$M$9:$AM$73,MATCH(#REF!,[1]INSTRUCTIONS!$N$9:$N$73,0),MATCH(BU$2,[1]INSTRUCTIONS!$M$9:$AM$9,FALSE))*$BA67),0)),""))</f>
        <v/>
      </c>
      <c r="BV67" s="178" t="str">
        <f>IF(ISBLANK($BK67),"",IFERROR((ROUND((INDEX([1]INSTRUCTIONS!$M$9:$AM$73,MATCH(#REF!,[1]INSTRUCTIONS!$N$9:$N$73,0),MATCH(BV$2,[1]INSTRUCTIONS!$M$9:$AM$9,FALSE))*$BA67),0)),""))</f>
        <v/>
      </c>
      <c r="BW67" s="178" t="str">
        <f>IF(ISBLANK($BK67),"",IFERROR((ROUND((INDEX([1]INSTRUCTIONS!$M$9:$AM$73,MATCH(#REF!,[1]INSTRUCTIONS!$N$9:$N$73,0),MATCH(BW$2,[1]INSTRUCTIONS!$M$9:$AM$9,FALSE))*$BA67),0)),""))</f>
        <v/>
      </c>
      <c r="BX67" s="178" t="str">
        <f>IF(ISBLANK($BK67),"",IFERROR((ROUND((INDEX([1]INSTRUCTIONS!$M$9:$AM$73,MATCH(#REF!,[1]INSTRUCTIONS!$N$9:$N$73,0),MATCH(BX$2,[1]INSTRUCTIONS!$M$9:$AM$9,FALSE))*$BA67),0)),""))</f>
        <v/>
      </c>
      <c r="BY67" s="178" t="str">
        <f>IF(ISBLANK($BK67),"",IFERROR((ROUND((INDEX([1]INSTRUCTIONS!$M$9:$AM$73,MATCH(#REF!,[1]INSTRUCTIONS!$N$9:$N$73,0),MATCH(BY$2,[1]INSTRUCTIONS!$M$9:$AM$9,FALSE))*$BA67),0)),""))</f>
        <v/>
      </c>
      <c r="BZ67" s="178" t="str">
        <f>IF(ISBLANK($BK67),"",IFERROR((ROUND((INDEX([1]INSTRUCTIONS!$M$9:$AM$73,MATCH(#REF!,[1]INSTRUCTIONS!$N$9:$N$73,0),MATCH(BZ$2,[1]INSTRUCTIONS!$M$9:$AM$9,FALSE))*$BA67),0)),""))</f>
        <v/>
      </c>
      <c r="CA67" s="178" t="str">
        <f>IF(ISBLANK($BK67),"",IFERROR((ROUND((INDEX([1]INSTRUCTIONS!$M$9:$AM$73,MATCH(#REF!,[1]INSTRUCTIONS!$N$9:$N$73,0),MATCH(CA$2,[1]INSTRUCTIONS!$M$9:$AM$9,FALSE))*$BA67),0)),""))</f>
        <v/>
      </c>
      <c r="CB67" s="178" t="str">
        <f>IF(ISBLANK($BK67),"",IFERROR((ROUND((INDEX([1]INSTRUCTIONS!$M$9:$AM$73,MATCH(#REF!,[1]INSTRUCTIONS!$N$9:$N$73,0),MATCH(CB$2,[1]INSTRUCTIONS!$M$9:$AM$9,FALSE))*$BA67),0)),""))</f>
        <v/>
      </c>
      <c r="CC67" s="178" t="str">
        <f>IF(ISBLANK($BK67),"",IFERROR((ROUND((INDEX([1]INSTRUCTIONS!$M$9:$AM$73,MATCH(#REF!,[1]INSTRUCTIONS!$N$9:$N$73,0),MATCH(CC$2,[1]INSTRUCTIONS!$M$9:$AM$9,FALSE))*$BA67),0)),""))</f>
        <v/>
      </c>
      <c r="CD67" s="178" t="str">
        <f>IF(ISBLANK($BK67),"",IFERROR((ROUND((INDEX([1]INSTRUCTIONS!$M$9:$AM$73,MATCH(#REF!,[1]INSTRUCTIONS!$N$9:$N$73,0),MATCH(CD$2,[1]INSTRUCTIONS!$M$9:$AM$9,FALSE))*$BA67),0)),""))</f>
        <v/>
      </c>
      <c r="CE67" s="178" t="str">
        <f>IF(ISBLANK($BK67),"",IFERROR((ROUND((INDEX([1]INSTRUCTIONS!$M$9:$AM$73,MATCH(#REF!,[1]INSTRUCTIONS!$N$9:$N$73,0),MATCH(CE$2,[1]INSTRUCTIONS!$M$9:$AM$9,FALSE))*$BA67),0)),""))</f>
        <v/>
      </c>
      <c r="CF67" s="178" t="str">
        <f>IF(ISBLANK($BK67),"",IFERROR((ROUND((INDEX([1]INSTRUCTIONS!$M$9:$AM$73,MATCH(#REF!,[1]INSTRUCTIONS!$N$9:$N$73,0),MATCH(CF$2,[1]INSTRUCTIONS!$M$9:$AM$9,FALSE))*$BA67),0)),""))</f>
        <v/>
      </c>
      <c r="CG67" s="178" t="str">
        <f>IF(ISBLANK($BK67),"",IFERROR((ROUND((INDEX([1]INSTRUCTIONS!$M$9:$AM$73,MATCH(#REF!,[1]INSTRUCTIONS!$N$9:$N$73,0),MATCH(CG$2,[1]INSTRUCTIONS!$M$9:$AM$9,FALSE))*$BA67),0)),""))</f>
        <v/>
      </c>
      <c r="CH67" s="178" t="str">
        <f>IF(ISBLANK($BK67),"",IFERROR((ROUND((INDEX([1]INSTRUCTIONS!$M$9:$AM$73,MATCH(#REF!,[1]INSTRUCTIONS!$N$9:$N$73,0),MATCH(CH$2,[1]INSTRUCTIONS!$M$9:$AM$9,FALSE))*$BA67),0)),""))</f>
        <v/>
      </c>
      <c r="CI67" s="178" t="str">
        <f>IF(ISBLANK($BK67),"",IFERROR((ROUND((INDEX([1]INSTRUCTIONS!$M$9:$AM$73,MATCH(#REF!,[1]INSTRUCTIONS!$N$9:$N$73,0),MATCH(CI$2,[1]INSTRUCTIONS!$M$9:$AM$9,FALSE))*$BA67),0)),""))</f>
        <v/>
      </c>
      <c r="CJ67" s="179" t="str">
        <f>IF(ISBLANK($BK67),"",IFERROR((ROUND((INDEX([1]INSTRUCTIONS!$M$9:$AM$73,MATCH(#REF!,[1]INSTRUCTIONS!$N$9:$N$73,0),MATCH(CJ$2,[1]INSTRUCTIONS!$M$9:$AM$9,FALSE))*$BA67),0)),""))</f>
        <v/>
      </c>
      <c r="CK67" s="169">
        <f t="shared" si="23"/>
        <v>444</v>
      </c>
      <c r="CL67" s="169">
        <f t="shared" si="24"/>
        <v>0</v>
      </c>
      <c r="CM67" s="6"/>
      <c r="CN67" s="170" t="s">
        <v>105</v>
      </c>
      <c r="CO67" s="177">
        <v>0</v>
      </c>
      <c r="CP67" s="178">
        <v>0</v>
      </c>
      <c r="CQ67" s="178">
        <v>0</v>
      </c>
      <c r="CR67" s="178">
        <v>0</v>
      </c>
      <c r="CS67" s="178">
        <v>0</v>
      </c>
      <c r="CT67" s="178">
        <v>0</v>
      </c>
      <c r="CU67" s="178" t="str">
        <f>IF(ISBLANK($CN67),"",IFERROR((ROUND((INDEX([1]INSTRUCTIONS!$M$9:$AM$73,MATCH(#REF!,[1]INSTRUCTIONS!$N$9:$N$73,0),MATCH(CU$2,[1]INSTRUCTIONS!$M$9:$AM$9,FALSE))*$BD67),0)),""))</f>
        <v/>
      </c>
      <c r="CV67" s="178" t="str">
        <f>IF(ISBLANK($CN67),"",IFERROR((ROUND((INDEX([1]INSTRUCTIONS!$M$9:$AM$73,MATCH(#REF!,[1]INSTRUCTIONS!$N$9:$N$73,0),MATCH(CV$2,[1]INSTRUCTIONS!$M$9:$AM$9,FALSE))*$BD67),0)),""))</f>
        <v/>
      </c>
      <c r="CW67" s="178" t="str">
        <f>IF(ISBLANK($CN67),"",IFERROR((ROUND((INDEX([1]INSTRUCTIONS!$M$9:$AM$73,MATCH(#REF!,[1]INSTRUCTIONS!$N$9:$N$73,0),MATCH(CW$2,[1]INSTRUCTIONS!$M$9:$AM$9,FALSE))*$BD67),0)),""))</f>
        <v/>
      </c>
      <c r="CX67" s="178" t="str">
        <f>IF(ISBLANK($CN67),"",IFERROR((ROUND((INDEX([1]INSTRUCTIONS!$M$9:$AM$73,MATCH(#REF!,[1]INSTRUCTIONS!$N$9:$N$73,0),MATCH(CX$2,[1]INSTRUCTIONS!$M$9:$AM$9,FALSE))*$BD67),0)),""))</f>
        <v/>
      </c>
      <c r="CY67" s="178" t="str">
        <f>IF(ISBLANK($CN67),"",IFERROR((ROUND((INDEX([1]INSTRUCTIONS!$M$9:$AM$73,MATCH(#REF!,[1]INSTRUCTIONS!$N$9:$N$73,0),MATCH(CY$2,[1]INSTRUCTIONS!$M$9:$AM$9,FALSE))*$BD67),0)),""))</f>
        <v/>
      </c>
      <c r="CZ67" s="178" t="str">
        <f>IF(ISBLANK($CN67),"",IFERROR((ROUND((INDEX([1]INSTRUCTIONS!$M$9:$AM$73,MATCH(#REF!,[1]INSTRUCTIONS!$N$9:$N$73,0),MATCH(CZ$2,[1]INSTRUCTIONS!$M$9:$AM$9,FALSE))*$BD67),0)),""))</f>
        <v/>
      </c>
      <c r="DA67" s="178" t="str">
        <f>IF(ISBLANK($CN67),"",IFERROR((ROUND((INDEX([1]INSTRUCTIONS!$M$9:$AM$73,MATCH(#REF!,[1]INSTRUCTIONS!$N$9:$N$73,0),MATCH(DA$2,[1]INSTRUCTIONS!$M$9:$AM$9,FALSE))*$BD67),0)),""))</f>
        <v/>
      </c>
      <c r="DB67" s="178" t="str">
        <f>IF(ISBLANK($CN67),"",IFERROR((ROUND((INDEX([1]INSTRUCTIONS!$M$9:$AM$73,MATCH(#REF!,[1]INSTRUCTIONS!$N$9:$N$73,0),MATCH(DB$2,[1]INSTRUCTIONS!$M$9:$AM$9,FALSE))*$BD67),0)),""))</f>
        <v/>
      </c>
      <c r="DC67" s="178" t="str">
        <f>IF(ISBLANK($CN67),"",IFERROR((ROUND((INDEX([1]INSTRUCTIONS!$M$9:$AM$73,MATCH(#REF!,[1]INSTRUCTIONS!$N$9:$N$73,0),MATCH(DC$2,[1]INSTRUCTIONS!$M$9:$AM$9,FALSE))*$BD67),0)),""))</f>
        <v/>
      </c>
      <c r="DD67" s="178" t="str">
        <f>IF(ISBLANK($CN67),"",IFERROR((ROUND((INDEX([1]INSTRUCTIONS!$M$9:$AM$73,MATCH(#REF!,[1]INSTRUCTIONS!$N$9:$N$73,0),MATCH(DD$2,[1]INSTRUCTIONS!$M$9:$AM$9,FALSE))*$BD67),0)),""))</f>
        <v/>
      </c>
      <c r="DE67" s="178" t="str">
        <f>IF(ISBLANK($CN67),"",IFERROR((ROUND((INDEX([1]INSTRUCTIONS!$M$9:$AM$73,MATCH(#REF!,[1]INSTRUCTIONS!$N$9:$N$73,0),MATCH(DE$2,[1]INSTRUCTIONS!$M$9:$AM$9,FALSE))*$BD67),0)),""))</f>
        <v/>
      </c>
      <c r="DF67" s="178" t="str">
        <f>IF(ISBLANK($CN67),"",IFERROR((ROUND((INDEX([1]INSTRUCTIONS!$M$9:$AM$73,MATCH(#REF!,[1]INSTRUCTIONS!$N$9:$N$73,0),MATCH(DF$2,[1]INSTRUCTIONS!$M$9:$AM$9,FALSE))*$BD67),0)),""))</f>
        <v/>
      </c>
      <c r="DG67" s="178" t="str">
        <f>IF(ISBLANK($CN67),"",IFERROR((ROUND((INDEX([1]INSTRUCTIONS!$M$9:$AM$73,MATCH(#REF!,[1]INSTRUCTIONS!$N$9:$N$73,0),MATCH(DG$2,[1]INSTRUCTIONS!$M$9:$AM$9,FALSE))*$BD67),0)),""))</f>
        <v/>
      </c>
      <c r="DH67" s="178" t="str">
        <f>IF(ISBLANK($CN67),"",IFERROR((ROUND((INDEX([1]INSTRUCTIONS!$M$9:$AM$73,MATCH(#REF!,[1]INSTRUCTIONS!$N$9:$N$73,0),MATCH(DH$2,[1]INSTRUCTIONS!$M$9:$AM$9,FALSE))*$BD67),0)),""))</f>
        <v/>
      </c>
      <c r="DI67" s="178" t="str">
        <f>IF(ISBLANK($CN67),"",IFERROR((ROUND((INDEX([1]INSTRUCTIONS!$M$9:$AM$73,MATCH(#REF!,[1]INSTRUCTIONS!$N$9:$N$73,0),MATCH(DI$2,[1]INSTRUCTIONS!$M$9:$AM$9,FALSE))*$BD67),0)),""))</f>
        <v/>
      </c>
      <c r="DJ67" s="178" t="str">
        <f>IF(ISBLANK($CN67),"",IFERROR((ROUND((INDEX([1]INSTRUCTIONS!$M$9:$AM$73,MATCH(#REF!,[1]INSTRUCTIONS!$N$9:$N$73,0),MATCH(DJ$2,[1]INSTRUCTIONS!$M$9:$AM$9,FALSE))*$BD67),0)),""))</f>
        <v/>
      </c>
      <c r="DK67" s="178" t="str">
        <f>IF(ISBLANK($CN67),"",IFERROR((ROUND((INDEX([1]INSTRUCTIONS!$M$9:$AM$73,MATCH(#REF!,[1]INSTRUCTIONS!$N$9:$N$73,0),MATCH(DK$2,[1]INSTRUCTIONS!$M$9:$AM$9,FALSE))*$BD67),0)),""))</f>
        <v/>
      </c>
      <c r="DL67" s="178" t="str">
        <f>IF(ISBLANK($CN67),"",IFERROR((ROUND((INDEX([1]INSTRUCTIONS!$M$9:$AM$73,MATCH(#REF!,[1]INSTRUCTIONS!$N$9:$N$73,0),MATCH(DL$2,[1]INSTRUCTIONS!$M$9:$AM$9,FALSE))*$BD67),0)),""))</f>
        <v/>
      </c>
      <c r="DM67" s="179" t="str">
        <f>IF(ISBLANK($CN67),"",IFERROR((ROUND((INDEX([1]INSTRUCTIONS!$M$9:$AM$73,MATCH(#REF!,[1]INSTRUCTIONS!$N$9:$N$73,0),MATCH(DM$2,[1]INSTRUCTIONS!$M$9:$AM$9,FALSE))*$BD67),0)),""))</f>
        <v/>
      </c>
      <c r="DN67" s="169">
        <f t="shared" si="25"/>
        <v>0</v>
      </c>
      <c r="DO67" s="169">
        <f t="shared" si="26"/>
        <v>0</v>
      </c>
      <c r="DP67" s="6"/>
      <c r="DQ67" s="171" t="str">
        <f t="shared" si="27"/>
        <v>ALPHA TOPS BM</v>
      </c>
      <c r="DR67" s="172">
        <f t="shared" ref="DR67:EP67" si="80">IFERROR(BL67+CO67,"")</f>
        <v>45</v>
      </c>
      <c r="DS67" s="173">
        <f t="shared" si="80"/>
        <v>112</v>
      </c>
      <c r="DT67" s="173">
        <f t="shared" si="80"/>
        <v>147</v>
      </c>
      <c r="DU67" s="173">
        <f t="shared" si="80"/>
        <v>101</v>
      </c>
      <c r="DV67" s="173">
        <f t="shared" si="80"/>
        <v>39</v>
      </c>
      <c r="DW67" s="173">
        <f t="shared" si="80"/>
        <v>0</v>
      </c>
      <c r="DX67" s="173" t="str">
        <f t="shared" si="80"/>
        <v/>
      </c>
      <c r="DY67" s="173" t="str">
        <f t="shared" si="80"/>
        <v/>
      </c>
      <c r="DZ67" s="173" t="str">
        <f t="shared" si="80"/>
        <v/>
      </c>
      <c r="EA67" s="173" t="str">
        <f t="shared" si="80"/>
        <v/>
      </c>
      <c r="EB67" s="173" t="str">
        <f t="shared" si="80"/>
        <v/>
      </c>
      <c r="EC67" s="173" t="str">
        <f t="shared" si="80"/>
        <v/>
      </c>
      <c r="ED67" s="173" t="str">
        <f t="shared" si="80"/>
        <v/>
      </c>
      <c r="EE67" s="173" t="str">
        <f t="shared" si="80"/>
        <v/>
      </c>
      <c r="EF67" s="174" t="str">
        <f t="shared" si="80"/>
        <v/>
      </c>
      <c r="EG67" s="174" t="str">
        <f t="shared" si="80"/>
        <v/>
      </c>
      <c r="EH67" s="174" t="str">
        <f t="shared" si="80"/>
        <v/>
      </c>
      <c r="EI67" s="174" t="str">
        <f t="shared" si="80"/>
        <v/>
      </c>
      <c r="EJ67" s="174" t="str">
        <f t="shared" si="80"/>
        <v/>
      </c>
      <c r="EK67" s="174" t="str">
        <f t="shared" si="80"/>
        <v/>
      </c>
      <c r="EL67" s="174" t="str">
        <f t="shared" si="80"/>
        <v/>
      </c>
      <c r="EM67" s="174" t="str">
        <f t="shared" si="80"/>
        <v/>
      </c>
      <c r="EN67" s="174" t="str">
        <f t="shared" si="80"/>
        <v/>
      </c>
      <c r="EO67" s="174" t="str">
        <f t="shared" si="80"/>
        <v/>
      </c>
      <c r="EP67" s="174" t="str">
        <f t="shared" si="80"/>
        <v/>
      </c>
      <c r="EQ67" s="171">
        <f t="shared" si="29"/>
        <v>444</v>
      </c>
      <c r="ER67" s="171">
        <f t="shared" si="30"/>
        <v>0</v>
      </c>
    </row>
    <row r="68" spans="1:148" ht="120" customHeight="1" x14ac:dyDescent="0.25">
      <c r="A68" s="132">
        <f t="shared" si="31"/>
        <v>51</v>
      </c>
      <c r="B68" s="133" t="e">
        <v>#VALUE!</v>
      </c>
      <c r="C68" s="133" t="s">
        <v>96</v>
      </c>
      <c r="D68" s="134" t="s">
        <v>276</v>
      </c>
      <c r="E68" s="134" t="str">
        <f t="shared" si="5"/>
        <v>#REF!</v>
      </c>
      <c r="F68" s="135" t="s">
        <v>140</v>
      </c>
      <c r="G68" s="134" t="s">
        <v>276</v>
      </c>
      <c r="H68" s="135" t="s">
        <v>141</v>
      </c>
      <c r="I68" s="135" t="s">
        <v>142</v>
      </c>
      <c r="J68" s="135"/>
      <c r="K68" s="135"/>
      <c r="L68" s="136"/>
      <c r="M68" s="133" t="e">
        <v>#VALUE!</v>
      </c>
      <c r="N68" s="135" t="s">
        <v>112</v>
      </c>
      <c r="O68" s="136"/>
      <c r="P68" s="136"/>
      <c r="Q68" s="136" t="s">
        <v>101</v>
      </c>
      <c r="R68" s="136" t="s">
        <v>102</v>
      </c>
      <c r="S68" s="136"/>
      <c r="T68" s="133"/>
      <c r="U68" s="133"/>
      <c r="V68" s="133"/>
      <c r="W68" s="137"/>
      <c r="X68" s="138">
        <v>16.5</v>
      </c>
      <c r="Y68" s="139">
        <v>15.68</v>
      </c>
      <c r="Z68" s="140">
        <f t="shared" si="6"/>
        <v>4.9696969696969712E-2</v>
      </c>
      <c r="AA68" s="139">
        <v>59.99</v>
      </c>
      <c r="AB68" s="140">
        <f t="shared" si="7"/>
        <v>0.73862310385064178</v>
      </c>
      <c r="AC68" s="141"/>
      <c r="AD68" s="142" t="str">
        <f t="shared" si="8"/>
        <v/>
      </c>
      <c r="AE68" s="140" t="str">
        <f t="shared" si="9"/>
        <v/>
      </c>
      <c r="AF68" s="139"/>
      <c r="AG68" s="140" t="str">
        <f t="shared" si="10"/>
        <v/>
      </c>
      <c r="AH68" s="143" t="str">
        <f t="shared" si="11"/>
        <v/>
      </c>
      <c r="AI68" s="144"/>
      <c r="AJ68" s="145"/>
      <c r="AK68" s="146"/>
      <c r="AL68" s="135" t="s">
        <v>103</v>
      </c>
      <c r="AM68" s="147">
        <v>4</v>
      </c>
      <c r="AN68" s="148" t="str">
        <f t="shared" si="12"/>
        <v xml:space="preserve">, , , , OFFICE DEFINE, </v>
      </c>
      <c r="AO68" s="149">
        <v>0</v>
      </c>
      <c r="AP68" s="150">
        <v>300</v>
      </c>
      <c r="AQ68" s="150"/>
      <c r="AR68" s="150"/>
      <c r="AS68" s="150"/>
      <c r="AT68" s="151"/>
      <c r="AU68" s="151"/>
      <c r="AV68" s="152">
        <f t="shared" si="13"/>
        <v>4</v>
      </c>
      <c r="AW68" s="153"/>
      <c r="AX68" s="152"/>
      <c r="AY68" s="153"/>
      <c r="AZ68" s="176"/>
      <c r="BA68" s="155">
        <f t="shared" si="14"/>
        <v>300</v>
      </c>
      <c r="BB68" s="156">
        <f t="shared" si="15"/>
        <v>4704</v>
      </c>
      <c r="BC68" s="157">
        <f t="shared" si="16"/>
        <v>17997</v>
      </c>
      <c r="BD68" s="158">
        <f t="shared" si="17"/>
        <v>0</v>
      </c>
      <c r="BE68" s="159">
        <f t="shared" si="18"/>
        <v>0</v>
      </c>
      <c r="BF68" s="160">
        <f t="shared" si="19"/>
        <v>0</v>
      </c>
      <c r="BG68" s="161">
        <f t="shared" si="20"/>
        <v>300</v>
      </c>
      <c r="BH68" s="162">
        <f t="shared" si="21"/>
        <v>4704</v>
      </c>
      <c r="BI68" s="163">
        <f t="shared" si="22"/>
        <v>17997</v>
      </c>
      <c r="BJ68" s="164"/>
      <c r="BK68" s="165" t="s">
        <v>104</v>
      </c>
      <c r="BL68" s="177">
        <v>31</v>
      </c>
      <c r="BM68" s="178">
        <v>76</v>
      </c>
      <c r="BN68" s="178">
        <v>99</v>
      </c>
      <c r="BO68" s="178">
        <v>68</v>
      </c>
      <c r="BP68" s="178">
        <v>26</v>
      </c>
      <c r="BQ68" s="178">
        <v>0</v>
      </c>
      <c r="BR68" s="178" t="str">
        <f>IF(ISBLANK($BK68),"",IFERROR((ROUND((INDEX([1]INSTRUCTIONS!$M$9:$AM$73,MATCH(#REF!,[1]INSTRUCTIONS!$N$9:$N$73,0),MATCH(BR$2,[1]INSTRUCTIONS!$M$9:$AM$9,FALSE))*$BA68),0)),""))</f>
        <v/>
      </c>
      <c r="BS68" s="178" t="str">
        <f>IF(ISBLANK($BK68),"",IFERROR((ROUND((INDEX([1]INSTRUCTIONS!$M$9:$AM$73,MATCH(#REF!,[1]INSTRUCTIONS!$N$9:$N$73,0),MATCH(BS$2,[1]INSTRUCTIONS!$M$9:$AM$9,FALSE))*$BA68),0)),""))</f>
        <v/>
      </c>
      <c r="BT68" s="178" t="str">
        <f>IF(ISBLANK($BK68),"",IFERROR((ROUND((INDEX([1]INSTRUCTIONS!$M$9:$AM$73,MATCH(#REF!,[1]INSTRUCTIONS!$N$9:$N$73,0),MATCH(BT$2,[1]INSTRUCTIONS!$M$9:$AM$9,FALSE))*$BA68),0)),""))</f>
        <v/>
      </c>
      <c r="BU68" s="178" t="str">
        <f>IF(ISBLANK($BK68),"",IFERROR((ROUND((INDEX([1]INSTRUCTIONS!$M$9:$AM$73,MATCH(#REF!,[1]INSTRUCTIONS!$N$9:$N$73,0),MATCH(BU$2,[1]INSTRUCTIONS!$M$9:$AM$9,FALSE))*$BA68),0)),""))</f>
        <v/>
      </c>
      <c r="BV68" s="178" t="str">
        <f>IF(ISBLANK($BK68),"",IFERROR((ROUND((INDEX([1]INSTRUCTIONS!$M$9:$AM$73,MATCH(#REF!,[1]INSTRUCTIONS!$N$9:$N$73,0),MATCH(BV$2,[1]INSTRUCTIONS!$M$9:$AM$9,FALSE))*$BA68),0)),""))</f>
        <v/>
      </c>
      <c r="BW68" s="178" t="str">
        <f>IF(ISBLANK($BK68),"",IFERROR((ROUND((INDEX([1]INSTRUCTIONS!$M$9:$AM$73,MATCH(#REF!,[1]INSTRUCTIONS!$N$9:$N$73,0),MATCH(BW$2,[1]INSTRUCTIONS!$M$9:$AM$9,FALSE))*$BA68),0)),""))</f>
        <v/>
      </c>
      <c r="BX68" s="178" t="str">
        <f>IF(ISBLANK($BK68),"",IFERROR((ROUND((INDEX([1]INSTRUCTIONS!$M$9:$AM$73,MATCH(#REF!,[1]INSTRUCTIONS!$N$9:$N$73,0),MATCH(BX$2,[1]INSTRUCTIONS!$M$9:$AM$9,FALSE))*$BA68),0)),""))</f>
        <v/>
      </c>
      <c r="BY68" s="178" t="str">
        <f>IF(ISBLANK($BK68),"",IFERROR((ROUND((INDEX([1]INSTRUCTIONS!$M$9:$AM$73,MATCH(#REF!,[1]INSTRUCTIONS!$N$9:$N$73,0),MATCH(BY$2,[1]INSTRUCTIONS!$M$9:$AM$9,FALSE))*$BA68),0)),""))</f>
        <v/>
      </c>
      <c r="BZ68" s="178" t="str">
        <f>IF(ISBLANK($BK68),"",IFERROR((ROUND((INDEX([1]INSTRUCTIONS!$M$9:$AM$73,MATCH(#REF!,[1]INSTRUCTIONS!$N$9:$N$73,0),MATCH(BZ$2,[1]INSTRUCTIONS!$M$9:$AM$9,FALSE))*$BA68),0)),""))</f>
        <v/>
      </c>
      <c r="CA68" s="178" t="str">
        <f>IF(ISBLANK($BK68),"",IFERROR((ROUND((INDEX([1]INSTRUCTIONS!$M$9:$AM$73,MATCH(#REF!,[1]INSTRUCTIONS!$N$9:$N$73,0),MATCH(CA$2,[1]INSTRUCTIONS!$M$9:$AM$9,FALSE))*$BA68),0)),""))</f>
        <v/>
      </c>
      <c r="CB68" s="178" t="str">
        <f>IF(ISBLANK($BK68),"",IFERROR((ROUND((INDEX([1]INSTRUCTIONS!$M$9:$AM$73,MATCH(#REF!,[1]INSTRUCTIONS!$N$9:$N$73,0),MATCH(CB$2,[1]INSTRUCTIONS!$M$9:$AM$9,FALSE))*$BA68),0)),""))</f>
        <v/>
      </c>
      <c r="CC68" s="178" t="str">
        <f>IF(ISBLANK($BK68),"",IFERROR((ROUND((INDEX([1]INSTRUCTIONS!$M$9:$AM$73,MATCH(#REF!,[1]INSTRUCTIONS!$N$9:$N$73,0),MATCH(CC$2,[1]INSTRUCTIONS!$M$9:$AM$9,FALSE))*$BA68),0)),""))</f>
        <v/>
      </c>
      <c r="CD68" s="178" t="str">
        <f>IF(ISBLANK($BK68),"",IFERROR((ROUND((INDEX([1]INSTRUCTIONS!$M$9:$AM$73,MATCH(#REF!,[1]INSTRUCTIONS!$N$9:$N$73,0),MATCH(CD$2,[1]INSTRUCTIONS!$M$9:$AM$9,FALSE))*$BA68),0)),""))</f>
        <v/>
      </c>
      <c r="CE68" s="178" t="str">
        <f>IF(ISBLANK($BK68),"",IFERROR((ROUND((INDEX([1]INSTRUCTIONS!$M$9:$AM$73,MATCH(#REF!,[1]INSTRUCTIONS!$N$9:$N$73,0),MATCH(CE$2,[1]INSTRUCTIONS!$M$9:$AM$9,FALSE))*$BA68),0)),""))</f>
        <v/>
      </c>
      <c r="CF68" s="178" t="str">
        <f>IF(ISBLANK($BK68),"",IFERROR((ROUND((INDEX([1]INSTRUCTIONS!$M$9:$AM$73,MATCH(#REF!,[1]INSTRUCTIONS!$N$9:$N$73,0),MATCH(CF$2,[1]INSTRUCTIONS!$M$9:$AM$9,FALSE))*$BA68),0)),""))</f>
        <v/>
      </c>
      <c r="CG68" s="178" t="str">
        <f>IF(ISBLANK($BK68),"",IFERROR((ROUND((INDEX([1]INSTRUCTIONS!$M$9:$AM$73,MATCH(#REF!,[1]INSTRUCTIONS!$N$9:$N$73,0),MATCH(CG$2,[1]INSTRUCTIONS!$M$9:$AM$9,FALSE))*$BA68),0)),""))</f>
        <v/>
      </c>
      <c r="CH68" s="178" t="str">
        <f>IF(ISBLANK($BK68),"",IFERROR((ROUND((INDEX([1]INSTRUCTIONS!$M$9:$AM$73,MATCH(#REF!,[1]INSTRUCTIONS!$N$9:$N$73,0),MATCH(CH$2,[1]INSTRUCTIONS!$M$9:$AM$9,FALSE))*$BA68),0)),""))</f>
        <v/>
      </c>
      <c r="CI68" s="178" t="str">
        <f>IF(ISBLANK($BK68),"",IFERROR((ROUND((INDEX([1]INSTRUCTIONS!$M$9:$AM$73,MATCH(#REF!,[1]INSTRUCTIONS!$N$9:$N$73,0),MATCH(CI$2,[1]INSTRUCTIONS!$M$9:$AM$9,FALSE))*$BA68),0)),""))</f>
        <v/>
      </c>
      <c r="CJ68" s="179" t="str">
        <f>IF(ISBLANK($BK68),"",IFERROR((ROUND((INDEX([1]INSTRUCTIONS!$M$9:$AM$73,MATCH(#REF!,[1]INSTRUCTIONS!$N$9:$N$73,0),MATCH(CJ$2,[1]INSTRUCTIONS!$M$9:$AM$9,FALSE))*$BA68),0)),""))</f>
        <v/>
      </c>
      <c r="CK68" s="169">
        <f t="shared" si="23"/>
        <v>300</v>
      </c>
      <c r="CL68" s="169">
        <f t="shared" si="24"/>
        <v>0</v>
      </c>
      <c r="CM68" s="6"/>
      <c r="CN68" s="170" t="s">
        <v>105</v>
      </c>
      <c r="CO68" s="177">
        <v>0</v>
      </c>
      <c r="CP68" s="178">
        <v>0</v>
      </c>
      <c r="CQ68" s="178">
        <v>0</v>
      </c>
      <c r="CR68" s="178">
        <v>0</v>
      </c>
      <c r="CS68" s="178">
        <v>0</v>
      </c>
      <c r="CT68" s="178">
        <v>0</v>
      </c>
      <c r="CU68" s="178" t="str">
        <f>IF(ISBLANK($CN68),"",IFERROR((ROUND((INDEX([1]INSTRUCTIONS!$M$9:$AM$73,MATCH(#REF!,[1]INSTRUCTIONS!$N$9:$N$73,0),MATCH(CU$2,[1]INSTRUCTIONS!$M$9:$AM$9,FALSE))*$BD68),0)),""))</f>
        <v/>
      </c>
      <c r="CV68" s="178" t="str">
        <f>IF(ISBLANK($CN68),"",IFERROR((ROUND((INDEX([1]INSTRUCTIONS!$M$9:$AM$73,MATCH(#REF!,[1]INSTRUCTIONS!$N$9:$N$73,0),MATCH(CV$2,[1]INSTRUCTIONS!$M$9:$AM$9,FALSE))*$BD68),0)),""))</f>
        <v/>
      </c>
      <c r="CW68" s="178" t="str">
        <f>IF(ISBLANK($CN68),"",IFERROR((ROUND((INDEX([1]INSTRUCTIONS!$M$9:$AM$73,MATCH(#REF!,[1]INSTRUCTIONS!$N$9:$N$73,0),MATCH(CW$2,[1]INSTRUCTIONS!$M$9:$AM$9,FALSE))*$BD68),0)),""))</f>
        <v/>
      </c>
      <c r="CX68" s="178" t="str">
        <f>IF(ISBLANK($CN68),"",IFERROR((ROUND((INDEX([1]INSTRUCTIONS!$M$9:$AM$73,MATCH(#REF!,[1]INSTRUCTIONS!$N$9:$N$73,0),MATCH(CX$2,[1]INSTRUCTIONS!$M$9:$AM$9,FALSE))*$BD68),0)),""))</f>
        <v/>
      </c>
      <c r="CY68" s="178" t="str">
        <f>IF(ISBLANK($CN68),"",IFERROR((ROUND((INDEX([1]INSTRUCTIONS!$M$9:$AM$73,MATCH(#REF!,[1]INSTRUCTIONS!$N$9:$N$73,0),MATCH(CY$2,[1]INSTRUCTIONS!$M$9:$AM$9,FALSE))*$BD68),0)),""))</f>
        <v/>
      </c>
      <c r="CZ68" s="178" t="str">
        <f>IF(ISBLANK($CN68),"",IFERROR((ROUND((INDEX([1]INSTRUCTIONS!$M$9:$AM$73,MATCH(#REF!,[1]INSTRUCTIONS!$N$9:$N$73,0),MATCH(CZ$2,[1]INSTRUCTIONS!$M$9:$AM$9,FALSE))*$BD68),0)),""))</f>
        <v/>
      </c>
      <c r="DA68" s="178" t="str">
        <f>IF(ISBLANK($CN68),"",IFERROR((ROUND((INDEX([1]INSTRUCTIONS!$M$9:$AM$73,MATCH(#REF!,[1]INSTRUCTIONS!$N$9:$N$73,0),MATCH(DA$2,[1]INSTRUCTIONS!$M$9:$AM$9,FALSE))*$BD68),0)),""))</f>
        <v/>
      </c>
      <c r="DB68" s="178" t="str">
        <f>IF(ISBLANK($CN68),"",IFERROR((ROUND((INDEX([1]INSTRUCTIONS!$M$9:$AM$73,MATCH(#REF!,[1]INSTRUCTIONS!$N$9:$N$73,0),MATCH(DB$2,[1]INSTRUCTIONS!$M$9:$AM$9,FALSE))*$BD68),0)),""))</f>
        <v/>
      </c>
      <c r="DC68" s="178" t="str">
        <f>IF(ISBLANK($CN68),"",IFERROR((ROUND((INDEX([1]INSTRUCTIONS!$M$9:$AM$73,MATCH(#REF!,[1]INSTRUCTIONS!$N$9:$N$73,0),MATCH(DC$2,[1]INSTRUCTIONS!$M$9:$AM$9,FALSE))*$BD68),0)),""))</f>
        <v/>
      </c>
      <c r="DD68" s="178" t="str">
        <f>IF(ISBLANK($CN68),"",IFERROR((ROUND((INDEX([1]INSTRUCTIONS!$M$9:$AM$73,MATCH(#REF!,[1]INSTRUCTIONS!$N$9:$N$73,0),MATCH(DD$2,[1]INSTRUCTIONS!$M$9:$AM$9,FALSE))*$BD68),0)),""))</f>
        <v/>
      </c>
      <c r="DE68" s="178" t="str">
        <f>IF(ISBLANK($CN68),"",IFERROR((ROUND((INDEX([1]INSTRUCTIONS!$M$9:$AM$73,MATCH(#REF!,[1]INSTRUCTIONS!$N$9:$N$73,0),MATCH(DE$2,[1]INSTRUCTIONS!$M$9:$AM$9,FALSE))*$BD68),0)),""))</f>
        <v/>
      </c>
      <c r="DF68" s="178" t="str">
        <f>IF(ISBLANK($CN68),"",IFERROR((ROUND((INDEX([1]INSTRUCTIONS!$M$9:$AM$73,MATCH(#REF!,[1]INSTRUCTIONS!$N$9:$N$73,0),MATCH(DF$2,[1]INSTRUCTIONS!$M$9:$AM$9,FALSE))*$BD68),0)),""))</f>
        <v/>
      </c>
      <c r="DG68" s="178" t="str">
        <f>IF(ISBLANK($CN68),"",IFERROR((ROUND((INDEX([1]INSTRUCTIONS!$M$9:$AM$73,MATCH(#REF!,[1]INSTRUCTIONS!$N$9:$N$73,0),MATCH(DG$2,[1]INSTRUCTIONS!$M$9:$AM$9,FALSE))*$BD68),0)),""))</f>
        <v/>
      </c>
      <c r="DH68" s="178" t="str">
        <f>IF(ISBLANK($CN68),"",IFERROR((ROUND((INDEX([1]INSTRUCTIONS!$M$9:$AM$73,MATCH(#REF!,[1]INSTRUCTIONS!$N$9:$N$73,0),MATCH(DH$2,[1]INSTRUCTIONS!$M$9:$AM$9,FALSE))*$BD68),0)),""))</f>
        <v/>
      </c>
      <c r="DI68" s="178" t="str">
        <f>IF(ISBLANK($CN68),"",IFERROR((ROUND((INDEX([1]INSTRUCTIONS!$M$9:$AM$73,MATCH(#REF!,[1]INSTRUCTIONS!$N$9:$N$73,0),MATCH(DI$2,[1]INSTRUCTIONS!$M$9:$AM$9,FALSE))*$BD68),0)),""))</f>
        <v/>
      </c>
      <c r="DJ68" s="178" t="str">
        <f>IF(ISBLANK($CN68),"",IFERROR((ROUND((INDEX([1]INSTRUCTIONS!$M$9:$AM$73,MATCH(#REF!,[1]INSTRUCTIONS!$N$9:$N$73,0),MATCH(DJ$2,[1]INSTRUCTIONS!$M$9:$AM$9,FALSE))*$BD68),0)),""))</f>
        <v/>
      </c>
      <c r="DK68" s="178" t="str">
        <f>IF(ISBLANK($CN68),"",IFERROR((ROUND((INDEX([1]INSTRUCTIONS!$M$9:$AM$73,MATCH(#REF!,[1]INSTRUCTIONS!$N$9:$N$73,0),MATCH(DK$2,[1]INSTRUCTIONS!$M$9:$AM$9,FALSE))*$BD68),0)),""))</f>
        <v/>
      </c>
      <c r="DL68" s="178" t="str">
        <f>IF(ISBLANK($CN68),"",IFERROR((ROUND((INDEX([1]INSTRUCTIONS!$M$9:$AM$73,MATCH(#REF!,[1]INSTRUCTIONS!$N$9:$N$73,0),MATCH(DL$2,[1]INSTRUCTIONS!$M$9:$AM$9,FALSE))*$BD68),0)),""))</f>
        <v/>
      </c>
      <c r="DM68" s="179" t="str">
        <f>IF(ISBLANK($CN68),"",IFERROR((ROUND((INDEX([1]INSTRUCTIONS!$M$9:$AM$73,MATCH(#REF!,[1]INSTRUCTIONS!$N$9:$N$73,0),MATCH(DM$2,[1]INSTRUCTIONS!$M$9:$AM$9,FALSE))*$BD68),0)),""))</f>
        <v/>
      </c>
      <c r="DN68" s="169">
        <f t="shared" si="25"/>
        <v>0</v>
      </c>
      <c r="DO68" s="169">
        <f t="shared" si="26"/>
        <v>0</v>
      </c>
      <c r="DP68" s="6"/>
      <c r="DQ68" s="171" t="str">
        <f t="shared" si="27"/>
        <v>ALPHA TOPS BM</v>
      </c>
      <c r="DR68" s="172">
        <f t="shared" ref="DR68:EP68" si="81">IFERROR(BL68+CO68,"")</f>
        <v>31</v>
      </c>
      <c r="DS68" s="173">
        <f t="shared" si="81"/>
        <v>76</v>
      </c>
      <c r="DT68" s="173">
        <f t="shared" si="81"/>
        <v>99</v>
      </c>
      <c r="DU68" s="173">
        <f t="shared" si="81"/>
        <v>68</v>
      </c>
      <c r="DV68" s="173">
        <f t="shared" si="81"/>
        <v>26</v>
      </c>
      <c r="DW68" s="173">
        <f t="shared" si="81"/>
        <v>0</v>
      </c>
      <c r="DX68" s="173" t="str">
        <f t="shared" si="81"/>
        <v/>
      </c>
      <c r="DY68" s="173" t="str">
        <f t="shared" si="81"/>
        <v/>
      </c>
      <c r="DZ68" s="173" t="str">
        <f t="shared" si="81"/>
        <v/>
      </c>
      <c r="EA68" s="173" t="str">
        <f t="shared" si="81"/>
        <v/>
      </c>
      <c r="EB68" s="173" t="str">
        <f t="shared" si="81"/>
        <v/>
      </c>
      <c r="EC68" s="173" t="str">
        <f t="shared" si="81"/>
        <v/>
      </c>
      <c r="ED68" s="173" t="str">
        <f t="shared" si="81"/>
        <v/>
      </c>
      <c r="EE68" s="173" t="str">
        <f t="shared" si="81"/>
        <v/>
      </c>
      <c r="EF68" s="174" t="str">
        <f t="shared" si="81"/>
        <v/>
      </c>
      <c r="EG68" s="174" t="str">
        <f t="shared" si="81"/>
        <v/>
      </c>
      <c r="EH68" s="174" t="str">
        <f t="shared" si="81"/>
        <v/>
      </c>
      <c r="EI68" s="174" t="str">
        <f t="shared" si="81"/>
        <v/>
      </c>
      <c r="EJ68" s="174" t="str">
        <f t="shared" si="81"/>
        <v/>
      </c>
      <c r="EK68" s="174" t="str">
        <f t="shared" si="81"/>
        <v/>
      </c>
      <c r="EL68" s="174" t="str">
        <f t="shared" si="81"/>
        <v/>
      </c>
      <c r="EM68" s="174" t="str">
        <f t="shared" si="81"/>
        <v/>
      </c>
      <c r="EN68" s="174" t="str">
        <f t="shared" si="81"/>
        <v/>
      </c>
      <c r="EO68" s="174" t="str">
        <f t="shared" si="81"/>
        <v/>
      </c>
      <c r="EP68" s="174" t="str">
        <f t="shared" si="81"/>
        <v/>
      </c>
      <c r="EQ68" s="171">
        <f t="shared" si="29"/>
        <v>300</v>
      </c>
      <c r="ER68" s="171">
        <f t="shared" si="30"/>
        <v>0</v>
      </c>
    </row>
    <row r="69" spans="1:148" ht="120" customHeight="1" x14ac:dyDescent="0.25">
      <c r="A69" s="132">
        <f t="shared" si="31"/>
        <v>52</v>
      </c>
      <c r="B69" s="133" t="e">
        <v>#VALUE!</v>
      </c>
      <c r="C69" s="133" t="s">
        <v>96</v>
      </c>
      <c r="D69" s="134" t="s">
        <v>276</v>
      </c>
      <c r="E69" s="134" t="str">
        <f t="shared" si="5"/>
        <v>#REF!</v>
      </c>
      <c r="F69" s="135" t="s">
        <v>140</v>
      </c>
      <c r="G69" s="134" t="s">
        <v>276</v>
      </c>
      <c r="H69" s="135" t="s">
        <v>141</v>
      </c>
      <c r="I69" s="135" t="s">
        <v>142</v>
      </c>
      <c r="J69" s="135"/>
      <c r="K69" s="135"/>
      <c r="L69" s="136"/>
      <c r="M69" s="133" t="e">
        <v>#VALUE!</v>
      </c>
      <c r="N69" s="135" t="s">
        <v>117</v>
      </c>
      <c r="O69" s="136"/>
      <c r="P69" s="136"/>
      <c r="Q69" s="136" t="s">
        <v>101</v>
      </c>
      <c r="R69" s="136" t="s">
        <v>102</v>
      </c>
      <c r="S69" s="136"/>
      <c r="T69" s="133"/>
      <c r="U69" s="133"/>
      <c r="V69" s="133"/>
      <c r="W69" s="137"/>
      <c r="X69" s="138">
        <v>16.5</v>
      </c>
      <c r="Y69" s="139">
        <v>15.68</v>
      </c>
      <c r="Z69" s="140">
        <f t="shared" si="6"/>
        <v>4.9696969696969712E-2</v>
      </c>
      <c r="AA69" s="139">
        <v>59.99</v>
      </c>
      <c r="AB69" s="140">
        <f t="shared" si="7"/>
        <v>0.73862310385064178</v>
      </c>
      <c r="AC69" s="141"/>
      <c r="AD69" s="142" t="str">
        <f t="shared" si="8"/>
        <v/>
      </c>
      <c r="AE69" s="140" t="str">
        <f t="shared" si="9"/>
        <v/>
      </c>
      <c r="AF69" s="139"/>
      <c r="AG69" s="140" t="str">
        <f t="shared" si="10"/>
        <v/>
      </c>
      <c r="AH69" s="143" t="str">
        <f t="shared" si="11"/>
        <v/>
      </c>
      <c r="AI69" s="144"/>
      <c r="AJ69" s="145"/>
      <c r="AK69" s="146"/>
      <c r="AL69" s="135" t="s">
        <v>103</v>
      </c>
      <c r="AM69" s="147">
        <v>4</v>
      </c>
      <c r="AN69" s="148" t="str">
        <f t="shared" si="12"/>
        <v xml:space="preserve">, , , , OFFICE DEFINE, </v>
      </c>
      <c r="AO69" s="149">
        <v>0</v>
      </c>
      <c r="AP69" s="150">
        <v>372</v>
      </c>
      <c r="AQ69" s="150"/>
      <c r="AR69" s="150"/>
      <c r="AS69" s="150"/>
      <c r="AT69" s="151"/>
      <c r="AU69" s="151"/>
      <c r="AV69" s="152">
        <f t="shared" si="13"/>
        <v>4</v>
      </c>
      <c r="AW69" s="153"/>
      <c r="AX69" s="152"/>
      <c r="AY69" s="153"/>
      <c r="AZ69" s="176"/>
      <c r="BA69" s="155">
        <f t="shared" si="14"/>
        <v>372</v>
      </c>
      <c r="BB69" s="156">
        <f t="shared" si="15"/>
        <v>5832.96</v>
      </c>
      <c r="BC69" s="157">
        <f t="shared" si="16"/>
        <v>22316.280000000002</v>
      </c>
      <c r="BD69" s="158">
        <f t="shared" si="17"/>
        <v>0</v>
      </c>
      <c r="BE69" s="159">
        <f t="shared" si="18"/>
        <v>0</v>
      </c>
      <c r="BF69" s="160">
        <f t="shared" si="19"/>
        <v>0</v>
      </c>
      <c r="BG69" s="161">
        <f t="shared" si="20"/>
        <v>372</v>
      </c>
      <c r="BH69" s="162">
        <f t="shared" si="21"/>
        <v>5832.96</v>
      </c>
      <c r="BI69" s="163">
        <f t="shared" si="22"/>
        <v>22316.280000000002</v>
      </c>
      <c r="BJ69" s="164"/>
      <c r="BK69" s="165" t="s">
        <v>104</v>
      </c>
      <c r="BL69" s="177">
        <v>38</v>
      </c>
      <c r="BM69" s="178">
        <v>94</v>
      </c>
      <c r="BN69" s="178">
        <v>123</v>
      </c>
      <c r="BO69" s="178">
        <v>84</v>
      </c>
      <c r="BP69" s="178">
        <v>33</v>
      </c>
      <c r="BQ69" s="178">
        <v>0</v>
      </c>
      <c r="BR69" s="178" t="str">
        <f>IF(ISBLANK($BK69),"",IFERROR((ROUND((INDEX([1]INSTRUCTIONS!$M$9:$AM$73,MATCH(#REF!,[1]INSTRUCTIONS!$N$9:$N$73,0),MATCH(BR$2,[1]INSTRUCTIONS!$M$9:$AM$9,FALSE))*$BA69),0)),""))</f>
        <v/>
      </c>
      <c r="BS69" s="178" t="str">
        <f>IF(ISBLANK($BK69),"",IFERROR((ROUND((INDEX([1]INSTRUCTIONS!$M$9:$AM$73,MATCH(#REF!,[1]INSTRUCTIONS!$N$9:$N$73,0),MATCH(BS$2,[1]INSTRUCTIONS!$M$9:$AM$9,FALSE))*$BA69),0)),""))</f>
        <v/>
      </c>
      <c r="BT69" s="178" t="str">
        <f>IF(ISBLANK($BK69),"",IFERROR((ROUND((INDEX([1]INSTRUCTIONS!$M$9:$AM$73,MATCH(#REF!,[1]INSTRUCTIONS!$N$9:$N$73,0),MATCH(BT$2,[1]INSTRUCTIONS!$M$9:$AM$9,FALSE))*$BA69),0)),""))</f>
        <v/>
      </c>
      <c r="BU69" s="178" t="str">
        <f>IF(ISBLANK($BK69),"",IFERROR((ROUND((INDEX([1]INSTRUCTIONS!$M$9:$AM$73,MATCH(#REF!,[1]INSTRUCTIONS!$N$9:$N$73,0),MATCH(BU$2,[1]INSTRUCTIONS!$M$9:$AM$9,FALSE))*$BA69),0)),""))</f>
        <v/>
      </c>
      <c r="BV69" s="178" t="str">
        <f>IF(ISBLANK($BK69),"",IFERROR((ROUND((INDEX([1]INSTRUCTIONS!$M$9:$AM$73,MATCH(#REF!,[1]INSTRUCTIONS!$N$9:$N$73,0),MATCH(BV$2,[1]INSTRUCTIONS!$M$9:$AM$9,FALSE))*$BA69),0)),""))</f>
        <v/>
      </c>
      <c r="BW69" s="178" t="str">
        <f>IF(ISBLANK($BK69),"",IFERROR((ROUND((INDEX([1]INSTRUCTIONS!$M$9:$AM$73,MATCH(#REF!,[1]INSTRUCTIONS!$N$9:$N$73,0),MATCH(BW$2,[1]INSTRUCTIONS!$M$9:$AM$9,FALSE))*$BA69),0)),""))</f>
        <v/>
      </c>
      <c r="BX69" s="178" t="str">
        <f>IF(ISBLANK($BK69),"",IFERROR((ROUND((INDEX([1]INSTRUCTIONS!$M$9:$AM$73,MATCH(#REF!,[1]INSTRUCTIONS!$N$9:$N$73,0),MATCH(BX$2,[1]INSTRUCTIONS!$M$9:$AM$9,FALSE))*$BA69),0)),""))</f>
        <v/>
      </c>
      <c r="BY69" s="178" t="str">
        <f>IF(ISBLANK($BK69),"",IFERROR((ROUND((INDEX([1]INSTRUCTIONS!$M$9:$AM$73,MATCH(#REF!,[1]INSTRUCTIONS!$N$9:$N$73,0),MATCH(BY$2,[1]INSTRUCTIONS!$M$9:$AM$9,FALSE))*$BA69),0)),""))</f>
        <v/>
      </c>
      <c r="BZ69" s="178" t="str">
        <f>IF(ISBLANK($BK69),"",IFERROR((ROUND((INDEX([1]INSTRUCTIONS!$M$9:$AM$73,MATCH(#REF!,[1]INSTRUCTIONS!$N$9:$N$73,0),MATCH(BZ$2,[1]INSTRUCTIONS!$M$9:$AM$9,FALSE))*$BA69),0)),""))</f>
        <v/>
      </c>
      <c r="CA69" s="178" t="str">
        <f>IF(ISBLANK($BK69),"",IFERROR((ROUND((INDEX([1]INSTRUCTIONS!$M$9:$AM$73,MATCH(#REF!,[1]INSTRUCTIONS!$N$9:$N$73,0),MATCH(CA$2,[1]INSTRUCTIONS!$M$9:$AM$9,FALSE))*$BA69),0)),""))</f>
        <v/>
      </c>
      <c r="CB69" s="178" t="str">
        <f>IF(ISBLANK($BK69),"",IFERROR((ROUND((INDEX([1]INSTRUCTIONS!$M$9:$AM$73,MATCH(#REF!,[1]INSTRUCTIONS!$N$9:$N$73,0),MATCH(CB$2,[1]INSTRUCTIONS!$M$9:$AM$9,FALSE))*$BA69),0)),""))</f>
        <v/>
      </c>
      <c r="CC69" s="178" t="str">
        <f>IF(ISBLANK($BK69),"",IFERROR((ROUND((INDEX([1]INSTRUCTIONS!$M$9:$AM$73,MATCH(#REF!,[1]INSTRUCTIONS!$N$9:$N$73,0),MATCH(CC$2,[1]INSTRUCTIONS!$M$9:$AM$9,FALSE))*$BA69),0)),""))</f>
        <v/>
      </c>
      <c r="CD69" s="178" t="str">
        <f>IF(ISBLANK($BK69),"",IFERROR((ROUND((INDEX([1]INSTRUCTIONS!$M$9:$AM$73,MATCH(#REF!,[1]INSTRUCTIONS!$N$9:$N$73,0),MATCH(CD$2,[1]INSTRUCTIONS!$M$9:$AM$9,FALSE))*$BA69),0)),""))</f>
        <v/>
      </c>
      <c r="CE69" s="178" t="str">
        <f>IF(ISBLANK($BK69),"",IFERROR((ROUND((INDEX([1]INSTRUCTIONS!$M$9:$AM$73,MATCH(#REF!,[1]INSTRUCTIONS!$N$9:$N$73,0),MATCH(CE$2,[1]INSTRUCTIONS!$M$9:$AM$9,FALSE))*$BA69),0)),""))</f>
        <v/>
      </c>
      <c r="CF69" s="178" t="str">
        <f>IF(ISBLANK($BK69),"",IFERROR((ROUND((INDEX([1]INSTRUCTIONS!$M$9:$AM$73,MATCH(#REF!,[1]INSTRUCTIONS!$N$9:$N$73,0),MATCH(CF$2,[1]INSTRUCTIONS!$M$9:$AM$9,FALSE))*$BA69),0)),""))</f>
        <v/>
      </c>
      <c r="CG69" s="178" t="str">
        <f>IF(ISBLANK($BK69),"",IFERROR((ROUND((INDEX([1]INSTRUCTIONS!$M$9:$AM$73,MATCH(#REF!,[1]INSTRUCTIONS!$N$9:$N$73,0),MATCH(CG$2,[1]INSTRUCTIONS!$M$9:$AM$9,FALSE))*$BA69),0)),""))</f>
        <v/>
      </c>
      <c r="CH69" s="178" t="str">
        <f>IF(ISBLANK($BK69),"",IFERROR((ROUND((INDEX([1]INSTRUCTIONS!$M$9:$AM$73,MATCH(#REF!,[1]INSTRUCTIONS!$N$9:$N$73,0),MATCH(CH$2,[1]INSTRUCTIONS!$M$9:$AM$9,FALSE))*$BA69),0)),""))</f>
        <v/>
      </c>
      <c r="CI69" s="178" t="str">
        <f>IF(ISBLANK($BK69),"",IFERROR((ROUND((INDEX([1]INSTRUCTIONS!$M$9:$AM$73,MATCH(#REF!,[1]INSTRUCTIONS!$N$9:$N$73,0),MATCH(CI$2,[1]INSTRUCTIONS!$M$9:$AM$9,FALSE))*$BA69),0)),""))</f>
        <v/>
      </c>
      <c r="CJ69" s="179" t="str">
        <f>IF(ISBLANK($BK69),"",IFERROR((ROUND((INDEX([1]INSTRUCTIONS!$M$9:$AM$73,MATCH(#REF!,[1]INSTRUCTIONS!$N$9:$N$73,0),MATCH(CJ$2,[1]INSTRUCTIONS!$M$9:$AM$9,FALSE))*$BA69),0)),""))</f>
        <v/>
      </c>
      <c r="CK69" s="169">
        <f t="shared" si="23"/>
        <v>372</v>
      </c>
      <c r="CL69" s="169">
        <f t="shared" si="24"/>
        <v>0</v>
      </c>
      <c r="CM69" s="6"/>
      <c r="CN69" s="170" t="s">
        <v>105</v>
      </c>
      <c r="CO69" s="177">
        <v>0</v>
      </c>
      <c r="CP69" s="178">
        <v>0</v>
      </c>
      <c r="CQ69" s="178">
        <v>0</v>
      </c>
      <c r="CR69" s="178">
        <v>0</v>
      </c>
      <c r="CS69" s="178">
        <v>0</v>
      </c>
      <c r="CT69" s="178">
        <v>0</v>
      </c>
      <c r="CU69" s="178" t="str">
        <f>IF(ISBLANK($CN69),"",IFERROR((ROUND((INDEX([1]INSTRUCTIONS!$M$9:$AM$73,MATCH(#REF!,[1]INSTRUCTIONS!$N$9:$N$73,0),MATCH(CU$2,[1]INSTRUCTIONS!$M$9:$AM$9,FALSE))*$BD69),0)),""))</f>
        <v/>
      </c>
      <c r="CV69" s="178" t="str">
        <f>IF(ISBLANK($CN69),"",IFERROR((ROUND((INDEX([1]INSTRUCTIONS!$M$9:$AM$73,MATCH(#REF!,[1]INSTRUCTIONS!$N$9:$N$73,0),MATCH(CV$2,[1]INSTRUCTIONS!$M$9:$AM$9,FALSE))*$BD69),0)),""))</f>
        <v/>
      </c>
      <c r="CW69" s="178" t="str">
        <f>IF(ISBLANK($CN69),"",IFERROR((ROUND((INDEX([1]INSTRUCTIONS!$M$9:$AM$73,MATCH(#REF!,[1]INSTRUCTIONS!$N$9:$N$73,0),MATCH(CW$2,[1]INSTRUCTIONS!$M$9:$AM$9,FALSE))*$BD69),0)),""))</f>
        <v/>
      </c>
      <c r="CX69" s="178" t="str">
        <f>IF(ISBLANK($CN69),"",IFERROR((ROUND((INDEX([1]INSTRUCTIONS!$M$9:$AM$73,MATCH(#REF!,[1]INSTRUCTIONS!$N$9:$N$73,0),MATCH(CX$2,[1]INSTRUCTIONS!$M$9:$AM$9,FALSE))*$BD69),0)),""))</f>
        <v/>
      </c>
      <c r="CY69" s="178" t="str">
        <f>IF(ISBLANK($CN69),"",IFERROR((ROUND((INDEX([1]INSTRUCTIONS!$M$9:$AM$73,MATCH(#REF!,[1]INSTRUCTIONS!$N$9:$N$73,0),MATCH(CY$2,[1]INSTRUCTIONS!$M$9:$AM$9,FALSE))*$BD69),0)),""))</f>
        <v/>
      </c>
      <c r="CZ69" s="178" t="str">
        <f>IF(ISBLANK($CN69),"",IFERROR((ROUND((INDEX([1]INSTRUCTIONS!$M$9:$AM$73,MATCH(#REF!,[1]INSTRUCTIONS!$N$9:$N$73,0),MATCH(CZ$2,[1]INSTRUCTIONS!$M$9:$AM$9,FALSE))*$BD69),0)),""))</f>
        <v/>
      </c>
      <c r="DA69" s="178" t="str">
        <f>IF(ISBLANK($CN69),"",IFERROR((ROUND((INDEX([1]INSTRUCTIONS!$M$9:$AM$73,MATCH(#REF!,[1]INSTRUCTIONS!$N$9:$N$73,0),MATCH(DA$2,[1]INSTRUCTIONS!$M$9:$AM$9,FALSE))*$BD69),0)),""))</f>
        <v/>
      </c>
      <c r="DB69" s="178" t="str">
        <f>IF(ISBLANK($CN69),"",IFERROR((ROUND((INDEX([1]INSTRUCTIONS!$M$9:$AM$73,MATCH(#REF!,[1]INSTRUCTIONS!$N$9:$N$73,0),MATCH(DB$2,[1]INSTRUCTIONS!$M$9:$AM$9,FALSE))*$BD69),0)),""))</f>
        <v/>
      </c>
      <c r="DC69" s="178" t="str">
        <f>IF(ISBLANK($CN69),"",IFERROR((ROUND((INDEX([1]INSTRUCTIONS!$M$9:$AM$73,MATCH(#REF!,[1]INSTRUCTIONS!$N$9:$N$73,0),MATCH(DC$2,[1]INSTRUCTIONS!$M$9:$AM$9,FALSE))*$BD69),0)),""))</f>
        <v/>
      </c>
      <c r="DD69" s="178" t="str">
        <f>IF(ISBLANK($CN69),"",IFERROR((ROUND((INDEX([1]INSTRUCTIONS!$M$9:$AM$73,MATCH(#REF!,[1]INSTRUCTIONS!$N$9:$N$73,0),MATCH(DD$2,[1]INSTRUCTIONS!$M$9:$AM$9,FALSE))*$BD69),0)),""))</f>
        <v/>
      </c>
      <c r="DE69" s="178" t="str">
        <f>IF(ISBLANK($CN69),"",IFERROR((ROUND((INDEX([1]INSTRUCTIONS!$M$9:$AM$73,MATCH(#REF!,[1]INSTRUCTIONS!$N$9:$N$73,0),MATCH(DE$2,[1]INSTRUCTIONS!$M$9:$AM$9,FALSE))*$BD69),0)),""))</f>
        <v/>
      </c>
      <c r="DF69" s="178" t="str">
        <f>IF(ISBLANK($CN69),"",IFERROR((ROUND((INDEX([1]INSTRUCTIONS!$M$9:$AM$73,MATCH(#REF!,[1]INSTRUCTIONS!$N$9:$N$73,0),MATCH(DF$2,[1]INSTRUCTIONS!$M$9:$AM$9,FALSE))*$BD69),0)),""))</f>
        <v/>
      </c>
      <c r="DG69" s="178" t="str">
        <f>IF(ISBLANK($CN69),"",IFERROR((ROUND((INDEX([1]INSTRUCTIONS!$M$9:$AM$73,MATCH(#REF!,[1]INSTRUCTIONS!$N$9:$N$73,0),MATCH(DG$2,[1]INSTRUCTIONS!$M$9:$AM$9,FALSE))*$BD69),0)),""))</f>
        <v/>
      </c>
      <c r="DH69" s="178" t="str">
        <f>IF(ISBLANK($CN69),"",IFERROR((ROUND((INDEX([1]INSTRUCTIONS!$M$9:$AM$73,MATCH(#REF!,[1]INSTRUCTIONS!$N$9:$N$73,0),MATCH(DH$2,[1]INSTRUCTIONS!$M$9:$AM$9,FALSE))*$BD69),0)),""))</f>
        <v/>
      </c>
      <c r="DI69" s="178" t="str">
        <f>IF(ISBLANK($CN69),"",IFERROR((ROUND((INDEX([1]INSTRUCTIONS!$M$9:$AM$73,MATCH(#REF!,[1]INSTRUCTIONS!$N$9:$N$73,0),MATCH(DI$2,[1]INSTRUCTIONS!$M$9:$AM$9,FALSE))*$BD69),0)),""))</f>
        <v/>
      </c>
      <c r="DJ69" s="178" t="str">
        <f>IF(ISBLANK($CN69),"",IFERROR((ROUND((INDEX([1]INSTRUCTIONS!$M$9:$AM$73,MATCH(#REF!,[1]INSTRUCTIONS!$N$9:$N$73,0),MATCH(DJ$2,[1]INSTRUCTIONS!$M$9:$AM$9,FALSE))*$BD69),0)),""))</f>
        <v/>
      </c>
      <c r="DK69" s="178" t="str">
        <f>IF(ISBLANK($CN69),"",IFERROR((ROUND((INDEX([1]INSTRUCTIONS!$M$9:$AM$73,MATCH(#REF!,[1]INSTRUCTIONS!$N$9:$N$73,0),MATCH(DK$2,[1]INSTRUCTIONS!$M$9:$AM$9,FALSE))*$BD69),0)),""))</f>
        <v/>
      </c>
      <c r="DL69" s="178" t="str">
        <f>IF(ISBLANK($CN69),"",IFERROR((ROUND((INDEX([1]INSTRUCTIONS!$M$9:$AM$73,MATCH(#REF!,[1]INSTRUCTIONS!$N$9:$N$73,0),MATCH(DL$2,[1]INSTRUCTIONS!$M$9:$AM$9,FALSE))*$BD69),0)),""))</f>
        <v/>
      </c>
      <c r="DM69" s="179" t="str">
        <f>IF(ISBLANK($CN69),"",IFERROR((ROUND((INDEX([1]INSTRUCTIONS!$M$9:$AM$73,MATCH(#REF!,[1]INSTRUCTIONS!$N$9:$N$73,0),MATCH(DM$2,[1]INSTRUCTIONS!$M$9:$AM$9,FALSE))*$BD69),0)),""))</f>
        <v/>
      </c>
      <c r="DN69" s="169">
        <f t="shared" si="25"/>
        <v>0</v>
      </c>
      <c r="DO69" s="169">
        <f t="shared" si="26"/>
        <v>0</v>
      </c>
      <c r="DP69" s="6"/>
      <c r="DQ69" s="171" t="str">
        <f t="shared" si="27"/>
        <v>ALPHA TOPS BM</v>
      </c>
      <c r="DR69" s="172">
        <f t="shared" ref="DR69:EP69" si="82">IFERROR(BL69+CO69,"")</f>
        <v>38</v>
      </c>
      <c r="DS69" s="173">
        <f t="shared" si="82"/>
        <v>94</v>
      </c>
      <c r="DT69" s="173">
        <f t="shared" si="82"/>
        <v>123</v>
      </c>
      <c r="DU69" s="173">
        <f t="shared" si="82"/>
        <v>84</v>
      </c>
      <c r="DV69" s="173">
        <f t="shared" si="82"/>
        <v>33</v>
      </c>
      <c r="DW69" s="173">
        <f t="shared" si="82"/>
        <v>0</v>
      </c>
      <c r="DX69" s="173" t="str">
        <f t="shared" si="82"/>
        <v/>
      </c>
      <c r="DY69" s="173" t="str">
        <f t="shared" si="82"/>
        <v/>
      </c>
      <c r="DZ69" s="173" t="str">
        <f t="shared" si="82"/>
        <v/>
      </c>
      <c r="EA69" s="173" t="str">
        <f t="shared" si="82"/>
        <v/>
      </c>
      <c r="EB69" s="173" t="str">
        <f t="shared" si="82"/>
        <v/>
      </c>
      <c r="EC69" s="173" t="str">
        <f t="shared" si="82"/>
        <v/>
      </c>
      <c r="ED69" s="173" t="str">
        <f t="shared" si="82"/>
        <v/>
      </c>
      <c r="EE69" s="173" t="str">
        <f t="shared" si="82"/>
        <v/>
      </c>
      <c r="EF69" s="174" t="str">
        <f t="shared" si="82"/>
        <v/>
      </c>
      <c r="EG69" s="174" t="str">
        <f t="shared" si="82"/>
        <v/>
      </c>
      <c r="EH69" s="174" t="str">
        <f t="shared" si="82"/>
        <v/>
      </c>
      <c r="EI69" s="174" t="str">
        <f t="shared" si="82"/>
        <v/>
      </c>
      <c r="EJ69" s="174" t="str">
        <f t="shared" si="82"/>
        <v/>
      </c>
      <c r="EK69" s="174" t="str">
        <f t="shared" si="82"/>
        <v/>
      </c>
      <c r="EL69" s="174" t="str">
        <f t="shared" si="82"/>
        <v/>
      </c>
      <c r="EM69" s="174" t="str">
        <f t="shared" si="82"/>
        <v/>
      </c>
      <c r="EN69" s="174" t="str">
        <f t="shared" si="82"/>
        <v/>
      </c>
      <c r="EO69" s="174" t="str">
        <f t="shared" si="82"/>
        <v/>
      </c>
      <c r="EP69" s="174" t="str">
        <f t="shared" si="82"/>
        <v/>
      </c>
      <c r="EQ69" s="171">
        <f t="shared" si="29"/>
        <v>372</v>
      </c>
      <c r="ER69" s="171">
        <f t="shared" si="30"/>
        <v>0</v>
      </c>
    </row>
    <row r="70" spans="1:148" ht="120" customHeight="1" x14ac:dyDescent="0.25">
      <c r="A70" s="132">
        <f t="shared" si="31"/>
        <v>53</v>
      </c>
      <c r="B70" s="133"/>
      <c r="C70" s="133" t="s">
        <v>96</v>
      </c>
      <c r="D70" s="134" t="s">
        <v>276</v>
      </c>
      <c r="E70" s="134" t="str">
        <f t="shared" si="5"/>
        <v>#REF!</v>
      </c>
      <c r="F70" s="135" t="s">
        <v>140</v>
      </c>
      <c r="G70" s="134" t="s">
        <v>276</v>
      </c>
      <c r="H70" s="135" t="s">
        <v>141</v>
      </c>
      <c r="I70" s="135" t="s">
        <v>142</v>
      </c>
      <c r="J70" s="135"/>
      <c r="K70" s="135"/>
      <c r="L70" s="136"/>
      <c r="M70" s="133" t="e">
        <v>#VALUE!</v>
      </c>
      <c r="N70" s="135" t="s">
        <v>100</v>
      </c>
      <c r="O70" s="136"/>
      <c r="P70" s="136"/>
      <c r="Q70" s="136" t="s">
        <v>101</v>
      </c>
      <c r="R70" s="136" t="s">
        <v>102</v>
      </c>
      <c r="S70" s="136"/>
      <c r="T70" s="133"/>
      <c r="U70" s="133"/>
      <c r="V70" s="133"/>
      <c r="W70" s="137"/>
      <c r="X70" s="138">
        <v>16.5</v>
      </c>
      <c r="Y70" s="139">
        <v>15.68</v>
      </c>
      <c r="Z70" s="140">
        <f t="shared" si="6"/>
        <v>4.9696969696969712E-2</v>
      </c>
      <c r="AA70" s="139">
        <v>59.99</v>
      </c>
      <c r="AB70" s="140">
        <f t="shared" si="7"/>
        <v>0.73862310385064178</v>
      </c>
      <c r="AC70" s="141"/>
      <c r="AD70" s="142" t="str">
        <f t="shared" si="8"/>
        <v/>
      </c>
      <c r="AE70" s="140" t="str">
        <f t="shared" si="9"/>
        <v/>
      </c>
      <c r="AF70" s="139"/>
      <c r="AG70" s="140" t="str">
        <f t="shared" si="10"/>
        <v/>
      </c>
      <c r="AH70" s="143" t="str">
        <f t="shared" si="11"/>
        <v/>
      </c>
      <c r="AI70" s="144"/>
      <c r="AJ70" s="145"/>
      <c r="AK70" s="146"/>
      <c r="AL70" s="135" t="s">
        <v>103</v>
      </c>
      <c r="AM70" s="147">
        <v>4</v>
      </c>
      <c r="AN70" s="148" t="str">
        <f t="shared" si="12"/>
        <v xml:space="preserve">, , , , OFFICE DEFINE, </v>
      </c>
      <c r="AO70" s="149">
        <v>0</v>
      </c>
      <c r="AP70" s="150">
        <v>528</v>
      </c>
      <c r="AQ70" s="150"/>
      <c r="AR70" s="150"/>
      <c r="AS70" s="150"/>
      <c r="AT70" s="151"/>
      <c r="AU70" s="151"/>
      <c r="AV70" s="152">
        <f t="shared" si="13"/>
        <v>4</v>
      </c>
      <c r="AW70" s="153"/>
      <c r="AX70" s="152"/>
      <c r="AY70" s="153"/>
      <c r="AZ70" s="176"/>
      <c r="BA70" s="155">
        <f t="shared" si="14"/>
        <v>528</v>
      </c>
      <c r="BB70" s="156">
        <f t="shared" si="15"/>
        <v>8279.0399999999991</v>
      </c>
      <c r="BC70" s="157">
        <f t="shared" si="16"/>
        <v>31674.720000000001</v>
      </c>
      <c r="BD70" s="158">
        <f t="shared" si="17"/>
        <v>0</v>
      </c>
      <c r="BE70" s="159">
        <f t="shared" si="18"/>
        <v>0</v>
      </c>
      <c r="BF70" s="160">
        <f t="shared" si="19"/>
        <v>0</v>
      </c>
      <c r="BG70" s="161">
        <f t="shared" si="20"/>
        <v>528</v>
      </c>
      <c r="BH70" s="162">
        <f t="shared" si="21"/>
        <v>8279.0399999999991</v>
      </c>
      <c r="BI70" s="163">
        <f t="shared" si="22"/>
        <v>31674.720000000001</v>
      </c>
      <c r="BJ70" s="164"/>
      <c r="BK70" s="165" t="s">
        <v>104</v>
      </c>
      <c r="BL70" s="177">
        <v>54</v>
      </c>
      <c r="BM70" s="178">
        <v>133</v>
      </c>
      <c r="BN70" s="178">
        <v>175</v>
      </c>
      <c r="BO70" s="178">
        <v>120</v>
      </c>
      <c r="BP70" s="178">
        <v>46</v>
      </c>
      <c r="BQ70" s="178">
        <v>0</v>
      </c>
      <c r="BR70" s="178" t="str">
        <f>IF(ISBLANK($BK70),"",IFERROR((ROUND((INDEX([1]INSTRUCTIONS!$M$9:$AM$73,MATCH(#REF!,[1]INSTRUCTIONS!$N$9:$N$73,0),MATCH(BR$2,[1]INSTRUCTIONS!$M$9:$AM$9,FALSE))*$BA70),0)),""))</f>
        <v/>
      </c>
      <c r="BS70" s="178" t="str">
        <f>IF(ISBLANK($BK70),"",IFERROR((ROUND((INDEX([1]INSTRUCTIONS!$M$9:$AM$73,MATCH(#REF!,[1]INSTRUCTIONS!$N$9:$N$73,0),MATCH(BS$2,[1]INSTRUCTIONS!$M$9:$AM$9,FALSE))*$BA70),0)),""))</f>
        <v/>
      </c>
      <c r="BT70" s="178" t="str">
        <f>IF(ISBLANK($BK70),"",IFERROR((ROUND((INDEX([1]INSTRUCTIONS!$M$9:$AM$73,MATCH(#REF!,[1]INSTRUCTIONS!$N$9:$N$73,0),MATCH(BT$2,[1]INSTRUCTIONS!$M$9:$AM$9,FALSE))*$BA70),0)),""))</f>
        <v/>
      </c>
      <c r="BU70" s="178" t="str">
        <f>IF(ISBLANK($BK70),"",IFERROR((ROUND((INDEX([1]INSTRUCTIONS!$M$9:$AM$73,MATCH(#REF!,[1]INSTRUCTIONS!$N$9:$N$73,0),MATCH(BU$2,[1]INSTRUCTIONS!$M$9:$AM$9,FALSE))*$BA70),0)),""))</f>
        <v/>
      </c>
      <c r="BV70" s="178" t="str">
        <f>IF(ISBLANK($BK70),"",IFERROR((ROUND((INDEX([1]INSTRUCTIONS!$M$9:$AM$73,MATCH(#REF!,[1]INSTRUCTIONS!$N$9:$N$73,0),MATCH(BV$2,[1]INSTRUCTIONS!$M$9:$AM$9,FALSE))*$BA70),0)),""))</f>
        <v/>
      </c>
      <c r="BW70" s="178" t="str">
        <f>IF(ISBLANK($BK70),"",IFERROR((ROUND((INDEX([1]INSTRUCTIONS!$M$9:$AM$73,MATCH(#REF!,[1]INSTRUCTIONS!$N$9:$N$73,0),MATCH(BW$2,[1]INSTRUCTIONS!$M$9:$AM$9,FALSE))*$BA70),0)),""))</f>
        <v/>
      </c>
      <c r="BX70" s="178" t="str">
        <f>IF(ISBLANK($BK70),"",IFERROR((ROUND((INDEX([1]INSTRUCTIONS!$M$9:$AM$73,MATCH(#REF!,[1]INSTRUCTIONS!$N$9:$N$73,0),MATCH(BX$2,[1]INSTRUCTIONS!$M$9:$AM$9,FALSE))*$BA70),0)),""))</f>
        <v/>
      </c>
      <c r="BY70" s="178" t="str">
        <f>IF(ISBLANK($BK70),"",IFERROR((ROUND((INDEX([1]INSTRUCTIONS!$M$9:$AM$73,MATCH(#REF!,[1]INSTRUCTIONS!$N$9:$N$73,0),MATCH(BY$2,[1]INSTRUCTIONS!$M$9:$AM$9,FALSE))*$BA70),0)),""))</f>
        <v/>
      </c>
      <c r="BZ70" s="178" t="str">
        <f>IF(ISBLANK($BK70),"",IFERROR((ROUND((INDEX([1]INSTRUCTIONS!$M$9:$AM$73,MATCH(#REF!,[1]INSTRUCTIONS!$N$9:$N$73,0),MATCH(BZ$2,[1]INSTRUCTIONS!$M$9:$AM$9,FALSE))*$BA70),0)),""))</f>
        <v/>
      </c>
      <c r="CA70" s="178" t="str">
        <f>IF(ISBLANK($BK70),"",IFERROR((ROUND((INDEX([1]INSTRUCTIONS!$M$9:$AM$73,MATCH(#REF!,[1]INSTRUCTIONS!$N$9:$N$73,0),MATCH(CA$2,[1]INSTRUCTIONS!$M$9:$AM$9,FALSE))*$BA70),0)),""))</f>
        <v/>
      </c>
      <c r="CB70" s="178" t="str">
        <f>IF(ISBLANK($BK70),"",IFERROR((ROUND((INDEX([1]INSTRUCTIONS!$M$9:$AM$73,MATCH(#REF!,[1]INSTRUCTIONS!$N$9:$N$73,0),MATCH(CB$2,[1]INSTRUCTIONS!$M$9:$AM$9,FALSE))*$BA70),0)),""))</f>
        <v/>
      </c>
      <c r="CC70" s="178" t="str">
        <f>IF(ISBLANK($BK70),"",IFERROR((ROUND((INDEX([1]INSTRUCTIONS!$M$9:$AM$73,MATCH(#REF!,[1]INSTRUCTIONS!$N$9:$N$73,0),MATCH(CC$2,[1]INSTRUCTIONS!$M$9:$AM$9,FALSE))*$BA70),0)),""))</f>
        <v/>
      </c>
      <c r="CD70" s="178" t="str">
        <f>IF(ISBLANK($BK70),"",IFERROR((ROUND((INDEX([1]INSTRUCTIONS!$M$9:$AM$73,MATCH(#REF!,[1]INSTRUCTIONS!$N$9:$N$73,0),MATCH(CD$2,[1]INSTRUCTIONS!$M$9:$AM$9,FALSE))*$BA70),0)),""))</f>
        <v/>
      </c>
      <c r="CE70" s="178" t="str">
        <f>IF(ISBLANK($BK70),"",IFERROR((ROUND((INDEX([1]INSTRUCTIONS!$M$9:$AM$73,MATCH(#REF!,[1]INSTRUCTIONS!$N$9:$N$73,0),MATCH(CE$2,[1]INSTRUCTIONS!$M$9:$AM$9,FALSE))*$BA70),0)),""))</f>
        <v/>
      </c>
      <c r="CF70" s="178" t="str">
        <f>IF(ISBLANK($BK70),"",IFERROR((ROUND((INDEX([1]INSTRUCTIONS!$M$9:$AM$73,MATCH(#REF!,[1]INSTRUCTIONS!$N$9:$N$73,0),MATCH(CF$2,[1]INSTRUCTIONS!$M$9:$AM$9,FALSE))*$BA70),0)),""))</f>
        <v/>
      </c>
      <c r="CG70" s="178" t="str">
        <f>IF(ISBLANK($BK70),"",IFERROR((ROUND((INDEX([1]INSTRUCTIONS!$M$9:$AM$73,MATCH(#REF!,[1]INSTRUCTIONS!$N$9:$N$73,0),MATCH(CG$2,[1]INSTRUCTIONS!$M$9:$AM$9,FALSE))*$BA70),0)),""))</f>
        <v/>
      </c>
      <c r="CH70" s="178" t="str">
        <f>IF(ISBLANK($BK70),"",IFERROR((ROUND((INDEX([1]INSTRUCTIONS!$M$9:$AM$73,MATCH(#REF!,[1]INSTRUCTIONS!$N$9:$N$73,0),MATCH(CH$2,[1]INSTRUCTIONS!$M$9:$AM$9,FALSE))*$BA70),0)),""))</f>
        <v/>
      </c>
      <c r="CI70" s="178" t="str">
        <f>IF(ISBLANK($BK70),"",IFERROR((ROUND((INDEX([1]INSTRUCTIONS!$M$9:$AM$73,MATCH(#REF!,[1]INSTRUCTIONS!$N$9:$N$73,0),MATCH(CI$2,[1]INSTRUCTIONS!$M$9:$AM$9,FALSE))*$BA70),0)),""))</f>
        <v/>
      </c>
      <c r="CJ70" s="179" t="str">
        <f>IF(ISBLANK($BK70),"",IFERROR((ROUND((INDEX([1]INSTRUCTIONS!$M$9:$AM$73,MATCH(#REF!,[1]INSTRUCTIONS!$N$9:$N$73,0),MATCH(CJ$2,[1]INSTRUCTIONS!$M$9:$AM$9,FALSE))*$BA70),0)),""))</f>
        <v/>
      </c>
      <c r="CK70" s="169">
        <f t="shared" si="23"/>
        <v>528</v>
      </c>
      <c r="CL70" s="169">
        <f t="shared" si="24"/>
        <v>0</v>
      </c>
      <c r="CM70" s="6"/>
      <c r="CN70" s="170" t="s">
        <v>105</v>
      </c>
      <c r="CO70" s="177">
        <v>0</v>
      </c>
      <c r="CP70" s="178">
        <v>0</v>
      </c>
      <c r="CQ70" s="178">
        <v>0</v>
      </c>
      <c r="CR70" s="178">
        <v>0</v>
      </c>
      <c r="CS70" s="178">
        <v>0</v>
      </c>
      <c r="CT70" s="178">
        <v>0</v>
      </c>
      <c r="CU70" s="178" t="str">
        <f>IF(ISBLANK($CN70),"",IFERROR((ROUND((INDEX([1]INSTRUCTIONS!$M$9:$AM$73,MATCH(#REF!,[1]INSTRUCTIONS!$N$9:$N$73,0),MATCH(CU$2,[1]INSTRUCTIONS!$M$9:$AM$9,FALSE))*$BD70),0)),""))</f>
        <v/>
      </c>
      <c r="CV70" s="178" t="str">
        <f>IF(ISBLANK($CN70),"",IFERROR((ROUND((INDEX([1]INSTRUCTIONS!$M$9:$AM$73,MATCH(#REF!,[1]INSTRUCTIONS!$N$9:$N$73,0),MATCH(CV$2,[1]INSTRUCTIONS!$M$9:$AM$9,FALSE))*$BD70),0)),""))</f>
        <v/>
      </c>
      <c r="CW70" s="178" t="str">
        <f>IF(ISBLANK($CN70),"",IFERROR((ROUND((INDEX([1]INSTRUCTIONS!$M$9:$AM$73,MATCH(#REF!,[1]INSTRUCTIONS!$N$9:$N$73,0),MATCH(CW$2,[1]INSTRUCTIONS!$M$9:$AM$9,FALSE))*$BD70),0)),""))</f>
        <v/>
      </c>
      <c r="CX70" s="178" t="str">
        <f>IF(ISBLANK($CN70),"",IFERROR((ROUND((INDEX([1]INSTRUCTIONS!$M$9:$AM$73,MATCH(#REF!,[1]INSTRUCTIONS!$N$9:$N$73,0),MATCH(CX$2,[1]INSTRUCTIONS!$M$9:$AM$9,FALSE))*$BD70),0)),""))</f>
        <v/>
      </c>
      <c r="CY70" s="178" t="str">
        <f>IF(ISBLANK($CN70),"",IFERROR((ROUND((INDEX([1]INSTRUCTIONS!$M$9:$AM$73,MATCH(#REF!,[1]INSTRUCTIONS!$N$9:$N$73,0),MATCH(CY$2,[1]INSTRUCTIONS!$M$9:$AM$9,FALSE))*$BD70),0)),""))</f>
        <v/>
      </c>
      <c r="CZ70" s="178" t="str">
        <f>IF(ISBLANK($CN70),"",IFERROR((ROUND((INDEX([1]INSTRUCTIONS!$M$9:$AM$73,MATCH(#REF!,[1]INSTRUCTIONS!$N$9:$N$73,0),MATCH(CZ$2,[1]INSTRUCTIONS!$M$9:$AM$9,FALSE))*$BD70),0)),""))</f>
        <v/>
      </c>
      <c r="DA70" s="178" t="str">
        <f>IF(ISBLANK($CN70),"",IFERROR((ROUND((INDEX([1]INSTRUCTIONS!$M$9:$AM$73,MATCH(#REF!,[1]INSTRUCTIONS!$N$9:$N$73,0),MATCH(DA$2,[1]INSTRUCTIONS!$M$9:$AM$9,FALSE))*$BD70),0)),""))</f>
        <v/>
      </c>
      <c r="DB70" s="178" t="str">
        <f>IF(ISBLANK($CN70),"",IFERROR((ROUND((INDEX([1]INSTRUCTIONS!$M$9:$AM$73,MATCH(#REF!,[1]INSTRUCTIONS!$N$9:$N$73,0),MATCH(DB$2,[1]INSTRUCTIONS!$M$9:$AM$9,FALSE))*$BD70),0)),""))</f>
        <v/>
      </c>
      <c r="DC70" s="178" t="str">
        <f>IF(ISBLANK($CN70),"",IFERROR((ROUND((INDEX([1]INSTRUCTIONS!$M$9:$AM$73,MATCH(#REF!,[1]INSTRUCTIONS!$N$9:$N$73,0),MATCH(DC$2,[1]INSTRUCTIONS!$M$9:$AM$9,FALSE))*$BD70),0)),""))</f>
        <v/>
      </c>
      <c r="DD70" s="178" t="str">
        <f>IF(ISBLANK($CN70),"",IFERROR((ROUND((INDEX([1]INSTRUCTIONS!$M$9:$AM$73,MATCH(#REF!,[1]INSTRUCTIONS!$N$9:$N$73,0),MATCH(DD$2,[1]INSTRUCTIONS!$M$9:$AM$9,FALSE))*$BD70),0)),""))</f>
        <v/>
      </c>
      <c r="DE70" s="178" t="str">
        <f>IF(ISBLANK($CN70),"",IFERROR((ROUND((INDEX([1]INSTRUCTIONS!$M$9:$AM$73,MATCH(#REF!,[1]INSTRUCTIONS!$N$9:$N$73,0),MATCH(DE$2,[1]INSTRUCTIONS!$M$9:$AM$9,FALSE))*$BD70),0)),""))</f>
        <v/>
      </c>
      <c r="DF70" s="178" t="str">
        <f>IF(ISBLANK($CN70),"",IFERROR((ROUND((INDEX([1]INSTRUCTIONS!$M$9:$AM$73,MATCH(#REF!,[1]INSTRUCTIONS!$N$9:$N$73,0),MATCH(DF$2,[1]INSTRUCTIONS!$M$9:$AM$9,FALSE))*$BD70),0)),""))</f>
        <v/>
      </c>
      <c r="DG70" s="178" t="str">
        <f>IF(ISBLANK($CN70),"",IFERROR((ROUND((INDEX([1]INSTRUCTIONS!$M$9:$AM$73,MATCH(#REF!,[1]INSTRUCTIONS!$N$9:$N$73,0),MATCH(DG$2,[1]INSTRUCTIONS!$M$9:$AM$9,FALSE))*$BD70),0)),""))</f>
        <v/>
      </c>
      <c r="DH70" s="178" t="str">
        <f>IF(ISBLANK($CN70),"",IFERROR((ROUND((INDEX([1]INSTRUCTIONS!$M$9:$AM$73,MATCH(#REF!,[1]INSTRUCTIONS!$N$9:$N$73,0),MATCH(DH$2,[1]INSTRUCTIONS!$M$9:$AM$9,FALSE))*$BD70),0)),""))</f>
        <v/>
      </c>
      <c r="DI70" s="178" t="str">
        <f>IF(ISBLANK($CN70),"",IFERROR((ROUND((INDEX([1]INSTRUCTIONS!$M$9:$AM$73,MATCH(#REF!,[1]INSTRUCTIONS!$N$9:$N$73,0),MATCH(DI$2,[1]INSTRUCTIONS!$M$9:$AM$9,FALSE))*$BD70),0)),""))</f>
        <v/>
      </c>
      <c r="DJ70" s="178" t="str">
        <f>IF(ISBLANK($CN70),"",IFERROR((ROUND((INDEX([1]INSTRUCTIONS!$M$9:$AM$73,MATCH(#REF!,[1]INSTRUCTIONS!$N$9:$N$73,0),MATCH(DJ$2,[1]INSTRUCTIONS!$M$9:$AM$9,FALSE))*$BD70),0)),""))</f>
        <v/>
      </c>
      <c r="DK70" s="178" t="str">
        <f>IF(ISBLANK($CN70),"",IFERROR((ROUND((INDEX([1]INSTRUCTIONS!$M$9:$AM$73,MATCH(#REF!,[1]INSTRUCTIONS!$N$9:$N$73,0),MATCH(DK$2,[1]INSTRUCTIONS!$M$9:$AM$9,FALSE))*$BD70),0)),""))</f>
        <v/>
      </c>
      <c r="DL70" s="178" t="str">
        <f>IF(ISBLANK($CN70),"",IFERROR((ROUND((INDEX([1]INSTRUCTIONS!$M$9:$AM$73,MATCH(#REF!,[1]INSTRUCTIONS!$N$9:$N$73,0),MATCH(DL$2,[1]INSTRUCTIONS!$M$9:$AM$9,FALSE))*$BD70),0)),""))</f>
        <v/>
      </c>
      <c r="DM70" s="179" t="str">
        <f>IF(ISBLANK($CN70),"",IFERROR((ROUND((INDEX([1]INSTRUCTIONS!$M$9:$AM$73,MATCH(#REF!,[1]INSTRUCTIONS!$N$9:$N$73,0),MATCH(DM$2,[1]INSTRUCTIONS!$M$9:$AM$9,FALSE))*$BD70),0)),""))</f>
        <v/>
      </c>
      <c r="DN70" s="169">
        <f t="shared" si="25"/>
        <v>0</v>
      </c>
      <c r="DO70" s="169">
        <f t="shared" si="26"/>
        <v>0</v>
      </c>
      <c r="DP70" s="6"/>
      <c r="DQ70" s="171" t="str">
        <f t="shared" si="27"/>
        <v>ALPHA TOPS BM</v>
      </c>
      <c r="DR70" s="172">
        <f t="shared" ref="DR70:EP70" si="83">IFERROR(BL70+CO70,"")</f>
        <v>54</v>
      </c>
      <c r="DS70" s="173">
        <f t="shared" si="83"/>
        <v>133</v>
      </c>
      <c r="DT70" s="173">
        <f t="shared" si="83"/>
        <v>175</v>
      </c>
      <c r="DU70" s="173">
        <f t="shared" si="83"/>
        <v>120</v>
      </c>
      <c r="DV70" s="173">
        <f t="shared" si="83"/>
        <v>46</v>
      </c>
      <c r="DW70" s="173">
        <f t="shared" si="83"/>
        <v>0</v>
      </c>
      <c r="DX70" s="173" t="str">
        <f t="shared" si="83"/>
        <v/>
      </c>
      <c r="DY70" s="173" t="str">
        <f t="shared" si="83"/>
        <v/>
      </c>
      <c r="DZ70" s="173" t="str">
        <f t="shared" si="83"/>
        <v/>
      </c>
      <c r="EA70" s="173" t="str">
        <f t="shared" si="83"/>
        <v/>
      </c>
      <c r="EB70" s="173" t="str">
        <f t="shared" si="83"/>
        <v/>
      </c>
      <c r="EC70" s="173" t="str">
        <f t="shared" si="83"/>
        <v/>
      </c>
      <c r="ED70" s="173" t="str">
        <f t="shared" si="83"/>
        <v/>
      </c>
      <c r="EE70" s="173" t="str">
        <f t="shared" si="83"/>
        <v/>
      </c>
      <c r="EF70" s="174" t="str">
        <f t="shared" si="83"/>
        <v/>
      </c>
      <c r="EG70" s="174" t="str">
        <f t="shared" si="83"/>
        <v/>
      </c>
      <c r="EH70" s="174" t="str">
        <f t="shared" si="83"/>
        <v/>
      </c>
      <c r="EI70" s="174" t="str">
        <f t="shared" si="83"/>
        <v/>
      </c>
      <c r="EJ70" s="174" t="str">
        <f t="shared" si="83"/>
        <v/>
      </c>
      <c r="EK70" s="174" t="str">
        <f t="shared" si="83"/>
        <v/>
      </c>
      <c r="EL70" s="174" t="str">
        <f t="shared" si="83"/>
        <v/>
      </c>
      <c r="EM70" s="174" t="str">
        <f t="shared" si="83"/>
        <v/>
      </c>
      <c r="EN70" s="174" t="str">
        <f t="shared" si="83"/>
        <v/>
      </c>
      <c r="EO70" s="174" t="str">
        <f t="shared" si="83"/>
        <v/>
      </c>
      <c r="EP70" s="174" t="str">
        <f t="shared" si="83"/>
        <v/>
      </c>
      <c r="EQ70" s="171">
        <f t="shared" si="29"/>
        <v>528</v>
      </c>
      <c r="ER70" s="171">
        <f t="shared" si="30"/>
        <v>0</v>
      </c>
    </row>
    <row r="71" spans="1:148" ht="120" customHeight="1" x14ac:dyDescent="0.25">
      <c r="A71" s="132">
        <f t="shared" si="31"/>
        <v>54</v>
      </c>
      <c r="B71" s="133" t="e">
        <v>#VALUE!</v>
      </c>
      <c r="C71" s="133" t="s">
        <v>96</v>
      </c>
      <c r="D71" s="134" t="s">
        <v>276</v>
      </c>
      <c r="E71" s="134" t="str">
        <f t="shared" si="5"/>
        <v>#REF!</v>
      </c>
      <c r="F71" s="135" t="s">
        <v>97</v>
      </c>
      <c r="G71" s="134" t="s">
        <v>276</v>
      </c>
      <c r="H71" s="135" t="s">
        <v>226</v>
      </c>
      <c r="I71" s="135" t="s">
        <v>227</v>
      </c>
      <c r="J71" s="135"/>
      <c r="K71" s="135"/>
      <c r="L71" s="136"/>
      <c r="M71" s="133" t="e">
        <v>#VALUE!</v>
      </c>
      <c r="N71" s="135" t="s">
        <v>100</v>
      </c>
      <c r="O71" s="136"/>
      <c r="P71" s="136"/>
      <c r="Q71" s="136" t="s">
        <v>101</v>
      </c>
      <c r="R71" s="136" t="s">
        <v>102</v>
      </c>
      <c r="S71" s="136"/>
      <c r="T71" s="133"/>
      <c r="U71" s="133"/>
      <c r="V71" s="133"/>
      <c r="W71" s="137"/>
      <c r="X71" s="138">
        <v>11.93</v>
      </c>
      <c r="Y71" s="139">
        <v>11.93</v>
      </c>
      <c r="Z71" s="140">
        <f t="shared" si="6"/>
        <v>0</v>
      </c>
      <c r="AA71" s="139">
        <v>39.99</v>
      </c>
      <c r="AB71" s="140">
        <f t="shared" si="7"/>
        <v>0.70167541885471374</v>
      </c>
      <c r="AC71" s="141"/>
      <c r="AD71" s="142" t="str">
        <f t="shared" si="8"/>
        <v/>
      </c>
      <c r="AE71" s="140" t="str">
        <f t="shared" si="9"/>
        <v/>
      </c>
      <c r="AF71" s="139"/>
      <c r="AG71" s="140" t="str">
        <f t="shared" si="10"/>
        <v/>
      </c>
      <c r="AH71" s="143" t="str">
        <f t="shared" si="11"/>
        <v/>
      </c>
      <c r="AI71" s="144"/>
      <c r="AJ71" s="145"/>
      <c r="AK71" s="146"/>
      <c r="AL71" s="135" t="s">
        <v>103</v>
      </c>
      <c r="AM71" s="147">
        <v>4</v>
      </c>
      <c r="AN71" s="148" t="str">
        <f t="shared" si="12"/>
        <v xml:space="preserve">, , , , OFFICE DEFINE, </v>
      </c>
      <c r="AO71" s="149">
        <v>18</v>
      </c>
      <c r="AP71" s="150">
        <v>300</v>
      </c>
      <c r="AQ71" s="150"/>
      <c r="AR71" s="150"/>
      <c r="AS71" s="150"/>
      <c r="AT71" s="151"/>
      <c r="AU71" s="151"/>
      <c r="AV71" s="152">
        <f t="shared" si="13"/>
        <v>4</v>
      </c>
      <c r="AW71" s="153"/>
      <c r="AX71" s="152"/>
      <c r="AY71" s="153"/>
      <c r="AZ71" s="176"/>
      <c r="BA71" s="155">
        <f t="shared" si="14"/>
        <v>300</v>
      </c>
      <c r="BB71" s="156">
        <f t="shared" si="15"/>
        <v>3579</v>
      </c>
      <c r="BC71" s="157">
        <f t="shared" si="16"/>
        <v>11997</v>
      </c>
      <c r="BD71" s="158">
        <f t="shared" si="17"/>
        <v>18</v>
      </c>
      <c r="BE71" s="159">
        <f t="shared" si="18"/>
        <v>214.74</v>
      </c>
      <c r="BF71" s="160">
        <f t="shared" si="19"/>
        <v>719.82</v>
      </c>
      <c r="BG71" s="161">
        <f t="shared" si="20"/>
        <v>318</v>
      </c>
      <c r="BH71" s="162">
        <f t="shared" si="21"/>
        <v>3793.74</v>
      </c>
      <c r="BI71" s="163">
        <f t="shared" si="22"/>
        <v>12716.820000000002</v>
      </c>
      <c r="BJ71" s="164"/>
      <c r="BK71" s="165" t="s">
        <v>104</v>
      </c>
      <c r="BL71" s="177">
        <v>31</v>
      </c>
      <c r="BM71" s="178">
        <v>76</v>
      </c>
      <c r="BN71" s="178">
        <v>99</v>
      </c>
      <c r="BO71" s="178">
        <v>68</v>
      </c>
      <c r="BP71" s="178">
        <v>26</v>
      </c>
      <c r="BQ71" s="178">
        <v>0</v>
      </c>
      <c r="BR71" s="178" t="str">
        <f>IF(ISBLANK($BK71),"",IFERROR((ROUND((INDEX([1]INSTRUCTIONS!$M$9:$AM$73,MATCH(#REF!,[1]INSTRUCTIONS!$N$9:$N$73,0),MATCH(BR$2,[1]INSTRUCTIONS!$M$9:$AM$9,FALSE))*$BA71),0)),""))</f>
        <v/>
      </c>
      <c r="BS71" s="178" t="str">
        <f>IF(ISBLANK($BK71),"",IFERROR((ROUND((INDEX([1]INSTRUCTIONS!$M$9:$AM$73,MATCH(#REF!,[1]INSTRUCTIONS!$N$9:$N$73,0),MATCH(BS$2,[1]INSTRUCTIONS!$M$9:$AM$9,FALSE))*$BA71),0)),""))</f>
        <v/>
      </c>
      <c r="BT71" s="178" t="str">
        <f>IF(ISBLANK($BK71),"",IFERROR((ROUND((INDEX([1]INSTRUCTIONS!$M$9:$AM$73,MATCH(#REF!,[1]INSTRUCTIONS!$N$9:$N$73,0),MATCH(BT$2,[1]INSTRUCTIONS!$M$9:$AM$9,FALSE))*$BA71),0)),""))</f>
        <v/>
      </c>
      <c r="BU71" s="178" t="str">
        <f>IF(ISBLANK($BK71),"",IFERROR((ROUND((INDEX([1]INSTRUCTIONS!$M$9:$AM$73,MATCH(#REF!,[1]INSTRUCTIONS!$N$9:$N$73,0),MATCH(BU$2,[1]INSTRUCTIONS!$M$9:$AM$9,FALSE))*$BA71),0)),""))</f>
        <v/>
      </c>
      <c r="BV71" s="178" t="str">
        <f>IF(ISBLANK($BK71),"",IFERROR((ROUND((INDEX([1]INSTRUCTIONS!$M$9:$AM$73,MATCH(#REF!,[1]INSTRUCTIONS!$N$9:$N$73,0),MATCH(BV$2,[1]INSTRUCTIONS!$M$9:$AM$9,FALSE))*$BA71),0)),""))</f>
        <v/>
      </c>
      <c r="BW71" s="178" t="str">
        <f>IF(ISBLANK($BK71),"",IFERROR((ROUND((INDEX([1]INSTRUCTIONS!$M$9:$AM$73,MATCH(#REF!,[1]INSTRUCTIONS!$N$9:$N$73,0),MATCH(BW$2,[1]INSTRUCTIONS!$M$9:$AM$9,FALSE))*$BA71),0)),""))</f>
        <v/>
      </c>
      <c r="BX71" s="178" t="str">
        <f>IF(ISBLANK($BK71),"",IFERROR((ROUND((INDEX([1]INSTRUCTIONS!$M$9:$AM$73,MATCH(#REF!,[1]INSTRUCTIONS!$N$9:$N$73,0),MATCH(BX$2,[1]INSTRUCTIONS!$M$9:$AM$9,FALSE))*$BA71),0)),""))</f>
        <v/>
      </c>
      <c r="BY71" s="178" t="str">
        <f>IF(ISBLANK($BK71),"",IFERROR((ROUND((INDEX([1]INSTRUCTIONS!$M$9:$AM$73,MATCH(#REF!,[1]INSTRUCTIONS!$N$9:$N$73,0),MATCH(BY$2,[1]INSTRUCTIONS!$M$9:$AM$9,FALSE))*$BA71),0)),""))</f>
        <v/>
      </c>
      <c r="BZ71" s="178" t="str">
        <f>IF(ISBLANK($BK71),"",IFERROR((ROUND((INDEX([1]INSTRUCTIONS!$M$9:$AM$73,MATCH(#REF!,[1]INSTRUCTIONS!$N$9:$N$73,0),MATCH(BZ$2,[1]INSTRUCTIONS!$M$9:$AM$9,FALSE))*$BA71),0)),""))</f>
        <v/>
      </c>
      <c r="CA71" s="178" t="str">
        <f>IF(ISBLANK($BK71),"",IFERROR((ROUND((INDEX([1]INSTRUCTIONS!$M$9:$AM$73,MATCH(#REF!,[1]INSTRUCTIONS!$N$9:$N$73,0),MATCH(CA$2,[1]INSTRUCTIONS!$M$9:$AM$9,FALSE))*$BA71),0)),""))</f>
        <v/>
      </c>
      <c r="CB71" s="178" t="str">
        <f>IF(ISBLANK($BK71),"",IFERROR((ROUND((INDEX([1]INSTRUCTIONS!$M$9:$AM$73,MATCH(#REF!,[1]INSTRUCTIONS!$N$9:$N$73,0),MATCH(CB$2,[1]INSTRUCTIONS!$M$9:$AM$9,FALSE))*$BA71),0)),""))</f>
        <v/>
      </c>
      <c r="CC71" s="178" t="str">
        <f>IF(ISBLANK($BK71),"",IFERROR((ROUND((INDEX([1]INSTRUCTIONS!$M$9:$AM$73,MATCH(#REF!,[1]INSTRUCTIONS!$N$9:$N$73,0),MATCH(CC$2,[1]INSTRUCTIONS!$M$9:$AM$9,FALSE))*$BA71),0)),""))</f>
        <v/>
      </c>
      <c r="CD71" s="178" t="str">
        <f>IF(ISBLANK($BK71),"",IFERROR((ROUND((INDEX([1]INSTRUCTIONS!$M$9:$AM$73,MATCH(#REF!,[1]INSTRUCTIONS!$N$9:$N$73,0),MATCH(CD$2,[1]INSTRUCTIONS!$M$9:$AM$9,FALSE))*$BA71),0)),""))</f>
        <v/>
      </c>
      <c r="CE71" s="178" t="str">
        <f>IF(ISBLANK($BK71),"",IFERROR((ROUND((INDEX([1]INSTRUCTIONS!$M$9:$AM$73,MATCH(#REF!,[1]INSTRUCTIONS!$N$9:$N$73,0),MATCH(CE$2,[1]INSTRUCTIONS!$M$9:$AM$9,FALSE))*$BA71),0)),""))</f>
        <v/>
      </c>
      <c r="CF71" s="178" t="str">
        <f>IF(ISBLANK($BK71),"",IFERROR((ROUND((INDEX([1]INSTRUCTIONS!$M$9:$AM$73,MATCH(#REF!,[1]INSTRUCTIONS!$N$9:$N$73,0),MATCH(CF$2,[1]INSTRUCTIONS!$M$9:$AM$9,FALSE))*$BA71),0)),""))</f>
        <v/>
      </c>
      <c r="CG71" s="178" t="str">
        <f>IF(ISBLANK($BK71),"",IFERROR((ROUND((INDEX([1]INSTRUCTIONS!$M$9:$AM$73,MATCH(#REF!,[1]INSTRUCTIONS!$N$9:$N$73,0),MATCH(CG$2,[1]INSTRUCTIONS!$M$9:$AM$9,FALSE))*$BA71),0)),""))</f>
        <v/>
      </c>
      <c r="CH71" s="178" t="str">
        <f>IF(ISBLANK($BK71),"",IFERROR((ROUND((INDEX([1]INSTRUCTIONS!$M$9:$AM$73,MATCH(#REF!,[1]INSTRUCTIONS!$N$9:$N$73,0),MATCH(CH$2,[1]INSTRUCTIONS!$M$9:$AM$9,FALSE))*$BA71),0)),""))</f>
        <v/>
      </c>
      <c r="CI71" s="178" t="str">
        <f>IF(ISBLANK($BK71),"",IFERROR((ROUND((INDEX([1]INSTRUCTIONS!$M$9:$AM$73,MATCH(#REF!,[1]INSTRUCTIONS!$N$9:$N$73,0),MATCH(CI$2,[1]INSTRUCTIONS!$M$9:$AM$9,FALSE))*$BA71),0)),""))</f>
        <v/>
      </c>
      <c r="CJ71" s="179" t="str">
        <f>IF(ISBLANK($BK71),"",IFERROR((ROUND((INDEX([1]INSTRUCTIONS!$M$9:$AM$73,MATCH(#REF!,[1]INSTRUCTIONS!$N$9:$N$73,0),MATCH(CJ$2,[1]INSTRUCTIONS!$M$9:$AM$9,FALSE))*$BA71),0)),""))</f>
        <v/>
      </c>
      <c r="CK71" s="169">
        <f t="shared" si="23"/>
        <v>300</v>
      </c>
      <c r="CL71" s="169">
        <f t="shared" si="24"/>
        <v>0</v>
      </c>
      <c r="CM71" s="6"/>
      <c r="CN71" s="170" t="s">
        <v>105</v>
      </c>
      <c r="CO71" s="177">
        <v>2</v>
      </c>
      <c r="CP71" s="178">
        <v>4</v>
      </c>
      <c r="CQ71" s="178">
        <v>6</v>
      </c>
      <c r="CR71" s="178">
        <v>4</v>
      </c>
      <c r="CS71" s="178">
        <v>2</v>
      </c>
      <c r="CT71" s="178">
        <v>0</v>
      </c>
      <c r="CU71" s="178" t="str">
        <f>IF(ISBLANK($CN71),"",IFERROR((ROUND((INDEX([1]INSTRUCTIONS!$M$9:$AM$73,MATCH(#REF!,[1]INSTRUCTIONS!$N$9:$N$73,0),MATCH(CU$2,[1]INSTRUCTIONS!$M$9:$AM$9,FALSE))*$BD71),0)),""))</f>
        <v/>
      </c>
      <c r="CV71" s="178" t="str">
        <f>IF(ISBLANK($CN71),"",IFERROR((ROUND((INDEX([1]INSTRUCTIONS!$M$9:$AM$73,MATCH(#REF!,[1]INSTRUCTIONS!$N$9:$N$73,0),MATCH(CV$2,[1]INSTRUCTIONS!$M$9:$AM$9,FALSE))*$BD71),0)),""))</f>
        <v/>
      </c>
      <c r="CW71" s="178" t="str">
        <f>IF(ISBLANK($CN71),"",IFERROR((ROUND((INDEX([1]INSTRUCTIONS!$M$9:$AM$73,MATCH(#REF!,[1]INSTRUCTIONS!$N$9:$N$73,0),MATCH(CW$2,[1]INSTRUCTIONS!$M$9:$AM$9,FALSE))*$BD71),0)),""))</f>
        <v/>
      </c>
      <c r="CX71" s="178" t="str">
        <f>IF(ISBLANK($CN71),"",IFERROR((ROUND((INDEX([1]INSTRUCTIONS!$M$9:$AM$73,MATCH(#REF!,[1]INSTRUCTIONS!$N$9:$N$73,0),MATCH(CX$2,[1]INSTRUCTIONS!$M$9:$AM$9,FALSE))*$BD71),0)),""))</f>
        <v/>
      </c>
      <c r="CY71" s="178" t="str">
        <f>IF(ISBLANK($CN71),"",IFERROR((ROUND((INDEX([1]INSTRUCTIONS!$M$9:$AM$73,MATCH(#REF!,[1]INSTRUCTIONS!$N$9:$N$73,0),MATCH(CY$2,[1]INSTRUCTIONS!$M$9:$AM$9,FALSE))*$BD71),0)),""))</f>
        <v/>
      </c>
      <c r="CZ71" s="178" t="str">
        <f>IF(ISBLANK($CN71),"",IFERROR((ROUND((INDEX([1]INSTRUCTIONS!$M$9:$AM$73,MATCH(#REF!,[1]INSTRUCTIONS!$N$9:$N$73,0),MATCH(CZ$2,[1]INSTRUCTIONS!$M$9:$AM$9,FALSE))*$BD71),0)),""))</f>
        <v/>
      </c>
      <c r="DA71" s="178" t="str">
        <f>IF(ISBLANK($CN71),"",IFERROR((ROUND((INDEX([1]INSTRUCTIONS!$M$9:$AM$73,MATCH(#REF!,[1]INSTRUCTIONS!$N$9:$N$73,0),MATCH(DA$2,[1]INSTRUCTIONS!$M$9:$AM$9,FALSE))*$BD71),0)),""))</f>
        <v/>
      </c>
      <c r="DB71" s="178" t="str">
        <f>IF(ISBLANK($CN71),"",IFERROR((ROUND((INDEX([1]INSTRUCTIONS!$M$9:$AM$73,MATCH(#REF!,[1]INSTRUCTIONS!$N$9:$N$73,0),MATCH(DB$2,[1]INSTRUCTIONS!$M$9:$AM$9,FALSE))*$BD71),0)),""))</f>
        <v/>
      </c>
      <c r="DC71" s="178" t="str">
        <f>IF(ISBLANK($CN71),"",IFERROR((ROUND((INDEX([1]INSTRUCTIONS!$M$9:$AM$73,MATCH(#REF!,[1]INSTRUCTIONS!$N$9:$N$73,0),MATCH(DC$2,[1]INSTRUCTIONS!$M$9:$AM$9,FALSE))*$BD71),0)),""))</f>
        <v/>
      </c>
      <c r="DD71" s="178" t="str">
        <f>IF(ISBLANK($CN71),"",IFERROR((ROUND((INDEX([1]INSTRUCTIONS!$M$9:$AM$73,MATCH(#REF!,[1]INSTRUCTIONS!$N$9:$N$73,0),MATCH(DD$2,[1]INSTRUCTIONS!$M$9:$AM$9,FALSE))*$BD71),0)),""))</f>
        <v/>
      </c>
      <c r="DE71" s="178" t="str">
        <f>IF(ISBLANK($CN71),"",IFERROR((ROUND((INDEX([1]INSTRUCTIONS!$M$9:$AM$73,MATCH(#REF!,[1]INSTRUCTIONS!$N$9:$N$73,0),MATCH(DE$2,[1]INSTRUCTIONS!$M$9:$AM$9,FALSE))*$BD71),0)),""))</f>
        <v/>
      </c>
      <c r="DF71" s="178" t="str">
        <f>IF(ISBLANK($CN71),"",IFERROR((ROUND((INDEX([1]INSTRUCTIONS!$M$9:$AM$73,MATCH(#REF!,[1]INSTRUCTIONS!$N$9:$N$73,0),MATCH(DF$2,[1]INSTRUCTIONS!$M$9:$AM$9,FALSE))*$BD71),0)),""))</f>
        <v/>
      </c>
      <c r="DG71" s="178" t="str">
        <f>IF(ISBLANK($CN71),"",IFERROR((ROUND((INDEX([1]INSTRUCTIONS!$M$9:$AM$73,MATCH(#REF!,[1]INSTRUCTIONS!$N$9:$N$73,0),MATCH(DG$2,[1]INSTRUCTIONS!$M$9:$AM$9,FALSE))*$BD71),0)),""))</f>
        <v/>
      </c>
      <c r="DH71" s="178" t="str">
        <f>IF(ISBLANK($CN71),"",IFERROR((ROUND((INDEX([1]INSTRUCTIONS!$M$9:$AM$73,MATCH(#REF!,[1]INSTRUCTIONS!$N$9:$N$73,0),MATCH(DH$2,[1]INSTRUCTIONS!$M$9:$AM$9,FALSE))*$BD71),0)),""))</f>
        <v/>
      </c>
      <c r="DI71" s="178" t="str">
        <f>IF(ISBLANK($CN71),"",IFERROR((ROUND((INDEX([1]INSTRUCTIONS!$M$9:$AM$73,MATCH(#REF!,[1]INSTRUCTIONS!$N$9:$N$73,0),MATCH(DI$2,[1]INSTRUCTIONS!$M$9:$AM$9,FALSE))*$BD71),0)),""))</f>
        <v/>
      </c>
      <c r="DJ71" s="178" t="str">
        <f>IF(ISBLANK($CN71),"",IFERROR((ROUND((INDEX([1]INSTRUCTIONS!$M$9:$AM$73,MATCH(#REF!,[1]INSTRUCTIONS!$N$9:$N$73,0),MATCH(DJ$2,[1]INSTRUCTIONS!$M$9:$AM$9,FALSE))*$BD71),0)),""))</f>
        <v/>
      </c>
      <c r="DK71" s="178" t="str">
        <f>IF(ISBLANK($CN71),"",IFERROR((ROUND((INDEX([1]INSTRUCTIONS!$M$9:$AM$73,MATCH(#REF!,[1]INSTRUCTIONS!$N$9:$N$73,0),MATCH(DK$2,[1]INSTRUCTIONS!$M$9:$AM$9,FALSE))*$BD71),0)),""))</f>
        <v/>
      </c>
      <c r="DL71" s="178" t="str">
        <f>IF(ISBLANK($CN71),"",IFERROR((ROUND((INDEX([1]INSTRUCTIONS!$M$9:$AM$73,MATCH(#REF!,[1]INSTRUCTIONS!$N$9:$N$73,0),MATCH(DL$2,[1]INSTRUCTIONS!$M$9:$AM$9,FALSE))*$BD71),0)),""))</f>
        <v/>
      </c>
      <c r="DM71" s="179" t="str">
        <f>IF(ISBLANK($CN71),"",IFERROR((ROUND((INDEX([1]INSTRUCTIONS!$M$9:$AM$73,MATCH(#REF!,[1]INSTRUCTIONS!$N$9:$N$73,0),MATCH(DM$2,[1]INSTRUCTIONS!$M$9:$AM$9,FALSE))*$BD71),0)),""))</f>
        <v/>
      </c>
      <c r="DN71" s="169">
        <f t="shared" si="25"/>
        <v>18</v>
      </c>
      <c r="DO71" s="169">
        <f t="shared" si="26"/>
        <v>0</v>
      </c>
      <c r="DP71" s="6"/>
      <c r="DQ71" s="171" t="str">
        <f t="shared" si="27"/>
        <v>ALPHA TOPS BM</v>
      </c>
      <c r="DR71" s="172">
        <f t="shared" ref="DR71:EP71" si="84">IFERROR(BL71+CO71,"")</f>
        <v>33</v>
      </c>
      <c r="DS71" s="173">
        <f t="shared" si="84"/>
        <v>80</v>
      </c>
      <c r="DT71" s="173">
        <f t="shared" si="84"/>
        <v>105</v>
      </c>
      <c r="DU71" s="173">
        <f t="shared" si="84"/>
        <v>72</v>
      </c>
      <c r="DV71" s="173">
        <f t="shared" si="84"/>
        <v>28</v>
      </c>
      <c r="DW71" s="173">
        <f t="shared" si="84"/>
        <v>0</v>
      </c>
      <c r="DX71" s="173" t="str">
        <f t="shared" si="84"/>
        <v/>
      </c>
      <c r="DY71" s="173" t="str">
        <f t="shared" si="84"/>
        <v/>
      </c>
      <c r="DZ71" s="173" t="str">
        <f t="shared" si="84"/>
        <v/>
      </c>
      <c r="EA71" s="173" t="str">
        <f t="shared" si="84"/>
        <v/>
      </c>
      <c r="EB71" s="173" t="str">
        <f t="shared" si="84"/>
        <v/>
      </c>
      <c r="EC71" s="173" t="str">
        <f t="shared" si="84"/>
        <v/>
      </c>
      <c r="ED71" s="173" t="str">
        <f t="shared" si="84"/>
        <v/>
      </c>
      <c r="EE71" s="173" t="str">
        <f t="shared" si="84"/>
        <v/>
      </c>
      <c r="EF71" s="174" t="str">
        <f t="shared" si="84"/>
        <v/>
      </c>
      <c r="EG71" s="174" t="str">
        <f t="shared" si="84"/>
        <v/>
      </c>
      <c r="EH71" s="174" t="str">
        <f t="shared" si="84"/>
        <v/>
      </c>
      <c r="EI71" s="174" t="str">
        <f t="shared" si="84"/>
        <v/>
      </c>
      <c r="EJ71" s="174" t="str">
        <f t="shared" si="84"/>
        <v/>
      </c>
      <c r="EK71" s="174" t="str">
        <f t="shared" si="84"/>
        <v/>
      </c>
      <c r="EL71" s="174" t="str">
        <f t="shared" si="84"/>
        <v/>
      </c>
      <c r="EM71" s="174" t="str">
        <f t="shared" si="84"/>
        <v/>
      </c>
      <c r="EN71" s="174" t="str">
        <f t="shared" si="84"/>
        <v/>
      </c>
      <c r="EO71" s="174" t="str">
        <f t="shared" si="84"/>
        <v/>
      </c>
      <c r="EP71" s="174" t="str">
        <f t="shared" si="84"/>
        <v/>
      </c>
      <c r="EQ71" s="171">
        <f t="shared" si="29"/>
        <v>318</v>
      </c>
      <c r="ER71" s="171">
        <f t="shared" si="30"/>
        <v>0</v>
      </c>
    </row>
    <row r="72" spans="1:148" ht="120" customHeight="1" x14ac:dyDescent="0.25">
      <c r="A72" s="132">
        <f t="shared" si="31"/>
        <v>55</v>
      </c>
      <c r="B72" s="133" t="e">
        <v>#VALUE!</v>
      </c>
      <c r="C72" s="133" t="s">
        <v>96</v>
      </c>
      <c r="D72" s="134" t="s">
        <v>276</v>
      </c>
      <c r="E72" s="134" t="str">
        <f t="shared" si="5"/>
        <v>#REF!</v>
      </c>
      <c r="F72" s="135" t="s">
        <v>97</v>
      </c>
      <c r="G72" s="134" t="s">
        <v>276</v>
      </c>
      <c r="H72" s="135" t="s">
        <v>226</v>
      </c>
      <c r="I72" s="135" t="s">
        <v>227</v>
      </c>
      <c r="J72" s="135"/>
      <c r="K72" s="135"/>
      <c r="L72" s="136"/>
      <c r="M72" s="133" t="e">
        <v>#VALUE!</v>
      </c>
      <c r="N72" s="135" t="s">
        <v>112</v>
      </c>
      <c r="O72" s="136"/>
      <c r="P72" s="136"/>
      <c r="Q72" s="136" t="s">
        <v>101</v>
      </c>
      <c r="R72" s="136" t="s">
        <v>102</v>
      </c>
      <c r="S72" s="136"/>
      <c r="T72" s="133"/>
      <c r="U72" s="133"/>
      <c r="V72" s="133"/>
      <c r="W72" s="137"/>
      <c r="X72" s="138">
        <v>11.93</v>
      </c>
      <c r="Y72" s="139">
        <v>11.93</v>
      </c>
      <c r="Z72" s="140">
        <f t="shared" si="6"/>
        <v>0</v>
      </c>
      <c r="AA72" s="139">
        <v>39.99</v>
      </c>
      <c r="AB72" s="140">
        <f t="shared" si="7"/>
        <v>0.70167541885471374</v>
      </c>
      <c r="AC72" s="141"/>
      <c r="AD72" s="142" t="str">
        <f t="shared" si="8"/>
        <v/>
      </c>
      <c r="AE72" s="140" t="str">
        <f t="shared" si="9"/>
        <v/>
      </c>
      <c r="AF72" s="139"/>
      <c r="AG72" s="140" t="str">
        <f t="shared" si="10"/>
        <v/>
      </c>
      <c r="AH72" s="143" t="str">
        <f t="shared" si="11"/>
        <v/>
      </c>
      <c r="AI72" s="144"/>
      <c r="AJ72" s="145"/>
      <c r="AK72" s="146"/>
      <c r="AL72" s="135" t="s">
        <v>103</v>
      </c>
      <c r="AM72" s="147">
        <v>4</v>
      </c>
      <c r="AN72" s="148" t="str">
        <f t="shared" si="12"/>
        <v xml:space="preserve">, , , , OFFICE DEFINE, </v>
      </c>
      <c r="AO72" s="149">
        <v>18</v>
      </c>
      <c r="AP72" s="150">
        <v>300</v>
      </c>
      <c r="AQ72" s="150"/>
      <c r="AR72" s="150"/>
      <c r="AS72" s="150"/>
      <c r="AT72" s="151"/>
      <c r="AU72" s="151"/>
      <c r="AV72" s="152">
        <f t="shared" si="13"/>
        <v>4</v>
      </c>
      <c r="AW72" s="153"/>
      <c r="AX72" s="152"/>
      <c r="AY72" s="153"/>
      <c r="AZ72" s="176"/>
      <c r="BA72" s="155">
        <f t="shared" si="14"/>
        <v>300</v>
      </c>
      <c r="BB72" s="156">
        <f t="shared" si="15"/>
        <v>3579</v>
      </c>
      <c r="BC72" s="157">
        <f t="shared" si="16"/>
        <v>11997</v>
      </c>
      <c r="BD72" s="158">
        <f t="shared" si="17"/>
        <v>18</v>
      </c>
      <c r="BE72" s="159">
        <f t="shared" si="18"/>
        <v>214.74</v>
      </c>
      <c r="BF72" s="160">
        <f t="shared" si="19"/>
        <v>719.82</v>
      </c>
      <c r="BG72" s="161">
        <f t="shared" si="20"/>
        <v>318</v>
      </c>
      <c r="BH72" s="162">
        <f t="shared" si="21"/>
        <v>3793.74</v>
      </c>
      <c r="BI72" s="163">
        <f t="shared" si="22"/>
        <v>12716.820000000002</v>
      </c>
      <c r="BJ72" s="164"/>
      <c r="BK72" s="165" t="s">
        <v>104</v>
      </c>
      <c r="BL72" s="177">
        <v>31</v>
      </c>
      <c r="BM72" s="178">
        <v>76</v>
      </c>
      <c r="BN72" s="178">
        <v>99</v>
      </c>
      <c r="BO72" s="178">
        <v>68</v>
      </c>
      <c r="BP72" s="178">
        <v>26</v>
      </c>
      <c r="BQ72" s="178">
        <v>0</v>
      </c>
      <c r="BR72" s="178" t="str">
        <f>IF(ISBLANK($BK72),"",IFERROR((ROUND((INDEX([1]INSTRUCTIONS!$M$9:$AM$73,MATCH(#REF!,[1]INSTRUCTIONS!$N$9:$N$73,0),MATCH(BR$2,[1]INSTRUCTIONS!$M$9:$AM$9,FALSE))*$BA72),0)),""))</f>
        <v/>
      </c>
      <c r="BS72" s="178" t="str">
        <f>IF(ISBLANK($BK72),"",IFERROR((ROUND((INDEX([1]INSTRUCTIONS!$M$9:$AM$73,MATCH(#REF!,[1]INSTRUCTIONS!$N$9:$N$73,0),MATCH(BS$2,[1]INSTRUCTIONS!$M$9:$AM$9,FALSE))*$BA72),0)),""))</f>
        <v/>
      </c>
      <c r="BT72" s="178" t="str">
        <f>IF(ISBLANK($BK72),"",IFERROR((ROUND((INDEX([1]INSTRUCTIONS!$M$9:$AM$73,MATCH(#REF!,[1]INSTRUCTIONS!$N$9:$N$73,0),MATCH(BT$2,[1]INSTRUCTIONS!$M$9:$AM$9,FALSE))*$BA72),0)),""))</f>
        <v/>
      </c>
      <c r="BU72" s="178" t="str">
        <f>IF(ISBLANK($BK72),"",IFERROR((ROUND((INDEX([1]INSTRUCTIONS!$M$9:$AM$73,MATCH(#REF!,[1]INSTRUCTIONS!$N$9:$N$73,0),MATCH(BU$2,[1]INSTRUCTIONS!$M$9:$AM$9,FALSE))*$BA72),0)),""))</f>
        <v/>
      </c>
      <c r="BV72" s="178" t="str">
        <f>IF(ISBLANK($BK72),"",IFERROR((ROUND((INDEX([1]INSTRUCTIONS!$M$9:$AM$73,MATCH(#REF!,[1]INSTRUCTIONS!$N$9:$N$73,0),MATCH(BV$2,[1]INSTRUCTIONS!$M$9:$AM$9,FALSE))*$BA72),0)),""))</f>
        <v/>
      </c>
      <c r="BW72" s="178" t="str">
        <f>IF(ISBLANK($BK72),"",IFERROR((ROUND((INDEX([1]INSTRUCTIONS!$M$9:$AM$73,MATCH(#REF!,[1]INSTRUCTIONS!$N$9:$N$73,0),MATCH(BW$2,[1]INSTRUCTIONS!$M$9:$AM$9,FALSE))*$BA72),0)),""))</f>
        <v/>
      </c>
      <c r="BX72" s="178" t="str">
        <f>IF(ISBLANK($BK72),"",IFERROR((ROUND((INDEX([1]INSTRUCTIONS!$M$9:$AM$73,MATCH(#REF!,[1]INSTRUCTIONS!$N$9:$N$73,0),MATCH(BX$2,[1]INSTRUCTIONS!$M$9:$AM$9,FALSE))*$BA72),0)),""))</f>
        <v/>
      </c>
      <c r="BY72" s="178" t="str">
        <f>IF(ISBLANK($BK72),"",IFERROR((ROUND((INDEX([1]INSTRUCTIONS!$M$9:$AM$73,MATCH(#REF!,[1]INSTRUCTIONS!$N$9:$N$73,0),MATCH(BY$2,[1]INSTRUCTIONS!$M$9:$AM$9,FALSE))*$BA72),0)),""))</f>
        <v/>
      </c>
      <c r="BZ72" s="178" t="str">
        <f>IF(ISBLANK($BK72),"",IFERROR((ROUND((INDEX([1]INSTRUCTIONS!$M$9:$AM$73,MATCH(#REF!,[1]INSTRUCTIONS!$N$9:$N$73,0),MATCH(BZ$2,[1]INSTRUCTIONS!$M$9:$AM$9,FALSE))*$BA72),0)),""))</f>
        <v/>
      </c>
      <c r="CA72" s="178" t="str">
        <f>IF(ISBLANK($BK72),"",IFERROR((ROUND((INDEX([1]INSTRUCTIONS!$M$9:$AM$73,MATCH(#REF!,[1]INSTRUCTIONS!$N$9:$N$73,0),MATCH(CA$2,[1]INSTRUCTIONS!$M$9:$AM$9,FALSE))*$BA72),0)),""))</f>
        <v/>
      </c>
      <c r="CB72" s="178" t="str">
        <f>IF(ISBLANK($BK72),"",IFERROR((ROUND((INDEX([1]INSTRUCTIONS!$M$9:$AM$73,MATCH(#REF!,[1]INSTRUCTIONS!$N$9:$N$73,0),MATCH(CB$2,[1]INSTRUCTIONS!$M$9:$AM$9,FALSE))*$BA72),0)),""))</f>
        <v/>
      </c>
      <c r="CC72" s="178" t="str">
        <f>IF(ISBLANK($BK72),"",IFERROR((ROUND((INDEX([1]INSTRUCTIONS!$M$9:$AM$73,MATCH(#REF!,[1]INSTRUCTIONS!$N$9:$N$73,0),MATCH(CC$2,[1]INSTRUCTIONS!$M$9:$AM$9,FALSE))*$BA72),0)),""))</f>
        <v/>
      </c>
      <c r="CD72" s="178" t="str">
        <f>IF(ISBLANK($BK72),"",IFERROR((ROUND((INDEX([1]INSTRUCTIONS!$M$9:$AM$73,MATCH(#REF!,[1]INSTRUCTIONS!$N$9:$N$73,0),MATCH(CD$2,[1]INSTRUCTIONS!$M$9:$AM$9,FALSE))*$BA72),0)),""))</f>
        <v/>
      </c>
      <c r="CE72" s="178" t="str">
        <f>IF(ISBLANK($BK72),"",IFERROR((ROUND((INDEX([1]INSTRUCTIONS!$M$9:$AM$73,MATCH(#REF!,[1]INSTRUCTIONS!$N$9:$N$73,0),MATCH(CE$2,[1]INSTRUCTIONS!$M$9:$AM$9,FALSE))*$BA72),0)),""))</f>
        <v/>
      </c>
      <c r="CF72" s="178" t="str">
        <f>IF(ISBLANK($BK72),"",IFERROR((ROUND((INDEX([1]INSTRUCTIONS!$M$9:$AM$73,MATCH(#REF!,[1]INSTRUCTIONS!$N$9:$N$73,0),MATCH(CF$2,[1]INSTRUCTIONS!$M$9:$AM$9,FALSE))*$BA72),0)),""))</f>
        <v/>
      </c>
      <c r="CG72" s="178" t="str">
        <f>IF(ISBLANK($BK72),"",IFERROR((ROUND((INDEX([1]INSTRUCTIONS!$M$9:$AM$73,MATCH(#REF!,[1]INSTRUCTIONS!$N$9:$N$73,0),MATCH(CG$2,[1]INSTRUCTIONS!$M$9:$AM$9,FALSE))*$BA72),0)),""))</f>
        <v/>
      </c>
      <c r="CH72" s="178" t="str">
        <f>IF(ISBLANK($BK72),"",IFERROR((ROUND((INDEX([1]INSTRUCTIONS!$M$9:$AM$73,MATCH(#REF!,[1]INSTRUCTIONS!$N$9:$N$73,0),MATCH(CH$2,[1]INSTRUCTIONS!$M$9:$AM$9,FALSE))*$BA72),0)),""))</f>
        <v/>
      </c>
      <c r="CI72" s="178" t="str">
        <f>IF(ISBLANK($BK72),"",IFERROR((ROUND((INDEX([1]INSTRUCTIONS!$M$9:$AM$73,MATCH(#REF!,[1]INSTRUCTIONS!$N$9:$N$73,0),MATCH(CI$2,[1]INSTRUCTIONS!$M$9:$AM$9,FALSE))*$BA72),0)),""))</f>
        <v/>
      </c>
      <c r="CJ72" s="179" t="str">
        <f>IF(ISBLANK($BK72),"",IFERROR((ROUND((INDEX([1]INSTRUCTIONS!$M$9:$AM$73,MATCH(#REF!,[1]INSTRUCTIONS!$N$9:$N$73,0),MATCH(CJ$2,[1]INSTRUCTIONS!$M$9:$AM$9,FALSE))*$BA72),0)),""))</f>
        <v/>
      </c>
      <c r="CK72" s="169">
        <f t="shared" si="23"/>
        <v>300</v>
      </c>
      <c r="CL72" s="169">
        <f t="shared" si="24"/>
        <v>0</v>
      </c>
      <c r="CM72" s="6"/>
      <c r="CN72" s="170" t="s">
        <v>105</v>
      </c>
      <c r="CO72" s="177">
        <v>2</v>
      </c>
      <c r="CP72" s="178">
        <v>4</v>
      </c>
      <c r="CQ72" s="178">
        <v>6</v>
      </c>
      <c r="CR72" s="178">
        <v>4</v>
      </c>
      <c r="CS72" s="178">
        <v>2</v>
      </c>
      <c r="CT72" s="178">
        <v>0</v>
      </c>
      <c r="CU72" s="178" t="str">
        <f>IF(ISBLANK($CN72),"",IFERROR((ROUND((INDEX([1]INSTRUCTIONS!$M$9:$AM$73,MATCH(#REF!,[1]INSTRUCTIONS!$N$9:$N$73,0),MATCH(CU$2,[1]INSTRUCTIONS!$M$9:$AM$9,FALSE))*$BD72),0)),""))</f>
        <v/>
      </c>
      <c r="CV72" s="178" t="str">
        <f>IF(ISBLANK($CN72),"",IFERROR((ROUND((INDEX([1]INSTRUCTIONS!$M$9:$AM$73,MATCH(#REF!,[1]INSTRUCTIONS!$N$9:$N$73,0),MATCH(CV$2,[1]INSTRUCTIONS!$M$9:$AM$9,FALSE))*$BD72),0)),""))</f>
        <v/>
      </c>
      <c r="CW72" s="178" t="str">
        <f>IF(ISBLANK($CN72),"",IFERROR((ROUND((INDEX([1]INSTRUCTIONS!$M$9:$AM$73,MATCH(#REF!,[1]INSTRUCTIONS!$N$9:$N$73,0),MATCH(CW$2,[1]INSTRUCTIONS!$M$9:$AM$9,FALSE))*$BD72),0)),""))</f>
        <v/>
      </c>
      <c r="CX72" s="178" t="str">
        <f>IF(ISBLANK($CN72),"",IFERROR((ROUND((INDEX([1]INSTRUCTIONS!$M$9:$AM$73,MATCH(#REF!,[1]INSTRUCTIONS!$N$9:$N$73,0),MATCH(CX$2,[1]INSTRUCTIONS!$M$9:$AM$9,FALSE))*$BD72),0)),""))</f>
        <v/>
      </c>
      <c r="CY72" s="178" t="str">
        <f>IF(ISBLANK($CN72),"",IFERROR((ROUND((INDEX([1]INSTRUCTIONS!$M$9:$AM$73,MATCH(#REF!,[1]INSTRUCTIONS!$N$9:$N$73,0),MATCH(CY$2,[1]INSTRUCTIONS!$M$9:$AM$9,FALSE))*$BD72),0)),""))</f>
        <v/>
      </c>
      <c r="CZ72" s="178" t="str">
        <f>IF(ISBLANK($CN72),"",IFERROR((ROUND((INDEX([1]INSTRUCTIONS!$M$9:$AM$73,MATCH(#REF!,[1]INSTRUCTIONS!$N$9:$N$73,0),MATCH(CZ$2,[1]INSTRUCTIONS!$M$9:$AM$9,FALSE))*$BD72),0)),""))</f>
        <v/>
      </c>
      <c r="DA72" s="178" t="str">
        <f>IF(ISBLANK($CN72),"",IFERROR((ROUND((INDEX([1]INSTRUCTIONS!$M$9:$AM$73,MATCH(#REF!,[1]INSTRUCTIONS!$N$9:$N$73,0),MATCH(DA$2,[1]INSTRUCTIONS!$M$9:$AM$9,FALSE))*$BD72),0)),""))</f>
        <v/>
      </c>
      <c r="DB72" s="178" t="str">
        <f>IF(ISBLANK($CN72),"",IFERROR((ROUND((INDEX([1]INSTRUCTIONS!$M$9:$AM$73,MATCH(#REF!,[1]INSTRUCTIONS!$N$9:$N$73,0),MATCH(DB$2,[1]INSTRUCTIONS!$M$9:$AM$9,FALSE))*$BD72),0)),""))</f>
        <v/>
      </c>
      <c r="DC72" s="178" t="str">
        <f>IF(ISBLANK($CN72),"",IFERROR((ROUND((INDEX([1]INSTRUCTIONS!$M$9:$AM$73,MATCH(#REF!,[1]INSTRUCTIONS!$N$9:$N$73,0),MATCH(DC$2,[1]INSTRUCTIONS!$M$9:$AM$9,FALSE))*$BD72),0)),""))</f>
        <v/>
      </c>
      <c r="DD72" s="178" t="str">
        <f>IF(ISBLANK($CN72),"",IFERROR((ROUND((INDEX([1]INSTRUCTIONS!$M$9:$AM$73,MATCH(#REF!,[1]INSTRUCTIONS!$N$9:$N$73,0),MATCH(DD$2,[1]INSTRUCTIONS!$M$9:$AM$9,FALSE))*$BD72),0)),""))</f>
        <v/>
      </c>
      <c r="DE72" s="178" t="str">
        <f>IF(ISBLANK($CN72),"",IFERROR((ROUND((INDEX([1]INSTRUCTIONS!$M$9:$AM$73,MATCH(#REF!,[1]INSTRUCTIONS!$N$9:$N$73,0),MATCH(DE$2,[1]INSTRUCTIONS!$M$9:$AM$9,FALSE))*$BD72),0)),""))</f>
        <v/>
      </c>
      <c r="DF72" s="178" t="str">
        <f>IF(ISBLANK($CN72),"",IFERROR((ROUND((INDEX([1]INSTRUCTIONS!$M$9:$AM$73,MATCH(#REF!,[1]INSTRUCTIONS!$N$9:$N$73,0),MATCH(DF$2,[1]INSTRUCTIONS!$M$9:$AM$9,FALSE))*$BD72),0)),""))</f>
        <v/>
      </c>
      <c r="DG72" s="178" t="str">
        <f>IF(ISBLANK($CN72),"",IFERROR((ROUND((INDEX([1]INSTRUCTIONS!$M$9:$AM$73,MATCH(#REF!,[1]INSTRUCTIONS!$N$9:$N$73,0),MATCH(DG$2,[1]INSTRUCTIONS!$M$9:$AM$9,FALSE))*$BD72),0)),""))</f>
        <v/>
      </c>
      <c r="DH72" s="178" t="str">
        <f>IF(ISBLANK($CN72),"",IFERROR((ROUND((INDEX([1]INSTRUCTIONS!$M$9:$AM$73,MATCH(#REF!,[1]INSTRUCTIONS!$N$9:$N$73,0),MATCH(DH$2,[1]INSTRUCTIONS!$M$9:$AM$9,FALSE))*$BD72),0)),""))</f>
        <v/>
      </c>
      <c r="DI72" s="178" t="str">
        <f>IF(ISBLANK($CN72),"",IFERROR((ROUND((INDEX([1]INSTRUCTIONS!$M$9:$AM$73,MATCH(#REF!,[1]INSTRUCTIONS!$N$9:$N$73,0),MATCH(DI$2,[1]INSTRUCTIONS!$M$9:$AM$9,FALSE))*$BD72),0)),""))</f>
        <v/>
      </c>
      <c r="DJ72" s="178" t="str">
        <f>IF(ISBLANK($CN72),"",IFERROR((ROUND((INDEX([1]INSTRUCTIONS!$M$9:$AM$73,MATCH(#REF!,[1]INSTRUCTIONS!$N$9:$N$73,0),MATCH(DJ$2,[1]INSTRUCTIONS!$M$9:$AM$9,FALSE))*$BD72),0)),""))</f>
        <v/>
      </c>
      <c r="DK72" s="178" t="str">
        <f>IF(ISBLANK($CN72),"",IFERROR((ROUND((INDEX([1]INSTRUCTIONS!$M$9:$AM$73,MATCH(#REF!,[1]INSTRUCTIONS!$N$9:$N$73,0),MATCH(DK$2,[1]INSTRUCTIONS!$M$9:$AM$9,FALSE))*$BD72),0)),""))</f>
        <v/>
      </c>
      <c r="DL72" s="178" t="str">
        <f>IF(ISBLANK($CN72),"",IFERROR((ROUND((INDEX([1]INSTRUCTIONS!$M$9:$AM$73,MATCH(#REF!,[1]INSTRUCTIONS!$N$9:$N$73,0),MATCH(DL$2,[1]INSTRUCTIONS!$M$9:$AM$9,FALSE))*$BD72),0)),""))</f>
        <v/>
      </c>
      <c r="DM72" s="179" t="str">
        <f>IF(ISBLANK($CN72),"",IFERROR((ROUND((INDEX([1]INSTRUCTIONS!$M$9:$AM$73,MATCH(#REF!,[1]INSTRUCTIONS!$N$9:$N$73,0),MATCH(DM$2,[1]INSTRUCTIONS!$M$9:$AM$9,FALSE))*$BD72),0)),""))</f>
        <v/>
      </c>
      <c r="DN72" s="169">
        <f t="shared" si="25"/>
        <v>18</v>
      </c>
      <c r="DO72" s="169">
        <f t="shared" si="26"/>
        <v>0</v>
      </c>
      <c r="DP72" s="6"/>
      <c r="DQ72" s="171" t="str">
        <f t="shared" si="27"/>
        <v>ALPHA TOPS BM</v>
      </c>
      <c r="DR72" s="172">
        <f t="shared" ref="DR72:EP72" si="85">IFERROR(BL72+CO72,"")</f>
        <v>33</v>
      </c>
      <c r="DS72" s="173">
        <f t="shared" si="85"/>
        <v>80</v>
      </c>
      <c r="DT72" s="173">
        <f t="shared" si="85"/>
        <v>105</v>
      </c>
      <c r="DU72" s="173">
        <f t="shared" si="85"/>
        <v>72</v>
      </c>
      <c r="DV72" s="173">
        <f t="shared" si="85"/>
        <v>28</v>
      </c>
      <c r="DW72" s="173">
        <f t="shared" si="85"/>
        <v>0</v>
      </c>
      <c r="DX72" s="173" t="str">
        <f t="shared" si="85"/>
        <v/>
      </c>
      <c r="DY72" s="173" t="str">
        <f t="shared" si="85"/>
        <v/>
      </c>
      <c r="DZ72" s="173" t="str">
        <f t="shared" si="85"/>
        <v/>
      </c>
      <c r="EA72" s="173" t="str">
        <f t="shared" si="85"/>
        <v/>
      </c>
      <c r="EB72" s="173" t="str">
        <f t="shared" si="85"/>
        <v/>
      </c>
      <c r="EC72" s="173" t="str">
        <f t="shared" si="85"/>
        <v/>
      </c>
      <c r="ED72" s="173" t="str">
        <f t="shared" si="85"/>
        <v/>
      </c>
      <c r="EE72" s="173" t="str">
        <f t="shared" si="85"/>
        <v/>
      </c>
      <c r="EF72" s="174" t="str">
        <f t="shared" si="85"/>
        <v/>
      </c>
      <c r="EG72" s="174" t="str">
        <f t="shared" si="85"/>
        <v/>
      </c>
      <c r="EH72" s="174" t="str">
        <f t="shared" si="85"/>
        <v/>
      </c>
      <c r="EI72" s="174" t="str">
        <f t="shared" si="85"/>
        <v/>
      </c>
      <c r="EJ72" s="174" t="str">
        <f t="shared" si="85"/>
        <v/>
      </c>
      <c r="EK72" s="174" t="str">
        <f t="shared" si="85"/>
        <v/>
      </c>
      <c r="EL72" s="174" t="str">
        <f t="shared" si="85"/>
        <v/>
      </c>
      <c r="EM72" s="174" t="str">
        <f t="shared" si="85"/>
        <v/>
      </c>
      <c r="EN72" s="174" t="str">
        <f t="shared" si="85"/>
        <v/>
      </c>
      <c r="EO72" s="174" t="str">
        <f t="shared" si="85"/>
        <v/>
      </c>
      <c r="EP72" s="174" t="str">
        <f t="shared" si="85"/>
        <v/>
      </c>
      <c r="EQ72" s="171">
        <f t="shared" si="29"/>
        <v>318</v>
      </c>
      <c r="ER72" s="171">
        <f t="shared" si="30"/>
        <v>0</v>
      </c>
    </row>
    <row r="73" spans="1:148" ht="120" customHeight="1" x14ac:dyDescent="0.25">
      <c r="A73" s="132">
        <f t="shared" si="31"/>
        <v>56</v>
      </c>
      <c r="B73" s="133" t="e">
        <v>#VALUE!</v>
      </c>
      <c r="C73" s="133" t="s">
        <v>96</v>
      </c>
      <c r="D73" s="134" t="s">
        <v>276</v>
      </c>
      <c r="E73" s="134" t="str">
        <f t="shared" si="5"/>
        <v>#REF!</v>
      </c>
      <c r="F73" s="135" t="s">
        <v>97</v>
      </c>
      <c r="G73" s="134" t="s">
        <v>276</v>
      </c>
      <c r="H73" s="135" t="s">
        <v>226</v>
      </c>
      <c r="I73" s="135" t="s">
        <v>227</v>
      </c>
      <c r="J73" s="135"/>
      <c r="K73" s="135"/>
      <c r="L73" s="136"/>
      <c r="M73" s="133" t="e">
        <v>#VALUE!</v>
      </c>
      <c r="N73" s="135" t="s">
        <v>246</v>
      </c>
      <c r="O73" s="136"/>
      <c r="P73" s="136"/>
      <c r="Q73" s="136" t="s">
        <v>101</v>
      </c>
      <c r="R73" s="136" t="s">
        <v>102</v>
      </c>
      <c r="S73" s="136"/>
      <c r="T73" s="133"/>
      <c r="U73" s="133"/>
      <c r="V73" s="133"/>
      <c r="W73" s="137"/>
      <c r="X73" s="138">
        <v>11.93</v>
      </c>
      <c r="Y73" s="139">
        <v>11.93</v>
      </c>
      <c r="Z73" s="140">
        <f t="shared" si="6"/>
        <v>0</v>
      </c>
      <c r="AA73" s="139">
        <v>39.99</v>
      </c>
      <c r="AB73" s="140">
        <f t="shared" si="7"/>
        <v>0.70167541885471374</v>
      </c>
      <c r="AC73" s="141"/>
      <c r="AD73" s="142" t="str">
        <f t="shared" si="8"/>
        <v/>
      </c>
      <c r="AE73" s="140" t="str">
        <f t="shared" si="9"/>
        <v/>
      </c>
      <c r="AF73" s="139"/>
      <c r="AG73" s="140" t="str">
        <f t="shared" si="10"/>
        <v/>
      </c>
      <c r="AH73" s="143" t="str">
        <f t="shared" si="11"/>
        <v/>
      </c>
      <c r="AI73" s="144"/>
      <c r="AJ73" s="145"/>
      <c r="AK73" s="146"/>
      <c r="AL73" s="135" t="s">
        <v>103</v>
      </c>
      <c r="AM73" s="147">
        <v>4</v>
      </c>
      <c r="AN73" s="148" t="str">
        <f t="shared" si="12"/>
        <v xml:space="preserve">, , , , OFFICE DEFINE, </v>
      </c>
      <c r="AO73" s="149">
        <v>36</v>
      </c>
      <c r="AP73" s="150">
        <v>276</v>
      </c>
      <c r="AQ73" s="150"/>
      <c r="AR73" s="150"/>
      <c r="AS73" s="150"/>
      <c r="AT73" s="151"/>
      <c r="AU73" s="151"/>
      <c r="AV73" s="152">
        <f t="shared" si="13"/>
        <v>4</v>
      </c>
      <c r="AW73" s="153"/>
      <c r="AX73" s="152"/>
      <c r="AY73" s="153"/>
      <c r="AZ73" s="176"/>
      <c r="BA73" s="155">
        <f t="shared" si="14"/>
        <v>276</v>
      </c>
      <c r="BB73" s="156">
        <f t="shared" si="15"/>
        <v>3292.68</v>
      </c>
      <c r="BC73" s="157">
        <f t="shared" si="16"/>
        <v>11037.24</v>
      </c>
      <c r="BD73" s="158">
        <f t="shared" si="17"/>
        <v>36</v>
      </c>
      <c r="BE73" s="159">
        <f t="shared" si="18"/>
        <v>429.48</v>
      </c>
      <c r="BF73" s="160">
        <f t="shared" si="19"/>
        <v>1439.64</v>
      </c>
      <c r="BG73" s="161">
        <f t="shared" si="20"/>
        <v>312</v>
      </c>
      <c r="BH73" s="162">
        <f t="shared" si="21"/>
        <v>3722.16</v>
      </c>
      <c r="BI73" s="163">
        <f t="shared" si="22"/>
        <v>12476.880000000001</v>
      </c>
      <c r="BJ73" s="164"/>
      <c r="BK73" s="165" t="s">
        <v>104</v>
      </c>
      <c r="BL73" s="177">
        <v>28</v>
      </c>
      <c r="BM73" s="178">
        <v>70</v>
      </c>
      <c r="BN73" s="178">
        <v>91</v>
      </c>
      <c r="BO73" s="178">
        <v>63</v>
      </c>
      <c r="BP73" s="178">
        <v>24</v>
      </c>
      <c r="BQ73" s="178">
        <v>0</v>
      </c>
      <c r="BR73" s="178" t="str">
        <f>IF(ISBLANK($BK73),"",IFERROR((ROUND((INDEX([1]INSTRUCTIONS!$M$9:$AM$73,MATCH(#REF!,[1]INSTRUCTIONS!$N$9:$N$73,0),MATCH(BR$2,[1]INSTRUCTIONS!$M$9:$AM$9,FALSE))*$BA73),0)),""))</f>
        <v/>
      </c>
      <c r="BS73" s="178" t="str">
        <f>IF(ISBLANK($BK73),"",IFERROR((ROUND((INDEX([1]INSTRUCTIONS!$M$9:$AM$73,MATCH(#REF!,[1]INSTRUCTIONS!$N$9:$N$73,0),MATCH(BS$2,[1]INSTRUCTIONS!$M$9:$AM$9,FALSE))*$BA73),0)),""))</f>
        <v/>
      </c>
      <c r="BT73" s="178" t="str">
        <f>IF(ISBLANK($BK73),"",IFERROR((ROUND((INDEX([1]INSTRUCTIONS!$M$9:$AM$73,MATCH(#REF!,[1]INSTRUCTIONS!$N$9:$N$73,0),MATCH(BT$2,[1]INSTRUCTIONS!$M$9:$AM$9,FALSE))*$BA73),0)),""))</f>
        <v/>
      </c>
      <c r="BU73" s="178" t="str">
        <f>IF(ISBLANK($BK73),"",IFERROR((ROUND((INDEX([1]INSTRUCTIONS!$M$9:$AM$73,MATCH(#REF!,[1]INSTRUCTIONS!$N$9:$N$73,0),MATCH(BU$2,[1]INSTRUCTIONS!$M$9:$AM$9,FALSE))*$BA73),0)),""))</f>
        <v/>
      </c>
      <c r="BV73" s="178" t="str">
        <f>IF(ISBLANK($BK73),"",IFERROR((ROUND((INDEX([1]INSTRUCTIONS!$M$9:$AM$73,MATCH(#REF!,[1]INSTRUCTIONS!$N$9:$N$73,0),MATCH(BV$2,[1]INSTRUCTIONS!$M$9:$AM$9,FALSE))*$BA73),0)),""))</f>
        <v/>
      </c>
      <c r="BW73" s="178" t="str">
        <f>IF(ISBLANK($BK73),"",IFERROR((ROUND((INDEX([1]INSTRUCTIONS!$M$9:$AM$73,MATCH(#REF!,[1]INSTRUCTIONS!$N$9:$N$73,0),MATCH(BW$2,[1]INSTRUCTIONS!$M$9:$AM$9,FALSE))*$BA73),0)),""))</f>
        <v/>
      </c>
      <c r="BX73" s="178" t="str">
        <f>IF(ISBLANK($BK73),"",IFERROR((ROUND((INDEX([1]INSTRUCTIONS!$M$9:$AM$73,MATCH(#REF!,[1]INSTRUCTIONS!$N$9:$N$73,0),MATCH(BX$2,[1]INSTRUCTIONS!$M$9:$AM$9,FALSE))*$BA73),0)),""))</f>
        <v/>
      </c>
      <c r="BY73" s="178" t="str">
        <f>IF(ISBLANK($BK73),"",IFERROR((ROUND((INDEX([1]INSTRUCTIONS!$M$9:$AM$73,MATCH(#REF!,[1]INSTRUCTIONS!$N$9:$N$73,0),MATCH(BY$2,[1]INSTRUCTIONS!$M$9:$AM$9,FALSE))*$BA73),0)),""))</f>
        <v/>
      </c>
      <c r="BZ73" s="178" t="str">
        <f>IF(ISBLANK($BK73),"",IFERROR((ROUND((INDEX([1]INSTRUCTIONS!$M$9:$AM$73,MATCH(#REF!,[1]INSTRUCTIONS!$N$9:$N$73,0),MATCH(BZ$2,[1]INSTRUCTIONS!$M$9:$AM$9,FALSE))*$BA73),0)),""))</f>
        <v/>
      </c>
      <c r="CA73" s="178" t="str">
        <f>IF(ISBLANK($BK73),"",IFERROR((ROUND((INDEX([1]INSTRUCTIONS!$M$9:$AM$73,MATCH(#REF!,[1]INSTRUCTIONS!$N$9:$N$73,0),MATCH(CA$2,[1]INSTRUCTIONS!$M$9:$AM$9,FALSE))*$BA73),0)),""))</f>
        <v/>
      </c>
      <c r="CB73" s="178" t="str">
        <f>IF(ISBLANK($BK73),"",IFERROR((ROUND((INDEX([1]INSTRUCTIONS!$M$9:$AM$73,MATCH(#REF!,[1]INSTRUCTIONS!$N$9:$N$73,0),MATCH(CB$2,[1]INSTRUCTIONS!$M$9:$AM$9,FALSE))*$BA73),0)),""))</f>
        <v/>
      </c>
      <c r="CC73" s="178" t="str">
        <f>IF(ISBLANK($BK73),"",IFERROR((ROUND((INDEX([1]INSTRUCTIONS!$M$9:$AM$73,MATCH(#REF!,[1]INSTRUCTIONS!$N$9:$N$73,0),MATCH(CC$2,[1]INSTRUCTIONS!$M$9:$AM$9,FALSE))*$BA73),0)),""))</f>
        <v/>
      </c>
      <c r="CD73" s="178" t="str">
        <f>IF(ISBLANK($BK73),"",IFERROR((ROUND((INDEX([1]INSTRUCTIONS!$M$9:$AM$73,MATCH(#REF!,[1]INSTRUCTIONS!$N$9:$N$73,0),MATCH(CD$2,[1]INSTRUCTIONS!$M$9:$AM$9,FALSE))*$BA73),0)),""))</f>
        <v/>
      </c>
      <c r="CE73" s="178" t="str">
        <f>IF(ISBLANK($BK73),"",IFERROR((ROUND((INDEX([1]INSTRUCTIONS!$M$9:$AM$73,MATCH(#REF!,[1]INSTRUCTIONS!$N$9:$N$73,0),MATCH(CE$2,[1]INSTRUCTIONS!$M$9:$AM$9,FALSE))*$BA73),0)),""))</f>
        <v/>
      </c>
      <c r="CF73" s="178" t="str">
        <f>IF(ISBLANK($BK73),"",IFERROR((ROUND((INDEX([1]INSTRUCTIONS!$M$9:$AM$73,MATCH(#REF!,[1]INSTRUCTIONS!$N$9:$N$73,0),MATCH(CF$2,[1]INSTRUCTIONS!$M$9:$AM$9,FALSE))*$BA73),0)),""))</f>
        <v/>
      </c>
      <c r="CG73" s="178" t="str">
        <f>IF(ISBLANK($BK73),"",IFERROR((ROUND((INDEX([1]INSTRUCTIONS!$M$9:$AM$73,MATCH(#REF!,[1]INSTRUCTIONS!$N$9:$N$73,0),MATCH(CG$2,[1]INSTRUCTIONS!$M$9:$AM$9,FALSE))*$BA73),0)),""))</f>
        <v/>
      </c>
      <c r="CH73" s="178" t="str">
        <f>IF(ISBLANK($BK73),"",IFERROR((ROUND((INDEX([1]INSTRUCTIONS!$M$9:$AM$73,MATCH(#REF!,[1]INSTRUCTIONS!$N$9:$N$73,0),MATCH(CH$2,[1]INSTRUCTIONS!$M$9:$AM$9,FALSE))*$BA73),0)),""))</f>
        <v/>
      </c>
      <c r="CI73" s="178" t="str">
        <f>IF(ISBLANK($BK73),"",IFERROR((ROUND((INDEX([1]INSTRUCTIONS!$M$9:$AM$73,MATCH(#REF!,[1]INSTRUCTIONS!$N$9:$N$73,0),MATCH(CI$2,[1]INSTRUCTIONS!$M$9:$AM$9,FALSE))*$BA73),0)),""))</f>
        <v/>
      </c>
      <c r="CJ73" s="179" t="str">
        <f>IF(ISBLANK($BK73),"",IFERROR((ROUND((INDEX([1]INSTRUCTIONS!$M$9:$AM$73,MATCH(#REF!,[1]INSTRUCTIONS!$N$9:$N$73,0),MATCH(CJ$2,[1]INSTRUCTIONS!$M$9:$AM$9,FALSE))*$BA73),0)),""))</f>
        <v/>
      </c>
      <c r="CK73" s="169">
        <f t="shared" si="23"/>
        <v>276</v>
      </c>
      <c r="CL73" s="169">
        <f t="shared" si="24"/>
        <v>0</v>
      </c>
      <c r="CM73" s="6"/>
      <c r="CN73" s="170" t="s">
        <v>105</v>
      </c>
      <c r="CO73" s="177">
        <v>4</v>
      </c>
      <c r="CP73" s="178">
        <v>9</v>
      </c>
      <c r="CQ73" s="178">
        <v>11</v>
      </c>
      <c r="CR73" s="178">
        <v>8</v>
      </c>
      <c r="CS73" s="178">
        <v>4</v>
      </c>
      <c r="CT73" s="178">
        <v>0</v>
      </c>
      <c r="CU73" s="178" t="str">
        <f>IF(ISBLANK($CN73),"",IFERROR((ROUND((INDEX([1]INSTRUCTIONS!$M$9:$AM$73,MATCH(#REF!,[1]INSTRUCTIONS!$N$9:$N$73,0),MATCH(CU$2,[1]INSTRUCTIONS!$M$9:$AM$9,FALSE))*$BD73),0)),""))</f>
        <v/>
      </c>
      <c r="CV73" s="178" t="str">
        <f>IF(ISBLANK($CN73),"",IFERROR((ROUND((INDEX([1]INSTRUCTIONS!$M$9:$AM$73,MATCH(#REF!,[1]INSTRUCTIONS!$N$9:$N$73,0),MATCH(CV$2,[1]INSTRUCTIONS!$M$9:$AM$9,FALSE))*$BD73),0)),""))</f>
        <v/>
      </c>
      <c r="CW73" s="178" t="str">
        <f>IF(ISBLANK($CN73),"",IFERROR((ROUND((INDEX([1]INSTRUCTIONS!$M$9:$AM$73,MATCH(#REF!,[1]INSTRUCTIONS!$N$9:$N$73,0),MATCH(CW$2,[1]INSTRUCTIONS!$M$9:$AM$9,FALSE))*$BD73),0)),""))</f>
        <v/>
      </c>
      <c r="CX73" s="178" t="str">
        <f>IF(ISBLANK($CN73),"",IFERROR((ROUND((INDEX([1]INSTRUCTIONS!$M$9:$AM$73,MATCH(#REF!,[1]INSTRUCTIONS!$N$9:$N$73,0),MATCH(CX$2,[1]INSTRUCTIONS!$M$9:$AM$9,FALSE))*$BD73),0)),""))</f>
        <v/>
      </c>
      <c r="CY73" s="178" t="str">
        <f>IF(ISBLANK($CN73),"",IFERROR((ROUND((INDEX([1]INSTRUCTIONS!$M$9:$AM$73,MATCH(#REF!,[1]INSTRUCTIONS!$N$9:$N$73,0),MATCH(CY$2,[1]INSTRUCTIONS!$M$9:$AM$9,FALSE))*$BD73),0)),""))</f>
        <v/>
      </c>
      <c r="CZ73" s="178" t="str">
        <f>IF(ISBLANK($CN73),"",IFERROR((ROUND((INDEX([1]INSTRUCTIONS!$M$9:$AM$73,MATCH(#REF!,[1]INSTRUCTIONS!$N$9:$N$73,0),MATCH(CZ$2,[1]INSTRUCTIONS!$M$9:$AM$9,FALSE))*$BD73),0)),""))</f>
        <v/>
      </c>
      <c r="DA73" s="178" t="str">
        <f>IF(ISBLANK($CN73),"",IFERROR((ROUND((INDEX([1]INSTRUCTIONS!$M$9:$AM$73,MATCH(#REF!,[1]INSTRUCTIONS!$N$9:$N$73,0),MATCH(DA$2,[1]INSTRUCTIONS!$M$9:$AM$9,FALSE))*$BD73),0)),""))</f>
        <v/>
      </c>
      <c r="DB73" s="178" t="str">
        <f>IF(ISBLANK($CN73),"",IFERROR((ROUND((INDEX([1]INSTRUCTIONS!$M$9:$AM$73,MATCH(#REF!,[1]INSTRUCTIONS!$N$9:$N$73,0),MATCH(DB$2,[1]INSTRUCTIONS!$M$9:$AM$9,FALSE))*$BD73),0)),""))</f>
        <v/>
      </c>
      <c r="DC73" s="178" t="str">
        <f>IF(ISBLANK($CN73),"",IFERROR((ROUND((INDEX([1]INSTRUCTIONS!$M$9:$AM$73,MATCH(#REF!,[1]INSTRUCTIONS!$N$9:$N$73,0),MATCH(DC$2,[1]INSTRUCTIONS!$M$9:$AM$9,FALSE))*$BD73),0)),""))</f>
        <v/>
      </c>
      <c r="DD73" s="178" t="str">
        <f>IF(ISBLANK($CN73),"",IFERROR((ROUND((INDEX([1]INSTRUCTIONS!$M$9:$AM$73,MATCH(#REF!,[1]INSTRUCTIONS!$N$9:$N$73,0),MATCH(DD$2,[1]INSTRUCTIONS!$M$9:$AM$9,FALSE))*$BD73),0)),""))</f>
        <v/>
      </c>
      <c r="DE73" s="178" t="str">
        <f>IF(ISBLANK($CN73),"",IFERROR((ROUND((INDEX([1]INSTRUCTIONS!$M$9:$AM$73,MATCH(#REF!,[1]INSTRUCTIONS!$N$9:$N$73,0),MATCH(DE$2,[1]INSTRUCTIONS!$M$9:$AM$9,FALSE))*$BD73),0)),""))</f>
        <v/>
      </c>
      <c r="DF73" s="178" t="str">
        <f>IF(ISBLANK($CN73),"",IFERROR((ROUND((INDEX([1]INSTRUCTIONS!$M$9:$AM$73,MATCH(#REF!,[1]INSTRUCTIONS!$N$9:$N$73,0),MATCH(DF$2,[1]INSTRUCTIONS!$M$9:$AM$9,FALSE))*$BD73),0)),""))</f>
        <v/>
      </c>
      <c r="DG73" s="178" t="str">
        <f>IF(ISBLANK($CN73),"",IFERROR((ROUND((INDEX([1]INSTRUCTIONS!$M$9:$AM$73,MATCH(#REF!,[1]INSTRUCTIONS!$N$9:$N$73,0),MATCH(DG$2,[1]INSTRUCTIONS!$M$9:$AM$9,FALSE))*$BD73),0)),""))</f>
        <v/>
      </c>
      <c r="DH73" s="178" t="str">
        <f>IF(ISBLANK($CN73),"",IFERROR((ROUND((INDEX([1]INSTRUCTIONS!$M$9:$AM$73,MATCH(#REF!,[1]INSTRUCTIONS!$N$9:$N$73,0),MATCH(DH$2,[1]INSTRUCTIONS!$M$9:$AM$9,FALSE))*$BD73),0)),""))</f>
        <v/>
      </c>
      <c r="DI73" s="178" t="str">
        <f>IF(ISBLANK($CN73),"",IFERROR((ROUND((INDEX([1]INSTRUCTIONS!$M$9:$AM$73,MATCH(#REF!,[1]INSTRUCTIONS!$N$9:$N$73,0),MATCH(DI$2,[1]INSTRUCTIONS!$M$9:$AM$9,FALSE))*$BD73),0)),""))</f>
        <v/>
      </c>
      <c r="DJ73" s="178" t="str">
        <f>IF(ISBLANK($CN73),"",IFERROR((ROUND((INDEX([1]INSTRUCTIONS!$M$9:$AM$73,MATCH(#REF!,[1]INSTRUCTIONS!$N$9:$N$73,0),MATCH(DJ$2,[1]INSTRUCTIONS!$M$9:$AM$9,FALSE))*$BD73),0)),""))</f>
        <v/>
      </c>
      <c r="DK73" s="178" t="str">
        <f>IF(ISBLANK($CN73),"",IFERROR((ROUND((INDEX([1]INSTRUCTIONS!$M$9:$AM$73,MATCH(#REF!,[1]INSTRUCTIONS!$N$9:$N$73,0),MATCH(DK$2,[1]INSTRUCTIONS!$M$9:$AM$9,FALSE))*$BD73),0)),""))</f>
        <v/>
      </c>
      <c r="DL73" s="178" t="str">
        <f>IF(ISBLANK($CN73),"",IFERROR((ROUND((INDEX([1]INSTRUCTIONS!$M$9:$AM$73,MATCH(#REF!,[1]INSTRUCTIONS!$N$9:$N$73,0),MATCH(DL$2,[1]INSTRUCTIONS!$M$9:$AM$9,FALSE))*$BD73),0)),""))</f>
        <v/>
      </c>
      <c r="DM73" s="179" t="str">
        <f>IF(ISBLANK($CN73),"",IFERROR((ROUND((INDEX([1]INSTRUCTIONS!$M$9:$AM$73,MATCH(#REF!,[1]INSTRUCTIONS!$N$9:$N$73,0),MATCH(DM$2,[1]INSTRUCTIONS!$M$9:$AM$9,FALSE))*$BD73),0)),""))</f>
        <v/>
      </c>
      <c r="DN73" s="169">
        <f t="shared" si="25"/>
        <v>36</v>
      </c>
      <c r="DO73" s="169">
        <f t="shared" si="26"/>
        <v>0</v>
      </c>
      <c r="DP73" s="6"/>
      <c r="DQ73" s="171" t="str">
        <f t="shared" si="27"/>
        <v>ALPHA TOPS BM</v>
      </c>
      <c r="DR73" s="172">
        <f t="shared" ref="DR73:EP73" si="86">IFERROR(BL73+CO73,"")</f>
        <v>32</v>
      </c>
      <c r="DS73" s="173">
        <f t="shared" si="86"/>
        <v>79</v>
      </c>
      <c r="DT73" s="173">
        <f t="shared" si="86"/>
        <v>102</v>
      </c>
      <c r="DU73" s="173">
        <f t="shared" si="86"/>
        <v>71</v>
      </c>
      <c r="DV73" s="173">
        <f t="shared" si="86"/>
        <v>28</v>
      </c>
      <c r="DW73" s="173">
        <f t="shared" si="86"/>
        <v>0</v>
      </c>
      <c r="DX73" s="173" t="str">
        <f t="shared" si="86"/>
        <v/>
      </c>
      <c r="DY73" s="173" t="str">
        <f t="shared" si="86"/>
        <v/>
      </c>
      <c r="DZ73" s="173" t="str">
        <f t="shared" si="86"/>
        <v/>
      </c>
      <c r="EA73" s="173" t="str">
        <f t="shared" si="86"/>
        <v/>
      </c>
      <c r="EB73" s="173" t="str">
        <f t="shared" si="86"/>
        <v/>
      </c>
      <c r="EC73" s="173" t="str">
        <f t="shared" si="86"/>
        <v/>
      </c>
      <c r="ED73" s="173" t="str">
        <f t="shared" si="86"/>
        <v/>
      </c>
      <c r="EE73" s="173" t="str">
        <f t="shared" si="86"/>
        <v/>
      </c>
      <c r="EF73" s="174" t="str">
        <f t="shared" si="86"/>
        <v/>
      </c>
      <c r="EG73" s="174" t="str">
        <f t="shared" si="86"/>
        <v/>
      </c>
      <c r="EH73" s="174" t="str">
        <f t="shared" si="86"/>
        <v/>
      </c>
      <c r="EI73" s="174" t="str">
        <f t="shared" si="86"/>
        <v/>
      </c>
      <c r="EJ73" s="174" t="str">
        <f t="shared" si="86"/>
        <v/>
      </c>
      <c r="EK73" s="174" t="str">
        <f t="shared" si="86"/>
        <v/>
      </c>
      <c r="EL73" s="174" t="str">
        <f t="shared" si="86"/>
        <v/>
      </c>
      <c r="EM73" s="174" t="str">
        <f t="shared" si="86"/>
        <v/>
      </c>
      <c r="EN73" s="174" t="str">
        <f t="shared" si="86"/>
        <v/>
      </c>
      <c r="EO73" s="174" t="str">
        <f t="shared" si="86"/>
        <v/>
      </c>
      <c r="EP73" s="174" t="str">
        <f t="shared" si="86"/>
        <v/>
      </c>
      <c r="EQ73" s="171">
        <f t="shared" si="29"/>
        <v>312</v>
      </c>
      <c r="ER73" s="171">
        <f t="shared" si="30"/>
        <v>0</v>
      </c>
    </row>
    <row r="74" spans="1:148" ht="120" customHeight="1" x14ac:dyDescent="0.25">
      <c r="A74" s="132">
        <f t="shared" si="31"/>
        <v>57</v>
      </c>
      <c r="B74" s="133" t="e">
        <v>#VALUE!</v>
      </c>
      <c r="C74" s="133" t="s">
        <v>96</v>
      </c>
      <c r="D74" s="134" t="s">
        <v>276</v>
      </c>
      <c r="E74" s="134" t="str">
        <f t="shared" si="5"/>
        <v>#REF!</v>
      </c>
      <c r="F74" s="135" t="s">
        <v>97</v>
      </c>
      <c r="G74" s="134" t="s">
        <v>276</v>
      </c>
      <c r="H74" s="135" t="s">
        <v>226</v>
      </c>
      <c r="I74" s="135" t="s">
        <v>227</v>
      </c>
      <c r="J74" s="135"/>
      <c r="K74" s="135"/>
      <c r="L74" s="136"/>
      <c r="M74" s="133" t="e">
        <v>#VALUE!</v>
      </c>
      <c r="N74" s="135" t="s">
        <v>111</v>
      </c>
      <c r="O74" s="136"/>
      <c r="P74" s="136"/>
      <c r="Q74" s="136" t="s">
        <v>101</v>
      </c>
      <c r="R74" s="136" t="s">
        <v>102</v>
      </c>
      <c r="S74" s="136"/>
      <c r="T74" s="133"/>
      <c r="U74" s="133"/>
      <c r="V74" s="133"/>
      <c r="W74" s="137"/>
      <c r="X74" s="138">
        <v>11.93</v>
      </c>
      <c r="Y74" s="139">
        <v>11.93</v>
      </c>
      <c r="Z74" s="140">
        <f t="shared" si="6"/>
        <v>0</v>
      </c>
      <c r="AA74" s="139">
        <v>39.99</v>
      </c>
      <c r="AB74" s="140">
        <f t="shared" si="7"/>
        <v>0.70167541885471374</v>
      </c>
      <c r="AC74" s="141"/>
      <c r="AD74" s="142" t="str">
        <f t="shared" si="8"/>
        <v/>
      </c>
      <c r="AE74" s="140" t="str">
        <f t="shared" si="9"/>
        <v/>
      </c>
      <c r="AF74" s="139"/>
      <c r="AG74" s="140" t="str">
        <f t="shared" si="10"/>
        <v/>
      </c>
      <c r="AH74" s="143" t="str">
        <f t="shared" si="11"/>
        <v/>
      </c>
      <c r="AI74" s="144"/>
      <c r="AJ74" s="145"/>
      <c r="AK74" s="146"/>
      <c r="AL74" s="135" t="s">
        <v>103</v>
      </c>
      <c r="AM74" s="147">
        <v>4</v>
      </c>
      <c r="AN74" s="148" t="str">
        <f t="shared" si="12"/>
        <v xml:space="preserve">, , , , OFFICE DEFINE, </v>
      </c>
      <c r="AO74" s="149">
        <v>36</v>
      </c>
      <c r="AP74" s="150">
        <v>492</v>
      </c>
      <c r="AQ74" s="150"/>
      <c r="AR74" s="150"/>
      <c r="AS74" s="150"/>
      <c r="AT74" s="151"/>
      <c r="AU74" s="151"/>
      <c r="AV74" s="152">
        <f t="shared" si="13"/>
        <v>4</v>
      </c>
      <c r="AW74" s="153"/>
      <c r="AX74" s="152"/>
      <c r="AY74" s="153"/>
      <c r="AZ74" s="176"/>
      <c r="BA74" s="155">
        <f t="shared" si="14"/>
        <v>492</v>
      </c>
      <c r="BB74" s="156">
        <f t="shared" si="15"/>
        <v>5869.5599999999995</v>
      </c>
      <c r="BC74" s="157">
        <f t="shared" si="16"/>
        <v>19675.080000000002</v>
      </c>
      <c r="BD74" s="158">
        <f t="shared" si="17"/>
        <v>36</v>
      </c>
      <c r="BE74" s="159">
        <f t="shared" si="18"/>
        <v>429.48</v>
      </c>
      <c r="BF74" s="160">
        <f t="shared" si="19"/>
        <v>1439.64</v>
      </c>
      <c r="BG74" s="161">
        <f t="shared" si="20"/>
        <v>528</v>
      </c>
      <c r="BH74" s="162">
        <f t="shared" si="21"/>
        <v>6299.04</v>
      </c>
      <c r="BI74" s="163">
        <f t="shared" si="22"/>
        <v>21114.720000000001</v>
      </c>
      <c r="BJ74" s="164"/>
      <c r="BK74" s="165" t="s">
        <v>104</v>
      </c>
      <c r="BL74" s="177">
        <v>50</v>
      </c>
      <c r="BM74" s="178">
        <v>124</v>
      </c>
      <c r="BN74" s="178">
        <v>164</v>
      </c>
      <c r="BO74" s="178">
        <v>111</v>
      </c>
      <c r="BP74" s="178">
        <v>43</v>
      </c>
      <c r="BQ74" s="178">
        <v>0</v>
      </c>
      <c r="BR74" s="178" t="str">
        <f>IF(ISBLANK($BK74),"",IFERROR((ROUND((INDEX([1]INSTRUCTIONS!$M$9:$AM$73,MATCH(#REF!,[1]INSTRUCTIONS!$N$9:$N$73,0),MATCH(BR$2,[1]INSTRUCTIONS!$M$9:$AM$9,FALSE))*$BA74),0)),""))</f>
        <v/>
      </c>
      <c r="BS74" s="178" t="str">
        <f>IF(ISBLANK($BK74),"",IFERROR((ROUND((INDEX([1]INSTRUCTIONS!$M$9:$AM$73,MATCH(#REF!,[1]INSTRUCTIONS!$N$9:$N$73,0),MATCH(BS$2,[1]INSTRUCTIONS!$M$9:$AM$9,FALSE))*$BA74),0)),""))</f>
        <v/>
      </c>
      <c r="BT74" s="178" t="str">
        <f>IF(ISBLANK($BK74),"",IFERROR((ROUND((INDEX([1]INSTRUCTIONS!$M$9:$AM$73,MATCH(#REF!,[1]INSTRUCTIONS!$N$9:$N$73,0),MATCH(BT$2,[1]INSTRUCTIONS!$M$9:$AM$9,FALSE))*$BA74),0)),""))</f>
        <v/>
      </c>
      <c r="BU74" s="178" t="str">
        <f>IF(ISBLANK($BK74),"",IFERROR((ROUND((INDEX([1]INSTRUCTIONS!$M$9:$AM$73,MATCH(#REF!,[1]INSTRUCTIONS!$N$9:$N$73,0),MATCH(BU$2,[1]INSTRUCTIONS!$M$9:$AM$9,FALSE))*$BA74),0)),""))</f>
        <v/>
      </c>
      <c r="BV74" s="178" t="str">
        <f>IF(ISBLANK($BK74),"",IFERROR((ROUND((INDEX([1]INSTRUCTIONS!$M$9:$AM$73,MATCH(#REF!,[1]INSTRUCTIONS!$N$9:$N$73,0),MATCH(BV$2,[1]INSTRUCTIONS!$M$9:$AM$9,FALSE))*$BA74),0)),""))</f>
        <v/>
      </c>
      <c r="BW74" s="178" t="str">
        <f>IF(ISBLANK($BK74),"",IFERROR((ROUND((INDEX([1]INSTRUCTIONS!$M$9:$AM$73,MATCH(#REF!,[1]INSTRUCTIONS!$N$9:$N$73,0),MATCH(BW$2,[1]INSTRUCTIONS!$M$9:$AM$9,FALSE))*$BA74),0)),""))</f>
        <v/>
      </c>
      <c r="BX74" s="178" t="str">
        <f>IF(ISBLANK($BK74),"",IFERROR((ROUND((INDEX([1]INSTRUCTIONS!$M$9:$AM$73,MATCH(#REF!,[1]INSTRUCTIONS!$N$9:$N$73,0),MATCH(BX$2,[1]INSTRUCTIONS!$M$9:$AM$9,FALSE))*$BA74),0)),""))</f>
        <v/>
      </c>
      <c r="BY74" s="178" t="str">
        <f>IF(ISBLANK($BK74),"",IFERROR((ROUND((INDEX([1]INSTRUCTIONS!$M$9:$AM$73,MATCH(#REF!,[1]INSTRUCTIONS!$N$9:$N$73,0),MATCH(BY$2,[1]INSTRUCTIONS!$M$9:$AM$9,FALSE))*$BA74),0)),""))</f>
        <v/>
      </c>
      <c r="BZ74" s="178" t="str">
        <f>IF(ISBLANK($BK74),"",IFERROR((ROUND((INDEX([1]INSTRUCTIONS!$M$9:$AM$73,MATCH(#REF!,[1]INSTRUCTIONS!$N$9:$N$73,0),MATCH(BZ$2,[1]INSTRUCTIONS!$M$9:$AM$9,FALSE))*$BA74),0)),""))</f>
        <v/>
      </c>
      <c r="CA74" s="178" t="str">
        <f>IF(ISBLANK($BK74),"",IFERROR((ROUND((INDEX([1]INSTRUCTIONS!$M$9:$AM$73,MATCH(#REF!,[1]INSTRUCTIONS!$N$9:$N$73,0),MATCH(CA$2,[1]INSTRUCTIONS!$M$9:$AM$9,FALSE))*$BA74),0)),""))</f>
        <v/>
      </c>
      <c r="CB74" s="178" t="str">
        <f>IF(ISBLANK($BK74),"",IFERROR((ROUND((INDEX([1]INSTRUCTIONS!$M$9:$AM$73,MATCH(#REF!,[1]INSTRUCTIONS!$N$9:$N$73,0),MATCH(CB$2,[1]INSTRUCTIONS!$M$9:$AM$9,FALSE))*$BA74),0)),""))</f>
        <v/>
      </c>
      <c r="CC74" s="178" t="str">
        <f>IF(ISBLANK($BK74),"",IFERROR((ROUND((INDEX([1]INSTRUCTIONS!$M$9:$AM$73,MATCH(#REF!,[1]INSTRUCTIONS!$N$9:$N$73,0),MATCH(CC$2,[1]INSTRUCTIONS!$M$9:$AM$9,FALSE))*$BA74),0)),""))</f>
        <v/>
      </c>
      <c r="CD74" s="178" t="str">
        <f>IF(ISBLANK($BK74),"",IFERROR((ROUND((INDEX([1]INSTRUCTIONS!$M$9:$AM$73,MATCH(#REF!,[1]INSTRUCTIONS!$N$9:$N$73,0),MATCH(CD$2,[1]INSTRUCTIONS!$M$9:$AM$9,FALSE))*$BA74),0)),""))</f>
        <v/>
      </c>
      <c r="CE74" s="178" t="str">
        <f>IF(ISBLANK($BK74),"",IFERROR((ROUND((INDEX([1]INSTRUCTIONS!$M$9:$AM$73,MATCH(#REF!,[1]INSTRUCTIONS!$N$9:$N$73,0),MATCH(CE$2,[1]INSTRUCTIONS!$M$9:$AM$9,FALSE))*$BA74),0)),""))</f>
        <v/>
      </c>
      <c r="CF74" s="178" t="str">
        <f>IF(ISBLANK($BK74),"",IFERROR((ROUND((INDEX([1]INSTRUCTIONS!$M$9:$AM$73,MATCH(#REF!,[1]INSTRUCTIONS!$N$9:$N$73,0),MATCH(CF$2,[1]INSTRUCTIONS!$M$9:$AM$9,FALSE))*$BA74),0)),""))</f>
        <v/>
      </c>
      <c r="CG74" s="178" t="str">
        <f>IF(ISBLANK($BK74),"",IFERROR((ROUND((INDEX([1]INSTRUCTIONS!$M$9:$AM$73,MATCH(#REF!,[1]INSTRUCTIONS!$N$9:$N$73,0),MATCH(CG$2,[1]INSTRUCTIONS!$M$9:$AM$9,FALSE))*$BA74),0)),""))</f>
        <v/>
      </c>
      <c r="CH74" s="178" t="str">
        <f>IF(ISBLANK($BK74),"",IFERROR((ROUND((INDEX([1]INSTRUCTIONS!$M$9:$AM$73,MATCH(#REF!,[1]INSTRUCTIONS!$N$9:$N$73,0),MATCH(CH$2,[1]INSTRUCTIONS!$M$9:$AM$9,FALSE))*$BA74),0)),""))</f>
        <v/>
      </c>
      <c r="CI74" s="178" t="str">
        <f>IF(ISBLANK($BK74),"",IFERROR((ROUND((INDEX([1]INSTRUCTIONS!$M$9:$AM$73,MATCH(#REF!,[1]INSTRUCTIONS!$N$9:$N$73,0),MATCH(CI$2,[1]INSTRUCTIONS!$M$9:$AM$9,FALSE))*$BA74),0)),""))</f>
        <v/>
      </c>
      <c r="CJ74" s="179" t="str">
        <f>IF(ISBLANK($BK74),"",IFERROR((ROUND((INDEX([1]INSTRUCTIONS!$M$9:$AM$73,MATCH(#REF!,[1]INSTRUCTIONS!$N$9:$N$73,0),MATCH(CJ$2,[1]INSTRUCTIONS!$M$9:$AM$9,FALSE))*$BA74),0)),""))</f>
        <v/>
      </c>
      <c r="CK74" s="169">
        <f t="shared" si="23"/>
        <v>492</v>
      </c>
      <c r="CL74" s="169">
        <f t="shared" si="24"/>
        <v>0</v>
      </c>
      <c r="CM74" s="6"/>
      <c r="CN74" s="170" t="s">
        <v>105</v>
      </c>
      <c r="CO74" s="177">
        <v>4</v>
      </c>
      <c r="CP74" s="178">
        <v>9</v>
      </c>
      <c r="CQ74" s="178">
        <v>11</v>
      </c>
      <c r="CR74" s="178">
        <v>8</v>
      </c>
      <c r="CS74" s="178">
        <v>4</v>
      </c>
      <c r="CT74" s="178">
        <v>0</v>
      </c>
      <c r="CU74" s="178" t="str">
        <f>IF(ISBLANK($CN74),"",IFERROR((ROUND((INDEX([1]INSTRUCTIONS!$M$9:$AM$73,MATCH(#REF!,[1]INSTRUCTIONS!$N$9:$N$73,0),MATCH(CU$2,[1]INSTRUCTIONS!$M$9:$AM$9,FALSE))*$BD74),0)),""))</f>
        <v/>
      </c>
      <c r="CV74" s="178" t="str">
        <f>IF(ISBLANK($CN74),"",IFERROR((ROUND((INDEX([1]INSTRUCTIONS!$M$9:$AM$73,MATCH(#REF!,[1]INSTRUCTIONS!$N$9:$N$73,0),MATCH(CV$2,[1]INSTRUCTIONS!$M$9:$AM$9,FALSE))*$BD74),0)),""))</f>
        <v/>
      </c>
      <c r="CW74" s="178" t="str">
        <f>IF(ISBLANK($CN74),"",IFERROR((ROUND((INDEX([1]INSTRUCTIONS!$M$9:$AM$73,MATCH(#REF!,[1]INSTRUCTIONS!$N$9:$N$73,0),MATCH(CW$2,[1]INSTRUCTIONS!$M$9:$AM$9,FALSE))*$BD74),0)),""))</f>
        <v/>
      </c>
      <c r="CX74" s="178" t="str">
        <f>IF(ISBLANK($CN74),"",IFERROR((ROUND((INDEX([1]INSTRUCTIONS!$M$9:$AM$73,MATCH(#REF!,[1]INSTRUCTIONS!$N$9:$N$73,0),MATCH(CX$2,[1]INSTRUCTIONS!$M$9:$AM$9,FALSE))*$BD74),0)),""))</f>
        <v/>
      </c>
      <c r="CY74" s="178" t="str">
        <f>IF(ISBLANK($CN74),"",IFERROR((ROUND((INDEX([1]INSTRUCTIONS!$M$9:$AM$73,MATCH(#REF!,[1]INSTRUCTIONS!$N$9:$N$73,0),MATCH(CY$2,[1]INSTRUCTIONS!$M$9:$AM$9,FALSE))*$BD74),0)),""))</f>
        <v/>
      </c>
      <c r="CZ74" s="178" t="str">
        <f>IF(ISBLANK($CN74),"",IFERROR((ROUND((INDEX([1]INSTRUCTIONS!$M$9:$AM$73,MATCH(#REF!,[1]INSTRUCTIONS!$N$9:$N$73,0),MATCH(CZ$2,[1]INSTRUCTIONS!$M$9:$AM$9,FALSE))*$BD74),0)),""))</f>
        <v/>
      </c>
      <c r="DA74" s="178" t="str">
        <f>IF(ISBLANK($CN74),"",IFERROR((ROUND((INDEX([1]INSTRUCTIONS!$M$9:$AM$73,MATCH(#REF!,[1]INSTRUCTIONS!$N$9:$N$73,0),MATCH(DA$2,[1]INSTRUCTIONS!$M$9:$AM$9,FALSE))*$BD74),0)),""))</f>
        <v/>
      </c>
      <c r="DB74" s="178" t="str">
        <f>IF(ISBLANK($CN74),"",IFERROR((ROUND((INDEX([1]INSTRUCTIONS!$M$9:$AM$73,MATCH(#REF!,[1]INSTRUCTIONS!$N$9:$N$73,0),MATCH(DB$2,[1]INSTRUCTIONS!$M$9:$AM$9,FALSE))*$BD74),0)),""))</f>
        <v/>
      </c>
      <c r="DC74" s="178" t="str">
        <f>IF(ISBLANK($CN74),"",IFERROR((ROUND((INDEX([1]INSTRUCTIONS!$M$9:$AM$73,MATCH(#REF!,[1]INSTRUCTIONS!$N$9:$N$73,0),MATCH(DC$2,[1]INSTRUCTIONS!$M$9:$AM$9,FALSE))*$BD74),0)),""))</f>
        <v/>
      </c>
      <c r="DD74" s="178" t="str">
        <f>IF(ISBLANK($CN74),"",IFERROR((ROUND((INDEX([1]INSTRUCTIONS!$M$9:$AM$73,MATCH(#REF!,[1]INSTRUCTIONS!$N$9:$N$73,0),MATCH(DD$2,[1]INSTRUCTIONS!$M$9:$AM$9,FALSE))*$BD74),0)),""))</f>
        <v/>
      </c>
      <c r="DE74" s="178" t="str">
        <f>IF(ISBLANK($CN74),"",IFERROR((ROUND((INDEX([1]INSTRUCTIONS!$M$9:$AM$73,MATCH(#REF!,[1]INSTRUCTIONS!$N$9:$N$73,0),MATCH(DE$2,[1]INSTRUCTIONS!$M$9:$AM$9,FALSE))*$BD74),0)),""))</f>
        <v/>
      </c>
      <c r="DF74" s="178" t="str">
        <f>IF(ISBLANK($CN74),"",IFERROR((ROUND((INDEX([1]INSTRUCTIONS!$M$9:$AM$73,MATCH(#REF!,[1]INSTRUCTIONS!$N$9:$N$73,0),MATCH(DF$2,[1]INSTRUCTIONS!$M$9:$AM$9,FALSE))*$BD74),0)),""))</f>
        <v/>
      </c>
      <c r="DG74" s="178" t="str">
        <f>IF(ISBLANK($CN74),"",IFERROR((ROUND((INDEX([1]INSTRUCTIONS!$M$9:$AM$73,MATCH(#REF!,[1]INSTRUCTIONS!$N$9:$N$73,0),MATCH(DG$2,[1]INSTRUCTIONS!$M$9:$AM$9,FALSE))*$BD74),0)),""))</f>
        <v/>
      </c>
      <c r="DH74" s="178" t="str">
        <f>IF(ISBLANK($CN74),"",IFERROR((ROUND((INDEX([1]INSTRUCTIONS!$M$9:$AM$73,MATCH(#REF!,[1]INSTRUCTIONS!$N$9:$N$73,0),MATCH(DH$2,[1]INSTRUCTIONS!$M$9:$AM$9,FALSE))*$BD74),0)),""))</f>
        <v/>
      </c>
      <c r="DI74" s="178" t="str">
        <f>IF(ISBLANK($CN74),"",IFERROR((ROUND((INDEX([1]INSTRUCTIONS!$M$9:$AM$73,MATCH(#REF!,[1]INSTRUCTIONS!$N$9:$N$73,0),MATCH(DI$2,[1]INSTRUCTIONS!$M$9:$AM$9,FALSE))*$BD74),0)),""))</f>
        <v/>
      </c>
      <c r="DJ74" s="178" t="str">
        <f>IF(ISBLANK($CN74),"",IFERROR((ROUND((INDEX([1]INSTRUCTIONS!$M$9:$AM$73,MATCH(#REF!,[1]INSTRUCTIONS!$N$9:$N$73,0),MATCH(DJ$2,[1]INSTRUCTIONS!$M$9:$AM$9,FALSE))*$BD74),0)),""))</f>
        <v/>
      </c>
      <c r="DK74" s="178" t="str">
        <f>IF(ISBLANK($CN74),"",IFERROR((ROUND((INDEX([1]INSTRUCTIONS!$M$9:$AM$73,MATCH(#REF!,[1]INSTRUCTIONS!$N$9:$N$73,0),MATCH(DK$2,[1]INSTRUCTIONS!$M$9:$AM$9,FALSE))*$BD74),0)),""))</f>
        <v/>
      </c>
      <c r="DL74" s="178" t="str">
        <f>IF(ISBLANK($CN74),"",IFERROR((ROUND((INDEX([1]INSTRUCTIONS!$M$9:$AM$73,MATCH(#REF!,[1]INSTRUCTIONS!$N$9:$N$73,0),MATCH(DL$2,[1]INSTRUCTIONS!$M$9:$AM$9,FALSE))*$BD74),0)),""))</f>
        <v/>
      </c>
      <c r="DM74" s="179" t="str">
        <f>IF(ISBLANK($CN74),"",IFERROR((ROUND((INDEX([1]INSTRUCTIONS!$M$9:$AM$73,MATCH(#REF!,[1]INSTRUCTIONS!$N$9:$N$73,0),MATCH(DM$2,[1]INSTRUCTIONS!$M$9:$AM$9,FALSE))*$BD74),0)),""))</f>
        <v/>
      </c>
      <c r="DN74" s="169">
        <f t="shared" si="25"/>
        <v>36</v>
      </c>
      <c r="DO74" s="169">
        <f t="shared" si="26"/>
        <v>0</v>
      </c>
      <c r="DP74" s="6"/>
      <c r="DQ74" s="171" t="str">
        <f t="shared" si="27"/>
        <v>ALPHA TOPS BM</v>
      </c>
      <c r="DR74" s="172">
        <f t="shared" ref="DR74:EP74" si="87">IFERROR(BL74+CO74,"")</f>
        <v>54</v>
      </c>
      <c r="DS74" s="173">
        <f t="shared" si="87"/>
        <v>133</v>
      </c>
      <c r="DT74" s="173">
        <f t="shared" si="87"/>
        <v>175</v>
      </c>
      <c r="DU74" s="173">
        <f t="shared" si="87"/>
        <v>119</v>
      </c>
      <c r="DV74" s="173">
        <f t="shared" si="87"/>
        <v>47</v>
      </c>
      <c r="DW74" s="173">
        <f t="shared" si="87"/>
        <v>0</v>
      </c>
      <c r="DX74" s="173" t="str">
        <f t="shared" si="87"/>
        <v/>
      </c>
      <c r="DY74" s="173" t="str">
        <f t="shared" si="87"/>
        <v/>
      </c>
      <c r="DZ74" s="173" t="str">
        <f t="shared" si="87"/>
        <v/>
      </c>
      <c r="EA74" s="173" t="str">
        <f t="shared" si="87"/>
        <v/>
      </c>
      <c r="EB74" s="173" t="str">
        <f t="shared" si="87"/>
        <v/>
      </c>
      <c r="EC74" s="173" t="str">
        <f t="shared" si="87"/>
        <v/>
      </c>
      <c r="ED74" s="173" t="str">
        <f t="shared" si="87"/>
        <v/>
      </c>
      <c r="EE74" s="173" t="str">
        <f t="shared" si="87"/>
        <v/>
      </c>
      <c r="EF74" s="174" t="str">
        <f t="shared" si="87"/>
        <v/>
      </c>
      <c r="EG74" s="174" t="str">
        <f t="shared" si="87"/>
        <v/>
      </c>
      <c r="EH74" s="174" t="str">
        <f t="shared" si="87"/>
        <v/>
      </c>
      <c r="EI74" s="174" t="str">
        <f t="shared" si="87"/>
        <v/>
      </c>
      <c r="EJ74" s="174" t="str">
        <f t="shared" si="87"/>
        <v/>
      </c>
      <c r="EK74" s="174" t="str">
        <f t="shared" si="87"/>
        <v/>
      </c>
      <c r="EL74" s="174" t="str">
        <f t="shared" si="87"/>
        <v/>
      </c>
      <c r="EM74" s="174" t="str">
        <f t="shared" si="87"/>
        <v/>
      </c>
      <c r="EN74" s="174" t="str">
        <f t="shared" si="87"/>
        <v/>
      </c>
      <c r="EO74" s="174" t="str">
        <f t="shared" si="87"/>
        <v/>
      </c>
      <c r="EP74" s="174" t="str">
        <f t="shared" si="87"/>
        <v/>
      </c>
      <c r="EQ74" s="171">
        <f t="shared" si="29"/>
        <v>528</v>
      </c>
      <c r="ER74" s="171">
        <f t="shared" si="30"/>
        <v>0</v>
      </c>
    </row>
    <row r="75" spans="1:148" ht="120" customHeight="1" x14ac:dyDescent="0.25">
      <c r="A75" s="132">
        <f t="shared" si="31"/>
        <v>58</v>
      </c>
      <c r="B75" s="133" t="e">
        <v>#VALUE!</v>
      </c>
      <c r="C75" s="133" t="s">
        <v>96</v>
      </c>
      <c r="D75" s="134" t="s">
        <v>276</v>
      </c>
      <c r="E75" s="134" t="str">
        <f t="shared" si="5"/>
        <v>#REF!</v>
      </c>
      <c r="F75" s="135" t="s">
        <v>97</v>
      </c>
      <c r="G75" s="134" t="s">
        <v>276</v>
      </c>
      <c r="H75" s="135" t="s">
        <v>228</v>
      </c>
      <c r="I75" s="135" t="s">
        <v>229</v>
      </c>
      <c r="J75" s="135"/>
      <c r="K75" s="135"/>
      <c r="L75" s="136"/>
      <c r="M75" s="133" t="e">
        <v>#VALUE!</v>
      </c>
      <c r="N75" s="135" t="s">
        <v>117</v>
      </c>
      <c r="O75" s="136"/>
      <c r="P75" s="136"/>
      <c r="Q75" s="136" t="s">
        <v>101</v>
      </c>
      <c r="R75" s="136" t="s">
        <v>102</v>
      </c>
      <c r="S75" s="136"/>
      <c r="T75" s="133"/>
      <c r="U75" s="133"/>
      <c r="V75" s="133"/>
      <c r="W75" s="137"/>
      <c r="X75" s="138">
        <v>13.08</v>
      </c>
      <c r="Y75" s="139">
        <v>13.08</v>
      </c>
      <c r="Z75" s="140">
        <f t="shared" si="6"/>
        <v>0</v>
      </c>
      <c r="AA75" s="139">
        <v>49.99</v>
      </c>
      <c r="AB75" s="140">
        <f t="shared" si="7"/>
        <v>0.73834766953390685</v>
      </c>
      <c r="AC75" s="141"/>
      <c r="AD75" s="142" t="str">
        <f t="shared" si="8"/>
        <v/>
      </c>
      <c r="AE75" s="140" t="str">
        <f t="shared" si="9"/>
        <v/>
      </c>
      <c r="AF75" s="139"/>
      <c r="AG75" s="140" t="str">
        <f t="shared" si="10"/>
        <v/>
      </c>
      <c r="AH75" s="143" t="str">
        <f t="shared" si="11"/>
        <v/>
      </c>
      <c r="AI75" s="144"/>
      <c r="AJ75" s="145"/>
      <c r="AK75" s="146"/>
      <c r="AL75" s="135" t="s">
        <v>103</v>
      </c>
      <c r="AM75" s="147">
        <v>4</v>
      </c>
      <c r="AN75" s="148" t="str">
        <f t="shared" si="12"/>
        <v xml:space="preserve">, , , , OFFICE DEFINE, </v>
      </c>
      <c r="AO75" s="149">
        <v>18</v>
      </c>
      <c r="AP75" s="150">
        <v>444</v>
      </c>
      <c r="AQ75" s="150"/>
      <c r="AR75" s="150"/>
      <c r="AS75" s="150"/>
      <c r="AT75" s="151"/>
      <c r="AU75" s="151"/>
      <c r="AV75" s="152">
        <f t="shared" si="13"/>
        <v>4</v>
      </c>
      <c r="AW75" s="153"/>
      <c r="AX75" s="152"/>
      <c r="AY75" s="153"/>
      <c r="AZ75" s="176"/>
      <c r="BA75" s="155">
        <f t="shared" si="14"/>
        <v>444</v>
      </c>
      <c r="BB75" s="156">
        <f t="shared" si="15"/>
        <v>5807.52</v>
      </c>
      <c r="BC75" s="157">
        <f t="shared" si="16"/>
        <v>22195.56</v>
      </c>
      <c r="BD75" s="158">
        <f t="shared" si="17"/>
        <v>18</v>
      </c>
      <c r="BE75" s="159">
        <f t="shared" si="18"/>
        <v>235.44</v>
      </c>
      <c r="BF75" s="160">
        <f t="shared" si="19"/>
        <v>899.82</v>
      </c>
      <c r="BG75" s="161">
        <f t="shared" si="20"/>
        <v>462</v>
      </c>
      <c r="BH75" s="162">
        <f t="shared" si="21"/>
        <v>6042.96</v>
      </c>
      <c r="BI75" s="163">
        <f t="shared" si="22"/>
        <v>23095.38</v>
      </c>
      <c r="BJ75" s="164"/>
      <c r="BK75" s="165" t="s">
        <v>104</v>
      </c>
      <c r="BL75" s="177">
        <v>45</v>
      </c>
      <c r="BM75" s="178">
        <v>112</v>
      </c>
      <c r="BN75" s="178">
        <v>147</v>
      </c>
      <c r="BO75" s="178">
        <v>101</v>
      </c>
      <c r="BP75" s="178">
        <v>39</v>
      </c>
      <c r="BQ75" s="178">
        <v>0</v>
      </c>
      <c r="BR75" s="178" t="str">
        <f>IF(ISBLANK($BK75),"",IFERROR((ROUND((INDEX([1]INSTRUCTIONS!$M$9:$AM$73,MATCH(#REF!,[1]INSTRUCTIONS!$N$9:$N$73,0),MATCH(BR$2,[1]INSTRUCTIONS!$M$9:$AM$9,FALSE))*$BA75),0)),""))</f>
        <v/>
      </c>
      <c r="BS75" s="178" t="str">
        <f>IF(ISBLANK($BK75),"",IFERROR((ROUND((INDEX([1]INSTRUCTIONS!$M$9:$AM$73,MATCH(#REF!,[1]INSTRUCTIONS!$N$9:$N$73,0),MATCH(BS$2,[1]INSTRUCTIONS!$M$9:$AM$9,FALSE))*$BA75),0)),""))</f>
        <v/>
      </c>
      <c r="BT75" s="178" t="str">
        <f>IF(ISBLANK($BK75),"",IFERROR((ROUND((INDEX([1]INSTRUCTIONS!$M$9:$AM$73,MATCH(#REF!,[1]INSTRUCTIONS!$N$9:$N$73,0),MATCH(BT$2,[1]INSTRUCTIONS!$M$9:$AM$9,FALSE))*$BA75),0)),""))</f>
        <v/>
      </c>
      <c r="BU75" s="178" t="str">
        <f>IF(ISBLANK($BK75),"",IFERROR((ROUND((INDEX([1]INSTRUCTIONS!$M$9:$AM$73,MATCH(#REF!,[1]INSTRUCTIONS!$N$9:$N$73,0),MATCH(BU$2,[1]INSTRUCTIONS!$M$9:$AM$9,FALSE))*$BA75),0)),""))</f>
        <v/>
      </c>
      <c r="BV75" s="178" t="str">
        <f>IF(ISBLANK($BK75),"",IFERROR((ROUND((INDEX([1]INSTRUCTIONS!$M$9:$AM$73,MATCH(#REF!,[1]INSTRUCTIONS!$N$9:$N$73,0),MATCH(BV$2,[1]INSTRUCTIONS!$M$9:$AM$9,FALSE))*$BA75),0)),""))</f>
        <v/>
      </c>
      <c r="BW75" s="178" t="str">
        <f>IF(ISBLANK($BK75),"",IFERROR((ROUND((INDEX([1]INSTRUCTIONS!$M$9:$AM$73,MATCH(#REF!,[1]INSTRUCTIONS!$N$9:$N$73,0),MATCH(BW$2,[1]INSTRUCTIONS!$M$9:$AM$9,FALSE))*$BA75),0)),""))</f>
        <v/>
      </c>
      <c r="BX75" s="178" t="str">
        <f>IF(ISBLANK($BK75),"",IFERROR((ROUND((INDEX([1]INSTRUCTIONS!$M$9:$AM$73,MATCH(#REF!,[1]INSTRUCTIONS!$N$9:$N$73,0),MATCH(BX$2,[1]INSTRUCTIONS!$M$9:$AM$9,FALSE))*$BA75),0)),""))</f>
        <v/>
      </c>
      <c r="BY75" s="178" t="str">
        <f>IF(ISBLANK($BK75),"",IFERROR((ROUND((INDEX([1]INSTRUCTIONS!$M$9:$AM$73,MATCH(#REF!,[1]INSTRUCTIONS!$N$9:$N$73,0),MATCH(BY$2,[1]INSTRUCTIONS!$M$9:$AM$9,FALSE))*$BA75),0)),""))</f>
        <v/>
      </c>
      <c r="BZ75" s="178" t="str">
        <f>IF(ISBLANK($BK75),"",IFERROR((ROUND((INDEX([1]INSTRUCTIONS!$M$9:$AM$73,MATCH(#REF!,[1]INSTRUCTIONS!$N$9:$N$73,0),MATCH(BZ$2,[1]INSTRUCTIONS!$M$9:$AM$9,FALSE))*$BA75),0)),""))</f>
        <v/>
      </c>
      <c r="CA75" s="178" t="str">
        <f>IF(ISBLANK($BK75),"",IFERROR((ROUND((INDEX([1]INSTRUCTIONS!$M$9:$AM$73,MATCH(#REF!,[1]INSTRUCTIONS!$N$9:$N$73,0),MATCH(CA$2,[1]INSTRUCTIONS!$M$9:$AM$9,FALSE))*$BA75),0)),""))</f>
        <v/>
      </c>
      <c r="CB75" s="178" t="str">
        <f>IF(ISBLANK($BK75),"",IFERROR((ROUND((INDEX([1]INSTRUCTIONS!$M$9:$AM$73,MATCH(#REF!,[1]INSTRUCTIONS!$N$9:$N$73,0),MATCH(CB$2,[1]INSTRUCTIONS!$M$9:$AM$9,FALSE))*$BA75),0)),""))</f>
        <v/>
      </c>
      <c r="CC75" s="178" t="str">
        <f>IF(ISBLANK($BK75),"",IFERROR((ROUND((INDEX([1]INSTRUCTIONS!$M$9:$AM$73,MATCH(#REF!,[1]INSTRUCTIONS!$N$9:$N$73,0),MATCH(CC$2,[1]INSTRUCTIONS!$M$9:$AM$9,FALSE))*$BA75),0)),""))</f>
        <v/>
      </c>
      <c r="CD75" s="178" t="str">
        <f>IF(ISBLANK($BK75),"",IFERROR((ROUND((INDEX([1]INSTRUCTIONS!$M$9:$AM$73,MATCH(#REF!,[1]INSTRUCTIONS!$N$9:$N$73,0),MATCH(CD$2,[1]INSTRUCTIONS!$M$9:$AM$9,FALSE))*$BA75),0)),""))</f>
        <v/>
      </c>
      <c r="CE75" s="178" t="str">
        <f>IF(ISBLANK($BK75),"",IFERROR((ROUND((INDEX([1]INSTRUCTIONS!$M$9:$AM$73,MATCH(#REF!,[1]INSTRUCTIONS!$N$9:$N$73,0),MATCH(CE$2,[1]INSTRUCTIONS!$M$9:$AM$9,FALSE))*$BA75),0)),""))</f>
        <v/>
      </c>
      <c r="CF75" s="178" t="str">
        <f>IF(ISBLANK($BK75),"",IFERROR((ROUND((INDEX([1]INSTRUCTIONS!$M$9:$AM$73,MATCH(#REF!,[1]INSTRUCTIONS!$N$9:$N$73,0),MATCH(CF$2,[1]INSTRUCTIONS!$M$9:$AM$9,FALSE))*$BA75),0)),""))</f>
        <v/>
      </c>
      <c r="CG75" s="178" t="str">
        <f>IF(ISBLANK($BK75),"",IFERROR((ROUND((INDEX([1]INSTRUCTIONS!$M$9:$AM$73,MATCH(#REF!,[1]INSTRUCTIONS!$N$9:$N$73,0),MATCH(CG$2,[1]INSTRUCTIONS!$M$9:$AM$9,FALSE))*$BA75),0)),""))</f>
        <v/>
      </c>
      <c r="CH75" s="178" t="str">
        <f>IF(ISBLANK($BK75),"",IFERROR((ROUND((INDEX([1]INSTRUCTIONS!$M$9:$AM$73,MATCH(#REF!,[1]INSTRUCTIONS!$N$9:$N$73,0),MATCH(CH$2,[1]INSTRUCTIONS!$M$9:$AM$9,FALSE))*$BA75),0)),""))</f>
        <v/>
      </c>
      <c r="CI75" s="178" t="str">
        <f>IF(ISBLANK($BK75),"",IFERROR((ROUND((INDEX([1]INSTRUCTIONS!$M$9:$AM$73,MATCH(#REF!,[1]INSTRUCTIONS!$N$9:$N$73,0),MATCH(CI$2,[1]INSTRUCTIONS!$M$9:$AM$9,FALSE))*$BA75),0)),""))</f>
        <v/>
      </c>
      <c r="CJ75" s="179" t="str">
        <f>IF(ISBLANK($BK75),"",IFERROR((ROUND((INDEX([1]INSTRUCTIONS!$M$9:$AM$73,MATCH(#REF!,[1]INSTRUCTIONS!$N$9:$N$73,0),MATCH(CJ$2,[1]INSTRUCTIONS!$M$9:$AM$9,FALSE))*$BA75),0)),""))</f>
        <v/>
      </c>
      <c r="CK75" s="169">
        <f t="shared" si="23"/>
        <v>444</v>
      </c>
      <c r="CL75" s="169">
        <f t="shared" si="24"/>
        <v>0</v>
      </c>
      <c r="CM75" s="6"/>
      <c r="CN75" s="170" t="s">
        <v>105</v>
      </c>
      <c r="CO75" s="177">
        <v>2</v>
      </c>
      <c r="CP75" s="178">
        <v>4</v>
      </c>
      <c r="CQ75" s="178">
        <v>6</v>
      </c>
      <c r="CR75" s="178">
        <v>4</v>
      </c>
      <c r="CS75" s="178">
        <v>2</v>
      </c>
      <c r="CT75" s="178">
        <v>0</v>
      </c>
      <c r="CU75" s="178" t="str">
        <f>IF(ISBLANK($CN75),"",IFERROR((ROUND((INDEX([1]INSTRUCTIONS!$M$9:$AM$73,MATCH(#REF!,[1]INSTRUCTIONS!$N$9:$N$73,0),MATCH(CU$2,[1]INSTRUCTIONS!$M$9:$AM$9,FALSE))*$BD75),0)),""))</f>
        <v/>
      </c>
      <c r="CV75" s="178" t="str">
        <f>IF(ISBLANK($CN75),"",IFERROR((ROUND((INDEX([1]INSTRUCTIONS!$M$9:$AM$73,MATCH(#REF!,[1]INSTRUCTIONS!$N$9:$N$73,0),MATCH(CV$2,[1]INSTRUCTIONS!$M$9:$AM$9,FALSE))*$BD75),0)),""))</f>
        <v/>
      </c>
      <c r="CW75" s="178" t="str">
        <f>IF(ISBLANK($CN75),"",IFERROR((ROUND((INDEX([1]INSTRUCTIONS!$M$9:$AM$73,MATCH(#REF!,[1]INSTRUCTIONS!$N$9:$N$73,0),MATCH(CW$2,[1]INSTRUCTIONS!$M$9:$AM$9,FALSE))*$BD75),0)),""))</f>
        <v/>
      </c>
      <c r="CX75" s="178" t="str">
        <f>IF(ISBLANK($CN75),"",IFERROR((ROUND((INDEX([1]INSTRUCTIONS!$M$9:$AM$73,MATCH(#REF!,[1]INSTRUCTIONS!$N$9:$N$73,0),MATCH(CX$2,[1]INSTRUCTIONS!$M$9:$AM$9,FALSE))*$BD75),0)),""))</f>
        <v/>
      </c>
      <c r="CY75" s="178" t="str">
        <f>IF(ISBLANK($CN75),"",IFERROR((ROUND((INDEX([1]INSTRUCTIONS!$M$9:$AM$73,MATCH(#REF!,[1]INSTRUCTIONS!$N$9:$N$73,0),MATCH(CY$2,[1]INSTRUCTIONS!$M$9:$AM$9,FALSE))*$BD75),0)),""))</f>
        <v/>
      </c>
      <c r="CZ75" s="178" t="str">
        <f>IF(ISBLANK($CN75),"",IFERROR((ROUND((INDEX([1]INSTRUCTIONS!$M$9:$AM$73,MATCH(#REF!,[1]INSTRUCTIONS!$N$9:$N$73,0),MATCH(CZ$2,[1]INSTRUCTIONS!$M$9:$AM$9,FALSE))*$BD75),0)),""))</f>
        <v/>
      </c>
      <c r="DA75" s="178" t="str">
        <f>IF(ISBLANK($CN75),"",IFERROR((ROUND((INDEX([1]INSTRUCTIONS!$M$9:$AM$73,MATCH(#REF!,[1]INSTRUCTIONS!$N$9:$N$73,0),MATCH(DA$2,[1]INSTRUCTIONS!$M$9:$AM$9,FALSE))*$BD75),0)),""))</f>
        <v/>
      </c>
      <c r="DB75" s="178" t="str">
        <f>IF(ISBLANK($CN75),"",IFERROR((ROUND((INDEX([1]INSTRUCTIONS!$M$9:$AM$73,MATCH(#REF!,[1]INSTRUCTIONS!$N$9:$N$73,0),MATCH(DB$2,[1]INSTRUCTIONS!$M$9:$AM$9,FALSE))*$BD75),0)),""))</f>
        <v/>
      </c>
      <c r="DC75" s="178" t="str">
        <f>IF(ISBLANK($CN75),"",IFERROR((ROUND((INDEX([1]INSTRUCTIONS!$M$9:$AM$73,MATCH(#REF!,[1]INSTRUCTIONS!$N$9:$N$73,0),MATCH(DC$2,[1]INSTRUCTIONS!$M$9:$AM$9,FALSE))*$BD75),0)),""))</f>
        <v/>
      </c>
      <c r="DD75" s="178" t="str">
        <f>IF(ISBLANK($CN75),"",IFERROR((ROUND((INDEX([1]INSTRUCTIONS!$M$9:$AM$73,MATCH(#REF!,[1]INSTRUCTIONS!$N$9:$N$73,0),MATCH(DD$2,[1]INSTRUCTIONS!$M$9:$AM$9,FALSE))*$BD75),0)),""))</f>
        <v/>
      </c>
      <c r="DE75" s="178" t="str">
        <f>IF(ISBLANK($CN75),"",IFERROR((ROUND((INDEX([1]INSTRUCTIONS!$M$9:$AM$73,MATCH(#REF!,[1]INSTRUCTIONS!$N$9:$N$73,0),MATCH(DE$2,[1]INSTRUCTIONS!$M$9:$AM$9,FALSE))*$BD75),0)),""))</f>
        <v/>
      </c>
      <c r="DF75" s="178" t="str">
        <f>IF(ISBLANK($CN75),"",IFERROR((ROUND((INDEX([1]INSTRUCTIONS!$M$9:$AM$73,MATCH(#REF!,[1]INSTRUCTIONS!$N$9:$N$73,0),MATCH(DF$2,[1]INSTRUCTIONS!$M$9:$AM$9,FALSE))*$BD75),0)),""))</f>
        <v/>
      </c>
      <c r="DG75" s="178" t="str">
        <f>IF(ISBLANK($CN75),"",IFERROR((ROUND((INDEX([1]INSTRUCTIONS!$M$9:$AM$73,MATCH(#REF!,[1]INSTRUCTIONS!$N$9:$N$73,0),MATCH(DG$2,[1]INSTRUCTIONS!$M$9:$AM$9,FALSE))*$BD75),0)),""))</f>
        <v/>
      </c>
      <c r="DH75" s="178" t="str">
        <f>IF(ISBLANK($CN75),"",IFERROR((ROUND((INDEX([1]INSTRUCTIONS!$M$9:$AM$73,MATCH(#REF!,[1]INSTRUCTIONS!$N$9:$N$73,0),MATCH(DH$2,[1]INSTRUCTIONS!$M$9:$AM$9,FALSE))*$BD75),0)),""))</f>
        <v/>
      </c>
      <c r="DI75" s="178" t="str">
        <f>IF(ISBLANK($CN75),"",IFERROR((ROUND((INDEX([1]INSTRUCTIONS!$M$9:$AM$73,MATCH(#REF!,[1]INSTRUCTIONS!$N$9:$N$73,0),MATCH(DI$2,[1]INSTRUCTIONS!$M$9:$AM$9,FALSE))*$BD75),0)),""))</f>
        <v/>
      </c>
      <c r="DJ75" s="178" t="str">
        <f>IF(ISBLANK($CN75),"",IFERROR((ROUND((INDEX([1]INSTRUCTIONS!$M$9:$AM$73,MATCH(#REF!,[1]INSTRUCTIONS!$N$9:$N$73,0),MATCH(DJ$2,[1]INSTRUCTIONS!$M$9:$AM$9,FALSE))*$BD75),0)),""))</f>
        <v/>
      </c>
      <c r="DK75" s="178" t="str">
        <f>IF(ISBLANK($CN75),"",IFERROR((ROUND((INDEX([1]INSTRUCTIONS!$M$9:$AM$73,MATCH(#REF!,[1]INSTRUCTIONS!$N$9:$N$73,0),MATCH(DK$2,[1]INSTRUCTIONS!$M$9:$AM$9,FALSE))*$BD75),0)),""))</f>
        <v/>
      </c>
      <c r="DL75" s="178" t="str">
        <f>IF(ISBLANK($CN75),"",IFERROR((ROUND((INDEX([1]INSTRUCTIONS!$M$9:$AM$73,MATCH(#REF!,[1]INSTRUCTIONS!$N$9:$N$73,0),MATCH(DL$2,[1]INSTRUCTIONS!$M$9:$AM$9,FALSE))*$BD75),0)),""))</f>
        <v/>
      </c>
      <c r="DM75" s="179" t="str">
        <f>IF(ISBLANK($CN75),"",IFERROR((ROUND((INDEX([1]INSTRUCTIONS!$M$9:$AM$73,MATCH(#REF!,[1]INSTRUCTIONS!$N$9:$N$73,0),MATCH(DM$2,[1]INSTRUCTIONS!$M$9:$AM$9,FALSE))*$BD75),0)),""))</f>
        <v/>
      </c>
      <c r="DN75" s="169">
        <f t="shared" si="25"/>
        <v>18</v>
      </c>
      <c r="DO75" s="169">
        <f t="shared" si="26"/>
        <v>0</v>
      </c>
      <c r="DP75" s="6"/>
      <c r="DQ75" s="171" t="str">
        <f t="shared" si="27"/>
        <v>ALPHA TOPS BM</v>
      </c>
      <c r="DR75" s="172">
        <f t="shared" ref="DR75:EP75" si="88">IFERROR(BL75+CO75,"")</f>
        <v>47</v>
      </c>
      <c r="DS75" s="173">
        <f t="shared" si="88"/>
        <v>116</v>
      </c>
      <c r="DT75" s="173">
        <f t="shared" si="88"/>
        <v>153</v>
      </c>
      <c r="DU75" s="173">
        <f t="shared" si="88"/>
        <v>105</v>
      </c>
      <c r="DV75" s="173">
        <f t="shared" si="88"/>
        <v>41</v>
      </c>
      <c r="DW75" s="173">
        <f t="shared" si="88"/>
        <v>0</v>
      </c>
      <c r="DX75" s="173" t="str">
        <f t="shared" si="88"/>
        <v/>
      </c>
      <c r="DY75" s="173" t="str">
        <f t="shared" si="88"/>
        <v/>
      </c>
      <c r="DZ75" s="173" t="str">
        <f t="shared" si="88"/>
        <v/>
      </c>
      <c r="EA75" s="173" t="str">
        <f t="shared" si="88"/>
        <v/>
      </c>
      <c r="EB75" s="173" t="str">
        <f t="shared" si="88"/>
        <v/>
      </c>
      <c r="EC75" s="173" t="str">
        <f t="shared" si="88"/>
        <v/>
      </c>
      <c r="ED75" s="173" t="str">
        <f t="shared" si="88"/>
        <v/>
      </c>
      <c r="EE75" s="173" t="str">
        <f t="shared" si="88"/>
        <v/>
      </c>
      <c r="EF75" s="174" t="str">
        <f t="shared" si="88"/>
        <v/>
      </c>
      <c r="EG75" s="174" t="str">
        <f t="shared" si="88"/>
        <v/>
      </c>
      <c r="EH75" s="174" t="str">
        <f t="shared" si="88"/>
        <v/>
      </c>
      <c r="EI75" s="174" t="str">
        <f t="shared" si="88"/>
        <v/>
      </c>
      <c r="EJ75" s="174" t="str">
        <f t="shared" si="88"/>
        <v/>
      </c>
      <c r="EK75" s="174" t="str">
        <f t="shared" si="88"/>
        <v/>
      </c>
      <c r="EL75" s="174" t="str">
        <f t="shared" si="88"/>
        <v/>
      </c>
      <c r="EM75" s="174" t="str">
        <f t="shared" si="88"/>
        <v/>
      </c>
      <c r="EN75" s="174" t="str">
        <f t="shared" si="88"/>
        <v/>
      </c>
      <c r="EO75" s="174" t="str">
        <f t="shared" si="88"/>
        <v/>
      </c>
      <c r="EP75" s="174" t="str">
        <f t="shared" si="88"/>
        <v/>
      </c>
      <c r="EQ75" s="171">
        <f t="shared" si="29"/>
        <v>462</v>
      </c>
      <c r="ER75" s="171">
        <f t="shared" si="30"/>
        <v>0</v>
      </c>
    </row>
    <row r="76" spans="1:148" ht="120" customHeight="1" x14ac:dyDescent="0.25">
      <c r="A76" s="132">
        <f t="shared" si="31"/>
        <v>59</v>
      </c>
      <c r="B76" s="133" t="e">
        <v>#VALUE!</v>
      </c>
      <c r="C76" s="133" t="s">
        <v>96</v>
      </c>
      <c r="D76" s="134" t="s">
        <v>276</v>
      </c>
      <c r="E76" s="134" t="str">
        <f t="shared" si="5"/>
        <v>#REF!</v>
      </c>
      <c r="F76" s="135" t="s">
        <v>97</v>
      </c>
      <c r="G76" s="134" t="s">
        <v>276</v>
      </c>
      <c r="H76" s="135" t="s">
        <v>228</v>
      </c>
      <c r="I76" s="135" t="s">
        <v>229</v>
      </c>
      <c r="J76" s="135"/>
      <c r="K76" s="135"/>
      <c r="L76" s="136"/>
      <c r="M76" s="133" t="e">
        <v>#VALUE!</v>
      </c>
      <c r="N76" s="135" t="s">
        <v>100</v>
      </c>
      <c r="O76" s="136"/>
      <c r="P76" s="136"/>
      <c r="Q76" s="136" t="s">
        <v>101</v>
      </c>
      <c r="R76" s="136" t="s">
        <v>102</v>
      </c>
      <c r="S76" s="136"/>
      <c r="T76" s="133"/>
      <c r="U76" s="133"/>
      <c r="V76" s="133"/>
      <c r="W76" s="137"/>
      <c r="X76" s="138">
        <v>13.08</v>
      </c>
      <c r="Y76" s="139">
        <v>13.08</v>
      </c>
      <c r="Z76" s="140">
        <f t="shared" si="6"/>
        <v>0</v>
      </c>
      <c r="AA76" s="139">
        <v>49.99</v>
      </c>
      <c r="AB76" s="140">
        <f t="shared" si="7"/>
        <v>0.73834766953390685</v>
      </c>
      <c r="AC76" s="141"/>
      <c r="AD76" s="142" t="str">
        <f t="shared" si="8"/>
        <v/>
      </c>
      <c r="AE76" s="140" t="str">
        <f t="shared" si="9"/>
        <v/>
      </c>
      <c r="AF76" s="139"/>
      <c r="AG76" s="140" t="str">
        <f t="shared" si="10"/>
        <v/>
      </c>
      <c r="AH76" s="143" t="str">
        <f t="shared" si="11"/>
        <v/>
      </c>
      <c r="AI76" s="144"/>
      <c r="AJ76" s="145"/>
      <c r="AK76" s="146"/>
      <c r="AL76" s="135" t="s">
        <v>103</v>
      </c>
      <c r="AM76" s="147">
        <v>4</v>
      </c>
      <c r="AN76" s="148" t="str">
        <f t="shared" si="12"/>
        <v xml:space="preserve">, , , , OFFICE DEFINE, </v>
      </c>
      <c r="AO76" s="149">
        <v>18</v>
      </c>
      <c r="AP76" s="150">
        <v>528</v>
      </c>
      <c r="AQ76" s="150"/>
      <c r="AR76" s="150"/>
      <c r="AS76" s="150"/>
      <c r="AT76" s="151"/>
      <c r="AU76" s="151"/>
      <c r="AV76" s="152">
        <f t="shared" si="13"/>
        <v>4</v>
      </c>
      <c r="AW76" s="153"/>
      <c r="AX76" s="152"/>
      <c r="AY76" s="153"/>
      <c r="AZ76" s="176"/>
      <c r="BA76" s="155">
        <f t="shared" si="14"/>
        <v>528</v>
      </c>
      <c r="BB76" s="156">
        <f t="shared" si="15"/>
        <v>6906.24</v>
      </c>
      <c r="BC76" s="157">
        <f t="shared" si="16"/>
        <v>26394.720000000001</v>
      </c>
      <c r="BD76" s="158">
        <f t="shared" si="17"/>
        <v>18</v>
      </c>
      <c r="BE76" s="159">
        <f t="shared" si="18"/>
        <v>235.44</v>
      </c>
      <c r="BF76" s="160">
        <f t="shared" si="19"/>
        <v>899.82</v>
      </c>
      <c r="BG76" s="161">
        <f t="shared" si="20"/>
        <v>546</v>
      </c>
      <c r="BH76" s="162">
        <f t="shared" si="21"/>
        <v>7141.68</v>
      </c>
      <c r="BI76" s="163">
        <f t="shared" si="22"/>
        <v>27294.54</v>
      </c>
      <c r="BJ76" s="164"/>
      <c r="BK76" s="165" t="s">
        <v>104</v>
      </c>
      <c r="BL76" s="177">
        <v>54</v>
      </c>
      <c r="BM76" s="178">
        <v>133</v>
      </c>
      <c r="BN76" s="178">
        <v>175</v>
      </c>
      <c r="BO76" s="178">
        <v>120</v>
      </c>
      <c r="BP76" s="178">
        <v>46</v>
      </c>
      <c r="BQ76" s="178">
        <v>0</v>
      </c>
      <c r="BR76" s="178" t="str">
        <f>IF(ISBLANK($BK76),"",IFERROR((ROUND((INDEX([1]INSTRUCTIONS!$M$9:$AM$73,MATCH(#REF!,[1]INSTRUCTIONS!$N$9:$N$73,0),MATCH(BR$2,[1]INSTRUCTIONS!$M$9:$AM$9,FALSE))*$BA76),0)),""))</f>
        <v/>
      </c>
      <c r="BS76" s="178" t="str">
        <f>IF(ISBLANK($BK76),"",IFERROR((ROUND((INDEX([1]INSTRUCTIONS!$M$9:$AM$73,MATCH(#REF!,[1]INSTRUCTIONS!$N$9:$N$73,0),MATCH(BS$2,[1]INSTRUCTIONS!$M$9:$AM$9,FALSE))*$BA76),0)),""))</f>
        <v/>
      </c>
      <c r="BT76" s="178" t="str">
        <f>IF(ISBLANK($BK76),"",IFERROR((ROUND((INDEX([1]INSTRUCTIONS!$M$9:$AM$73,MATCH(#REF!,[1]INSTRUCTIONS!$N$9:$N$73,0),MATCH(BT$2,[1]INSTRUCTIONS!$M$9:$AM$9,FALSE))*$BA76),0)),""))</f>
        <v/>
      </c>
      <c r="BU76" s="178" t="str">
        <f>IF(ISBLANK($BK76),"",IFERROR((ROUND((INDEX([1]INSTRUCTIONS!$M$9:$AM$73,MATCH(#REF!,[1]INSTRUCTIONS!$N$9:$N$73,0),MATCH(BU$2,[1]INSTRUCTIONS!$M$9:$AM$9,FALSE))*$BA76),0)),""))</f>
        <v/>
      </c>
      <c r="BV76" s="178" t="str">
        <f>IF(ISBLANK($BK76),"",IFERROR((ROUND((INDEX([1]INSTRUCTIONS!$M$9:$AM$73,MATCH(#REF!,[1]INSTRUCTIONS!$N$9:$N$73,0),MATCH(BV$2,[1]INSTRUCTIONS!$M$9:$AM$9,FALSE))*$BA76),0)),""))</f>
        <v/>
      </c>
      <c r="BW76" s="178" t="str">
        <f>IF(ISBLANK($BK76),"",IFERROR((ROUND((INDEX([1]INSTRUCTIONS!$M$9:$AM$73,MATCH(#REF!,[1]INSTRUCTIONS!$N$9:$N$73,0),MATCH(BW$2,[1]INSTRUCTIONS!$M$9:$AM$9,FALSE))*$BA76),0)),""))</f>
        <v/>
      </c>
      <c r="BX76" s="178" t="str">
        <f>IF(ISBLANK($BK76),"",IFERROR((ROUND((INDEX([1]INSTRUCTIONS!$M$9:$AM$73,MATCH(#REF!,[1]INSTRUCTIONS!$N$9:$N$73,0),MATCH(BX$2,[1]INSTRUCTIONS!$M$9:$AM$9,FALSE))*$BA76),0)),""))</f>
        <v/>
      </c>
      <c r="BY76" s="178" t="str">
        <f>IF(ISBLANK($BK76),"",IFERROR((ROUND((INDEX([1]INSTRUCTIONS!$M$9:$AM$73,MATCH(#REF!,[1]INSTRUCTIONS!$N$9:$N$73,0),MATCH(BY$2,[1]INSTRUCTIONS!$M$9:$AM$9,FALSE))*$BA76),0)),""))</f>
        <v/>
      </c>
      <c r="BZ76" s="178" t="str">
        <f>IF(ISBLANK($BK76),"",IFERROR((ROUND((INDEX([1]INSTRUCTIONS!$M$9:$AM$73,MATCH(#REF!,[1]INSTRUCTIONS!$N$9:$N$73,0),MATCH(BZ$2,[1]INSTRUCTIONS!$M$9:$AM$9,FALSE))*$BA76),0)),""))</f>
        <v/>
      </c>
      <c r="CA76" s="178" t="str">
        <f>IF(ISBLANK($BK76),"",IFERROR((ROUND((INDEX([1]INSTRUCTIONS!$M$9:$AM$73,MATCH(#REF!,[1]INSTRUCTIONS!$N$9:$N$73,0),MATCH(CA$2,[1]INSTRUCTIONS!$M$9:$AM$9,FALSE))*$BA76),0)),""))</f>
        <v/>
      </c>
      <c r="CB76" s="178" t="str">
        <f>IF(ISBLANK($BK76),"",IFERROR((ROUND((INDEX([1]INSTRUCTIONS!$M$9:$AM$73,MATCH(#REF!,[1]INSTRUCTIONS!$N$9:$N$73,0),MATCH(CB$2,[1]INSTRUCTIONS!$M$9:$AM$9,FALSE))*$BA76),0)),""))</f>
        <v/>
      </c>
      <c r="CC76" s="178" t="str">
        <f>IF(ISBLANK($BK76),"",IFERROR((ROUND((INDEX([1]INSTRUCTIONS!$M$9:$AM$73,MATCH(#REF!,[1]INSTRUCTIONS!$N$9:$N$73,0),MATCH(CC$2,[1]INSTRUCTIONS!$M$9:$AM$9,FALSE))*$BA76),0)),""))</f>
        <v/>
      </c>
      <c r="CD76" s="178" t="str">
        <f>IF(ISBLANK($BK76),"",IFERROR((ROUND((INDEX([1]INSTRUCTIONS!$M$9:$AM$73,MATCH(#REF!,[1]INSTRUCTIONS!$N$9:$N$73,0),MATCH(CD$2,[1]INSTRUCTIONS!$M$9:$AM$9,FALSE))*$BA76),0)),""))</f>
        <v/>
      </c>
      <c r="CE76" s="178" t="str">
        <f>IF(ISBLANK($BK76),"",IFERROR((ROUND((INDEX([1]INSTRUCTIONS!$M$9:$AM$73,MATCH(#REF!,[1]INSTRUCTIONS!$N$9:$N$73,0),MATCH(CE$2,[1]INSTRUCTIONS!$M$9:$AM$9,FALSE))*$BA76),0)),""))</f>
        <v/>
      </c>
      <c r="CF76" s="178" t="str">
        <f>IF(ISBLANK($BK76),"",IFERROR((ROUND((INDEX([1]INSTRUCTIONS!$M$9:$AM$73,MATCH(#REF!,[1]INSTRUCTIONS!$N$9:$N$73,0),MATCH(CF$2,[1]INSTRUCTIONS!$M$9:$AM$9,FALSE))*$BA76),0)),""))</f>
        <v/>
      </c>
      <c r="CG76" s="178" t="str">
        <f>IF(ISBLANK($BK76),"",IFERROR((ROUND((INDEX([1]INSTRUCTIONS!$M$9:$AM$73,MATCH(#REF!,[1]INSTRUCTIONS!$N$9:$N$73,0),MATCH(CG$2,[1]INSTRUCTIONS!$M$9:$AM$9,FALSE))*$BA76),0)),""))</f>
        <v/>
      </c>
      <c r="CH76" s="178" t="str">
        <f>IF(ISBLANK($BK76),"",IFERROR((ROUND((INDEX([1]INSTRUCTIONS!$M$9:$AM$73,MATCH(#REF!,[1]INSTRUCTIONS!$N$9:$N$73,0),MATCH(CH$2,[1]INSTRUCTIONS!$M$9:$AM$9,FALSE))*$BA76),0)),""))</f>
        <v/>
      </c>
      <c r="CI76" s="178" t="str">
        <f>IF(ISBLANK($BK76),"",IFERROR((ROUND((INDEX([1]INSTRUCTIONS!$M$9:$AM$73,MATCH(#REF!,[1]INSTRUCTIONS!$N$9:$N$73,0),MATCH(CI$2,[1]INSTRUCTIONS!$M$9:$AM$9,FALSE))*$BA76),0)),""))</f>
        <v/>
      </c>
      <c r="CJ76" s="179" t="str">
        <f>IF(ISBLANK($BK76),"",IFERROR((ROUND((INDEX([1]INSTRUCTIONS!$M$9:$AM$73,MATCH(#REF!,[1]INSTRUCTIONS!$N$9:$N$73,0),MATCH(CJ$2,[1]INSTRUCTIONS!$M$9:$AM$9,FALSE))*$BA76),0)),""))</f>
        <v/>
      </c>
      <c r="CK76" s="169">
        <f t="shared" si="23"/>
        <v>528</v>
      </c>
      <c r="CL76" s="169">
        <f t="shared" si="24"/>
        <v>0</v>
      </c>
      <c r="CM76" s="6"/>
      <c r="CN76" s="170" t="s">
        <v>105</v>
      </c>
      <c r="CO76" s="177">
        <v>2</v>
      </c>
      <c r="CP76" s="178">
        <v>4</v>
      </c>
      <c r="CQ76" s="178">
        <v>6</v>
      </c>
      <c r="CR76" s="178">
        <v>4</v>
      </c>
      <c r="CS76" s="178">
        <v>2</v>
      </c>
      <c r="CT76" s="178">
        <v>0</v>
      </c>
      <c r="CU76" s="178" t="str">
        <f>IF(ISBLANK($CN76),"",IFERROR((ROUND((INDEX([1]INSTRUCTIONS!$M$9:$AM$73,MATCH(#REF!,[1]INSTRUCTIONS!$N$9:$N$73,0),MATCH(CU$2,[1]INSTRUCTIONS!$M$9:$AM$9,FALSE))*$BD76),0)),""))</f>
        <v/>
      </c>
      <c r="CV76" s="178" t="str">
        <f>IF(ISBLANK($CN76),"",IFERROR((ROUND((INDEX([1]INSTRUCTIONS!$M$9:$AM$73,MATCH(#REF!,[1]INSTRUCTIONS!$N$9:$N$73,0),MATCH(CV$2,[1]INSTRUCTIONS!$M$9:$AM$9,FALSE))*$BD76),0)),""))</f>
        <v/>
      </c>
      <c r="CW76" s="178" t="str">
        <f>IF(ISBLANK($CN76),"",IFERROR((ROUND((INDEX([1]INSTRUCTIONS!$M$9:$AM$73,MATCH(#REF!,[1]INSTRUCTIONS!$N$9:$N$73,0),MATCH(CW$2,[1]INSTRUCTIONS!$M$9:$AM$9,FALSE))*$BD76),0)),""))</f>
        <v/>
      </c>
      <c r="CX76" s="178" t="str">
        <f>IF(ISBLANK($CN76),"",IFERROR((ROUND((INDEX([1]INSTRUCTIONS!$M$9:$AM$73,MATCH(#REF!,[1]INSTRUCTIONS!$N$9:$N$73,0),MATCH(CX$2,[1]INSTRUCTIONS!$M$9:$AM$9,FALSE))*$BD76),0)),""))</f>
        <v/>
      </c>
      <c r="CY76" s="178" t="str">
        <f>IF(ISBLANK($CN76),"",IFERROR((ROUND((INDEX([1]INSTRUCTIONS!$M$9:$AM$73,MATCH(#REF!,[1]INSTRUCTIONS!$N$9:$N$73,0),MATCH(CY$2,[1]INSTRUCTIONS!$M$9:$AM$9,FALSE))*$BD76),0)),""))</f>
        <v/>
      </c>
      <c r="CZ76" s="178" t="str">
        <f>IF(ISBLANK($CN76),"",IFERROR((ROUND((INDEX([1]INSTRUCTIONS!$M$9:$AM$73,MATCH(#REF!,[1]INSTRUCTIONS!$N$9:$N$73,0),MATCH(CZ$2,[1]INSTRUCTIONS!$M$9:$AM$9,FALSE))*$BD76),0)),""))</f>
        <v/>
      </c>
      <c r="DA76" s="178" t="str">
        <f>IF(ISBLANK($CN76),"",IFERROR((ROUND((INDEX([1]INSTRUCTIONS!$M$9:$AM$73,MATCH(#REF!,[1]INSTRUCTIONS!$N$9:$N$73,0),MATCH(DA$2,[1]INSTRUCTIONS!$M$9:$AM$9,FALSE))*$BD76),0)),""))</f>
        <v/>
      </c>
      <c r="DB76" s="178" t="str">
        <f>IF(ISBLANK($CN76),"",IFERROR((ROUND((INDEX([1]INSTRUCTIONS!$M$9:$AM$73,MATCH(#REF!,[1]INSTRUCTIONS!$N$9:$N$73,0),MATCH(DB$2,[1]INSTRUCTIONS!$M$9:$AM$9,FALSE))*$BD76),0)),""))</f>
        <v/>
      </c>
      <c r="DC76" s="178" t="str">
        <f>IF(ISBLANK($CN76),"",IFERROR((ROUND((INDEX([1]INSTRUCTIONS!$M$9:$AM$73,MATCH(#REF!,[1]INSTRUCTIONS!$N$9:$N$73,0),MATCH(DC$2,[1]INSTRUCTIONS!$M$9:$AM$9,FALSE))*$BD76),0)),""))</f>
        <v/>
      </c>
      <c r="DD76" s="178" t="str">
        <f>IF(ISBLANK($CN76),"",IFERROR((ROUND((INDEX([1]INSTRUCTIONS!$M$9:$AM$73,MATCH(#REF!,[1]INSTRUCTIONS!$N$9:$N$73,0),MATCH(DD$2,[1]INSTRUCTIONS!$M$9:$AM$9,FALSE))*$BD76),0)),""))</f>
        <v/>
      </c>
      <c r="DE76" s="178" t="str">
        <f>IF(ISBLANK($CN76),"",IFERROR((ROUND((INDEX([1]INSTRUCTIONS!$M$9:$AM$73,MATCH(#REF!,[1]INSTRUCTIONS!$N$9:$N$73,0),MATCH(DE$2,[1]INSTRUCTIONS!$M$9:$AM$9,FALSE))*$BD76),0)),""))</f>
        <v/>
      </c>
      <c r="DF76" s="178" t="str">
        <f>IF(ISBLANK($CN76),"",IFERROR((ROUND((INDEX([1]INSTRUCTIONS!$M$9:$AM$73,MATCH(#REF!,[1]INSTRUCTIONS!$N$9:$N$73,0),MATCH(DF$2,[1]INSTRUCTIONS!$M$9:$AM$9,FALSE))*$BD76),0)),""))</f>
        <v/>
      </c>
      <c r="DG76" s="178" t="str">
        <f>IF(ISBLANK($CN76),"",IFERROR((ROUND((INDEX([1]INSTRUCTIONS!$M$9:$AM$73,MATCH(#REF!,[1]INSTRUCTIONS!$N$9:$N$73,0),MATCH(DG$2,[1]INSTRUCTIONS!$M$9:$AM$9,FALSE))*$BD76),0)),""))</f>
        <v/>
      </c>
      <c r="DH76" s="178" t="str">
        <f>IF(ISBLANK($CN76),"",IFERROR((ROUND((INDEX([1]INSTRUCTIONS!$M$9:$AM$73,MATCH(#REF!,[1]INSTRUCTIONS!$N$9:$N$73,0),MATCH(DH$2,[1]INSTRUCTIONS!$M$9:$AM$9,FALSE))*$BD76),0)),""))</f>
        <v/>
      </c>
      <c r="DI76" s="178" t="str">
        <f>IF(ISBLANK($CN76),"",IFERROR((ROUND((INDEX([1]INSTRUCTIONS!$M$9:$AM$73,MATCH(#REF!,[1]INSTRUCTIONS!$N$9:$N$73,0),MATCH(DI$2,[1]INSTRUCTIONS!$M$9:$AM$9,FALSE))*$BD76),0)),""))</f>
        <v/>
      </c>
      <c r="DJ76" s="178" t="str">
        <f>IF(ISBLANK($CN76),"",IFERROR((ROUND((INDEX([1]INSTRUCTIONS!$M$9:$AM$73,MATCH(#REF!,[1]INSTRUCTIONS!$N$9:$N$73,0),MATCH(DJ$2,[1]INSTRUCTIONS!$M$9:$AM$9,FALSE))*$BD76),0)),""))</f>
        <v/>
      </c>
      <c r="DK76" s="178" t="str">
        <f>IF(ISBLANK($CN76),"",IFERROR((ROUND((INDEX([1]INSTRUCTIONS!$M$9:$AM$73,MATCH(#REF!,[1]INSTRUCTIONS!$N$9:$N$73,0),MATCH(DK$2,[1]INSTRUCTIONS!$M$9:$AM$9,FALSE))*$BD76),0)),""))</f>
        <v/>
      </c>
      <c r="DL76" s="178" t="str">
        <f>IF(ISBLANK($CN76),"",IFERROR((ROUND((INDEX([1]INSTRUCTIONS!$M$9:$AM$73,MATCH(#REF!,[1]INSTRUCTIONS!$N$9:$N$73,0),MATCH(DL$2,[1]INSTRUCTIONS!$M$9:$AM$9,FALSE))*$BD76),0)),""))</f>
        <v/>
      </c>
      <c r="DM76" s="179" t="str">
        <f>IF(ISBLANK($CN76),"",IFERROR((ROUND((INDEX([1]INSTRUCTIONS!$M$9:$AM$73,MATCH(#REF!,[1]INSTRUCTIONS!$N$9:$N$73,0),MATCH(DM$2,[1]INSTRUCTIONS!$M$9:$AM$9,FALSE))*$BD76),0)),""))</f>
        <v/>
      </c>
      <c r="DN76" s="169">
        <f t="shared" si="25"/>
        <v>18</v>
      </c>
      <c r="DO76" s="169">
        <f t="shared" si="26"/>
        <v>0</v>
      </c>
      <c r="DP76" s="6"/>
      <c r="DQ76" s="171" t="str">
        <f t="shared" si="27"/>
        <v>ALPHA TOPS BM</v>
      </c>
      <c r="DR76" s="172">
        <f t="shared" ref="DR76:EP76" si="89">IFERROR(BL76+CO76,"")</f>
        <v>56</v>
      </c>
      <c r="DS76" s="173">
        <f t="shared" si="89"/>
        <v>137</v>
      </c>
      <c r="DT76" s="173">
        <f t="shared" si="89"/>
        <v>181</v>
      </c>
      <c r="DU76" s="173">
        <f t="shared" si="89"/>
        <v>124</v>
      </c>
      <c r="DV76" s="173">
        <f t="shared" si="89"/>
        <v>48</v>
      </c>
      <c r="DW76" s="173">
        <f t="shared" si="89"/>
        <v>0</v>
      </c>
      <c r="DX76" s="173" t="str">
        <f t="shared" si="89"/>
        <v/>
      </c>
      <c r="DY76" s="173" t="str">
        <f t="shared" si="89"/>
        <v/>
      </c>
      <c r="DZ76" s="173" t="str">
        <f t="shared" si="89"/>
        <v/>
      </c>
      <c r="EA76" s="173" t="str">
        <f t="shared" si="89"/>
        <v/>
      </c>
      <c r="EB76" s="173" t="str">
        <f t="shared" si="89"/>
        <v/>
      </c>
      <c r="EC76" s="173" t="str">
        <f t="shared" si="89"/>
        <v/>
      </c>
      <c r="ED76" s="173" t="str">
        <f t="shared" si="89"/>
        <v/>
      </c>
      <c r="EE76" s="173" t="str">
        <f t="shared" si="89"/>
        <v/>
      </c>
      <c r="EF76" s="174" t="str">
        <f t="shared" si="89"/>
        <v/>
      </c>
      <c r="EG76" s="174" t="str">
        <f t="shared" si="89"/>
        <v/>
      </c>
      <c r="EH76" s="174" t="str">
        <f t="shared" si="89"/>
        <v/>
      </c>
      <c r="EI76" s="174" t="str">
        <f t="shared" si="89"/>
        <v/>
      </c>
      <c r="EJ76" s="174" t="str">
        <f t="shared" si="89"/>
        <v/>
      </c>
      <c r="EK76" s="174" t="str">
        <f t="shared" si="89"/>
        <v/>
      </c>
      <c r="EL76" s="174" t="str">
        <f t="shared" si="89"/>
        <v/>
      </c>
      <c r="EM76" s="174" t="str">
        <f t="shared" si="89"/>
        <v/>
      </c>
      <c r="EN76" s="174" t="str">
        <f t="shared" si="89"/>
        <v/>
      </c>
      <c r="EO76" s="174" t="str">
        <f t="shared" si="89"/>
        <v/>
      </c>
      <c r="EP76" s="174" t="str">
        <f t="shared" si="89"/>
        <v/>
      </c>
      <c r="EQ76" s="171">
        <f t="shared" si="29"/>
        <v>546</v>
      </c>
      <c r="ER76" s="171">
        <f t="shared" si="30"/>
        <v>0</v>
      </c>
    </row>
    <row r="77" spans="1:148" ht="120" customHeight="1" x14ac:dyDescent="0.25">
      <c r="A77" s="132">
        <f t="shared" si="31"/>
        <v>60</v>
      </c>
      <c r="B77" s="133" t="e">
        <v>#VALUE!</v>
      </c>
      <c r="C77" s="133" t="s">
        <v>96</v>
      </c>
      <c r="D77" s="134" t="s">
        <v>276</v>
      </c>
      <c r="E77" s="134" t="str">
        <f t="shared" si="5"/>
        <v>#REF!</v>
      </c>
      <c r="F77" s="135" t="s">
        <v>97</v>
      </c>
      <c r="G77" s="134" t="s">
        <v>276</v>
      </c>
      <c r="H77" s="135" t="s">
        <v>228</v>
      </c>
      <c r="I77" s="135" t="s">
        <v>229</v>
      </c>
      <c r="J77" s="135"/>
      <c r="K77" s="135"/>
      <c r="L77" s="136"/>
      <c r="M77" s="133" t="e">
        <v>#VALUE!</v>
      </c>
      <c r="N77" s="135" t="s">
        <v>160</v>
      </c>
      <c r="O77" s="136"/>
      <c r="P77" s="136"/>
      <c r="Q77" s="136" t="s">
        <v>101</v>
      </c>
      <c r="R77" s="136" t="s">
        <v>102</v>
      </c>
      <c r="S77" s="136"/>
      <c r="T77" s="133"/>
      <c r="U77" s="133"/>
      <c r="V77" s="133"/>
      <c r="W77" s="137"/>
      <c r="X77" s="138">
        <v>13.08</v>
      </c>
      <c r="Y77" s="139">
        <v>13.08</v>
      </c>
      <c r="Z77" s="140">
        <f t="shared" si="6"/>
        <v>0</v>
      </c>
      <c r="AA77" s="139">
        <v>49.99</v>
      </c>
      <c r="AB77" s="140">
        <f t="shared" si="7"/>
        <v>0.73834766953390685</v>
      </c>
      <c r="AC77" s="141"/>
      <c r="AD77" s="142" t="str">
        <f t="shared" si="8"/>
        <v/>
      </c>
      <c r="AE77" s="140" t="str">
        <f t="shared" si="9"/>
        <v/>
      </c>
      <c r="AF77" s="139"/>
      <c r="AG77" s="140" t="str">
        <f t="shared" si="10"/>
        <v/>
      </c>
      <c r="AH77" s="143" t="str">
        <f t="shared" si="11"/>
        <v/>
      </c>
      <c r="AI77" s="144"/>
      <c r="AJ77" s="145"/>
      <c r="AK77" s="146"/>
      <c r="AL77" s="135" t="s">
        <v>103</v>
      </c>
      <c r="AM77" s="147">
        <v>4</v>
      </c>
      <c r="AN77" s="148" t="str">
        <f t="shared" si="12"/>
        <v xml:space="preserve">, , , , OFFICE DEFINE, </v>
      </c>
      <c r="AO77" s="149">
        <v>0</v>
      </c>
      <c r="AP77" s="150">
        <v>300</v>
      </c>
      <c r="AQ77" s="150"/>
      <c r="AR77" s="150"/>
      <c r="AS77" s="150"/>
      <c r="AT77" s="151"/>
      <c r="AU77" s="151"/>
      <c r="AV77" s="152">
        <f t="shared" si="13"/>
        <v>4</v>
      </c>
      <c r="AW77" s="153"/>
      <c r="AX77" s="152"/>
      <c r="AY77" s="153"/>
      <c r="AZ77" s="176"/>
      <c r="BA77" s="155">
        <f t="shared" si="14"/>
        <v>300</v>
      </c>
      <c r="BB77" s="156">
        <f t="shared" si="15"/>
        <v>3924</v>
      </c>
      <c r="BC77" s="157">
        <f t="shared" si="16"/>
        <v>14997</v>
      </c>
      <c r="BD77" s="158">
        <f t="shared" si="17"/>
        <v>0</v>
      </c>
      <c r="BE77" s="159">
        <f t="shared" si="18"/>
        <v>0</v>
      </c>
      <c r="BF77" s="160">
        <f t="shared" si="19"/>
        <v>0</v>
      </c>
      <c r="BG77" s="161">
        <f t="shared" si="20"/>
        <v>300</v>
      </c>
      <c r="BH77" s="162">
        <f t="shared" si="21"/>
        <v>3924</v>
      </c>
      <c r="BI77" s="163">
        <f t="shared" si="22"/>
        <v>14997</v>
      </c>
      <c r="BJ77" s="164"/>
      <c r="BK77" s="165" t="s">
        <v>104</v>
      </c>
      <c r="BL77" s="177">
        <v>31</v>
      </c>
      <c r="BM77" s="178">
        <v>76</v>
      </c>
      <c r="BN77" s="178">
        <v>99</v>
      </c>
      <c r="BO77" s="178">
        <v>68</v>
      </c>
      <c r="BP77" s="178">
        <v>26</v>
      </c>
      <c r="BQ77" s="178">
        <v>0</v>
      </c>
      <c r="BR77" s="178" t="str">
        <f>IF(ISBLANK($BK77),"",IFERROR((ROUND((INDEX([1]INSTRUCTIONS!$M$9:$AM$73,MATCH(#REF!,[1]INSTRUCTIONS!$N$9:$N$73,0),MATCH(BR$2,[1]INSTRUCTIONS!$M$9:$AM$9,FALSE))*$BA77),0)),""))</f>
        <v/>
      </c>
      <c r="BS77" s="178" t="str">
        <f>IF(ISBLANK($BK77),"",IFERROR((ROUND((INDEX([1]INSTRUCTIONS!$M$9:$AM$73,MATCH(#REF!,[1]INSTRUCTIONS!$N$9:$N$73,0),MATCH(BS$2,[1]INSTRUCTIONS!$M$9:$AM$9,FALSE))*$BA77),0)),""))</f>
        <v/>
      </c>
      <c r="BT77" s="178" t="str">
        <f>IF(ISBLANK($BK77),"",IFERROR((ROUND((INDEX([1]INSTRUCTIONS!$M$9:$AM$73,MATCH(#REF!,[1]INSTRUCTIONS!$N$9:$N$73,0),MATCH(BT$2,[1]INSTRUCTIONS!$M$9:$AM$9,FALSE))*$BA77),0)),""))</f>
        <v/>
      </c>
      <c r="BU77" s="178" t="str">
        <f>IF(ISBLANK($BK77),"",IFERROR((ROUND((INDEX([1]INSTRUCTIONS!$M$9:$AM$73,MATCH(#REF!,[1]INSTRUCTIONS!$N$9:$N$73,0),MATCH(BU$2,[1]INSTRUCTIONS!$M$9:$AM$9,FALSE))*$BA77),0)),""))</f>
        <v/>
      </c>
      <c r="BV77" s="178" t="str">
        <f>IF(ISBLANK($BK77),"",IFERROR((ROUND((INDEX([1]INSTRUCTIONS!$M$9:$AM$73,MATCH(#REF!,[1]INSTRUCTIONS!$N$9:$N$73,0),MATCH(BV$2,[1]INSTRUCTIONS!$M$9:$AM$9,FALSE))*$BA77),0)),""))</f>
        <v/>
      </c>
      <c r="BW77" s="178" t="str">
        <f>IF(ISBLANK($BK77),"",IFERROR((ROUND((INDEX([1]INSTRUCTIONS!$M$9:$AM$73,MATCH(#REF!,[1]INSTRUCTIONS!$N$9:$N$73,0),MATCH(BW$2,[1]INSTRUCTIONS!$M$9:$AM$9,FALSE))*$BA77),0)),""))</f>
        <v/>
      </c>
      <c r="BX77" s="178" t="str">
        <f>IF(ISBLANK($BK77),"",IFERROR((ROUND((INDEX([1]INSTRUCTIONS!$M$9:$AM$73,MATCH(#REF!,[1]INSTRUCTIONS!$N$9:$N$73,0),MATCH(BX$2,[1]INSTRUCTIONS!$M$9:$AM$9,FALSE))*$BA77),0)),""))</f>
        <v/>
      </c>
      <c r="BY77" s="178" t="str">
        <f>IF(ISBLANK($BK77),"",IFERROR((ROUND((INDEX([1]INSTRUCTIONS!$M$9:$AM$73,MATCH(#REF!,[1]INSTRUCTIONS!$N$9:$N$73,0),MATCH(BY$2,[1]INSTRUCTIONS!$M$9:$AM$9,FALSE))*$BA77),0)),""))</f>
        <v/>
      </c>
      <c r="BZ77" s="178" t="str">
        <f>IF(ISBLANK($BK77),"",IFERROR((ROUND((INDEX([1]INSTRUCTIONS!$M$9:$AM$73,MATCH(#REF!,[1]INSTRUCTIONS!$N$9:$N$73,0),MATCH(BZ$2,[1]INSTRUCTIONS!$M$9:$AM$9,FALSE))*$BA77),0)),""))</f>
        <v/>
      </c>
      <c r="CA77" s="178" t="str">
        <f>IF(ISBLANK($BK77),"",IFERROR((ROUND((INDEX([1]INSTRUCTIONS!$M$9:$AM$73,MATCH(#REF!,[1]INSTRUCTIONS!$N$9:$N$73,0),MATCH(CA$2,[1]INSTRUCTIONS!$M$9:$AM$9,FALSE))*$BA77),0)),""))</f>
        <v/>
      </c>
      <c r="CB77" s="178" t="str">
        <f>IF(ISBLANK($BK77),"",IFERROR((ROUND((INDEX([1]INSTRUCTIONS!$M$9:$AM$73,MATCH(#REF!,[1]INSTRUCTIONS!$N$9:$N$73,0),MATCH(CB$2,[1]INSTRUCTIONS!$M$9:$AM$9,FALSE))*$BA77),0)),""))</f>
        <v/>
      </c>
      <c r="CC77" s="178" t="str">
        <f>IF(ISBLANK($BK77),"",IFERROR((ROUND((INDEX([1]INSTRUCTIONS!$M$9:$AM$73,MATCH(#REF!,[1]INSTRUCTIONS!$N$9:$N$73,0),MATCH(CC$2,[1]INSTRUCTIONS!$M$9:$AM$9,FALSE))*$BA77),0)),""))</f>
        <v/>
      </c>
      <c r="CD77" s="178" t="str">
        <f>IF(ISBLANK($BK77),"",IFERROR((ROUND((INDEX([1]INSTRUCTIONS!$M$9:$AM$73,MATCH(#REF!,[1]INSTRUCTIONS!$N$9:$N$73,0),MATCH(CD$2,[1]INSTRUCTIONS!$M$9:$AM$9,FALSE))*$BA77),0)),""))</f>
        <v/>
      </c>
      <c r="CE77" s="178" t="str">
        <f>IF(ISBLANK($BK77),"",IFERROR((ROUND((INDEX([1]INSTRUCTIONS!$M$9:$AM$73,MATCH(#REF!,[1]INSTRUCTIONS!$N$9:$N$73,0),MATCH(CE$2,[1]INSTRUCTIONS!$M$9:$AM$9,FALSE))*$BA77),0)),""))</f>
        <v/>
      </c>
      <c r="CF77" s="178" t="str">
        <f>IF(ISBLANK($BK77),"",IFERROR((ROUND((INDEX([1]INSTRUCTIONS!$M$9:$AM$73,MATCH(#REF!,[1]INSTRUCTIONS!$N$9:$N$73,0),MATCH(CF$2,[1]INSTRUCTIONS!$M$9:$AM$9,FALSE))*$BA77),0)),""))</f>
        <v/>
      </c>
      <c r="CG77" s="178" t="str">
        <f>IF(ISBLANK($BK77),"",IFERROR((ROUND((INDEX([1]INSTRUCTIONS!$M$9:$AM$73,MATCH(#REF!,[1]INSTRUCTIONS!$N$9:$N$73,0),MATCH(CG$2,[1]INSTRUCTIONS!$M$9:$AM$9,FALSE))*$BA77),0)),""))</f>
        <v/>
      </c>
      <c r="CH77" s="178" t="str">
        <f>IF(ISBLANK($BK77),"",IFERROR((ROUND((INDEX([1]INSTRUCTIONS!$M$9:$AM$73,MATCH(#REF!,[1]INSTRUCTIONS!$N$9:$N$73,0),MATCH(CH$2,[1]INSTRUCTIONS!$M$9:$AM$9,FALSE))*$BA77),0)),""))</f>
        <v/>
      </c>
      <c r="CI77" s="178" t="str">
        <f>IF(ISBLANK($BK77),"",IFERROR((ROUND((INDEX([1]INSTRUCTIONS!$M$9:$AM$73,MATCH(#REF!,[1]INSTRUCTIONS!$N$9:$N$73,0),MATCH(CI$2,[1]INSTRUCTIONS!$M$9:$AM$9,FALSE))*$BA77),0)),""))</f>
        <v/>
      </c>
      <c r="CJ77" s="179" t="str">
        <f>IF(ISBLANK($BK77),"",IFERROR((ROUND((INDEX([1]INSTRUCTIONS!$M$9:$AM$73,MATCH(#REF!,[1]INSTRUCTIONS!$N$9:$N$73,0),MATCH(CJ$2,[1]INSTRUCTIONS!$M$9:$AM$9,FALSE))*$BA77),0)),""))</f>
        <v/>
      </c>
      <c r="CK77" s="169">
        <f t="shared" si="23"/>
        <v>300</v>
      </c>
      <c r="CL77" s="169">
        <f t="shared" si="24"/>
        <v>0</v>
      </c>
      <c r="CM77" s="6"/>
      <c r="CN77" s="170" t="s">
        <v>105</v>
      </c>
      <c r="CO77" s="177">
        <v>0</v>
      </c>
      <c r="CP77" s="178">
        <v>0</v>
      </c>
      <c r="CQ77" s="178">
        <v>0</v>
      </c>
      <c r="CR77" s="178">
        <v>0</v>
      </c>
      <c r="CS77" s="178">
        <v>0</v>
      </c>
      <c r="CT77" s="178">
        <v>0</v>
      </c>
      <c r="CU77" s="178" t="str">
        <f>IF(ISBLANK($CN77),"",IFERROR((ROUND((INDEX([1]INSTRUCTIONS!$M$9:$AM$73,MATCH(#REF!,[1]INSTRUCTIONS!$N$9:$N$73,0),MATCH(CU$2,[1]INSTRUCTIONS!$M$9:$AM$9,FALSE))*$BD77),0)),""))</f>
        <v/>
      </c>
      <c r="CV77" s="178" t="str">
        <f>IF(ISBLANK($CN77),"",IFERROR((ROUND((INDEX([1]INSTRUCTIONS!$M$9:$AM$73,MATCH(#REF!,[1]INSTRUCTIONS!$N$9:$N$73,0),MATCH(CV$2,[1]INSTRUCTIONS!$M$9:$AM$9,FALSE))*$BD77),0)),""))</f>
        <v/>
      </c>
      <c r="CW77" s="178" t="str">
        <f>IF(ISBLANK($CN77),"",IFERROR((ROUND((INDEX([1]INSTRUCTIONS!$M$9:$AM$73,MATCH(#REF!,[1]INSTRUCTIONS!$N$9:$N$73,0),MATCH(CW$2,[1]INSTRUCTIONS!$M$9:$AM$9,FALSE))*$BD77),0)),""))</f>
        <v/>
      </c>
      <c r="CX77" s="178" t="str">
        <f>IF(ISBLANK($CN77),"",IFERROR((ROUND((INDEX([1]INSTRUCTIONS!$M$9:$AM$73,MATCH(#REF!,[1]INSTRUCTIONS!$N$9:$N$73,0),MATCH(CX$2,[1]INSTRUCTIONS!$M$9:$AM$9,FALSE))*$BD77),0)),""))</f>
        <v/>
      </c>
      <c r="CY77" s="178" t="str">
        <f>IF(ISBLANK($CN77),"",IFERROR((ROUND((INDEX([1]INSTRUCTIONS!$M$9:$AM$73,MATCH(#REF!,[1]INSTRUCTIONS!$N$9:$N$73,0),MATCH(CY$2,[1]INSTRUCTIONS!$M$9:$AM$9,FALSE))*$BD77),0)),""))</f>
        <v/>
      </c>
      <c r="CZ77" s="178" t="str">
        <f>IF(ISBLANK($CN77),"",IFERROR((ROUND((INDEX([1]INSTRUCTIONS!$M$9:$AM$73,MATCH(#REF!,[1]INSTRUCTIONS!$N$9:$N$73,0),MATCH(CZ$2,[1]INSTRUCTIONS!$M$9:$AM$9,FALSE))*$BD77),0)),""))</f>
        <v/>
      </c>
      <c r="DA77" s="178" t="str">
        <f>IF(ISBLANK($CN77),"",IFERROR((ROUND((INDEX([1]INSTRUCTIONS!$M$9:$AM$73,MATCH(#REF!,[1]INSTRUCTIONS!$N$9:$N$73,0),MATCH(DA$2,[1]INSTRUCTIONS!$M$9:$AM$9,FALSE))*$BD77),0)),""))</f>
        <v/>
      </c>
      <c r="DB77" s="178" t="str">
        <f>IF(ISBLANK($CN77),"",IFERROR((ROUND((INDEX([1]INSTRUCTIONS!$M$9:$AM$73,MATCH(#REF!,[1]INSTRUCTIONS!$N$9:$N$73,0),MATCH(DB$2,[1]INSTRUCTIONS!$M$9:$AM$9,FALSE))*$BD77),0)),""))</f>
        <v/>
      </c>
      <c r="DC77" s="178" t="str">
        <f>IF(ISBLANK($CN77),"",IFERROR((ROUND((INDEX([1]INSTRUCTIONS!$M$9:$AM$73,MATCH(#REF!,[1]INSTRUCTIONS!$N$9:$N$73,0),MATCH(DC$2,[1]INSTRUCTIONS!$M$9:$AM$9,FALSE))*$BD77),0)),""))</f>
        <v/>
      </c>
      <c r="DD77" s="178" t="str">
        <f>IF(ISBLANK($CN77),"",IFERROR((ROUND((INDEX([1]INSTRUCTIONS!$M$9:$AM$73,MATCH(#REF!,[1]INSTRUCTIONS!$N$9:$N$73,0),MATCH(DD$2,[1]INSTRUCTIONS!$M$9:$AM$9,FALSE))*$BD77),0)),""))</f>
        <v/>
      </c>
      <c r="DE77" s="178" t="str">
        <f>IF(ISBLANK($CN77),"",IFERROR((ROUND((INDEX([1]INSTRUCTIONS!$M$9:$AM$73,MATCH(#REF!,[1]INSTRUCTIONS!$N$9:$N$73,0),MATCH(DE$2,[1]INSTRUCTIONS!$M$9:$AM$9,FALSE))*$BD77),0)),""))</f>
        <v/>
      </c>
      <c r="DF77" s="178" t="str">
        <f>IF(ISBLANK($CN77),"",IFERROR((ROUND((INDEX([1]INSTRUCTIONS!$M$9:$AM$73,MATCH(#REF!,[1]INSTRUCTIONS!$N$9:$N$73,0),MATCH(DF$2,[1]INSTRUCTIONS!$M$9:$AM$9,FALSE))*$BD77),0)),""))</f>
        <v/>
      </c>
      <c r="DG77" s="178" t="str">
        <f>IF(ISBLANK($CN77),"",IFERROR((ROUND((INDEX([1]INSTRUCTIONS!$M$9:$AM$73,MATCH(#REF!,[1]INSTRUCTIONS!$N$9:$N$73,0),MATCH(DG$2,[1]INSTRUCTIONS!$M$9:$AM$9,FALSE))*$BD77),0)),""))</f>
        <v/>
      </c>
      <c r="DH77" s="178" t="str">
        <f>IF(ISBLANK($CN77),"",IFERROR((ROUND((INDEX([1]INSTRUCTIONS!$M$9:$AM$73,MATCH(#REF!,[1]INSTRUCTIONS!$N$9:$N$73,0),MATCH(DH$2,[1]INSTRUCTIONS!$M$9:$AM$9,FALSE))*$BD77),0)),""))</f>
        <v/>
      </c>
      <c r="DI77" s="178" t="str">
        <f>IF(ISBLANK($CN77),"",IFERROR((ROUND((INDEX([1]INSTRUCTIONS!$M$9:$AM$73,MATCH(#REF!,[1]INSTRUCTIONS!$N$9:$N$73,0),MATCH(DI$2,[1]INSTRUCTIONS!$M$9:$AM$9,FALSE))*$BD77),0)),""))</f>
        <v/>
      </c>
      <c r="DJ77" s="178" t="str">
        <f>IF(ISBLANK($CN77),"",IFERROR((ROUND((INDEX([1]INSTRUCTIONS!$M$9:$AM$73,MATCH(#REF!,[1]INSTRUCTIONS!$N$9:$N$73,0),MATCH(DJ$2,[1]INSTRUCTIONS!$M$9:$AM$9,FALSE))*$BD77),0)),""))</f>
        <v/>
      </c>
      <c r="DK77" s="178" t="str">
        <f>IF(ISBLANK($CN77),"",IFERROR((ROUND((INDEX([1]INSTRUCTIONS!$M$9:$AM$73,MATCH(#REF!,[1]INSTRUCTIONS!$N$9:$N$73,0),MATCH(DK$2,[1]INSTRUCTIONS!$M$9:$AM$9,FALSE))*$BD77),0)),""))</f>
        <v/>
      </c>
      <c r="DL77" s="178" t="str">
        <f>IF(ISBLANK($CN77),"",IFERROR((ROUND((INDEX([1]INSTRUCTIONS!$M$9:$AM$73,MATCH(#REF!,[1]INSTRUCTIONS!$N$9:$N$73,0),MATCH(DL$2,[1]INSTRUCTIONS!$M$9:$AM$9,FALSE))*$BD77),0)),""))</f>
        <v/>
      </c>
      <c r="DM77" s="179" t="str">
        <f>IF(ISBLANK($CN77),"",IFERROR((ROUND((INDEX([1]INSTRUCTIONS!$M$9:$AM$73,MATCH(#REF!,[1]INSTRUCTIONS!$N$9:$N$73,0),MATCH(DM$2,[1]INSTRUCTIONS!$M$9:$AM$9,FALSE))*$BD77),0)),""))</f>
        <v/>
      </c>
      <c r="DN77" s="169">
        <f t="shared" si="25"/>
        <v>0</v>
      </c>
      <c r="DO77" s="169">
        <f t="shared" si="26"/>
        <v>0</v>
      </c>
      <c r="DP77" s="6"/>
      <c r="DQ77" s="171" t="str">
        <f t="shared" si="27"/>
        <v>ALPHA TOPS BM</v>
      </c>
      <c r="DR77" s="172">
        <f t="shared" ref="DR77:EP77" si="90">IFERROR(BL77+CO77,"")</f>
        <v>31</v>
      </c>
      <c r="DS77" s="173">
        <f t="shared" si="90"/>
        <v>76</v>
      </c>
      <c r="DT77" s="173">
        <f t="shared" si="90"/>
        <v>99</v>
      </c>
      <c r="DU77" s="173">
        <f t="shared" si="90"/>
        <v>68</v>
      </c>
      <c r="DV77" s="173">
        <f t="shared" si="90"/>
        <v>26</v>
      </c>
      <c r="DW77" s="173">
        <f t="shared" si="90"/>
        <v>0</v>
      </c>
      <c r="DX77" s="173" t="str">
        <f t="shared" si="90"/>
        <v/>
      </c>
      <c r="DY77" s="173" t="str">
        <f t="shared" si="90"/>
        <v/>
      </c>
      <c r="DZ77" s="173" t="str">
        <f t="shared" si="90"/>
        <v/>
      </c>
      <c r="EA77" s="173" t="str">
        <f t="shared" si="90"/>
        <v/>
      </c>
      <c r="EB77" s="173" t="str">
        <f t="shared" si="90"/>
        <v/>
      </c>
      <c r="EC77" s="173" t="str">
        <f t="shared" si="90"/>
        <v/>
      </c>
      <c r="ED77" s="173" t="str">
        <f t="shared" si="90"/>
        <v/>
      </c>
      <c r="EE77" s="173" t="str">
        <f t="shared" si="90"/>
        <v/>
      </c>
      <c r="EF77" s="174" t="str">
        <f t="shared" si="90"/>
        <v/>
      </c>
      <c r="EG77" s="174" t="str">
        <f t="shared" si="90"/>
        <v/>
      </c>
      <c r="EH77" s="174" t="str">
        <f t="shared" si="90"/>
        <v/>
      </c>
      <c r="EI77" s="174" t="str">
        <f t="shared" si="90"/>
        <v/>
      </c>
      <c r="EJ77" s="174" t="str">
        <f t="shared" si="90"/>
        <v/>
      </c>
      <c r="EK77" s="174" t="str">
        <f t="shared" si="90"/>
        <v/>
      </c>
      <c r="EL77" s="174" t="str">
        <f t="shared" si="90"/>
        <v/>
      </c>
      <c r="EM77" s="174" t="str">
        <f t="shared" si="90"/>
        <v/>
      </c>
      <c r="EN77" s="174" t="str">
        <f t="shared" si="90"/>
        <v/>
      </c>
      <c r="EO77" s="174" t="str">
        <f t="shared" si="90"/>
        <v/>
      </c>
      <c r="EP77" s="174" t="str">
        <f t="shared" si="90"/>
        <v/>
      </c>
      <c r="EQ77" s="171">
        <f t="shared" si="29"/>
        <v>300</v>
      </c>
      <c r="ER77" s="171">
        <f t="shared" si="30"/>
        <v>0</v>
      </c>
    </row>
    <row r="78" spans="1:148" ht="120" customHeight="1" x14ac:dyDescent="0.25">
      <c r="A78" s="132">
        <f t="shared" si="31"/>
        <v>61</v>
      </c>
      <c r="B78" s="133" t="e">
        <v>#VALUE!</v>
      </c>
      <c r="C78" s="133" t="s">
        <v>96</v>
      </c>
      <c r="D78" s="134" t="s">
        <v>276</v>
      </c>
      <c r="E78" s="134" t="str">
        <f t="shared" si="5"/>
        <v>#REF!</v>
      </c>
      <c r="F78" s="135" t="s">
        <v>97</v>
      </c>
      <c r="G78" s="134" t="s">
        <v>276</v>
      </c>
      <c r="H78" s="135" t="s">
        <v>228</v>
      </c>
      <c r="I78" s="135" t="s">
        <v>229</v>
      </c>
      <c r="J78" s="135"/>
      <c r="K78" s="135"/>
      <c r="L78" s="136"/>
      <c r="M78" s="133" t="e">
        <v>#VALUE!</v>
      </c>
      <c r="N78" s="135" t="s">
        <v>124</v>
      </c>
      <c r="O78" s="136"/>
      <c r="P78" s="136"/>
      <c r="Q78" s="136" t="s">
        <v>101</v>
      </c>
      <c r="R78" s="136" t="s">
        <v>102</v>
      </c>
      <c r="S78" s="136"/>
      <c r="T78" s="133"/>
      <c r="U78" s="133"/>
      <c r="V78" s="133"/>
      <c r="W78" s="137"/>
      <c r="X78" s="138">
        <v>13.08</v>
      </c>
      <c r="Y78" s="139">
        <v>13.08</v>
      </c>
      <c r="Z78" s="140">
        <f t="shared" si="6"/>
        <v>0</v>
      </c>
      <c r="AA78" s="139">
        <v>49.99</v>
      </c>
      <c r="AB78" s="140">
        <f t="shared" si="7"/>
        <v>0.73834766953390685</v>
      </c>
      <c r="AC78" s="141"/>
      <c r="AD78" s="142" t="str">
        <f t="shared" si="8"/>
        <v/>
      </c>
      <c r="AE78" s="140" t="str">
        <f t="shared" si="9"/>
        <v/>
      </c>
      <c r="AF78" s="139"/>
      <c r="AG78" s="140" t="str">
        <f t="shared" si="10"/>
        <v/>
      </c>
      <c r="AH78" s="143" t="str">
        <f t="shared" si="11"/>
        <v/>
      </c>
      <c r="AI78" s="144"/>
      <c r="AJ78" s="145"/>
      <c r="AK78" s="146"/>
      <c r="AL78" s="135" t="s">
        <v>103</v>
      </c>
      <c r="AM78" s="147">
        <v>4</v>
      </c>
      <c r="AN78" s="148" t="str">
        <f t="shared" si="12"/>
        <v xml:space="preserve">, , , , OFFICE DEFINE, </v>
      </c>
      <c r="AO78" s="149">
        <v>18</v>
      </c>
      <c r="AP78" s="150">
        <v>528</v>
      </c>
      <c r="AQ78" s="150"/>
      <c r="AR78" s="150"/>
      <c r="AS78" s="150"/>
      <c r="AT78" s="151"/>
      <c r="AU78" s="151"/>
      <c r="AV78" s="152">
        <f t="shared" si="13"/>
        <v>4</v>
      </c>
      <c r="AW78" s="153"/>
      <c r="AX78" s="152"/>
      <c r="AY78" s="153"/>
      <c r="AZ78" s="176"/>
      <c r="BA78" s="155">
        <f t="shared" si="14"/>
        <v>528</v>
      </c>
      <c r="BB78" s="156">
        <f t="shared" si="15"/>
        <v>6906.24</v>
      </c>
      <c r="BC78" s="157">
        <f t="shared" si="16"/>
        <v>26394.720000000001</v>
      </c>
      <c r="BD78" s="158">
        <f t="shared" si="17"/>
        <v>18</v>
      </c>
      <c r="BE78" s="159">
        <f t="shared" si="18"/>
        <v>235.44</v>
      </c>
      <c r="BF78" s="160">
        <f t="shared" si="19"/>
        <v>899.82</v>
      </c>
      <c r="BG78" s="161">
        <f t="shared" si="20"/>
        <v>546</v>
      </c>
      <c r="BH78" s="162">
        <f t="shared" si="21"/>
        <v>7141.68</v>
      </c>
      <c r="BI78" s="163">
        <f t="shared" si="22"/>
        <v>27294.54</v>
      </c>
      <c r="BJ78" s="164"/>
      <c r="BK78" s="165" t="s">
        <v>104</v>
      </c>
      <c r="BL78" s="177">
        <v>54</v>
      </c>
      <c r="BM78" s="178">
        <v>133</v>
      </c>
      <c r="BN78" s="178">
        <v>175</v>
      </c>
      <c r="BO78" s="178">
        <v>120</v>
      </c>
      <c r="BP78" s="178">
        <v>46</v>
      </c>
      <c r="BQ78" s="178">
        <v>0</v>
      </c>
      <c r="BR78" s="178" t="str">
        <f>IF(ISBLANK($BK78),"",IFERROR((ROUND((INDEX([1]INSTRUCTIONS!$M$9:$AM$73,MATCH(#REF!,[1]INSTRUCTIONS!$N$9:$N$73,0),MATCH(BR$2,[1]INSTRUCTIONS!$M$9:$AM$9,FALSE))*$BA78),0)),""))</f>
        <v/>
      </c>
      <c r="BS78" s="178" t="str">
        <f>IF(ISBLANK($BK78),"",IFERROR((ROUND((INDEX([1]INSTRUCTIONS!$M$9:$AM$73,MATCH(#REF!,[1]INSTRUCTIONS!$N$9:$N$73,0),MATCH(BS$2,[1]INSTRUCTIONS!$M$9:$AM$9,FALSE))*$BA78),0)),""))</f>
        <v/>
      </c>
      <c r="BT78" s="178" t="str">
        <f>IF(ISBLANK($BK78),"",IFERROR((ROUND((INDEX([1]INSTRUCTIONS!$M$9:$AM$73,MATCH(#REF!,[1]INSTRUCTIONS!$N$9:$N$73,0),MATCH(BT$2,[1]INSTRUCTIONS!$M$9:$AM$9,FALSE))*$BA78),0)),""))</f>
        <v/>
      </c>
      <c r="BU78" s="178" t="str">
        <f>IF(ISBLANK($BK78),"",IFERROR((ROUND((INDEX([1]INSTRUCTIONS!$M$9:$AM$73,MATCH(#REF!,[1]INSTRUCTIONS!$N$9:$N$73,0),MATCH(BU$2,[1]INSTRUCTIONS!$M$9:$AM$9,FALSE))*$BA78),0)),""))</f>
        <v/>
      </c>
      <c r="BV78" s="178" t="str">
        <f>IF(ISBLANK($BK78),"",IFERROR((ROUND((INDEX([1]INSTRUCTIONS!$M$9:$AM$73,MATCH(#REF!,[1]INSTRUCTIONS!$N$9:$N$73,0),MATCH(BV$2,[1]INSTRUCTIONS!$M$9:$AM$9,FALSE))*$BA78),0)),""))</f>
        <v/>
      </c>
      <c r="BW78" s="178" t="str">
        <f>IF(ISBLANK($BK78),"",IFERROR((ROUND((INDEX([1]INSTRUCTIONS!$M$9:$AM$73,MATCH(#REF!,[1]INSTRUCTIONS!$N$9:$N$73,0),MATCH(BW$2,[1]INSTRUCTIONS!$M$9:$AM$9,FALSE))*$BA78),0)),""))</f>
        <v/>
      </c>
      <c r="BX78" s="178" t="str">
        <f>IF(ISBLANK($BK78),"",IFERROR((ROUND((INDEX([1]INSTRUCTIONS!$M$9:$AM$73,MATCH(#REF!,[1]INSTRUCTIONS!$N$9:$N$73,0),MATCH(BX$2,[1]INSTRUCTIONS!$M$9:$AM$9,FALSE))*$BA78),0)),""))</f>
        <v/>
      </c>
      <c r="BY78" s="178" t="str">
        <f>IF(ISBLANK($BK78),"",IFERROR((ROUND((INDEX([1]INSTRUCTIONS!$M$9:$AM$73,MATCH(#REF!,[1]INSTRUCTIONS!$N$9:$N$73,0),MATCH(BY$2,[1]INSTRUCTIONS!$M$9:$AM$9,FALSE))*$BA78),0)),""))</f>
        <v/>
      </c>
      <c r="BZ78" s="178" t="str">
        <f>IF(ISBLANK($BK78),"",IFERROR((ROUND((INDEX([1]INSTRUCTIONS!$M$9:$AM$73,MATCH(#REF!,[1]INSTRUCTIONS!$N$9:$N$73,0),MATCH(BZ$2,[1]INSTRUCTIONS!$M$9:$AM$9,FALSE))*$BA78),0)),""))</f>
        <v/>
      </c>
      <c r="CA78" s="178" t="str">
        <f>IF(ISBLANK($BK78),"",IFERROR((ROUND((INDEX([1]INSTRUCTIONS!$M$9:$AM$73,MATCH(#REF!,[1]INSTRUCTIONS!$N$9:$N$73,0),MATCH(CA$2,[1]INSTRUCTIONS!$M$9:$AM$9,FALSE))*$BA78),0)),""))</f>
        <v/>
      </c>
      <c r="CB78" s="178" t="str">
        <f>IF(ISBLANK($BK78),"",IFERROR((ROUND((INDEX([1]INSTRUCTIONS!$M$9:$AM$73,MATCH(#REF!,[1]INSTRUCTIONS!$N$9:$N$73,0),MATCH(CB$2,[1]INSTRUCTIONS!$M$9:$AM$9,FALSE))*$BA78),0)),""))</f>
        <v/>
      </c>
      <c r="CC78" s="178" t="str">
        <f>IF(ISBLANK($BK78),"",IFERROR((ROUND((INDEX([1]INSTRUCTIONS!$M$9:$AM$73,MATCH(#REF!,[1]INSTRUCTIONS!$N$9:$N$73,0),MATCH(CC$2,[1]INSTRUCTIONS!$M$9:$AM$9,FALSE))*$BA78),0)),""))</f>
        <v/>
      </c>
      <c r="CD78" s="178" t="str">
        <f>IF(ISBLANK($BK78),"",IFERROR((ROUND((INDEX([1]INSTRUCTIONS!$M$9:$AM$73,MATCH(#REF!,[1]INSTRUCTIONS!$N$9:$N$73,0),MATCH(CD$2,[1]INSTRUCTIONS!$M$9:$AM$9,FALSE))*$BA78),0)),""))</f>
        <v/>
      </c>
      <c r="CE78" s="178" t="str">
        <f>IF(ISBLANK($BK78),"",IFERROR((ROUND((INDEX([1]INSTRUCTIONS!$M$9:$AM$73,MATCH(#REF!,[1]INSTRUCTIONS!$N$9:$N$73,0),MATCH(CE$2,[1]INSTRUCTIONS!$M$9:$AM$9,FALSE))*$BA78),0)),""))</f>
        <v/>
      </c>
      <c r="CF78" s="178" t="str">
        <f>IF(ISBLANK($BK78),"",IFERROR((ROUND((INDEX([1]INSTRUCTIONS!$M$9:$AM$73,MATCH(#REF!,[1]INSTRUCTIONS!$N$9:$N$73,0),MATCH(CF$2,[1]INSTRUCTIONS!$M$9:$AM$9,FALSE))*$BA78),0)),""))</f>
        <v/>
      </c>
      <c r="CG78" s="178" t="str">
        <f>IF(ISBLANK($BK78),"",IFERROR((ROUND((INDEX([1]INSTRUCTIONS!$M$9:$AM$73,MATCH(#REF!,[1]INSTRUCTIONS!$N$9:$N$73,0),MATCH(CG$2,[1]INSTRUCTIONS!$M$9:$AM$9,FALSE))*$BA78),0)),""))</f>
        <v/>
      </c>
      <c r="CH78" s="178" t="str">
        <f>IF(ISBLANK($BK78),"",IFERROR((ROUND((INDEX([1]INSTRUCTIONS!$M$9:$AM$73,MATCH(#REF!,[1]INSTRUCTIONS!$N$9:$N$73,0),MATCH(CH$2,[1]INSTRUCTIONS!$M$9:$AM$9,FALSE))*$BA78),0)),""))</f>
        <v/>
      </c>
      <c r="CI78" s="178" t="str">
        <f>IF(ISBLANK($BK78),"",IFERROR((ROUND((INDEX([1]INSTRUCTIONS!$M$9:$AM$73,MATCH(#REF!,[1]INSTRUCTIONS!$N$9:$N$73,0),MATCH(CI$2,[1]INSTRUCTIONS!$M$9:$AM$9,FALSE))*$BA78),0)),""))</f>
        <v/>
      </c>
      <c r="CJ78" s="179" t="str">
        <f>IF(ISBLANK($BK78),"",IFERROR((ROUND((INDEX([1]INSTRUCTIONS!$M$9:$AM$73,MATCH(#REF!,[1]INSTRUCTIONS!$N$9:$N$73,0),MATCH(CJ$2,[1]INSTRUCTIONS!$M$9:$AM$9,FALSE))*$BA78),0)),""))</f>
        <v/>
      </c>
      <c r="CK78" s="169">
        <f t="shared" si="23"/>
        <v>528</v>
      </c>
      <c r="CL78" s="169">
        <f t="shared" si="24"/>
        <v>0</v>
      </c>
      <c r="CM78" s="6"/>
      <c r="CN78" s="170" t="s">
        <v>105</v>
      </c>
      <c r="CO78" s="177">
        <v>2</v>
      </c>
      <c r="CP78" s="178">
        <v>4</v>
      </c>
      <c r="CQ78" s="178">
        <v>6</v>
      </c>
      <c r="CR78" s="178">
        <v>4</v>
      </c>
      <c r="CS78" s="178">
        <v>2</v>
      </c>
      <c r="CT78" s="178">
        <v>0</v>
      </c>
      <c r="CU78" s="178" t="str">
        <f>IF(ISBLANK($CN78),"",IFERROR((ROUND((INDEX([1]INSTRUCTIONS!$M$9:$AM$73,MATCH(#REF!,[1]INSTRUCTIONS!$N$9:$N$73,0),MATCH(CU$2,[1]INSTRUCTIONS!$M$9:$AM$9,FALSE))*$BD78),0)),""))</f>
        <v/>
      </c>
      <c r="CV78" s="178" t="str">
        <f>IF(ISBLANK($CN78),"",IFERROR((ROUND((INDEX([1]INSTRUCTIONS!$M$9:$AM$73,MATCH(#REF!,[1]INSTRUCTIONS!$N$9:$N$73,0),MATCH(CV$2,[1]INSTRUCTIONS!$M$9:$AM$9,FALSE))*$BD78),0)),""))</f>
        <v/>
      </c>
      <c r="CW78" s="178" t="str">
        <f>IF(ISBLANK($CN78),"",IFERROR((ROUND((INDEX([1]INSTRUCTIONS!$M$9:$AM$73,MATCH(#REF!,[1]INSTRUCTIONS!$N$9:$N$73,0),MATCH(CW$2,[1]INSTRUCTIONS!$M$9:$AM$9,FALSE))*$BD78),0)),""))</f>
        <v/>
      </c>
      <c r="CX78" s="178" t="str">
        <f>IF(ISBLANK($CN78),"",IFERROR((ROUND((INDEX([1]INSTRUCTIONS!$M$9:$AM$73,MATCH(#REF!,[1]INSTRUCTIONS!$N$9:$N$73,0),MATCH(CX$2,[1]INSTRUCTIONS!$M$9:$AM$9,FALSE))*$BD78),0)),""))</f>
        <v/>
      </c>
      <c r="CY78" s="178" t="str">
        <f>IF(ISBLANK($CN78),"",IFERROR((ROUND((INDEX([1]INSTRUCTIONS!$M$9:$AM$73,MATCH(#REF!,[1]INSTRUCTIONS!$N$9:$N$73,0),MATCH(CY$2,[1]INSTRUCTIONS!$M$9:$AM$9,FALSE))*$BD78),0)),""))</f>
        <v/>
      </c>
      <c r="CZ78" s="178" t="str">
        <f>IF(ISBLANK($CN78),"",IFERROR((ROUND((INDEX([1]INSTRUCTIONS!$M$9:$AM$73,MATCH(#REF!,[1]INSTRUCTIONS!$N$9:$N$73,0),MATCH(CZ$2,[1]INSTRUCTIONS!$M$9:$AM$9,FALSE))*$BD78),0)),""))</f>
        <v/>
      </c>
      <c r="DA78" s="178" t="str">
        <f>IF(ISBLANK($CN78),"",IFERROR((ROUND((INDEX([1]INSTRUCTIONS!$M$9:$AM$73,MATCH(#REF!,[1]INSTRUCTIONS!$N$9:$N$73,0),MATCH(DA$2,[1]INSTRUCTIONS!$M$9:$AM$9,FALSE))*$BD78),0)),""))</f>
        <v/>
      </c>
      <c r="DB78" s="178" t="str">
        <f>IF(ISBLANK($CN78),"",IFERROR((ROUND((INDEX([1]INSTRUCTIONS!$M$9:$AM$73,MATCH(#REF!,[1]INSTRUCTIONS!$N$9:$N$73,0),MATCH(DB$2,[1]INSTRUCTIONS!$M$9:$AM$9,FALSE))*$BD78),0)),""))</f>
        <v/>
      </c>
      <c r="DC78" s="178" t="str">
        <f>IF(ISBLANK($CN78),"",IFERROR((ROUND((INDEX([1]INSTRUCTIONS!$M$9:$AM$73,MATCH(#REF!,[1]INSTRUCTIONS!$N$9:$N$73,0),MATCH(DC$2,[1]INSTRUCTIONS!$M$9:$AM$9,FALSE))*$BD78),0)),""))</f>
        <v/>
      </c>
      <c r="DD78" s="178" t="str">
        <f>IF(ISBLANK($CN78),"",IFERROR((ROUND((INDEX([1]INSTRUCTIONS!$M$9:$AM$73,MATCH(#REF!,[1]INSTRUCTIONS!$N$9:$N$73,0),MATCH(DD$2,[1]INSTRUCTIONS!$M$9:$AM$9,FALSE))*$BD78),0)),""))</f>
        <v/>
      </c>
      <c r="DE78" s="178" t="str">
        <f>IF(ISBLANK($CN78),"",IFERROR((ROUND((INDEX([1]INSTRUCTIONS!$M$9:$AM$73,MATCH(#REF!,[1]INSTRUCTIONS!$N$9:$N$73,0),MATCH(DE$2,[1]INSTRUCTIONS!$M$9:$AM$9,FALSE))*$BD78),0)),""))</f>
        <v/>
      </c>
      <c r="DF78" s="178" t="str">
        <f>IF(ISBLANK($CN78),"",IFERROR((ROUND((INDEX([1]INSTRUCTIONS!$M$9:$AM$73,MATCH(#REF!,[1]INSTRUCTIONS!$N$9:$N$73,0),MATCH(DF$2,[1]INSTRUCTIONS!$M$9:$AM$9,FALSE))*$BD78),0)),""))</f>
        <v/>
      </c>
      <c r="DG78" s="178" t="str">
        <f>IF(ISBLANK($CN78),"",IFERROR((ROUND((INDEX([1]INSTRUCTIONS!$M$9:$AM$73,MATCH(#REF!,[1]INSTRUCTIONS!$N$9:$N$73,0),MATCH(DG$2,[1]INSTRUCTIONS!$M$9:$AM$9,FALSE))*$BD78),0)),""))</f>
        <v/>
      </c>
      <c r="DH78" s="178" t="str">
        <f>IF(ISBLANK($CN78),"",IFERROR((ROUND((INDEX([1]INSTRUCTIONS!$M$9:$AM$73,MATCH(#REF!,[1]INSTRUCTIONS!$N$9:$N$73,0),MATCH(DH$2,[1]INSTRUCTIONS!$M$9:$AM$9,FALSE))*$BD78),0)),""))</f>
        <v/>
      </c>
      <c r="DI78" s="178" t="str">
        <f>IF(ISBLANK($CN78),"",IFERROR((ROUND((INDEX([1]INSTRUCTIONS!$M$9:$AM$73,MATCH(#REF!,[1]INSTRUCTIONS!$N$9:$N$73,0),MATCH(DI$2,[1]INSTRUCTIONS!$M$9:$AM$9,FALSE))*$BD78),0)),""))</f>
        <v/>
      </c>
      <c r="DJ78" s="178" t="str">
        <f>IF(ISBLANK($CN78),"",IFERROR((ROUND((INDEX([1]INSTRUCTIONS!$M$9:$AM$73,MATCH(#REF!,[1]INSTRUCTIONS!$N$9:$N$73,0),MATCH(DJ$2,[1]INSTRUCTIONS!$M$9:$AM$9,FALSE))*$BD78),0)),""))</f>
        <v/>
      </c>
      <c r="DK78" s="178" t="str">
        <f>IF(ISBLANK($CN78),"",IFERROR((ROUND((INDEX([1]INSTRUCTIONS!$M$9:$AM$73,MATCH(#REF!,[1]INSTRUCTIONS!$N$9:$N$73,0),MATCH(DK$2,[1]INSTRUCTIONS!$M$9:$AM$9,FALSE))*$BD78),0)),""))</f>
        <v/>
      </c>
      <c r="DL78" s="178" t="str">
        <f>IF(ISBLANK($CN78),"",IFERROR((ROUND((INDEX([1]INSTRUCTIONS!$M$9:$AM$73,MATCH(#REF!,[1]INSTRUCTIONS!$N$9:$N$73,0),MATCH(DL$2,[1]INSTRUCTIONS!$M$9:$AM$9,FALSE))*$BD78),0)),""))</f>
        <v/>
      </c>
      <c r="DM78" s="179" t="str">
        <f>IF(ISBLANK($CN78),"",IFERROR((ROUND((INDEX([1]INSTRUCTIONS!$M$9:$AM$73,MATCH(#REF!,[1]INSTRUCTIONS!$N$9:$N$73,0),MATCH(DM$2,[1]INSTRUCTIONS!$M$9:$AM$9,FALSE))*$BD78),0)),""))</f>
        <v/>
      </c>
      <c r="DN78" s="169">
        <f t="shared" si="25"/>
        <v>18</v>
      </c>
      <c r="DO78" s="169">
        <f t="shared" si="26"/>
        <v>0</v>
      </c>
      <c r="DP78" s="6"/>
      <c r="DQ78" s="171" t="str">
        <f t="shared" si="27"/>
        <v>ALPHA TOPS BM</v>
      </c>
      <c r="DR78" s="172">
        <f t="shared" ref="DR78:EP78" si="91">IFERROR(BL78+CO78,"")</f>
        <v>56</v>
      </c>
      <c r="DS78" s="173">
        <f t="shared" si="91"/>
        <v>137</v>
      </c>
      <c r="DT78" s="173">
        <f t="shared" si="91"/>
        <v>181</v>
      </c>
      <c r="DU78" s="173">
        <f t="shared" si="91"/>
        <v>124</v>
      </c>
      <c r="DV78" s="173">
        <f t="shared" si="91"/>
        <v>48</v>
      </c>
      <c r="DW78" s="173">
        <f t="shared" si="91"/>
        <v>0</v>
      </c>
      <c r="DX78" s="173" t="str">
        <f t="shared" si="91"/>
        <v/>
      </c>
      <c r="DY78" s="173" t="str">
        <f t="shared" si="91"/>
        <v/>
      </c>
      <c r="DZ78" s="173" t="str">
        <f t="shared" si="91"/>
        <v/>
      </c>
      <c r="EA78" s="173" t="str">
        <f t="shared" si="91"/>
        <v/>
      </c>
      <c r="EB78" s="173" t="str">
        <f t="shared" si="91"/>
        <v/>
      </c>
      <c r="EC78" s="173" t="str">
        <f t="shared" si="91"/>
        <v/>
      </c>
      <c r="ED78" s="173" t="str">
        <f t="shared" si="91"/>
        <v/>
      </c>
      <c r="EE78" s="173" t="str">
        <f t="shared" si="91"/>
        <v/>
      </c>
      <c r="EF78" s="174" t="str">
        <f t="shared" si="91"/>
        <v/>
      </c>
      <c r="EG78" s="174" t="str">
        <f t="shared" si="91"/>
        <v/>
      </c>
      <c r="EH78" s="174" t="str">
        <f t="shared" si="91"/>
        <v/>
      </c>
      <c r="EI78" s="174" t="str">
        <f t="shared" si="91"/>
        <v/>
      </c>
      <c r="EJ78" s="174" t="str">
        <f t="shared" si="91"/>
        <v/>
      </c>
      <c r="EK78" s="174" t="str">
        <f t="shared" si="91"/>
        <v/>
      </c>
      <c r="EL78" s="174" t="str">
        <f t="shared" si="91"/>
        <v/>
      </c>
      <c r="EM78" s="174" t="str">
        <f t="shared" si="91"/>
        <v/>
      </c>
      <c r="EN78" s="174" t="str">
        <f t="shared" si="91"/>
        <v/>
      </c>
      <c r="EO78" s="174" t="str">
        <f t="shared" si="91"/>
        <v/>
      </c>
      <c r="EP78" s="174" t="str">
        <f t="shared" si="91"/>
        <v/>
      </c>
      <c r="EQ78" s="171">
        <f t="shared" si="29"/>
        <v>546</v>
      </c>
      <c r="ER78" s="171">
        <f t="shared" si="30"/>
        <v>0</v>
      </c>
    </row>
    <row r="79" spans="1:148" ht="120" customHeight="1" x14ac:dyDescent="0.25">
      <c r="A79" s="132">
        <f t="shared" si="31"/>
        <v>62</v>
      </c>
      <c r="B79" s="133" t="e">
        <v>#VALUE!</v>
      </c>
      <c r="C79" s="133" t="s">
        <v>96</v>
      </c>
      <c r="D79" s="134" t="s">
        <v>276</v>
      </c>
      <c r="E79" s="134" t="str">
        <f t="shared" si="5"/>
        <v>#REF!</v>
      </c>
      <c r="F79" s="135" t="s">
        <v>143</v>
      </c>
      <c r="G79" s="134" t="s">
        <v>276</v>
      </c>
      <c r="H79" s="135" t="s">
        <v>144</v>
      </c>
      <c r="I79" s="135" t="s">
        <v>145</v>
      </c>
      <c r="J79" s="135"/>
      <c r="K79" s="135"/>
      <c r="L79" s="136"/>
      <c r="M79" s="133" t="e">
        <v>#VALUE!</v>
      </c>
      <c r="N79" s="135" t="s">
        <v>106</v>
      </c>
      <c r="O79" s="136"/>
      <c r="P79" s="136"/>
      <c r="Q79" s="136" t="s">
        <v>101</v>
      </c>
      <c r="R79" s="136" t="s">
        <v>102</v>
      </c>
      <c r="S79" s="136"/>
      <c r="T79" s="133"/>
      <c r="U79" s="133"/>
      <c r="V79" s="133"/>
      <c r="W79" s="137"/>
      <c r="X79" s="138">
        <v>13.4</v>
      </c>
      <c r="Y79" s="139">
        <v>12.73</v>
      </c>
      <c r="Z79" s="140">
        <f t="shared" si="6"/>
        <v>4.9999999999999996E-2</v>
      </c>
      <c r="AA79" s="139">
        <v>49.99</v>
      </c>
      <c r="AB79" s="140">
        <f t="shared" si="7"/>
        <v>0.74534906981396287</v>
      </c>
      <c r="AC79" s="141"/>
      <c r="AD79" s="142" t="str">
        <f t="shared" si="8"/>
        <v/>
      </c>
      <c r="AE79" s="140" t="str">
        <f t="shared" si="9"/>
        <v/>
      </c>
      <c r="AF79" s="139"/>
      <c r="AG79" s="140" t="str">
        <f t="shared" si="10"/>
        <v/>
      </c>
      <c r="AH79" s="143" t="str">
        <f t="shared" si="11"/>
        <v/>
      </c>
      <c r="AI79" s="144"/>
      <c r="AJ79" s="145"/>
      <c r="AK79" s="146"/>
      <c r="AL79" s="135" t="s">
        <v>103</v>
      </c>
      <c r="AM79" s="147">
        <v>4</v>
      </c>
      <c r="AN79" s="148" t="str">
        <f t="shared" si="12"/>
        <v xml:space="preserve">, , , , OFFICE DEFINE, </v>
      </c>
      <c r="AO79" s="149">
        <v>0</v>
      </c>
      <c r="AP79" s="150">
        <v>528</v>
      </c>
      <c r="AQ79" s="150"/>
      <c r="AR79" s="150"/>
      <c r="AS79" s="150"/>
      <c r="AT79" s="151"/>
      <c r="AU79" s="151"/>
      <c r="AV79" s="152">
        <f t="shared" si="13"/>
        <v>4</v>
      </c>
      <c r="AW79" s="153"/>
      <c r="AX79" s="152"/>
      <c r="AY79" s="153"/>
      <c r="AZ79" s="176"/>
      <c r="BA79" s="155">
        <f t="shared" si="14"/>
        <v>528</v>
      </c>
      <c r="BB79" s="156">
        <f t="shared" si="15"/>
        <v>6721.4400000000005</v>
      </c>
      <c r="BC79" s="157">
        <f t="shared" si="16"/>
        <v>26394.720000000001</v>
      </c>
      <c r="BD79" s="158">
        <f t="shared" si="17"/>
        <v>0</v>
      </c>
      <c r="BE79" s="159">
        <f t="shared" si="18"/>
        <v>0</v>
      </c>
      <c r="BF79" s="160">
        <f t="shared" si="19"/>
        <v>0</v>
      </c>
      <c r="BG79" s="161">
        <f t="shared" si="20"/>
        <v>528</v>
      </c>
      <c r="BH79" s="162">
        <f t="shared" si="21"/>
        <v>6721.4400000000005</v>
      </c>
      <c r="BI79" s="163">
        <f t="shared" si="22"/>
        <v>26394.720000000001</v>
      </c>
      <c r="BJ79" s="164"/>
      <c r="BK79" s="165" t="s">
        <v>118</v>
      </c>
      <c r="BL79" s="177">
        <v>27</v>
      </c>
      <c r="BM79" s="178">
        <v>113</v>
      </c>
      <c r="BN79" s="178">
        <v>157</v>
      </c>
      <c r="BO79" s="178">
        <v>125</v>
      </c>
      <c r="BP79" s="178">
        <v>73</v>
      </c>
      <c r="BQ79" s="178">
        <v>33</v>
      </c>
      <c r="BR79" s="178" t="str">
        <f>IF(ISBLANK($BK79),"",IFERROR((ROUND((INDEX([1]INSTRUCTIONS!$M$9:$AM$73,MATCH(#REF!,[1]INSTRUCTIONS!$N$9:$N$73,0),MATCH(BR$2,[1]INSTRUCTIONS!$M$9:$AM$9,FALSE))*$BA79),0)),""))</f>
        <v/>
      </c>
      <c r="BS79" s="178" t="str">
        <f>IF(ISBLANK($BK79),"",IFERROR((ROUND((INDEX([1]INSTRUCTIONS!$M$9:$AM$73,MATCH(#REF!,[1]INSTRUCTIONS!$N$9:$N$73,0),MATCH(BS$2,[1]INSTRUCTIONS!$M$9:$AM$9,FALSE))*$BA79),0)),""))</f>
        <v/>
      </c>
      <c r="BT79" s="178" t="str">
        <f>IF(ISBLANK($BK79),"",IFERROR((ROUND((INDEX([1]INSTRUCTIONS!$M$9:$AM$73,MATCH(#REF!,[1]INSTRUCTIONS!$N$9:$N$73,0),MATCH(BT$2,[1]INSTRUCTIONS!$M$9:$AM$9,FALSE))*$BA79),0)),""))</f>
        <v/>
      </c>
      <c r="BU79" s="178" t="str">
        <f>IF(ISBLANK($BK79),"",IFERROR((ROUND((INDEX([1]INSTRUCTIONS!$M$9:$AM$73,MATCH(#REF!,[1]INSTRUCTIONS!$N$9:$N$73,0),MATCH(BU$2,[1]INSTRUCTIONS!$M$9:$AM$9,FALSE))*$BA79),0)),""))</f>
        <v/>
      </c>
      <c r="BV79" s="178" t="str">
        <f>IF(ISBLANK($BK79),"",IFERROR((ROUND((INDEX([1]INSTRUCTIONS!$M$9:$AM$73,MATCH(#REF!,[1]INSTRUCTIONS!$N$9:$N$73,0),MATCH(BV$2,[1]INSTRUCTIONS!$M$9:$AM$9,FALSE))*$BA79),0)),""))</f>
        <v/>
      </c>
      <c r="BW79" s="178" t="str">
        <f>IF(ISBLANK($BK79),"",IFERROR((ROUND((INDEX([1]INSTRUCTIONS!$M$9:$AM$73,MATCH(#REF!,[1]INSTRUCTIONS!$N$9:$N$73,0),MATCH(BW$2,[1]INSTRUCTIONS!$M$9:$AM$9,FALSE))*$BA79),0)),""))</f>
        <v/>
      </c>
      <c r="BX79" s="178" t="str">
        <f>IF(ISBLANK($BK79),"",IFERROR((ROUND((INDEX([1]INSTRUCTIONS!$M$9:$AM$73,MATCH(#REF!,[1]INSTRUCTIONS!$N$9:$N$73,0),MATCH(BX$2,[1]INSTRUCTIONS!$M$9:$AM$9,FALSE))*$BA79),0)),""))</f>
        <v/>
      </c>
      <c r="BY79" s="178" t="str">
        <f>IF(ISBLANK($BK79),"",IFERROR((ROUND((INDEX([1]INSTRUCTIONS!$M$9:$AM$73,MATCH(#REF!,[1]INSTRUCTIONS!$N$9:$N$73,0),MATCH(BY$2,[1]INSTRUCTIONS!$M$9:$AM$9,FALSE))*$BA79),0)),""))</f>
        <v/>
      </c>
      <c r="BZ79" s="178" t="str">
        <f>IF(ISBLANK($BK79),"",IFERROR((ROUND((INDEX([1]INSTRUCTIONS!$M$9:$AM$73,MATCH(#REF!,[1]INSTRUCTIONS!$N$9:$N$73,0),MATCH(BZ$2,[1]INSTRUCTIONS!$M$9:$AM$9,FALSE))*$BA79),0)),""))</f>
        <v/>
      </c>
      <c r="CA79" s="178" t="str">
        <f>IF(ISBLANK($BK79),"",IFERROR((ROUND((INDEX([1]INSTRUCTIONS!$M$9:$AM$73,MATCH(#REF!,[1]INSTRUCTIONS!$N$9:$N$73,0),MATCH(CA$2,[1]INSTRUCTIONS!$M$9:$AM$9,FALSE))*$BA79),0)),""))</f>
        <v/>
      </c>
      <c r="CB79" s="178" t="str">
        <f>IF(ISBLANK($BK79),"",IFERROR((ROUND((INDEX([1]INSTRUCTIONS!$M$9:$AM$73,MATCH(#REF!,[1]INSTRUCTIONS!$N$9:$N$73,0),MATCH(CB$2,[1]INSTRUCTIONS!$M$9:$AM$9,FALSE))*$BA79),0)),""))</f>
        <v/>
      </c>
      <c r="CC79" s="178" t="str">
        <f>IF(ISBLANK($BK79),"",IFERROR((ROUND((INDEX([1]INSTRUCTIONS!$M$9:$AM$73,MATCH(#REF!,[1]INSTRUCTIONS!$N$9:$N$73,0),MATCH(CC$2,[1]INSTRUCTIONS!$M$9:$AM$9,FALSE))*$BA79),0)),""))</f>
        <v/>
      </c>
      <c r="CD79" s="178" t="str">
        <f>IF(ISBLANK($BK79),"",IFERROR((ROUND((INDEX([1]INSTRUCTIONS!$M$9:$AM$73,MATCH(#REF!,[1]INSTRUCTIONS!$N$9:$N$73,0),MATCH(CD$2,[1]INSTRUCTIONS!$M$9:$AM$9,FALSE))*$BA79),0)),""))</f>
        <v/>
      </c>
      <c r="CE79" s="178" t="str">
        <f>IF(ISBLANK($BK79),"",IFERROR((ROUND((INDEX([1]INSTRUCTIONS!$M$9:$AM$73,MATCH(#REF!,[1]INSTRUCTIONS!$N$9:$N$73,0),MATCH(CE$2,[1]INSTRUCTIONS!$M$9:$AM$9,FALSE))*$BA79),0)),""))</f>
        <v/>
      </c>
      <c r="CF79" s="178" t="str">
        <f>IF(ISBLANK($BK79),"",IFERROR((ROUND((INDEX([1]INSTRUCTIONS!$M$9:$AM$73,MATCH(#REF!,[1]INSTRUCTIONS!$N$9:$N$73,0),MATCH(CF$2,[1]INSTRUCTIONS!$M$9:$AM$9,FALSE))*$BA79),0)),""))</f>
        <v/>
      </c>
      <c r="CG79" s="178" t="str">
        <f>IF(ISBLANK($BK79),"",IFERROR((ROUND((INDEX([1]INSTRUCTIONS!$M$9:$AM$73,MATCH(#REF!,[1]INSTRUCTIONS!$N$9:$N$73,0),MATCH(CG$2,[1]INSTRUCTIONS!$M$9:$AM$9,FALSE))*$BA79),0)),""))</f>
        <v/>
      </c>
      <c r="CH79" s="178" t="str">
        <f>IF(ISBLANK($BK79),"",IFERROR((ROUND((INDEX([1]INSTRUCTIONS!$M$9:$AM$73,MATCH(#REF!,[1]INSTRUCTIONS!$N$9:$N$73,0),MATCH(CH$2,[1]INSTRUCTIONS!$M$9:$AM$9,FALSE))*$BA79),0)),""))</f>
        <v/>
      </c>
      <c r="CI79" s="178" t="str">
        <f>IF(ISBLANK($BK79),"",IFERROR((ROUND((INDEX([1]INSTRUCTIONS!$M$9:$AM$73,MATCH(#REF!,[1]INSTRUCTIONS!$N$9:$N$73,0),MATCH(CI$2,[1]INSTRUCTIONS!$M$9:$AM$9,FALSE))*$BA79),0)),""))</f>
        <v/>
      </c>
      <c r="CJ79" s="179" t="str">
        <f>IF(ISBLANK($BK79),"",IFERROR((ROUND((INDEX([1]INSTRUCTIONS!$M$9:$AM$73,MATCH(#REF!,[1]INSTRUCTIONS!$N$9:$N$73,0),MATCH(CJ$2,[1]INSTRUCTIONS!$M$9:$AM$9,FALSE))*$BA79),0)),""))</f>
        <v/>
      </c>
      <c r="CK79" s="169">
        <f t="shared" si="23"/>
        <v>528</v>
      </c>
      <c r="CL79" s="169">
        <f t="shared" si="24"/>
        <v>0</v>
      </c>
      <c r="CM79" s="6"/>
      <c r="CN79" s="170" t="s">
        <v>119</v>
      </c>
      <c r="CO79" s="177">
        <v>0</v>
      </c>
      <c r="CP79" s="178">
        <v>0</v>
      </c>
      <c r="CQ79" s="178">
        <v>0</v>
      </c>
      <c r="CR79" s="178">
        <v>0</v>
      </c>
      <c r="CS79" s="178">
        <v>0</v>
      </c>
      <c r="CT79" s="178">
        <v>0</v>
      </c>
      <c r="CU79" s="178" t="str">
        <f>IF(ISBLANK($CN79),"",IFERROR((ROUND((INDEX([1]INSTRUCTIONS!$M$9:$AM$73,MATCH(#REF!,[1]INSTRUCTIONS!$N$9:$N$73,0),MATCH(CU$2,[1]INSTRUCTIONS!$M$9:$AM$9,FALSE))*$BD79),0)),""))</f>
        <v/>
      </c>
      <c r="CV79" s="178" t="str">
        <f>IF(ISBLANK($CN79),"",IFERROR((ROUND((INDEX([1]INSTRUCTIONS!$M$9:$AM$73,MATCH(#REF!,[1]INSTRUCTIONS!$N$9:$N$73,0),MATCH(CV$2,[1]INSTRUCTIONS!$M$9:$AM$9,FALSE))*$BD79),0)),""))</f>
        <v/>
      </c>
      <c r="CW79" s="178" t="str">
        <f>IF(ISBLANK($CN79),"",IFERROR((ROUND((INDEX([1]INSTRUCTIONS!$M$9:$AM$73,MATCH(#REF!,[1]INSTRUCTIONS!$N$9:$N$73,0),MATCH(CW$2,[1]INSTRUCTIONS!$M$9:$AM$9,FALSE))*$BD79),0)),""))</f>
        <v/>
      </c>
      <c r="CX79" s="178" t="str">
        <f>IF(ISBLANK($CN79),"",IFERROR((ROUND((INDEX([1]INSTRUCTIONS!$M$9:$AM$73,MATCH(#REF!,[1]INSTRUCTIONS!$N$9:$N$73,0),MATCH(CX$2,[1]INSTRUCTIONS!$M$9:$AM$9,FALSE))*$BD79),0)),""))</f>
        <v/>
      </c>
      <c r="CY79" s="178" t="str">
        <f>IF(ISBLANK($CN79),"",IFERROR((ROUND((INDEX([1]INSTRUCTIONS!$M$9:$AM$73,MATCH(#REF!,[1]INSTRUCTIONS!$N$9:$N$73,0),MATCH(CY$2,[1]INSTRUCTIONS!$M$9:$AM$9,FALSE))*$BD79),0)),""))</f>
        <v/>
      </c>
      <c r="CZ79" s="178" t="str">
        <f>IF(ISBLANK($CN79),"",IFERROR((ROUND((INDEX([1]INSTRUCTIONS!$M$9:$AM$73,MATCH(#REF!,[1]INSTRUCTIONS!$N$9:$N$73,0),MATCH(CZ$2,[1]INSTRUCTIONS!$M$9:$AM$9,FALSE))*$BD79),0)),""))</f>
        <v/>
      </c>
      <c r="DA79" s="178" t="str">
        <f>IF(ISBLANK($CN79),"",IFERROR((ROUND((INDEX([1]INSTRUCTIONS!$M$9:$AM$73,MATCH(#REF!,[1]INSTRUCTIONS!$N$9:$N$73,0),MATCH(DA$2,[1]INSTRUCTIONS!$M$9:$AM$9,FALSE))*$BD79),0)),""))</f>
        <v/>
      </c>
      <c r="DB79" s="178" t="str">
        <f>IF(ISBLANK($CN79),"",IFERROR((ROUND((INDEX([1]INSTRUCTIONS!$M$9:$AM$73,MATCH(#REF!,[1]INSTRUCTIONS!$N$9:$N$73,0),MATCH(DB$2,[1]INSTRUCTIONS!$M$9:$AM$9,FALSE))*$BD79),0)),""))</f>
        <v/>
      </c>
      <c r="DC79" s="178" t="str">
        <f>IF(ISBLANK($CN79),"",IFERROR((ROUND((INDEX([1]INSTRUCTIONS!$M$9:$AM$73,MATCH(#REF!,[1]INSTRUCTIONS!$N$9:$N$73,0),MATCH(DC$2,[1]INSTRUCTIONS!$M$9:$AM$9,FALSE))*$BD79),0)),""))</f>
        <v/>
      </c>
      <c r="DD79" s="178" t="str">
        <f>IF(ISBLANK($CN79),"",IFERROR((ROUND((INDEX([1]INSTRUCTIONS!$M$9:$AM$73,MATCH(#REF!,[1]INSTRUCTIONS!$N$9:$N$73,0),MATCH(DD$2,[1]INSTRUCTIONS!$M$9:$AM$9,FALSE))*$BD79),0)),""))</f>
        <v/>
      </c>
      <c r="DE79" s="178" t="str">
        <f>IF(ISBLANK($CN79),"",IFERROR((ROUND((INDEX([1]INSTRUCTIONS!$M$9:$AM$73,MATCH(#REF!,[1]INSTRUCTIONS!$N$9:$N$73,0),MATCH(DE$2,[1]INSTRUCTIONS!$M$9:$AM$9,FALSE))*$BD79),0)),""))</f>
        <v/>
      </c>
      <c r="DF79" s="178" t="str">
        <f>IF(ISBLANK($CN79),"",IFERROR((ROUND((INDEX([1]INSTRUCTIONS!$M$9:$AM$73,MATCH(#REF!,[1]INSTRUCTIONS!$N$9:$N$73,0),MATCH(DF$2,[1]INSTRUCTIONS!$M$9:$AM$9,FALSE))*$BD79),0)),""))</f>
        <v/>
      </c>
      <c r="DG79" s="178" t="str">
        <f>IF(ISBLANK($CN79),"",IFERROR((ROUND((INDEX([1]INSTRUCTIONS!$M$9:$AM$73,MATCH(#REF!,[1]INSTRUCTIONS!$N$9:$N$73,0),MATCH(DG$2,[1]INSTRUCTIONS!$M$9:$AM$9,FALSE))*$BD79),0)),""))</f>
        <v/>
      </c>
      <c r="DH79" s="178" t="str">
        <f>IF(ISBLANK($CN79),"",IFERROR((ROUND((INDEX([1]INSTRUCTIONS!$M$9:$AM$73,MATCH(#REF!,[1]INSTRUCTIONS!$N$9:$N$73,0),MATCH(DH$2,[1]INSTRUCTIONS!$M$9:$AM$9,FALSE))*$BD79),0)),""))</f>
        <v/>
      </c>
      <c r="DI79" s="178" t="str">
        <f>IF(ISBLANK($CN79),"",IFERROR((ROUND((INDEX([1]INSTRUCTIONS!$M$9:$AM$73,MATCH(#REF!,[1]INSTRUCTIONS!$N$9:$N$73,0),MATCH(DI$2,[1]INSTRUCTIONS!$M$9:$AM$9,FALSE))*$BD79),0)),""))</f>
        <v/>
      </c>
      <c r="DJ79" s="178" t="str">
        <f>IF(ISBLANK($CN79),"",IFERROR((ROUND((INDEX([1]INSTRUCTIONS!$M$9:$AM$73,MATCH(#REF!,[1]INSTRUCTIONS!$N$9:$N$73,0),MATCH(DJ$2,[1]INSTRUCTIONS!$M$9:$AM$9,FALSE))*$BD79),0)),""))</f>
        <v/>
      </c>
      <c r="DK79" s="178" t="str">
        <f>IF(ISBLANK($CN79),"",IFERROR((ROUND((INDEX([1]INSTRUCTIONS!$M$9:$AM$73,MATCH(#REF!,[1]INSTRUCTIONS!$N$9:$N$73,0),MATCH(DK$2,[1]INSTRUCTIONS!$M$9:$AM$9,FALSE))*$BD79),0)),""))</f>
        <v/>
      </c>
      <c r="DL79" s="178" t="str">
        <f>IF(ISBLANK($CN79),"",IFERROR((ROUND((INDEX([1]INSTRUCTIONS!$M$9:$AM$73,MATCH(#REF!,[1]INSTRUCTIONS!$N$9:$N$73,0),MATCH(DL$2,[1]INSTRUCTIONS!$M$9:$AM$9,FALSE))*$BD79),0)),""))</f>
        <v/>
      </c>
      <c r="DM79" s="179" t="str">
        <f>IF(ISBLANK($CN79),"",IFERROR((ROUND((INDEX([1]INSTRUCTIONS!$M$9:$AM$73,MATCH(#REF!,[1]INSTRUCTIONS!$N$9:$N$73,0),MATCH(DM$2,[1]INSTRUCTIONS!$M$9:$AM$9,FALSE))*$BD79),0)),""))</f>
        <v/>
      </c>
      <c r="DN79" s="169">
        <f t="shared" si="25"/>
        <v>0</v>
      </c>
      <c r="DO79" s="169">
        <f t="shared" si="26"/>
        <v>0</v>
      </c>
      <c r="DP79" s="6"/>
      <c r="DQ79" s="171" t="str">
        <f t="shared" si="27"/>
        <v>NUMERIC BOTTOMS BM</v>
      </c>
      <c r="DR79" s="172">
        <f t="shared" ref="DR79:EP79" si="92">IFERROR(BL79+CO79,"")</f>
        <v>27</v>
      </c>
      <c r="DS79" s="173">
        <f t="shared" si="92"/>
        <v>113</v>
      </c>
      <c r="DT79" s="173">
        <f t="shared" si="92"/>
        <v>157</v>
      </c>
      <c r="DU79" s="173">
        <f t="shared" si="92"/>
        <v>125</v>
      </c>
      <c r="DV79" s="173">
        <f t="shared" si="92"/>
        <v>73</v>
      </c>
      <c r="DW79" s="173">
        <f t="shared" si="92"/>
        <v>33</v>
      </c>
      <c r="DX79" s="173" t="str">
        <f t="shared" si="92"/>
        <v/>
      </c>
      <c r="DY79" s="173" t="str">
        <f t="shared" si="92"/>
        <v/>
      </c>
      <c r="DZ79" s="173" t="str">
        <f t="shared" si="92"/>
        <v/>
      </c>
      <c r="EA79" s="173" t="str">
        <f t="shared" si="92"/>
        <v/>
      </c>
      <c r="EB79" s="173" t="str">
        <f t="shared" si="92"/>
        <v/>
      </c>
      <c r="EC79" s="173" t="str">
        <f t="shared" si="92"/>
        <v/>
      </c>
      <c r="ED79" s="173" t="str">
        <f t="shared" si="92"/>
        <v/>
      </c>
      <c r="EE79" s="173" t="str">
        <f t="shared" si="92"/>
        <v/>
      </c>
      <c r="EF79" s="174" t="str">
        <f t="shared" si="92"/>
        <v/>
      </c>
      <c r="EG79" s="174" t="str">
        <f t="shared" si="92"/>
        <v/>
      </c>
      <c r="EH79" s="174" t="str">
        <f t="shared" si="92"/>
        <v/>
      </c>
      <c r="EI79" s="174" t="str">
        <f t="shared" si="92"/>
        <v/>
      </c>
      <c r="EJ79" s="174" t="str">
        <f t="shared" si="92"/>
        <v/>
      </c>
      <c r="EK79" s="174" t="str">
        <f t="shared" si="92"/>
        <v/>
      </c>
      <c r="EL79" s="174" t="str">
        <f t="shared" si="92"/>
        <v/>
      </c>
      <c r="EM79" s="174" t="str">
        <f t="shared" si="92"/>
        <v/>
      </c>
      <c r="EN79" s="174" t="str">
        <f t="shared" si="92"/>
        <v/>
      </c>
      <c r="EO79" s="174" t="str">
        <f t="shared" si="92"/>
        <v/>
      </c>
      <c r="EP79" s="174" t="str">
        <f t="shared" si="92"/>
        <v/>
      </c>
      <c r="EQ79" s="171">
        <f t="shared" si="29"/>
        <v>528</v>
      </c>
      <c r="ER79" s="171">
        <f t="shared" si="30"/>
        <v>0</v>
      </c>
    </row>
    <row r="80" spans="1:148" ht="120" customHeight="1" x14ac:dyDescent="0.25">
      <c r="A80" s="132">
        <f t="shared" si="31"/>
        <v>63</v>
      </c>
      <c r="B80" s="133" t="e">
        <v>#VALUE!</v>
      </c>
      <c r="C80" s="133" t="s">
        <v>96</v>
      </c>
      <c r="D80" s="134" t="s">
        <v>276</v>
      </c>
      <c r="E80" s="134" t="str">
        <f t="shared" si="5"/>
        <v>#REF!</v>
      </c>
      <c r="F80" s="135" t="s">
        <v>143</v>
      </c>
      <c r="G80" s="134" t="s">
        <v>276</v>
      </c>
      <c r="H80" s="135" t="s">
        <v>144</v>
      </c>
      <c r="I80" s="135" t="s">
        <v>145</v>
      </c>
      <c r="J80" s="135"/>
      <c r="K80" s="135"/>
      <c r="L80" s="136"/>
      <c r="M80" s="133"/>
      <c r="N80" s="135" t="s">
        <v>127</v>
      </c>
      <c r="O80" s="136"/>
      <c r="P80" s="136"/>
      <c r="Q80" s="136" t="s">
        <v>101</v>
      </c>
      <c r="R80" s="136" t="s">
        <v>102</v>
      </c>
      <c r="S80" s="136"/>
      <c r="T80" s="133"/>
      <c r="U80" s="133"/>
      <c r="V80" s="133"/>
      <c r="W80" s="137"/>
      <c r="X80" s="138">
        <v>13.4</v>
      </c>
      <c r="Y80" s="139">
        <v>12.73</v>
      </c>
      <c r="Z80" s="140">
        <f t="shared" si="6"/>
        <v>4.9999999999999996E-2</v>
      </c>
      <c r="AA80" s="139">
        <v>49.99</v>
      </c>
      <c r="AB80" s="140">
        <f t="shared" si="7"/>
        <v>0.74534906981396287</v>
      </c>
      <c r="AC80" s="141"/>
      <c r="AD80" s="142" t="str">
        <f t="shared" si="8"/>
        <v/>
      </c>
      <c r="AE80" s="140" t="str">
        <f t="shared" si="9"/>
        <v/>
      </c>
      <c r="AF80" s="139"/>
      <c r="AG80" s="140" t="str">
        <f t="shared" si="10"/>
        <v/>
      </c>
      <c r="AH80" s="143" t="str">
        <f t="shared" si="11"/>
        <v/>
      </c>
      <c r="AI80" s="144"/>
      <c r="AJ80" s="145"/>
      <c r="AK80" s="146"/>
      <c r="AL80" s="135" t="s">
        <v>103</v>
      </c>
      <c r="AM80" s="147">
        <v>4</v>
      </c>
      <c r="AN80" s="148" t="str">
        <f t="shared" si="12"/>
        <v xml:space="preserve">, , , , OFFICE DEFINE, </v>
      </c>
      <c r="AO80" s="149">
        <v>0</v>
      </c>
      <c r="AP80" s="150">
        <v>228</v>
      </c>
      <c r="AQ80" s="150"/>
      <c r="AR80" s="150"/>
      <c r="AS80" s="150"/>
      <c r="AT80" s="151"/>
      <c r="AU80" s="151"/>
      <c r="AV80" s="152">
        <f t="shared" si="13"/>
        <v>4</v>
      </c>
      <c r="AW80" s="153"/>
      <c r="AX80" s="152"/>
      <c r="AY80" s="153"/>
      <c r="AZ80" s="176"/>
      <c r="BA80" s="155">
        <f t="shared" si="14"/>
        <v>228</v>
      </c>
      <c r="BB80" s="156">
        <f t="shared" si="15"/>
        <v>2902.44</v>
      </c>
      <c r="BC80" s="157">
        <f t="shared" si="16"/>
        <v>11397.720000000001</v>
      </c>
      <c r="BD80" s="158">
        <f t="shared" si="17"/>
        <v>0</v>
      </c>
      <c r="BE80" s="159">
        <f t="shared" si="18"/>
        <v>0</v>
      </c>
      <c r="BF80" s="160">
        <f t="shared" si="19"/>
        <v>0</v>
      </c>
      <c r="BG80" s="161">
        <f t="shared" si="20"/>
        <v>228</v>
      </c>
      <c r="BH80" s="162">
        <f t="shared" si="21"/>
        <v>2902.44</v>
      </c>
      <c r="BI80" s="163">
        <f t="shared" si="22"/>
        <v>11397.720000000001</v>
      </c>
      <c r="BJ80" s="164"/>
      <c r="BK80" s="165" t="s">
        <v>118</v>
      </c>
      <c r="BL80" s="177">
        <v>12</v>
      </c>
      <c r="BM80" s="178">
        <v>49</v>
      </c>
      <c r="BN80" s="178">
        <v>67</v>
      </c>
      <c r="BO80" s="178">
        <v>54</v>
      </c>
      <c r="BP80" s="178">
        <v>32</v>
      </c>
      <c r="BQ80" s="178">
        <v>14</v>
      </c>
      <c r="BR80" s="178" t="str">
        <f>IF(ISBLANK($BK80),"",IFERROR((ROUND((INDEX([1]INSTRUCTIONS!$M$9:$AM$73,MATCH(#REF!,[1]INSTRUCTIONS!$N$9:$N$73,0),MATCH(BR$2,[1]INSTRUCTIONS!$M$9:$AM$9,FALSE))*$BA80),0)),""))</f>
        <v/>
      </c>
      <c r="BS80" s="178" t="str">
        <f>IF(ISBLANK($BK80),"",IFERROR((ROUND((INDEX([1]INSTRUCTIONS!$M$9:$AM$73,MATCH(#REF!,[1]INSTRUCTIONS!$N$9:$N$73,0),MATCH(BS$2,[1]INSTRUCTIONS!$M$9:$AM$9,FALSE))*$BA80),0)),""))</f>
        <v/>
      </c>
      <c r="BT80" s="178" t="str">
        <f>IF(ISBLANK($BK80),"",IFERROR((ROUND((INDEX([1]INSTRUCTIONS!$M$9:$AM$73,MATCH(#REF!,[1]INSTRUCTIONS!$N$9:$N$73,0),MATCH(BT$2,[1]INSTRUCTIONS!$M$9:$AM$9,FALSE))*$BA80),0)),""))</f>
        <v/>
      </c>
      <c r="BU80" s="178" t="str">
        <f>IF(ISBLANK($BK80),"",IFERROR((ROUND((INDEX([1]INSTRUCTIONS!$M$9:$AM$73,MATCH(#REF!,[1]INSTRUCTIONS!$N$9:$N$73,0),MATCH(BU$2,[1]INSTRUCTIONS!$M$9:$AM$9,FALSE))*$BA80),0)),""))</f>
        <v/>
      </c>
      <c r="BV80" s="178" t="str">
        <f>IF(ISBLANK($BK80),"",IFERROR((ROUND((INDEX([1]INSTRUCTIONS!$M$9:$AM$73,MATCH(#REF!,[1]INSTRUCTIONS!$N$9:$N$73,0),MATCH(BV$2,[1]INSTRUCTIONS!$M$9:$AM$9,FALSE))*$BA80),0)),""))</f>
        <v/>
      </c>
      <c r="BW80" s="178" t="str">
        <f>IF(ISBLANK($BK80),"",IFERROR((ROUND((INDEX([1]INSTRUCTIONS!$M$9:$AM$73,MATCH(#REF!,[1]INSTRUCTIONS!$N$9:$N$73,0),MATCH(BW$2,[1]INSTRUCTIONS!$M$9:$AM$9,FALSE))*$BA80),0)),""))</f>
        <v/>
      </c>
      <c r="BX80" s="178" t="str">
        <f>IF(ISBLANK($BK80),"",IFERROR((ROUND((INDEX([1]INSTRUCTIONS!$M$9:$AM$73,MATCH(#REF!,[1]INSTRUCTIONS!$N$9:$N$73,0),MATCH(BX$2,[1]INSTRUCTIONS!$M$9:$AM$9,FALSE))*$BA80),0)),""))</f>
        <v/>
      </c>
      <c r="BY80" s="178" t="str">
        <f>IF(ISBLANK($BK80),"",IFERROR((ROUND((INDEX([1]INSTRUCTIONS!$M$9:$AM$73,MATCH(#REF!,[1]INSTRUCTIONS!$N$9:$N$73,0),MATCH(BY$2,[1]INSTRUCTIONS!$M$9:$AM$9,FALSE))*$BA80),0)),""))</f>
        <v/>
      </c>
      <c r="BZ80" s="178" t="str">
        <f>IF(ISBLANK($BK80),"",IFERROR((ROUND((INDEX([1]INSTRUCTIONS!$M$9:$AM$73,MATCH(#REF!,[1]INSTRUCTIONS!$N$9:$N$73,0),MATCH(BZ$2,[1]INSTRUCTIONS!$M$9:$AM$9,FALSE))*$BA80),0)),""))</f>
        <v/>
      </c>
      <c r="CA80" s="178" t="str">
        <f>IF(ISBLANK($BK80),"",IFERROR((ROUND((INDEX([1]INSTRUCTIONS!$M$9:$AM$73,MATCH(#REF!,[1]INSTRUCTIONS!$N$9:$N$73,0),MATCH(CA$2,[1]INSTRUCTIONS!$M$9:$AM$9,FALSE))*$BA80),0)),""))</f>
        <v/>
      </c>
      <c r="CB80" s="178" t="str">
        <f>IF(ISBLANK($BK80),"",IFERROR((ROUND((INDEX([1]INSTRUCTIONS!$M$9:$AM$73,MATCH(#REF!,[1]INSTRUCTIONS!$N$9:$N$73,0),MATCH(CB$2,[1]INSTRUCTIONS!$M$9:$AM$9,FALSE))*$BA80),0)),""))</f>
        <v/>
      </c>
      <c r="CC80" s="178" t="str">
        <f>IF(ISBLANK($BK80),"",IFERROR((ROUND((INDEX([1]INSTRUCTIONS!$M$9:$AM$73,MATCH(#REF!,[1]INSTRUCTIONS!$N$9:$N$73,0),MATCH(CC$2,[1]INSTRUCTIONS!$M$9:$AM$9,FALSE))*$BA80),0)),""))</f>
        <v/>
      </c>
      <c r="CD80" s="178" t="str">
        <f>IF(ISBLANK($BK80),"",IFERROR((ROUND((INDEX([1]INSTRUCTIONS!$M$9:$AM$73,MATCH(#REF!,[1]INSTRUCTIONS!$N$9:$N$73,0),MATCH(CD$2,[1]INSTRUCTIONS!$M$9:$AM$9,FALSE))*$BA80),0)),""))</f>
        <v/>
      </c>
      <c r="CE80" s="178" t="str">
        <f>IF(ISBLANK($BK80),"",IFERROR((ROUND((INDEX([1]INSTRUCTIONS!$M$9:$AM$73,MATCH(#REF!,[1]INSTRUCTIONS!$N$9:$N$73,0),MATCH(CE$2,[1]INSTRUCTIONS!$M$9:$AM$9,FALSE))*$BA80),0)),""))</f>
        <v/>
      </c>
      <c r="CF80" s="178" t="str">
        <f>IF(ISBLANK($BK80),"",IFERROR((ROUND((INDEX([1]INSTRUCTIONS!$M$9:$AM$73,MATCH(#REF!,[1]INSTRUCTIONS!$N$9:$N$73,0),MATCH(CF$2,[1]INSTRUCTIONS!$M$9:$AM$9,FALSE))*$BA80),0)),""))</f>
        <v/>
      </c>
      <c r="CG80" s="178" t="str">
        <f>IF(ISBLANK($BK80),"",IFERROR((ROUND((INDEX([1]INSTRUCTIONS!$M$9:$AM$73,MATCH(#REF!,[1]INSTRUCTIONS!$N$9:$N$73,0),MATCH(CG$2,[1]INSTRUCTIONS!$M$9:$AM$9,FALSE))*$BA80),0)),""))</f>
        <v/>
      </c>
      <c r="CH80" s="178" t="str">
        <f>IF(ISBLANK($BK80),"",IFERROR((ROUND((INDEX([1]INSTRUCTIONS!$M$9:$AM$73,MATCH(#REF!,[1]INSTRUCTIONS!$N$9:$N$73,0),MATCH(CH$2,[1]INSTRUCTIONS!$M$9:$AM$9,FALSE))*$BA80),0)),""))</f>
        <v/>
      </c>
      <c r="CI80" s="178" t="str">
        <f>IF(ISBLANK($BK80),"",IFERROR((ROUND((INDEX([1]INSTRUCTIONS!$M$9:$AM$73,MATCH(#REF!,[1]INSTRUCTIONS!$N$9:$N$73,0),MATCH(CI$2,[1]INSTRUCTIONS!$M$9:$AM$9,FALSE))*$BA80),0)),""))</f>
        <v/>
      </c>
      <c r="CJ80" s="179" t="str">
        <f>IF(ISBLANK($BK80),"",IFERROR((ROUND((INDEX([1]INSTRUCTIONS!$M$9:$AM$73,MATCH(#REF!,[1]INSTRUCTIONS!$N$9:$N$73,0),MATCH(CJ$2,[1]INSTRUCTIONS!$M$9:$AM$9,FALSE))*$BA80),0)),""))</f>
        <v/>
      </c>
      <c r="CK80" s="169">
        <f t="shared" si="23"/>
        <v>228</v>
      </c>
      <c r="CL80" s="169">
        <f t="shared" si="24"/>
        <v>0</v>
      </c>
      <c r="CM80" s="6"/>
      <c r="CN80" s="170" t="s">
        <v>119</v>
      </c>
      <c r="CO80" s="177">
        <v>0</v>
      </c>
      <c r="CP80" s="178">
        <v>0</v>
      </c>
      <c r="CQ80" s="178">
        <v>0</v>
      </c>
      <c r="CR80" s="178">
        <v>0</v>
      </c>
      <c r="CS80" s="178">
        <v>0</v>
      </c>
      <c r="CT80" s="178">
        <v>0</v>
      </c>
      <c r="CU80" s="178" t="str">
        <f>IF(ISBLANK($CN80),"",IFERROR((ROUND((INDEX([1]INSTRUCTIONS!$M$9:$AM$73,MATCH(#REF!,[1]INSTRUCTIONS!$N$9:$N$73,0),MATCH(CU$2,[1]INSTRUCTIONS!$M$9:$AM$9,FALSE))*$BD80),0)),""))</f>
        <v/>
      </c>
      <c r="CV80" s="178" t="str">
        <f>IF(ISBLANK($CN80),"",IFERROR((ROUND((INDEX([1]INSTRUCTIONS!$M$9:$AM$73,MATCH(#REF!,[1]INSTRUCTIONS!$N$9:$N$73,0),MATCH(CV$2,[1]INSTRUCTIONS!$M$9:$AM$9,FALSE))*$BD80),0)),""))</f>
        <v/>
      </c>
      <c r="CW80" s="178" t="str">
        <f>IF(ISBLANK($CN80),"",IFERROR((ROUND((INDEX([1]INSTRUCTIONS!$M$9:$AM$73,MATCH(#REF!,[1]INSTRUCTIONS!$N$9:$N$73,0),MATCH(CW$2,[1]INSTRUCTIONS!$M$9:$AM$9,FALSE))*$BD80),0)),""))</f>
        <v/>
      </c>
      <c r="CX80" s="178" t="str">
        <f>IF(ISBLANK($CN80),"",IFERROR((ROUND((INDEX([1]INSTRUCTIONS!$M$9:$AM$73,MATCH(#REF!,[1]INSTRUCTIONS!$N$9:$N$73,0),MATCH(CX$2,[1]INSTRUCTIONS!$M$9:$AM$9,FALSE))*$BD80),0)),""))</f>
        <v/>
      </c>
      <c r="CY80" s="178" t="str">
        <f>IF(ISBLANK($CN80),"",IFERROR((ROUND((INDEX([1]INSTRUCTIONS!$M$9:$AM$73,MATCH(#REF!,[1]INSTRUCTIONS!$N$9:$N$73,0),MATCH(CY$2,[1]INSTRUCTIONS!$M$9:$AM$9,FALSE))*$BD80),0)),""))</f>
        <v/>
      </c>
      <c r="CZ80" s="178" t="str">
        <f>IF(ISBLANK($CN80),"",IFERROR((ROUND((INDEX([1]INSTRUCTIONS!$M$9:$AM$73,MATCH(#REF!,[1]INSTRUCTIONS!$N$9:$N$73,0),MATCH(CZ$2,[1]INSTRUCTIONS!$M$9:$AM$9,FALSE))*$BD80),0)),""))</f>
        <v/>
      </c>
      <c r="DA80" s="178" t="str">
        <f>IF(ISBLANK($CN80),"",IFERROR((ROUND((INDEX([1]INSTRUCTIONS!$M$9:$AM$73,MATCH(#REF!,[1]INSTRUCTIONS!$N$9:$N$73,0),MATCH(DA$2,[1]INSTRUCTIONS!$M$9:$AM$9,FALSE))*$BD80),0)),""))</f>
        <v/>
      </c>
      <c r="DB80" s="178" t="str">
        <f>IF(ISBLANK($CN80),"",IFERROR((ROUND((INDEX([1]INSTRUCTIONS!$M$9:$AM$73,MATCH(#REF!,[1]INSTRUCTIONS!$N$9:$N$73,0),MATCH(DB$2,[1]INSTRUCTIONS!$M$9:$AM$9,FALSE))*$BD80),0)),""))</f>
        <v/>
      </c>
      <c r="DC80" s="178" t="str">
        <f>IF(ISBLANK($CN80),"",IFERROR((ROUND((INDEX([1]INSTRUCTIONS!$M$9:$AM$73,MATCH(#REF!,[1]INSTRUCTIONS!$N$9:$N$73,0),MATCH(DC$2,[1]INSTRUCTIONS!$M$9:$AM$9,FALSE))*$BD80),0)),""))</f>
        <v/>
      </c>
      <c r="DD80" s="178" t="str">
        <f>IF(ISBLANK($CN80),"",IFERROR((ROUND((INDEX([1]INSTRUCTIONS!$M$9:$AM$73,MATCH(#REF!,[1]INSTRUCTIONS!$N$9:$N$73,0),MATCH(DD$2,[1]INSTRUCTIONS!$M$9:$AM$9,FALSE))*$BD80),0)),""))</f>
        <v/>
      </c>
      <c r="DE80" s="178" t="str">
        <f>IF(ISBLANK($CN80),"",IFERROR((ROUND((INDEX([1]INSTRUCTIONS!$M$9:$AM$73,MATCH(#REF!,[1]INSTRUCTIONS!$N$9:$N$73,0),MATCH(DE$2,[1]INSTRUCTIONS!$M$9:$AM$9,FALSE))*$BD80),0)),""))</f>
        <v/>
      </c>
      <c r="DF80" s="178" t="str">
        <f>IF(ISBLANK($CN80),"",IFERROR((ROUND((INDEX([1]INSTRUCTIONS!$M$9:$AM$73,MATCH(#REF!,[1]INSTRUCTIONS!$N$9:$N$73,0),MATCH(DF$2,[1]INSTRUCTIONS!$M$9:$AM$9,FALSE))*$BD80),0)),""))</f>
        <v/>
      </c>
      <c r="DG80" s="178" t="str">
        <f>IF(ISBLANK($CN80),"",IFERROR((ROUND((INDEX([1]INSTRUCTIONS!$M$9:$AM$73,MATCH(#REF!,[1]INSTRUCTIONS!$N$9:$N$73,0),MATCH(DG$2,[1]INSTRUCTIONS!$M$9:$AM$9,FALSE))*$BD80),0)),""))</f>
        <v/>
      </c>
      <c r="DH80" s="178" t="str">
        <f>IF(ISBLANK($CN80),"",IFERROR((ROUND((INDEX([1]INSTRUCTIONS!$M$9:$AM$73,MATCH(#REF!,[1]INSTRUCTIONS!$N$9:$N$73,0),MATCH(DH$2,[1]INSTRUCTIONS!$M$9:$AM$9,FALSE))*$BD80),0)),""))</f>
        <v/>
      </c>
      <c r="DI80" s="178" t="str">
        <f>IF(ISBLANK($CN80),"",IFERROR((ROUND((INDEX([1]INSTRUCTIONS!$M$9:$AM$73,MATCH(#REF!,[1]INSTRUCTIONS!$N$9:$N$73,0),MATCH(DI$2,[1]INSTRUCTIONS!$M$9:$AM$9,FALSE))*$BD80),0)),""))</f>
        <v/>
      </c>
      <c r="DJ80" s="178" t="str">
        <f>IF(ISBLANK($CN80),"",IFERROR((ROUND((INDEX([1]INSTRUCTIONS!$M$9:$AM$73,MATCH(#REF!,[1]INSTRUCTIONS!$N$9:$N$73,0),MATCH(DJ$2,[1]INSTRUCTIONS!$M$9:$AM$9,FALSE))*$BD80),0)),""))</f>
        <v/>
      </c>
      <c r="DK80" s="178" t="str">
        <f>IF(ISBLANK($CN80),"",IFERROR((ROUND((INDEX([1]INSTRUCTIONS!$M$9:$AM$73,MATCH(#REF!,[1]INSTRUCTIONS!$N$9:$N$73,0),MATCH(DK$2,[1]INSTRUCTIONS!$M$9:$AM$9,FALSE))*$BD80),0)),""))</f>
        <v/>
      </c>
      <c r="DL80" s="178" t="str">
        <f>IF(ISBLANK($CN80),"",IFERROR((ROUND((INDEX([1]INSTRUCTIONS!$M$9:$AM$73,MATCH(#REF!,[1]INSTRUCTIONS!$N$9:$N$73,0),MATCH(DL$2,[1]INSTRUCTIONS!$M$9:$AM$9,FALSE))*$BD80),0)),""))</f>
        <v/>
      </c>
      <c r="DM80" s="179" t="str">
        <f>IF(ISBLANK($CN80),"",IFERROR((ROUND((INDEX([1]INSTRUCTIONS!$M$9:$AM$73,MATCH(#REF!,[1]INSTRUCTIONS!$N$9:$N$73,0),MATCH(DM$2,[1]INSTRUCTIONS!$M$9:$AM$9,FALSE))*$BD80),0)),""))</f>
        <v/>
      </c>
      <c r="DN80" s="169">
        <f t="shared" si="25"/>
        <v>0</v>
      </c>
      <c r="DO80" s="169">
        <f t="shared" si="26"/>
        <v>0</v>
      </c>
      <c r="DP80" s="6"/>
      <c r="DQ80" s="171" t="str">
        <f t="shared" si="27"/>
        <v>NUMERIC BOTTOMS BM</v>
      </c>
      <c r="DR80" s="172">
        <f t="shared" ref="DR80:EP80" si="93">IFERROR(BL80+CO80,"")</f>
        <v>12</v>
      </c>
      <c r="DS80" s="173">
        <f t="shared" si="93"/>
        <v>49</v>
      </c>
      <c r="DT80" s="173">
        <f t="shared" si="93"/>
        <v>67</v>
      </c>
      <c r="DU80" s="173">
        <f t="shared" si="93"/>
        <v>54</v>
      </c>
      <c r="DV80" s="173">
        <f t="shared" si="93"/>
        <v>32</v>
      </c>
      <c r="DW80" s="173">
        <f t="shared" si="93"/>
        <v>14</v>
      </c>
      <c r="DX80" s="173" t="str">
        <f t="shared" si="93"/>
        <v/>
      </c>
      <c r="DY80" s="173" t="str">
        <f t="shared" si="93"/>
        <v/>
      </c>
      <c r="DZ80" s="173" t="str">
        <f t="shared" si="93"/>
        <v/>
      </c>
      <c r="EA80" s="173" t="str">
        <f t="shared" si="93"/>
        <v/>
      </c>
      <c r="EB80" s="173" t="str">
        <f t="shared" si="93"/>
        <v/>
      </c>
      <c r="EC80" s="173" t="str">
        <f t="shared" si="93"/>
        <v/>
      </c>
      <c r="ED80" s="173" t="str">
        <f t="shared" si="93"/>
        <v/>
      </c>
      <c r="EE80" s="173" t="str">
        <f t="shared" si="93"/>
        <v/>
      </c>
      <c r="EF80" s="174" t="str">
        <f t="shared" si="93"/>
        <v/>
      </c>
      <c r="EG80" s="174" t="str">
        <f t="shared" si="93"/>
        <v/>
      </c>
      <c r="EH80" s="174" t="str">
        <f t="shared" si="93"/>
        <v/>
      </c>
      <c r="EI80" s="174" t="str">
        <f t="shared" si="93"/>
        <v/>
      </c>
      <c r="EJ80" s="174" t="str">
        <f t="shared" si="93"/>
        <v/>
      </c>
      <c r="EK80" s="174" t="str">
        <f t="shared" si="93"/>
        <v/>
      </c>
      <c r="EL80" s="174" t="str">
        <f t="shared" si="93"/>
        <v/>
      </c>
      <c r="EM80" s="174" t="str">
        <f t="shared" si="93"/>
        <v/>
      </c>
      <c r="EN80" s="174" t="str">
        <f t="shared" si="93"/>
        <v/>
      </c>
      <c r="EO80" s="174" t="str">
        <f t="shared" si="93"/>
        <v/>
      </c>
      <c r="EP80" s="174" t="str">
        <f t="shared" si="93"/>
        <v/>
      </c>
      <c r="EQ80" s="171">
        <f t="shared" si="29"/>
        <v>228</v>
      </c>
      <c r="ER80" s="171">
        <f t="shared" si="30"/>
        <v>0</v>
      </c>
    </row>
    <row r="81" spans="1:148" ht="120" customHeight="1" x14ac:dyDescent="0.25">
      <c r="A81" s="132">
        <f t="shared" si="31"/>
        <v>64</v>
      </c>
      <c r="B81" s="133"/>
      <c r="C81" s="133" t="s">
        <v>96</v>
      </c>
      <c r="D81" s="134" t="s">
        <v>276</v>
      </c>
      <c r="E81" s="134" t="str">
        <f t="shared" si="5"/>
        <v>#REF!</v>
      </c>
      <c r="F81" s="135" t="s">
        <v>143</v>
      </c>
      <c r="G81" s="134" t="s">
        <v>276</v>
      </c>
      <c r="H81" s="135" t="s">
        <v>144</v>
      </c>
      <c r="I81" s="135" t="s">
        <v>145</v>
      </c>
      <c r="J81" s="135"/>
      <c r="K81" s="135"/>
      <c r="L81" s="136"/>
      <c r="M81" s="133" t="e">
        <v>#VALUE!</v>
      </c>
      <c r="N81" s="135" t="s">
        <v>100</v>
      </c>
      <c r="O81" s="136"/>
      <c r="P81" s="136"/>
      <c r="Q81" s="136" t="s">
        <v>101</v>
      </c>
      <c r="R81" s="136" t="s">
        <v>102</v>
      </c>
      <c r="S81" s="136"/>
      <c r="T81" s="133"/>
      <c r="U81" s="133"/>
      <c r="V81" s="133"/>
      <c r="W81" s="137"/>
      <c r="X81" s="138">
        <v>13.4</v>
      </c>
      <c r="Y81" s="139">
        <v>12.73</v>
      </c>
      <c r="Z81" s="140">
        <f t="shared" si="6"/>
        <v>4.9999999999999996E-2</v>
      </c>
      <c r="AA81" s="139">
        <v>49.99</v>
      </c>
      <c r="AB81" s="140">
        <f t="shared" si="7"/>
        <v>0.74534906981396287</v>
      </c>
      <c r="AC81" s="141"/>
      <c r="AD81" s="142" t="str">
        <f t="shared" si="8"/>
        <v/>
      </c>
      <c r="AE81" s="140" t="str">
        <f t="shared" si="9"/>
        <v/>
      </c>
      <c r="AF81" s="139"/>
      <c r="AG81" s="140" t="str">
        <f t="shared" si="10"/>
        <v/>
      </c>
      <c r="AH81" s="143" t="str">
        <f t="shared" si="11"/>
        <v/>
      </c>
      <c r="AI81" s="144"/>
      <c r="AJ81" s="145"/>
      <c r="AK81" s="146"/>
      <c r="AL81" s="135" t="s">
        <v>103</v>
      </c>
      <c r="AM81" s="147">
        <v>4</v>
      </c>
      <c r="AN81" s="148" t="str">
        <f t="shared" si="12"/>
        <v xml:space="preserve">, , , , OFFICE DEFINE, </v>
      </c>
      <c r="AO81" s="149">
        <v>0</v>
      </c>
      <c r="AP81" s="150">
        <v>528</v>
      </c>
      <c r="AQ81" s="150"/>
      <c r="AR81" s="150"/>
      <c r="AS81" s="150"/>
      <c r="AT81" s="151"/>
      <c r="AU81" s="151"/>
      <c r="AV81" s="152">
        <f t="shared" si="13"/>
        <v>4</v>
      </c>
      <c r="AW81" s="153"/>
      <c r="AX81" s="152"/>
      <c r="AY81" s="153"/>
      <c r="AZ81" s="176"/>
      <c r="BA81" s="155">
        <f t="shared" si="14"/>
        <v>528</v>
      </c>
      <c r="BB81" s="156">
        <f t="shared" si="15"/>
        <v>6721.4400000000005</v>
      </c>
      <c r="BC81" s="157">
        <f t="shared" si="16"/>
        <v>26394.720000000001</v>
      </c>
      <c r="BD81" s="158">
        <f t="shared" si="17"/>
        <v>0</v>
      </c>
      <c r="BE81" s="159">
        <f t="shared" si="18"/>
        <v>0</v>
      </c>
      <c r="BF81" s="160">
        <f t="shared" si="19"/>
        <v>0</v>
      </c>
      <c r="BG81" s="161">
        <f t="shared" si="20"/>
        <v>528</v>
      </c>
      <c r="BH81" s="162">
        <f t="shared" si="21"/>
        <v>6721.4400000000005</v>
      </c>
      <c r="BI81" s="163">
        <f t="shared" si="22"/>
        <v>26394.720000000001</v>
      </c>
      <c r="BJ81" s="164"/>
      <c r="BK81" s="165" t="s">
        <v>118</v>
      </c>
      <c r="BL81" s="177">
        <v>27</v>
      </c>
      <c r="BM81" s="178">
        <v>113</v>
      </c>
      <c r="BN81" s="178">
        <v>157</v>
      </c>
      <c r="BO81" s="178">
        <v>125</v>
      </c>
      <c r="BP81" s="178">
        <v>73</v>
      </c>
      <c r="BQ81" s="178">
        <v>33</v>
      </c>
      <c r="BR81" s="178" t="str">
        <f>IF(ISBLANK($BK81),"",IFERROR((ROUND((INDEX([1]INSTRUCTIONS!$M$9:$AM$73,MATCH(#REF!,[1]INSTRUCTIONS!$N$9:$N$73,0),MATCH(BR$2,[1]INSTRUCTIONS!$M$9:$AM$9,FALSE))*$BA81),0)),""))</f>
        <v/>
      </c>
      <c r="BS81" s="178" t="str">
        <f>IF(ISBLANK($BK81),"",IFERROR((ROUND((INDEX([1]INSTRUCTIONS!$M$9:$AM$73,MATCH(#REF!,[1]INSTRUCTIONS!$N$9:$N$73,0),MATCH(BS$2,[1]INSTRUCTIONS!$M$9:$AM$9,FALSE))*$BA81),0)),""))</f>
        <v/>
      </c>
      <c r="BT81" s="178" t="str">
        <f>IF(ISBLANK($BK81),"",IFERROR((ROUND((INDEX([1]INSTRUCTIONS!$M$9:$AM$73,MATCH(#REF!,[1]INSTRUCTIONS!$N$9:$N$73,0),MATCH(BT$2,[1]INSTRUCTIONS!$M$9:$AM$9,FALSE))*$BA81),0)),""))</f>
        <v/>
      </c>
      <c r="BU81" s="178" t="str">
        <f>IF(ISBLANK($BK81),"",IFERROR((ROUND((INDEX([1]INSTRUCTIONS!$M$9:$AM$73,MATCH(#REF!,[1]INSTRUCTIONS!$N$9:$N$73,0),MATCH(BU$2,[1]INSTRUCTIONS!$M$9:$AM$9,FALSE))*$BA81),0)),""))</f>
        <v/>
      </c>
      <c r="BV81" s="178" t="str">
        <f>IF(ISBLANK($BK81),"",IFERROR((ROUND((INDEX([1]INSTRUCTIONS!$M$9:$AM$73,MATCH(#REF!,[1]INSTRUCTIONS!$N$9:$N$73,0),MATCH(BV$2,[1]INSTRUCTIONS!$M$9:$AM$9,FALSE))*$BA81),0)),""))</f>
        <v/>
      </c>
      <c r="BW81" s="178" t="str">
        <f>IF(ISBLANK($BK81),"",IFERROR((ROUND((INDEX([1]INSTRUCTIONS!$M$9:$AM$73,MATCH(#REF!,[1]INSTRUCTIONS!$N$9:$N$73,0),MATCH(BW$2,[1]INSTRUCTIONS!$M$9:$AM$9,FALSE))*$BA81),0)),""))</f>
        <v/>
      </c>
      <c r="BX81" s="178" t="str">
        <f>IF(ISBLANK($BK81),"",IFERROR((ROUND((INDEX([1]INSTRUCTIONS!$M$9:$AM$73,MATCH(#REF!,[1]INSTRUCTIONS!$N$9:$N$73,0),MATCH(BX$2,[1]INSTRUCTIONS!$M$9:$AM$9,FALSE))*$BA81),0)),""))</f>
        <v/>
      </c>
      <c r="BY81" s="178" t="str">
        <f>IF(ISBLANK($BK81),"",IFERROR((ROUND((INDEX([1]INSTRUCTIONS!$M$9:$AM$73,MATCH(#REF!,[1]INSTRUCTIONS!$N$9:$N$73,0),MATCH(BY$2,[1]INSTRUCTIONS!$M$9:$AM$9,FALSE))*$BA81),0)),""))</f>
        <v/>
      </c>
      <c r="BZ81" s="178" t="str">
        <f>IF(ISBLANK($BK81),"",IFERROR((ROUND((INDEX([1]INSTRUCTIONS!$M$9:$AM$73,MATCH(#REF!,[1]INSTRUCTIONS!$N$9:$N$73,0),MATCH(BZ$2,[1]INSTRUCTIONS!$M$9:$AM$9,FALSE))*$BA81),0)),""))</f>
        <v/>
      </c>
      <c r="CA81" s="178" t="str">
        <f>IF(ISBLANK($BK81),"",IFERROR((ROUND((INDEX([1]INSTRUCTIONS!$M$9:$AM$73,MATCH(#REF!,[1]INSTRUCTIONS!$N$9:$N$73,0),MATCH(CA$2,[1]INSTRUCTIONS!$M$9:$AM$9,FALSE))*$BA81),0)),""))</f>
        <v/>
      </c>
      <c r="CB81" s="178" t="str">
        <f>IF(ISBLANK($BK81),"",IFERROR((ROUND((INDEX([1]INSTRUCTIONS!$M$9:$AM$73,MATCH(#REF!,[1]INSTRUCTIONS!$N$9:$N$73,0),MATCH(CB$2,[1]INSTRUCTIONS!$M$9:$AM$9,FALSE))*$BA81),0)),""))</f>
        <v/>
      </c>
      <c r="CC81" s="178" t="str">
        <f>IF(ISBLANK($BK81),"",IFERROR((ROUND((INDEX([1]INSTRUCTIONS!$M$9:$AM$73,MATCH(#REF!,[1]INSTRUCTIONS!$N$9:$N$73,0),MATCH(CC$2,[1]INSTRUCTIONS!$M$9:$AM$9,FALSE))*$BA81),0)),""))</f>
        <v/>
      </c>
      <c r="CD81" s="178" t="str">
        <f>IF(ISBLANK($BK81),"",IFERROR((ROUND((INDEX([1]INSTRUCTIONS!$M$9:$AM$73,MATCH(#REF!,[1]INSTRUCTIONS!$N$9:$N$73,0),MATCH(CD$2,[1]INSTRUCTIONS!$M$9:$AM$9,FALSE))*$BA81),0)),""))</f>
        <v/>
      </c>
      <c r="CE81" s="178" t="str">
        <f>IF(ISBLANK($BK81),"",IFERROR((ROUND((INDEX([1]INSTRUCTIONS!$M$9:$AM$73,MATCH(#REF!,[1]INSTRUCTIONS!$N$9:$N$73,0),MATCH(CE$2,[1]INSTRUCTIONS!$M$9:$AM$9,FALSE))*$BA81),0)),""))</f>
        <v/>
      </c>
      <c r="CF81" s="178" t="str">
        <f>IF(ISBLANK($BK81),"",IFERROR((ROUND((INDEX([1]INSTRUCTIONS!$M$9:$AM$73,MATCH(#REF!,[1]INSTRUCTIONS!$N$9:$N$73,0),MATCH(CF$2,[1]INSTRUCTIONS!$M$9:$AM$9,FALSE))*$BA81),0)),""))</f>
        <v/>
      </c>
      <c r="CG81" s="178" t="str">
        <f>IF(ISBLANK($BK81),"",IFERROR((ROUND((INDEX([1]INSTRUCTIONS!$M$9:$AM$73,MATCH(#REF!,[1]INSTRUCTIONS!$N$9:$N$73,0),MATCH(CG$2,[1]INSTRUCTIONS!$M$9:$AM$9,FALSE))*$BA81),0)),""))</f>
        <v/>
      </c>
      <c r="CH81" s="178" t="str">
        <f>IF(ISBLANK($BK81),"",IFERROR((ROUND((INDEX([1]INSTRUCTIONS!$M$9:$AM$73,MATCH(#REF!,[1]INSTRUCTIONS!$N$9:$N$73,0),MATCH(CH$2,[1]INSTRUCTIONS!$M$9:$AM$9,FALSE))*$BA81),0)),""))</f>
        <v/>
      </c>
      <c r="CI81" s="178" t="str">
        <f>IF(ISBLANK($BK81),"",IFERROR((ROUND((INDEX([1]INSTRUCTIONS!$M$9:$AM$73,MATCH(#REF!,[1]INSTRUCTIONS!$N$9:$N$73,0),MATCH(CI$2,[1]INSTRUCTIONS!$M$9:$AM$9,FALSE))*$BA81),0)),""))</f>
        <v/>
      </c>
      <c r="CJ81" s="179" t="str">
        <f>IF(ISBLANK($BK81),"",IFERROR((ROUND((INDEX([1]INSTRUCTIONS!$M$9:$AM$73,MATCH(#REF!,[1]INSTRUCTIONS!$N$9:$N$73,0),MATCH(CJ$2,[1]INSTRUCTIONS!$M$9:$AM$9,FALSE))*$BA81),0)),""))</f>
        <v/>
      </c>
      <c r="CK81" s="169">
        <f t="shared" si="23"/>
        <v>528</v>
      </c>
      <c r="CL81" s="169">
        <f t="shared" si="24"/>
        <v>0</v>
      </c>
      <c r="CM81" s="6"/>
      <c r="CN81" s="170" t="s">
        <v>119</v>
      </c>
      <c r="CO81" s="177">
        <v>0</v>
      </c>
      <c r="CP81" s="178">
        <v>0</v>
      </c>
      <c r="CQ81" s="178">
        <v>0</v>
      </c>
      <c r="CR81" s="178">
        <v>0</v>
      </c>
      <c r="CS81" s="178">
        <v>0</v>
      </c>
      <c r="CT81" s="178">
        <v>0</v>
      </c>
      <c r="CU81" s="178" t="str">
        <f>IF(ISBLANK($CN81),"",IFERROR((ROUND((INDEX([1]INSTRUCTIONS!$M$9:$AM$73,MATCH(#REF!,[1]INSTRUCTIONS!$N$9:$N$73,0),MATCH(CU$2,[1]INSTRUCTIONS!$M$9:$AM$9,FALSE))*$BD81),0)),""))</f>
        <v/>
      </c>
      <c r="CV81" s="178" t="str">
        <f>IF(ISBLANK($CN81),"",IFERROR((ROUND((INDEX([1]INSTRUCTIONS!$M$9:$AM$73,MATCH(#REF!,[1]INSTRUCTIONS!$N$9:$N$73,0),MATCH(CV$2,[1]INSTRUCTIONS!$M$9:$AM$9,FALSE))*$BD81),0)),""))</f>
        <v/>
      </c>
      <c r="CW81" s="178" t="str">
        <f>IF(ISBLANK($CN81),"",IFERROR((ROUND((INDEX([1]INSTRUCTIONS!$M$9:$AM$73,MATCH(#REF!,[1]INSTRUCTIONS!$N$9:$N$73,0),MATCH(CW$2,[1]INSTRUCTIONS!$M$9:$AM$9,FALSE))*$BD81),0)),""))</f>
        <v/>
      </c>
      <c r="CX81" s="178" t="str">
        <f>IF(ISBLANK($CN81),"",IFERROR((ROUND((INDEX([1]INSTRUCTIONS!$M$9:$AM$73,MATCH(#REF!,[1]INSTRUCTIONS!$N$9:$N$73,0),MATCH(CX$2,[1]INSTRUCTIONS!$M$9:$AM$9,FALSE))*$BD81),0)),""))</f>
        <v/>
      </c>
      <c r="CY81" s="178" t="str">
        <f>IF(ISBLANK($CN81),"",IFERROR((ROUND((INDEX([1]INSTRUCTIONS!$M$9:$AM$73,MATCH(#REF!,[1]INSTRUCTIONS!$N$9:$N$73,0),MATCH(CY$2,[1]INSTRUCTIONS!$M$9:$AM$9,FALSE))*$BD81),0)),""))</f>
        <v/>
      </c>
      <c r="CZ81" s="178" t="str">
        <f>IF(ISBLANK($CN81),"",IFERROR((ROUND((INDEX([1]INSTRUCTIONS!$M$9:$AM$73,MATCH(#REF!,[1]INSTRUCTIONS!$N$9:$N$73,0),MATCH(CZ$2,[1]INSTRUCTIONS!$M$9:$AM$9,FALSE))*$BD81),0)),""))</f>
        <v/>
      </c>
      <c r="DA81" s="178" t="str">
        <f>IF(ISBLANK($CN81),"",IFERROR((ROUND((INDEX([1]INSTRUCTIONS!$M$9:$AM$73,MATCH(#REF!,[1]INSTRUCTIONS!$N$9:$N$73,0),MATCH(DA$2,[1]INSTRUCTIONS!$M$9:$AM$9,FALSE))*$BD81),0)),""))</f>
        <v/>
      </c>
      <c r="DB81" s="178" t="str">
        <f>IF(ISBLANK($CN81),"",IFERROR((ROUND((INDEX([1]INSTRUCTIONS!$M$9:$AM$73,MATCH(#REF!,[1]INSTRUCTIONS!$N$9:$N$73,0),MATCH(DB$2,[1]INSTRUCTIONS!$M$9:$AM$9,FALSE))*$BD81),0)),""))</f>
        <v/>
      </c>
      <c r="DC81" s="178" t="str">
        <f>IF(ISBLANK($CN81),"",IFERROR((ROUND((INDEX([1]INSTRUCTIONS!$M$9:$AM$73,MATCH(#REF!,[1]INSTRUCTIONS!$N$9:$N$73,0),MATCH(DC$2,[1]INSTRUCTIONS!$M$9:$AM$9,FALSE))*$BD81),0)),""))</f>
        <v/>
      </c>
      <c r="DD81" s="178" t="str">
        <f>IF(ISBLANK($CN81),"",IFERROR((ROUND((INDEX([1]INSTRUCTIONS!$M$9:$AM$73,MATCH(#REF!,[1]INSTRUCTIONS!$N$9:$N$73,0),MATCH(DD$2,[1]INSTRUCTIONS!$M$9:$AM$9,FALSE))*$BD81),0)),""))</f>
        <v/>
      </c>
      <c r="DE81" s="178" t="str">
        <f>IF(ISBLANK($CN81),"",IFERROR((ROUND((INDEX([1]INSTRUCTIONS!$M$9:$AM$73,MATCH(#REF!,[1]INSTRUCTIONS!$N$9:$N$73,0),MATCH(DE$2,[1]INSTRUCTIONS!$M$9:$AM$9,FALSE))*$BD81),0)),""))</f>
        <v/>
      </c>
      <c r="DF81" s="178" t="str">
        <f>IF(ISBLANK($CN81),"",IFERROR((ROUND((INDEX([1]INSTRUCTIONS!$M$9:$AM$73,MATCH(#REF!,[1]INSTRUCTIONS!$N$9:$N$73,0),MATCH(DF$2,[1]INSTRUCTIONS!$M$9:$AM$9,FALSE))*$BD81),0)),""))</f>
        <v/>
      </c>
      <c r="DG81" s="178" t="str">
        <f>IF(ISBLANK($CN81),"",IFERROR((ROUND((INDEX([1]INSTRUCTIONS!$M$9:$AM$73,MATCH(#REF!,[1]INSTRUCTIONS!$N$9:$N$73,0),MATCH(DG$2,[1]INSTRUCTIONS!$M$9:$AM$9,FALSE))*$BD81),0)),""))</f>
        <v/>
      </c>
      <c r="DH81" s="178" t="str">
        <f>IF(ISBLANK($CN81),"",IFERROR((ROUND((INDEX([1]INSTRUCTIONS!$M$9:$AM$73,MATCH(#REF!,[1]INSTRUCTIONS!$N$9:$N$73,0),MATCH(DH$2,[1]INSTRUCTIONS!$M$9:$AM$9,FALSE))*$BD81),0)),""))</f>
        <v/>
      </c>
      <c r="DI81" s="178" t="str">
        <f>IF(ISBLANK($CN81),"",IFERROR((ROUND((INDEX([1]INSTRUCTIONS!$M$9:$AM$73,MATCH(#REF!,[1]INSTRUCTIONS!$N$9:$N$73,0),MATCH(DI$2,[1]INSTRUCTIONS!$M$9:$AM$9,FALSE))*$BD81),0)),""))</f>
        <v/>
      </c>
      <c r="DJ81" s="178" t="str">
        <f>IF(ISBLANK($CN81),"",IFERROR((ROUND((INDEX([1]INSTRUCTIONS!$M$9:$AM$73,MATCH(#REF!,[1]INSTRUCTIONS!$N$9:$N$73,0),MATCH(DJ$2,[1]INSTRUCTIONS!$M$9:$AM$9,FALSE))*$BD81),0)),""))</f>
        <v/>
      </c>
      <c r="DK81" s="178" t="str">
        <f>IF(ISBLANK($CN81),"",IFERROR((ROUND((INDEX([1]INSTRUCTIONS!$M$9:$AM$73,MATCH(#REF!,[1]INSTRUCTIONS!$N$9:$N$73,0),MATCH(DK$2,[1]INSTRUCTIONS!$M$9:$AM$9,FALSE))*$BD81),0)),""))</f>
        <v/>
      </c>
      <c r="DL81" s="178" t="str">
        <f>IF(ISBLANK($CN81),"",IFERROR((ROUND((INDEX([1]INSTRUCTIONS!$M$9:$AM$73,MATCH(#REF!,[1]INSTRUCTIONS!$N$9:$N$73,0),MATCH(DL$2,[1]INSTRUCTIONS!$M$9:$AM$9,FALSE))*$BD81),0)),""))</f>
        <v/>
      </c>
      <c r="DM81" s="179" t="str">
        <f>IF(ISBLANK($CN81),"",IFERROR((ROUND((INDEX([1]INSTRUCTIONS!$M$9:$AM$73,MATCH(#REF!,[1]INSTRUCTIONS!$N$9:$N$73,0),MATCH(DM$2,[1]INSTRUCTIONS!$M$9:$AM$9,FALSE))*$BD81),0)),""))</f>
        <v/>
      </c>
      <c r="DN81" s="169">
        <f t="shared" si="25"/>
        <v>0</v>
      </c>
      <c r="DO81" s="169">
        <f t="shared" si="26"/>
        <v>0</v>
      </c>
      <c r="DP81" s="6"/>
      <c r="DQ81" s="171" t="str">
        <f t="shared" si="27"/>
        <v>NUMERIC BOTTOMS BM</v>
      </c>
      <c r="DR81" s="172">
        <f t="shared" ref="DR81:EP81" si="94">IFERROR(BL81+CO81,"")</f>
        <v>27</v>
      </c>
      <c r="DS81" s="173">
        <f t="shared" si="94"/>
        <v>113</v>
      </c>
      <c r="DT81" s="173">
        <f t="shared" si="94"/>
        <v>157</v>
      </c>
      <c r="DU81" s="173">
        <f t="shared" si="94"/>
        <v>125</v>
      </c>
      <c r="DV81" s="173">
        <f t="shared" si="94"/>
        <v>73</v>
      </c>
      <c r="DW81" s="173">
        <f t="shared" si="94"/>
        <v>33</v>
      </c>
      <c r="DX81" s="173" t="str">
        <f t="shared" si="94"/>
        <v/>
      </c>
      <c r="DY81" s="173" t="str">
        <f t="shared" si="94"/>
        <v/>
      </c>
      <c r="DZ81" s="173" t="str">
        <f t="shared" si="94"/>
        <v/>
      </c>
      <c r="EA81" s="173" t="str">
        <f t="shared" si="94"/>
        <v/>
      </c>
      <c r="EB81" s="173" t="str">
        <f t="shared" si="94"/>
        <v/>
      </c>
      <c r="EC81" s="173" t="str">
        <f t="shared" si="94"/>
        <v/>
      </c>
      <c r="ED81" s="173" t="str">
        <f t="shared" si="94"/>
        <v/>
      </c>
      <c r="EE81" s="173" t="str">
        <f t="shared" si="94"/>
        <v/>
      </c>
      <c r="EF81" s="174" t="str">
        <f t="shared" si="94"/>
        <v/>
      </c>
      <c r="EG81" s="174" t="str">
        <f t="shared" si="94"/>
        <v/>
      </c>
      <c r="EH81" s="174" t="str">
        <f t="shared" si="94"/>
        <v/>
      </c>
      <c r="EI81" s="174" t="str">
        <f t="shared" si="94"/>
        <v/>
      </c>
      <c r="EJ81" s="174" t="str">
        <f t="shared" si="94"/>
        <v/>
      </c>
      <c r="EK81" s="174" t="str">
        <f t="shared" si="94"/>
        <v/>
      </c>
      <c r="EL81" s="174" t="str">
        <f t="shared" si="94"/>
        <v/>
      </c>
      <c r="EM81" s="174" t="str">
        <f t="shared" si="94"/>
        <v/>
      </c>
      <c r="EN81" s="174" t="str">
        <f t="shared" si="94"/>
        <v/>
      </c>
      <c r="EO81" s="174" t="str">
        <f t="shared" si="94"/>
        <v/>
      </c>
      <c r="EP81" s="174" t="str">
        <f t="shared" si="94"/>
        <v/>
      </c>
      <c r="EQ81" s="171">
        <f t="shared" si="29"/>
        <v>528</v>
      </c>
      <c r="ER81" s="171">
        <f t="shared" si="30"/>
        <v>0</v>
      </c>
    </row>
    <row r="82" spans="1:148" ht="120" customHeight="1" x14ac:dyDescent="0.25">
      <c r="A82" s="132">
        <f t="shared" si="31"/>
        <v>65</v>
      </c>
      <c r="B82" s="133" t="e">
        <v>#VALUE!</v>
      </c>
      <c r="C82" s="133" t="s">
        <v>96</v>
      </c>
      <c r="D82" s="134" t="s">
        <v>276</v>
      </c>
      <c r="E82" s="134" t="str">
        <f t="shared" si="5"/>
        <v>#REF!</v>
      </c>
      <c r="F82" s="135" t="s">
        <v>143</v>
      </c>
      <c r="G82" s="134" t="s">
        <v>276</v>
      </c>
      <c r="H82" s="135" t="s">
        <v>144</v>
      </c>
      <c r="I82" s="135" t="s">
        <v>145</v>
      </c>
      <c r="J82" s="135"/>
      <c r="K82" s="135"/>
      <c r="L82" s="136"/>
      <c r="M82" s="133"/>
      <c r="N82" s="135" t="s">
        <v>121</v>
      </c>
      <c r="O82" s="136"/>
      <c r="P82" s="136"/>
      <c r="Q82" s="136" t="s">
        <v>101</v>
      </c>
      <c r="R82" s="136" t="s">
        <v>102</v>
      </c>
      <c r="S82" s="136"/>
      <c r="T82" s="133"/>
      <c r="U82" s="133"/>
      <c r="V82" s="133"/>
      <c r="W82" s="137"/>
      <c r="X82" s="138">
        <v>13.4</v>
      </c>
      <c r="Y82" s="139">
        <v>12.73</v>
      </c>
      <c r="Z82" s="140">
        <f t="shared" si="6"/>
        <v>4.9999999999999996E-2</v>
      </c>
      <c r="AA82" s="139">
        <v>49.99</v>
      </c>
      <c r="AB82" s="140">
        <f t="shared" si="7"/>
        <v>0.74534906981396287</v>
      </c>
      <c r="AC82" s="141"/>
      <c r="AD82" s="142" t="str">
        <f t="shared" si="8"/>
        <v/>
      </c>
      <c r="AE82" s="140" t="str">
        <f t="shared" si="9"/>
        <v/>
      </c>
      <c r="AF82" s="139"/>
      <c r="AG82" s="140" t="str">
        <f t="shared" si="10"/>
        <v/>
      </c>
      <c r="AH82" s="143" t="str">
        <f t="shared" si="11"/>
        <v/>
      </c>
      <c r="AI82" s="144"/>
      <c r="AJ82" s="145"/>
      <c r="AK82" s="146"/>
      <c r="AL82" s="135" t="s">
        <v>103</v>
      </c>
      <c r="AM82" s="147">
        <v>4</v>
      </c>
      <c r="AN82" s="148" t="str">
        <f t="shared" si="12"/>
        <v xml:space="preserve">, , , , OFFICE DEFINE, </v>
      </c>
      <c r="AO82" s="149">
        <v>24</v>
      </c>
      <c r="AP82" s="150">
        <v>372</v>
      </c>
      <c r="AQ82" s="150"/>
      <c r="AR82" s="150"/>
      <c r="AS82" s="150"/>
      <c r="AT82" s="151"/>
      <c r="AU82" s="151"/>
      <c r="AV82" s="152">
        <f t="shared" si="13"/>
        <v>4</v>
      </c>
      <c r="AW82" s="153"/>
      <c r="AX82" s="152"/>
      <c r="AY82" s="153"/>
      <c r="AZ82" s="176"/>
      <c r="BA82" s="155">
        <f t="shared" si="14"/>
        <v>372</v>
      </c>
      <c r="BB82" s="156">
        <f t="shared" si="15"/>
        <v>4735.5600000000004</v>
      </c>
      <c r="BC82" s="157">
        <f t="shared" si="16"/>
        <v>18596.280000000002</v>
      </c>
      <c r="BD82" s="158">
        <f t="shared" si="17"/>
        <v>24</v>
      </c>
      <c r="BE82" s="159">
        <f t="shared" si="18"/>
        <v>305.52</v>
      </c>
      <c r="BF82" s="160">
        <f t="shared" si="19"/>
        <v>1199.76</v>
      </c>
      <c r="BG82" s="161">
        <f t="shared" si="20"/>
        <v>396</v>
      </c>
      <c r="BH82" s="162">
        <f t="shared" si="21"/>
        <v>5041.08</v>
      </c>
      <c r="BI82" s="163">
        <f t="shared" si="22"/>
        <v>19796.04</v>
      </c>
      <c r="BJ82" s="164"/>
      <c r="BK82" s="165" t="s">
        <v>118</v>
      </c>
      <c r="BL82" s="177">
        <v>19</v>
      </c>
      <c r="BM82" s="178">
        <v>79</v>
      </c>
      <c r="BN82" s="178">
        <v>111</v>
      </c>
      <c r="BO82" s="178">
        <v>88</v>
      </c>
      <c r="BP82" s="178">
        <v>51</v>
      </c>
      <c r="BQ82" s="178">
        <v>24</v>
      </c>
      <c r="BR82" s="178" t="str">
        <f>IF(ISBLANK($BK82),"",IFERROR((ROUND((INDEX([1]INSTRUCTIONS!$M$9:$AM$73,MATCH(#REF!,[1]INSTRUCTIONS!$N$9:$N$73,0),MATCH(BR$2,[1]INSTRUCTIONS!$M$9:$AM$9,FALSE))*$BA82),0)),""))</f>
        <v/>
      </c>
      <c r="BS82" s="178" t="str">
        <f>IF(ISBLANK($BK82),"",IFERROR((ROUND((INDEX([1]INSTRUCTIONS!$M$9:$AM$73,MATCH(#REF!,[1]INSTRUCTIONS!$N$9:$N$73,0),MATCH(BS$2,[1]INSTRUCTIONS!$M$9:$AM$9,FALSE))*$BA82),0)),""))</f>
        <v/>
      </c>
      <c r="BT82" s="178" t="str">
        <f>IF(ISBLANK($BK82),"",IFERROR((ROUND((INDEX([1]INSTRUCTIONS!$M$9:$AM$73,MATCH(#REF!,[1]INSTRUCTIONS!$N$9:$N$73,0),MATCH(BT$2,[1]INSTRUCTIONS!$M$9:$AM$9,FALSE))*$BA82),0)),""))</f>
        <v/>
      </c>
      <c r="BU82" s="178" t="str">
        <f>IF(ISBLANK($BK82),"",IFERROR((ROUND((INDEX([1]INSTRUCTIONS!$M$9:$AM$73,MATCH(#REF!,[1]INSTRUCTIONS!$N$9:$N$73,0),MATCH(BU$2,[1]INSTRUCTIONS!$M$9:$AM$9,FALSE))*$BA82),0)),""))</f>
        <v/>
      </c>
      <c r="BV82" s="178" t="str">
        <f>IF(ISBLANK($BK82),"",IFERROR((ROUND((INDEX([1]INSTRUCTIONS!$M$9:$AM$73,MATCH(#REF!,[1]INSTRUCTIONS!$N$9:$N$73,0),MATCH(BV$2,[1]INSTRUCTIONS!$M$9:$AM$9,FALSE))*$BA82),0)),""))</f>
        <v/>
      </c>
      <c r="BW82" s="178" t="str">
        <f>IF(ISBLANK($BK82),"",IFERROR((ROUND((INDEX([1]INSTRUCTIONS!$M$9:$AM$73,MATCH(#REF!,[1]INSTRUCTIONS!$N$9:$N$73,0),MATCH(BW$2,[1]INSTRUCTIONS!$M$9:$AM$9,FALSE))*$BA82),0)),""))</f>
        <v/>
      </c>
      <c r="BX82" s="178" t="str">
        <f>IF(ISBLANK($BK82),"",IFERROR((ROUND((INDEX([1]INSTRUCTIONS!$M$9:$AM$73,MATCH(#REF!,[1]INSTRUCTIONS!$N$9:$N$73,0),MATCH(BX$2,[1]INSTRUCTIONS!$M$9:$AM$9,FALSE))*$BA82),0)),""))</f>
        <v/>
      </c>
      <c r="BY82" s="178" t="str">
        <f>IF(ISBLANK($BK82),"",IFERROR((ROUND((INDEX([1]INSTRUCTIONS!$M$9:$AM$73,MATCH(#REF!,[1]INSTRUCTIONS!$N$9:$N$73,0),MATCH(BY$2,[1]INSTRUCTIONS!$M$9:$AM$9,FALSE))*$BA82),0)),""))</f>
        <v/>
      </c>
      <c r="BZ82" s="178" t="str">
        <f>IF(ISBLANK($BK82),"",IFERROR((ROUND((INDEX([1]INSTRUCTIONS!$M$9:$AM$73,MATCH(#REF!,[1]INSTRUCTIONS!$N$9:$N$73,0),MATCH(BZ$2,[1]INSTRUCTIONS!$M$9:$AM$9,FALSE))*$BA82),0)),""))</f>
        <v/>
      </c>
      <c r="CA82" s="178" t="str">
        <f>IF(ISBLANK($BK82),"",IFERROR((ROUND((INDEX([1]INSTRUCTIONS!$M$9:$AM$73,MATCH(#REF!,[1]INSTRUCTIONS!$N$9:$N$73,0),MATCH(CA$2,[1]INSTRUCTIONS!$M$9:$AM$9,FALSE))*$BA82),0)),""))</f>
        <v/>
      </c>
      <c r="CB82" s="178" t="str">
        <f>IF(ISBLANK($BK82),"",IFERROR((ROUND((INDEX([1]INSTRUCTIONS!$M$9:$AM$73,MATCH(#REF!,[1]INSTRUCTIONS!$N$9:$N$73,0),MATCH(CB$2,[1]INSTRUCTIONS!$M$9:$AM$9,FALSE))*$BA82),0)),""))</f>
        <v/>
      </c>
      <c r="CC82" s="178" t="str">
        <f>IF(ISBLANK($BK82),"",IFERROR((ROUND((INDEX([1]INSTRUCTIONS!$M$9:$AM$73,MATCH(#REF!,[1]INSTRUCTIONS!$N$9:$N$73,0),MATCH(CC$2,[1]INSTRUCTIONS!$M$9:$AM$9,FALSE))*$BA82),0)),""))</f>
        <v/>
      </c>
      <c r="CD82" s="178" t="str">
        <f>IF(ISBLANK($BK82),"",IFERROR((ROUND((INDEX([1]INSTRUCTIONS!$M$9:$AM$73,MATCH(#REF!,[1]INSTRUCTIONS!$N$9:$N$73,0),MATCH(CD$2,[1]INSTRUCTIONS!$M$9:$AM$9,FALSE))*$BA82),0)),""))</f>
        <v/>
      </c>
      <c r="CE82" s="178" t="str">
        <f>IF(ISBLANK($BK82),"",IFERROR((ROUND((INDEX([1]INSTRUCTIONS!$M$9:$AM$73,MATCH(#REF!,[1]INSTRUCTIONS!$N$9:$N$73,0),MATCH(CE$2,[1]INSTRUCTIONS!$M$9:$AM$9,FALSE))*$BA82),0)),""))</f>
        <v/>
      </c>
      <c r="CF82" s="178" t="str">
        <f>IF(ISBLANK($BK82),"",IFERROR((ROUND((INDEX([1]INSTRUCTIONS!$M$9:$AM$73,MATCH(#REF!,[1]INSTRUCTIONS!$N$9:$N$73,0),MATCH(CF$2,[1]INSTRUCTIONS!$M$9:$AM$9,FALSE))*$BA82),0)),""))</f>
        <v/>
      </c>
      <c r="CG82" s="178" t="str">
        <f>IF(ISBLANK($BK82),"",IFERROR((ROUND((INDEX([1]INSTRUCTIONS!$M$9:$AM$73,MATCH(#REF!,[1]INSTRUCTIONS!$N$9:$N$73,0),MATCH(CG$2,[1]INSTRUCTIONS!$M$9:$AM$9,FALSE))*$BA82),0)),""))</f>
        <v/>
      </c>
      <c r="CH82" s="178" t="str">
        <f>IF(ISBLANK($BK82),"",IFERROR((ROUND((INDEX([1]INSTRUCTIONS!$M$9:$AM$73,MATCH(#REF!,[1]INSTRUCTIONS!$N$9:$N$73,0),MATCH(CH$2,[1]INSTRUCTIONS!$M$9:$AM$9,FALSE))*$BA82),0)),""))</f>
        <v/>
      </c>
      <c r="CI82" s="178" t="str">
        <f>IF(ISBLANK($BK82),"",IFERROR((ROUND((INDEX([1]INSTRUCTIONS!$M$9:$AM$73,MATCH(#REF!,[1]INSTRUCTIONS!$N$9:$N$73,0),MATCH(CI$2,[1]INSTRUCTIONS!$M$9:$AM$9,FALSE))*$BA82),0)),""))</f>
        <v/>
      </c>
      <c r="CJ82" s="179" t="str">
        <f>IF(ISBLANK($BK82),"",IFERROR((ROUND((INDEX([1]INSTRUCTIONS!$M$9:$AM$73,MATCH(#REF!,[1]INSTRUCTIONS!$N$9:$N$73,0),MATCH(CJ$2,[1]INSTRUCTIONS!$M$9:$AM$9,FALSE))*$BA82),0)),""))</f>
        <v/>
      </c>
      <c r="CK82" s="169">
        <f t="shared" si="23"/>
        <v>372</v>
      </c>
      <c r="CL82" s="169">
        <f t="shared" si="24"/>
        <v>0</v>
      </c>
      <c r="CM82" s="6"/>
      <c r="CN82" s="170" t="s">
        <v>119</v>
      </c>
      <c r="CO82" s="177">
        <v>2</v>
      </c>
      <c r="CP82" s="178">
        <v>5</v>
      </c>
      <c r="CQ82" s="178">
        <v>6</v>
      </c>
      <c r="CR82" s="178">
        <v>6</v>
      </c>
      <c r="CS82" s="178">
        <v>3</v>
      </c>
      <c r="CT82" s="178">
        <v>2</v>
      </c>
      <c r="CU82" s="178" t="str">
        <f>IF(ISBLANK($CN82),"",IFERROR((ROUND((INDEX([1]INSTRUCTIONS!$M$9:$AM$73,MATCH(#REF!,[1]INSTRUCTIONS!$N$9:$N$73,0),MATCH(CU$2,[1]INSTRUCTIONS!$M$9:$AM$9,FALSE))*$BD82),0)),""))</f>
        <v/>
      </c>
      <c r="CV82" s="178" t="str">
        <f>IF(ISBLANK($CN82),"",IFERROR((ROUND((INDEX([1]INSTRUCTIONS!$M$9:$AM$73,MATCH(#REF!,[1]INSTRUCTIONS!$N$9:$N$73,0),MATCH(CV$2,[1]INSTRUCTIONS!$M$9:$AM$9,FALSE))*$BD82),0)),""))</f>
        <v/>
      </c>
      <c r="CW82" s="178" t="str">
        <f>IF(ISBLANK($CN82),"",IFERROR((ROUND((INDEX([1]INSTRUCTIONS!$M$9:$AM$73,MATCH(#REF!,[1]INSTRUCTIONS!$N$9:$N$73,0),MATCH(CW$2,[1]INSTRUCTIONS!$M$9:$AM$9,FALSE))*$BD82),0)),""))</f>
        <v/>
      </c>
      <c r="CX82" s="178" t="str">
        <f>IF(ISBLANK($CN82),"",IFERROR((ROUND((INDEX([1]INSTRUCTIONS!$M$9:$AM$73,MATCH(#REF!,[1]INSTRUCTIONS!$N$9:$N$73,0),MATCH(CX$2,[1]INSTRUCTIONS!$M$9:$AM$9,FALSE))*$BD82),0)),""))</f>
        <v/>
      </c>
      <c r="CY82" s="178" t="str">
        <f>IF(ISBLANK($CN82),"",IFERROR((ROUND((INDEX([1]INSTRUCTIONS!$M$9:$AM$73,MATCH(#REF!,[1]INSTRUCTIONS!$N$9:$N$73,0),MATCH(CY$2,[1]INSTRUCTIONS!$M$9:$AM$9,FALSE))*$BD82),0)),""))</f>
        <v/>
      </c>
      <c r="CZ82" s="178" t="str">
        <f>IF(ISBLANK($CN82),"",IFERROR((ROUND((INDEX([1]INSTRUCTIONS!$M$9:$AM$73,MATCH(#REF!,[1]INSTRUCTIONS!$N$9:$N$73,0),MATCH(CZ$2,[1]INSTRUCTIONS!$M$9:$AM$9,FALSE))*$BD82),0)),""))</f>
        <v/>
      </c>
      <c r="DA82" s="178" t="str">
        <f>IF(ISBLANK($CN82),"",IFERROR((ROUND((INDEX([1]INSTRUCTIONS!$M$9:$AM$73,MATCH(#REF!,[1]INSTRUCTIONS!$N$9:$N$73,0),MATCH(DA$2,[1]INSTRUCTIONS!$M$9:$AM$9,FALSE))*$BD82),0)),""))</f>
        <v/>
      </c>
      <c r="DB82" s="178" t="str">
        <f>IF(ISBLANK($CN82),"",IFERROR((ROUND((INDEX([1]INSTRUCTIONS!$M$9:$AM$73,MATCH(#REF!,[1]INSTRUCTIONS!$N$9:$N$73,0),MATCH(DB$2,[1]INSTRUCTIONS!$M$9:$AM$9,FALSE))*$BD82),0)),""))</f>
        <v/>
      </c>
      <c r="DC82" s="178" t="str">
        <f>IF(ISBLANK($CN82),"",IFERROR((ROUND((INDEX([1]INSTRUCTIONS!$M$9:$AM$73,MATCH(#REF!,[1]INSTRUCTIONS!$N$9:$N$73,0),MATCH(DC$2,[1]INSTRUCTIONS!$M$9:$AM$9,FALSE))*$BD82),0)),""))</f>
        <v/>
      </c>
      <c r="DD82" s="178" t="str">
        <f>IF(ISBLANK($CN82),"",IFERROR((ROUND((INDEX([1]INSTRUCTIONS!$M$9:$AM$73,MATCH(#REF!,[1]INSTRUCTIONS!$N$9:$N$73,0),MATCH(DD$2,[1]INSTRUCTIONS!$M$9:$AM$9,FALSE))*$BD82),0)),""))</f>
        <v/>
      </c>
      <c r="DE82" s="178" t="str">
        <f>IF(ISBLANK($CN82),"",IFERROR((ROUND((INDEX([1]INSTRUCTIONS!$M$9:$AM$73,MATCH(#REF!,[1]INSTRUCTIONS!$N$9:$N$73,0),MATCH(DE$2,[1]INSTRUCTIONS!$M$9:$AM$9,FALSE))*$BD82),0)),""))</f>
        <v/>
      </c>
      <c r="DF82" s="178" t="str">
        <f>IF(ISBLANK($CN82),"",IFERROR((ROUND((INDEX([1]INSTRUCTIONS!$M$9:$AM$73,MATCH(#REF!,[1]INSTRUCTIONS!$N$9:$N$73,0),MATCH(DF$2,[1]INSTRUCTIONS!$M$9:$AM$9,FALSE))*$BD82),0)),""))</f>
        <v/>
      </c>
      <c r="DG82" s="178" t="str">
        <f>IF(ISBLANK($CN82),"",IFERROR((ROUND((INDEX([1]INSTRUCTIONS!$M$9:$AM$73,MATCH(#REF!,[1]INSTRUCTIONS!$N$9:$N$73,0),MATCH(DG$2,[1]INSTRUCTIONS!$M$9:$AM$9,FALSE))*$BD82),0)),""))</f>
        <v/>
      </c>
      <c r="DH82" s="178" t="str">
        <f>IF(ISBLANK($CN82),"",IFERROR((ROUND((INDEX([1]INSTRUCTIONS!$M$9:$AM$73,MATCH(#REF!,[1]INSTRUCTIONS!$N$9:$N$73,0),MATCH(DH$2,[1]INSTRUCTIONS!$M$9:$AM$9,FALSE))*$BD82),0)),""))</f>
        <v/>
      </c>
      <c r="DI82" s="178" t="str">
        <f>IF(ISBLANK($CN82),"",IFERROR((ROUND((INDEX([1]INSTRUCTIONS!$M$9:$AM$73,MATCH(#REF!,[1]INSTRUCTIONS!$N$9:$N$73,0),MATCH(DI$2,[1]INSTRUCTIONS!$M$9:$AM$9,FALSE))*$BD82),0)),""))</f>
        <v/>
      </c>
      <c r="DJ82" s="178" t="str">
        <f>IF(ISBLANK($CN82),"",IFERROR((ROUND((INDEX([1]INSTRUCTIONS!$M$9:$AM$73,MATCH(#REF!,[1]INSTRUCTIONS!$N$9:$N$73,0),MATCH(DJ$2,[1]INSTRUCTIONS!$M$9:$AM$9,FALSE))*$BD82),0)),""))</f>
        <v/>
      </c>
      <c r="DK82" s="178" t="str">
        <f>IF(ISBLANK($CN82),"",IFERROR((ROUND((INDEX([1]INSTRUCTIONS!$M$9:$AM$73,MATCH(#REF!,[1]INSTRUCTIONS!$N$9:$N$73,0),MATCH(DK$2,[1]INSTRUCTIONS!$M$9:$AM$9,FALSE))*$BD82),0)),""))</f>
        <v/>
      </c>
      <c r="DL82" s="178" t="str">
        <f>IF(ISBLANK($CN82),"",IFERROR((ROUND((INDEX([1]INSTRUCTIONS!$M$9:$AM$73,MATCH(#REF!,[1]INSTRUCTIONS!$N$9:$N$73,0),MATCH(DL$2,[1]INSTRUCTIONS!$M$9:$AM$9,FALSE))*$BD82),0)),""))</f>
        <v/>
      </c>
      <c r="DM82" s="179" t="str">
        <f>IF(ISBLANK($CN82),"",IFERROR((ROUND((INDEX([1]INSTRUCTIONS!$M$9:$AM$73,MATCH(#REF!,[1]INSTRUCTIONS!$N$9:$N$73,0),MATCH(DM$2,[1]INSTRUCTIONS!$M$9:$AM$9,FALSE))*$BD82),0)),""))</f>
        <v/>
      </c>
      <c r="DN82" s="169">
        <f t="shared" si="25"/>
        <v>24</v>
      </c>
      <c r="DO82" s="169">
        <f t="shared" si="26"/>
        <v>0</v>
      </c>
      <c r="DP82" s="6"/>
      <c r="DQ82" s="171" t="str">
        <f t="shared" si="27"/>
        <v>NUMERIC BOTTOMS BM</v>
      </c>
      <c r="DR82" s="172">
        <f t="shared" ref="DR82:EP82" si="95">IFERROR(BL82+CO82,"")</f>
        <v>21</v>
      </c>
      <c r="DS82" s="173">
        <f t="shared" si="95"/>
        <v>84</v>
      </c>
      <c r="DT82" s="173">
        <f t="shared" si="95"/>
        <v>117</v>
      </c>
      <c r="DU82" s="173">
        <f t="shared" si="95"/>
        <v>94</v>
      </c>
      <c r="DV82" s="173">
        <f t="shared" si="95"/>
        <v>54</v>
      </c>
      <c r="DW82" s="173">
        <f t="shared" si="95"/>
        <v>26</v>
      </c>
      <c r="DX82" s="173" t="str">
        <f t="shared" si="95"/>
        <v/>
      </c>
      <c r="DY82" s="173" t="str">
        <f t="shared" si="95"/>
        <v/>
      </c>
      <c r="DZ82" s="173" t="str">
        <f t="shared" si="95"/>
        <v/>
      </c>
      <c r="EA82" s="173" t="str">
        <f t="shared" si="95"/>
        <v/>
      </c>
      <c r="EB82" s="173" t="str">
        <f t="shared" si="95"/>
        <v/>
      </c>
      <c r="EC82" s="173" t="str">
        <f t="shared" si="95"/>
        <v/>
      </c>
      <c r="ED82" s="173" t="str">
        <f t="shared" si="95"/>
        <v/>
      </c>
      <c r="EE82" s="173" t="str">
        <f t="shared" si="95"/>
        <v/>
      </c>
      <c r="EF82" s="174" t="str">
        <f t="shared" si="95"/>
        <v/>
      </c>
      <c r="EG82" s="174" t="str">
        <f t="shared" si="95"/>
        <v/>
      </c>
      <c r="EH82" s="174" t="str">
        <f t="shared" si="95"/>
        <v/>
      </c>
      <c r="EI82" s="174" t="str">
        <f t="shared" si="95"/>
        <v/>
      </c>
      <c r="EJ82" s="174" t="str">
        <f t="shared" si="95"/>
        <v/>
      </c>
      <c r="EK82" s="174" t="str">
        <f t="shared" si="95"/>
        <v/>
      </c>
      <c r="EL82" s="174" t="str">
        <f t="shared" si="95"/>
        <v/>
      </c>
      <c r="EM82" s="174" t="str">
        <f t="shared" si="95"/>
        <v/>
      </c>
      <c r="EN82" s="174" t="str">
        <f t="shared" si="95"/>
        <v/>
      </c>
      <c r="EO82" s="174" t="str">
        <f t="shared" si="95"/>
        <v/>
      </c>
      <c r="EP82" s="174" t="str">
        <f t="shared" si="95"/>
        <v/>
      </c>
      <c r="EQ82" s="171">
        <f t="shared" si="29"/>
        <v>396</v>
      </c>
      <c r="ER82" s="171">
        <f t="shared" si="30"/>
        <v>0</v>
      </c>
    </row>
    <row r="83" spans="1:148" ht="120" customHeight="1" x14ac:dyDescent="0.25">
      <c r="A83" s="132">
        <f t="shared" si="31"/>
        <v>66</v>
      </c>
      <c r="B83" s="133" t="e">
        <v>#VALUE!</v>
      </c>
      <c r="C83" s="133" t="s">
        <v>96</v>
      </c>
      <c r="D83" s="134" t="s">
        <v>276</v>
      </c>
      <c r="E83" s="134" t="str">
        <f t="shared" si="5"/>
        <v>#REF!</v>
      </c>
      <c r="F83" s="135" t="s">
        <v>143</v>
      </c>
      <c r="G83" s="134" t="s">
        <v>276</v>
      </c>
      <c r="H83" s="135" t="s">
        <v>146</v>
      </c>
      <c r="I83" s="135" t="s">
        <v>147</v>
      </c>
      <c r="J83" s="135"/>
      <c r="K83" s="135"/>
      <c r="L83" s="136"/>
      <c r="M83" s="133" t="e">
        <v>#VALUE!</v>
      </c>
      <c r="N83" s="135" t="s">
        <v>106</v>
      </c>
      <c r="O83" s="136"/>
      <c r="P83" s="136"/>
      <c r="Q83" s="136" t="s">
        <v>101</v>
      </c>
      <c r="R83" s="136" t="s">
        <v>102</v>
      </c>
      <c r="S83" s="136"/>
      <c r="T83" s="133"/>
      <c r="U83" s="133"/>
      <c r="V83" s="133"/>
      <c r="W83" s="137"/>
      <c r="X83" s="138">
        <v>13.65</v>
      </c>
      <c r="Y83" s="139">
        <v>12.97</v>
      </c>
      <c r="Z83" s="140">
        <f t="shared" si="6"/>
        <v>4.9816849816849793E-2</v>
      </c>
      <c r="AA83" s="139">
        <v>49.99</v>
      </c>
      <c r="AB83" s="140">
        <f t="shared" si="7"/>
        <v>0.74054810962192441</v>
      </c>
      <c r="AC83" s="141"/>
      <c r="AD83" s="142" t="str">
        <f t="shared" si="8"/>
        <v/>
      </c>
      <c r="AE83" s="140" t="str">
        <f t="shared" si="9"/>
        <v/>
      </c>
      <c r="AF83" s="139"/>
      <c r="AG83" s="140" t="str">
        <f t="shared" si="10"/>
        <v/>
      </c>
      <c r="AH83" s="143" t="str">
        <f t="shared" si="11"/>
        <v/>
      </c>
      <c r="AI83" s="144"/>
      <c r="AJ83" s="145"/>
      <c r="AK83" s="146"/>
      <c r="AL83" s="135" t="s">
        <v>103</v>
      </c>
      <c r="AM83" s="147">
        <v>4</v>
      </c>
      <c r="AN83" s="148" t="str">
        <f t="shared" si="12"/>
        <v xml:space="preserve">, , , , OFFICE DEFINE, </v>
      </c>
      <c r="AO83" s="149">
        <v>0</v>
      </c>
      <c r="AP83" s="150">
        <v>528</v>
      </c>
      <c r="AQ83" s="150"/>
      <c r="AR83" s="150"/>
      <c r="AS83" s="150"/>
      <c r="AT83" s="151"/>
      <c r="AU83" s="151"/>
      <c r="AV83" s="152">
        <f t="shared" si="13"/>
        <v>4</v>
      </c>
      <c r="AW83" s="153"/>
      <c r="AX83" s="152"/>
      <c r="AY83" s="153"/>
      <c r="AZ83" s="176"/>
      <c r="BA83" s="155">
        <f t="shared" si="14"/>
        <v>528</v>
      </c>
      <c r="BB83" s="156">
        <f t="shared" si="15"/>
        <v>6848.1600000000008</v>
      </c>
      <c r="BC83" s="157">
        <f t="shared" si="16"/>
        <v>26394.720000000001</v>
      </c>
      <c r="BD83" s="158">
        <f t="shared" si="17"/>
        <v>0</v>
      </c>
      <c r="BE83" s="159">
        <f t="shared" si="18"/>
        <v>0</v>
      </c>
      <c r="BF83" s="160">
        <f t="shared" si="19"/>
        <v>0</v>
      </c>
      <c r="BG83" s="161">
        <f t="shared" si="20"/>
        <v>528</v>
      </c>
      <c r="BH83" s="162">
        <f t="shared" si="21"/>
        <v>6848.1600000000008</v>
      </c>
      <c r="BI83" s="163">
        <f t="shared" si="22"/>
        <v>26394.720000000001</v>
      </c>
      <c r="BJ83" s="164"/>
      <c r="BK83" s="165" t="s">
        <v>125</v>
      </c>
      <c r="BL83" s="177">
        <v>55</v>
      </c>
      <c r="BM83" s="178">
        <v>142</v>
      </c>
      <c r="BN83" s="178">
        <v>172</v>
      </c>
      <c r="BO83" s="178">
        <v>115</v>
      </c>
      <c r="BP83" s="178">
        <v>44</v>
      </c>
      <c r="BQ83" s="178">
        <v>0</v>
      </c>
      <c r="BR83" s="178" t="str">
        <f>IF(ISBLANK($BK83),"",IFERROR((ROUND((INDEX([1]INSTRUCTIONS!$M$9:$AM$73,MATCH(#REF!,[1]INSTRUCTIONS!$N$9:$N$73,0),MATCH(BR$2,[1]INSTRUCTIONS!$M$9:$AM$9,FALSE))*$BA83),0)),""))</f>
        <v/>
      </c>
      <c r="BS83" s="178" t="str">
        <f>IF(ISBLANK($BK83),"",IFERROR((ROUND((INDEX([1]INSTRUCTIONS!$M$9:$AM$73,MATCH(#REF!,[1]INSTRUCTIONS!$N$9:$N$73,0),MATCH(BS$2,[1]INSTRUCTIONS!$M$9:$AM$9,FALSE))*$BA83),0)),""))</f>
        <v/>
      </c>
      <c r="BT83" s="178" t="str">
        <f>IF(ISBLANK($BK83),"",IFERROR((ROUND((INDEX([1]INSTRUCTIONS!$M$9:$AM$73,MATCH(#REF!,[1]INSTRUCTIONS!$N$9:$N$73,0),MATCH(BT$2,[1]INSTRUCTIONS!$M$9:$AM$9,FALSE))*$BA83),0)),""))</f>
        <v/>
      </c>
      <c r="BU83" s="178" t="str">
        <f>IF(ISBLANK($BK83),"",IFERROR((ROUND((INDEX([1]INSTRUCTIONS!$M$9:$AM$73,MATCH(#REF!,[1]INSTRUCTIONS!$N$9:$N$73,0),MATCH(BU$2,[1]INSTRUCTIONS!$M$9:$AM$9,FALSE))*$BA83),0)),""))</f>
        <v/>
      </c>
      <c r="BV83" s="178" t="str">
        <f>IF(ISBLANK($BK83),"",IFERROR((ROUND((INDEX([1]INSTRUCTIONS!$M$9:$AM$73,MATCH(#REF!,[1]INSTRUCTIONS!$N$9:$N$73,0),MATCH(BV$2,[1]INSTRUCTIONS!$M$9:$AM$9,FALSE))*$BA83),0)),""))</f>
        <v/>
      </c>
      <c r="BW83" s="178" t="str">
        <f>IF(ISBLANK($BK83),"",IFERROR((ROUND((INDEX([1]INSTRUCTIONS!$M$9:$AM$73,MATCH(#REF!,[1]INSTRUCTIONS!$N$9:$N$73,0),MATCH(BW$2,[1]INSTRUCTIONS!$M$9:$AM$9,FALSE))*$BA83),0)),""))</f>
        <v/>
      </c>
      <c r="BX83" s="178" t="str">
        <f>IF(ISBLANK($BK83),"",IFERROR((ROUND((INDEX([1]INSTRUCTIONS!$M$9:$AM$73,MATCH(#REF!,[1]INSTRUCTIONS!$N$9:$N$73,0),MATCH(BX$2,[1]INSTRUCTIONS!$M$9:$AM$9,FALSE))*$BA83),0)),""))</f>
        <v/>
      </c>
      <c r="BY83" s="178" t="str">
        <f>IF(ISBLANK($BK83),"",IFERROR((ROUND((INDEX([1]INSTRUCTIONS!$M$9:$AM$73,MATCH(#REF!,[1]INSTRUCTIONS!$N$9:$N$73,0),MATCH(BY$2,[1]INSTRUCTIONS!$M$9:$AM$9,FALSE))*$BA83),0)),""))</f>
        <v/>
      </c>
      <c r="BZ83" s="178" t="str">
        <f>IF(ISBLANK($BK83),"",IFERROR((ROUND((INDEX([1]INSTRUCTIONS!$M$9:$AM$73,MATCH(#REF!,[1]INSTRUCTIONS!$N$9:$N$73,0),MATCH(BZ$2,[1]INSTRUCTIONS!$M$9:$AM$9,FALSE))*$BA83),0)),""))</f>
        <v/>
      </c>
      <c r="CA83" s="178" t="str">
        <f>IF(ISBLANK($BK83),"",IFERROR((ROUND((INDEX([1]INSTRUCTIONS!$M$9:$AM$73,MATCH(#REF!,[1]INSTRUCTIONS!$N$9:$N$73,0),MATCH(CA$2,[1]INSTRUCTIONS!$M$9:$AM$9,FALSE))*$BA83),0)),""))</f>
        <v/>
      </c>
      <c r="CB83" s="178" t="str">
        <f>IF(ISBLANK($BK83),"",IFERROR((ROUND((INDEX([1]INSTRUCTIONS!$M$9:$AM$73,MATCH(#REF!,[1]INSTRUCTIONS!$N$9:$N$73,0),MATCH(CB$2,[1]INSTRUCTIONS!$M$9:$AM$9,FALSE))*$BA83),0)),""))</f>
        <v/>
      </c>
      <c r="CC83" s="178" t="str">
        <f>IF(ISBLANK($BK83),"",IFERROR((ROUND((INDEX([1]INSTRUCTIONS!$M$9:$AM$73,MATCH(#REF!,[1]INSTRUCTIONS!$N$9:$N$73,0),MATCH(CC$2,[1]INSTRUCTIONS!$M$9:$AM$9,FALSE))*$BA83),0)),""))</f>
        <v/>
      </c>
      <c r="CD83" s="178" t="str">
        <f>IF(ISBLANK($BK83),"",IFERROR((ROUND((INDEX([1]INSTRUCTIONS!$M$9:$AM$73,MATCH(#REF!,[1]INSTRUCTIONS!$N$9:$N$73,0),MATCH(CD$2,[1]INSTRUCTIONS!$M$9:$AM$9,FALSE))*$BA83),0)),""))</f>
        <v/>
      </c>
      <c r="CE83" s="178" t="str">
        <f>IF(ISBLANK($BK83),"",IFERROR((ROUND((INDEX([1]INSTRUCTIONS!$M$9:$AM$73,MATCH(#REF!,[1]INSTRUCTIONS!$N$9:$N$73,0),MATCH(CE$2,[1]INSTRUCTIONS!$M$9:$AM$9,FALSE))*$BA83),0)),""))</f>
        <v/>
      </c>
      <c r="CF83" s="178" t="str">
        <f>IF(ISBLANK($BK83),"",IFERROR((ROUND((INDEX([1]INSTRUCTIONS!$M$9:$AM$73,MATCH(#REF!,[1]INSTRUCTIONS!$N$9:$N$73,0),MATCH(CF$2,[1]INSTRUCTIONS!$M$9:$AM$9,FALSE))*$BA83),0)),""))</f>
        <v/>
      </c>
      <c r="CG83" s="178" t="str">
        <f>IF(ISBLANK($BK83),"",IFERROR((ROUND((INDEX([1]INSTRUCTIONS!$M$9:$AM$73,MATCH(#REF!,[1]INSTRUCTIONS!$N$9:$N$73,0),MATCH(CG$2,[1]INSTRUCTIONS!$M$9:$AM$9,FALSE))*$BA83),0)),""))</f>
        <v/>
      </c>
      <c r="CH83" s="178" t="str">
        <f>IF(ISBLANK($BK83),"",IFERROR((ROUND((INDEX([1]INSTRUCTIONS!$M$9:$AM$73,MATCH(#REF!,[1]INSTRUCTIONS!$N$9:$N$73,0),MATCH(CH$2,[1]INSTRUCTIONS!$M$9:$AM$9,FALSE))*$BA83),0)),""))</f>
        <v/>
      </c>
      <c r="CI83" s="178" t="str">
        <f>IF(ISBLANK($BK83),"",IFERROR((ROUND((INDEX([1]INSTRUCTIONS!$M$9:$AM$73,MATCH(#REF!,[1]INSTRUCTIONS!$N$9:$N$73,0),MATCH(CI$2,[1]INSTRUCTIONS!$M$9:$AM$9,FALSE))*$BA83),0)),""))</f>
        <v/>
      </c>
      <c r="CJ83" s="179" t="str">
        <f>IF(ISBLANK($BK83),"",IFERROR((ROUND((INDEX([1]INSTRUCTIONS!$M$9:$AM$73,MATCH(#REF!,[1]INSTRUCTIONS!$N$9:$N$73,0),MATCH(CJ$2,[1]INSTRUCTIONS!$M$9:$AM$9,FALSE))*$BA83),0)),""))</f>
        <v/>
      </c>
      <c r="CK83" s="169">
        <f t="shared" si="23"/>
        <v>528</v>
      </c>
      <c r="CL83" s="169">
        <f t="shared" si="24"/>
        <v>0</v>
      </c>
      <c r="CM83" s="6"/>
      <c r="CN83" s="170" t="s">
        <v>126</v>
      </c>
      <c r="CO83" s="177">
        <v>0</v>
      </c>
      <c r="CP83" s="178">
        <v>0</v>
      </c>
      <c r="CQ83" s="178">
        <v>0</v>
      </c>
      <c r="CR83" s="178">
        <v>0</v>
      </c>
      <c r="CS83" s="178">
        <v>0</v>
      </c>
      <c r="CT83" s="178">
        <v>0</v>
      </c>
      <c r="CU83" s="178" t="str">
        <f>IF(ISBLANK($CN83),"",IFERROR((ROUND((INDEX([1]INSTRUCTIONS!$M$9:$AM$73,MATCH(#REF!,[1]INSTRUCTIONS!$N$9:$N$73,0),MATCH(CU$2,[1]INSTRUCTIONS!$M$9:$AM$9,FALSE))*$BD83),0)),""))</f>
        <v/>
      </c>
      <c r="CV83" s="178" t="str">
        <f>IF(ISBLANK($CN83),"",IFERROR((ROUND((INDEX([1]INSTRUCTIONS!$M$9:$AM$73,MATCH(#REF!,[1]INSTRUCTIONS!$N$9:$N$73,0),MATCH(CV$2,[1]INSTRUCTIONS!$M$9:$AM$9,FALSE))*$BD83),0)),""))</f>
        <v/>
      </c>
      <c r="CW83" s="178" t="str">
        <f>IF(ISBLANK($CN83),"",IFERROR((ROUND((INDEX([1]INSTRUCTIONS!$M$9:$AM$73,MATCH(#REF!,[1]INSTRUCTIONS!$N$9:$N$73,0),MATCH(CW$2,[1]INSTRUCTIONS!$M$9:$AM$9,FALSE))*$BD83),0)),""))</f>
        <v/>
      </c>
      <c r="CX83" s="178" t="str">
        <f>IF(ISBLANK($CN83),"",IFERROR((ROUND((INDEX([1]INSTRUCTIONS!$M$9:$AM$73,MATCH(#REF!,[1]INSTRUCTIONS!$N$9:$N$73,0),MATCH(CX$2,[1]INSTRUCTIONS!$M$9:$AM$9,FALSE))*$BD83),0)),""))</f>
        <v/>
      </c>
      <c r="CY83" s="178" t="str">
        <f>IF(ISBLANK($CN83),"",IFERROR((ROUND((INDEX([1]INSTRUCTIONS!$M$9:$AM$73,MATCH(#REF!,[1]INSTRUCTIONS!$N$9:$N$73,0),MATCH(CY$2,[1]INSTRUCTIONS!$M$9:$AM$9,FALSE))*$BD83),0)),""))</f>
        <v/>
      </c>
      <c r="CZ83" s="178" t="str">
        <f>IF(ISBLANK($CN83),"",IFERROR((ROUND((INDEX([1]INSTRUCTIONS!$M$9:$AM$73,MATCH(#REF!,[1]INSTRUCTIONS!$N$9:$N$73,0),MATCH(CZ$2,[1]INSTRUCTIONS!$M$9:$AM$9,FALSE))*$BD83),0)),""))</f>
        <v/>
      </c>
      <c r="DA83" s="178" t="str">
        <f>IF(ISBLANK($CN83),"",IFERROR((ROUND((INDEX([1]INSTRUCTIONS!$M$9:$AM$73,MATCH(#REF!,[1]INSTRUCTIONS!$N$9:$N$73,0),MATCH(DA$2,[1]INSTRUCTIONS!$M$9:$AM$9,FALSE))*$BD83),0)),""))</f>
        <v/>
      </c>
      <c r="DB83" s="178" t="str">
        <f>IF(ISBLANK($CN83),"",IFERROR((ROUND((INDEX([1]INSTRUCTIONS!$M$9:$AM$73,MATCH(#REF!,[1]INSTRUCTIONS!$N$9:$N$73,0),MATCH(DB$2,[1]INSTRUCTIONS!$M$9:$AM$9,FALSE))*$BD83),0)),""))</f>
        <v/>
      </c>
      <c r="DC83" s="178" t="str">
        <f>IF(ISBLANK($CN83),"",IFERROR((ROUND((INDEX([1]INSTRUCTIONS!$M$9:$AM$73,MATCH(#REF!,[1]INSTRUCTIONS!$N$9:$N$73,0),MATCH(DC$2,[1]INSTRUCTIONS!$M$9:$AM$9,FALSE))*$BD83),0)),""))</f>
        <v/>
      </c>
      <c r="DD83" s="178" t="str">
        <f>IF(ISBLANK($CN83),"",IFERROR((ROUND((INDEX([1]INSTRUCTIONS!$M$9:$AM$73,MATCH(#REF!,[1]INSTRUCTIONS!$N$9:$N$73,0),MATCH(DD$2,[1]INSTRUCTIONS!$M$9:$AM$9,FALSE))*$BD83),0)),""))</f>
        <v/>
      </c>
      <c r="DE83" s="178" t="str">
        <f>IF(ISBLANK($CN83),"",IFERROR((ROUND((INDEX([1]INSTRUCTIONS!$M$9:$AM$73,MATCH(#REF!,[1]INSTRUCTIONS!$N$9:$N$73,0),MATCH(DE$2,[1]INSTRUCTIONS!$M$9:$AM$9,FALSE))*$BD83),0)),""))</f>
        <v/>
      </c>
      <c r="DF83" s="178" t="str">
        <f>IF(ISBLANK($CN83),"",IFERROR((ROUND((INDEX([1]INSTRUCTIONS!$M$9:$AM$73,MATCH(#REF!,[1]INSTRUCTIONS!$N$9:$N$73,0),MATCH(DF$2,[1]INSTRUCTIONS!$M$9:$AM$9,FALSE))*$BD83),0)),""))</f>
        <v/>
      </c>
      <c r="DG83" s="178" t="str">
        <f>IF(ISBLANK($CN83),"",IFERROR((ROUND((INDEX([1]INSTRUCTIONS!$M$9:$AM$73,MATCH(#REF!,[1]INSTRUCTIONS!$N$9:$N$73,0),MATCH(DG$2,[1]INSTRUCTIONS!$M$9:$AM$9,FALSE))*$BD83),0)),""))</f>
        <v/>
      </c>
      <c r="DH83" s="178" t="str">
        <f>IF(ISBLANK($CN83),"",IFERROR((ROUND((INDEX([1]INSTRUCTIONS!$M$9:$AM$73,MATCH(#REF!,[1]INSTRUCTIONS!$N$9:$N$73,0),MATCH(DH$2,[1]INSTRUCTIONS!$M$9:$AM$9,FALSE))*$BD83),0)),""))</f>
        <v/>
      </c>
      <c r="DI83" s="178" t="str">
        <f>IF(ISBLANK($CN83),"",IFERROR((ROUND((INDEX([1]INSTRUCTIONS!$M$9:$AM$73,MATCH(#REF!,[1]INSTRUCTIONS!$N$9:$N$73,0),MATCH(DI$2,[1]INSTRUCTIONS!$M$9:$AM$9,FALSE))*$BD83),0)),""))</f>
        <v/>
      </c>
      <c r="DJ83" s="178" t="str">
        <f>IF(ISBLANK($CN83),"",IFERROR((ROUND((INDEX([1]INSTRUCTIONS!$M$9:$AM$73,MATCH(#REF!,[1]INSTRUCTIONS!$N$9:$N$73,0),MATCH(DJ$2,[1]INSTRUCTIONS!$M$9:$AM$9,FALSE))*$BD83),0)),""))</f>
        <v/>
      </c>
      <c r="DK83" s="178" t="str">
        <f>IF(ISBLANK($CN83),"",IFERROR((ROUND((INDEX([1]INSTRUCTIONS!$M$9:$AM$73,MATCH(#REF!,[1]INSTRUCTIONS!$N$9:$N$73,0),MATCH(DK$2,[1]INSTRUCTIONS!$M$9:$AM$9,FALSE))*$BD83),0)),""))</f>
        <v/>
      </c>
      <c r="DL83" s="178" t="str">
        <f>IF(ISBLANK($CN83),"",IFERROR((ROUND((INDEX([1]INSTRUCTIONS!$M$9:$AM$73,MATCH(#REF!,[1]INSTRUCTIONS!$N$9:$N$73,0),MATCH(DL$2,[1]INSTRUCTIONS!$M$9:$AM$9,FALSE))*$BD83),0)),""))</f>
        <v/>
      </c>
      <c r="DM83" s="179" t="str">
        <f>IF(ISBLANK($CN83),"",IFERROR((ROUND((INDEX([1]INSTRUCTIONS!$M$9:$AM$73,MATCH(#REF!,[1]INSTRUCTIONS!$N$9:$N$73,0),MATCH(DM$2,[1]INSTRUCTIONS!$M$9:$AM$9,FALSE))*$BD83),0)),""))</f>
        <v/>
      </c>
      <c r="DN83" s="169">
        <f t="shared" si="25"/>
        <v>0</v>
      </c>
      <c r="DO83" s="169">
        <f t="shared" si="26"/>
        <v>0</v>
      </c>
      <c r="DP83" s="6"/>
      <c r="DQ83" s="171" t="str">
        <f t="shared" si="27"/>
        <v>ALPHA BOTTOMS BM</v>
      </c>
      <c r="DR83" s="172">
        <f t="shared" ref="DR83:EP83" si="96">IFERROR(BL83+CO83,"")</f>
        <v>55</v>
      </c>
      <c r="DS83" s="173">
        <f t="shared" si="96"/>
        <v>142</v>
      </c>
      <c r="DT83" s="173">
        <f t="shared" si="96"/>
        <v>172</v>
      </c>
      <c r="DU83" s="173">
        <f t="shared" si="96"/>
        <v>115</v>
      </c>
      <c r="DV83" s="173">
        <f t="shared" si="96"/>
        <v>44</v>
      </c>
      <c r="DW83" s="173">
        <f t="shared" si="96"/>
        <v>0</v>
      </c>
      <c r="DX83" s="173" t="str">
        <f t="shared" si="96"/>
        <v/>
      </c>
      <c r="DY83" s="173" t="str">
        <f t="shared" si="96"/>
        <v/>
      </c>
      <c r="DZ83" s="173" t="str">
        <f t="shared" si="96"/>
        <v/>
      </c>
      <c r="EA83" s="173" t="str">
        <f t="shared" si="96"/>
        <v/>
      </c>
      <c r="EB83" s="173" t="str">
        <f t="shared" si="96"/>
        <v/>
      </c>
      <c r="EC83" s="173" t="str">
        <f t="shared" si="96"/>
        <v/>
      </c>
      <c r="ED83" s="173" t="str">
        <f t="shared" si="96"/>
        <v/>
      </c>
      <c r="EE83" s="173" t="str">
        <f t="shared" si="96"/>
        <v/>
      </c>
      <c r="EF83" s="174" t="str">
        <f t="shared" si="96"/>
        <v/>
      </c>
      <c r="EG83" s="174" t="str">
        <f t="shared" si="96"/>
        <v/>
      </c>
      <c r="EH83" s="174" t="str">
        <f t="shared" si="96"/>
        <v/>
      </c>
      <c r="EI83" s="174" t="str">
        <f t="shared" si="96"/>
        <v/>
      </c>
      <c r="EJ83" s="174" t="str">
        <f t="shared" si="96"/>
        <v/>
      </c>
      <c r="EK83" s="174" t="str">
        <f t="shared" si="96"/>
        <v/>
      </c>
      <c r="EL83" s="174" t="str">
        <f t="shared" si="96"/>
        <v/>
      </c>
      <c r="EM83" s="174" t="str">
        <f t="shared" si="96"/>
        <v/>
      </c>
      <c r="EN83" s="174" t="str">
        <f t="shared" si="96"/>
        <v/>
      </c>
      <c r="EO83" s="174" t="str">
        <f t="shared" si="96"/>
        <v/>
      </c>
      <c r="EP83" s="174" t="str">
        <f t="shared" si="96"/>
        <v/>
      </c>
      <c r="EQ83" s="171">
        <f t="shared" si="29"/>
        <v>528</v>
      </c>
      <c r="ER83" s="171">
        <f t="shared" si="30"/>
        <v>0</v>
      </c>
    </row>
    <row r="84" spans="1:148" ht="120" customHeight="1" x14ac:dyDescent="0.25">
      <c r="A84" s="132">
        <f t="shared" si="31"/>
        <v>67</v>
      </c>
      <c r="B84" s="133" t="e">
        <v>#VALUE!</v>
      </c>
      <c r="C84" s="133" t="s">
        <v>96</v>
      </c>
      <c r="D84" s="134" t="s">
        <v>276</v>
      </c>
      <c r="E84" s="134" t="str">
        <f t="shared" si="5"/>
        <v>#REF!</v>
      </c>
      <c r="F84" s="135" t="s">
        <v>143</v>
      </c>
      <c r="G84" s="134" t="s">
        <v>276</v>
      </c>
      <c r="H84" s="135" t="s">
        <v>146</v>
      </c>
      <c r="I84" s="135" t="s">
        <v>147</v>
      </c>
      <c r="J84" s="135"/>
      <c r="K84" s="135"/>
      <c r="L84" s="136"/>
      <c r="M84" s="133" t="e">
        <v>#VALUE!</v>
      </c>
      <c r="N84" s="135" t="s">
        <v>108</v>
      </c>
      <c r="O84" s="136"/>
      <c r="P84" s="136"/>
      <c r="Q84" s="136" t="s">
        <v>101</v>
      </c>
      <c r="R84" s="136" t="s">
        <v>102</v>
      </c>
      <c r="S84" s="136"/>
      <c r="T84" s="133"/>
      <c r="U84" s="133"/>
      <c r="V84" s="133"/>
      <c r="W84" s="137"/>
      <c r="X84" s="138">
        <v>13.65</v>
      </c>
      <c r="Y84" s="139">
        <v>12.97</v>
      </c>
      <c r="Z84" s="140">
        <f t="shared" si="6"/>
        <v>4.9816849816849793E-2</v>
      </c>
      <c r="AA84" s="139">
        <v>49.99</v>
      </c>
      <c r="AB84" s="140">
        <f t="shared" si="7"/>
        <v>0.74054810962192441</v>
      </c>
      <c r="AC84" s="141"/>
      <c r="AD84" s="142" t="str">
        <f t="shared" si="8"/>
        <v/>
      </c>
      <c r="AE84" s="140" t="str">
        <f t="shared" si="9"/>
        <v/>
      </c>
      <c r="AF84" s="139"/>
      <c r="AG84" s="140" t="str">
        <f t="shared" si="10"/>
        <v/>
      </c>
      <c r="AH84" s="143" t="str">
        <f t="shared" si="11"/>
        <v/>
      </c>
      <c r="AI84" s="144"/>
      <c r="AJ84" s="145"/>
      <c r="AK84" s="146"/>
      <c r="AL84" s="135" t="s">
        <v>103</v>
      </c>
      <c r="AM84" s="147">
        <v>4</v>
      </c>
      <c r="AN84" s="148" t="str">
        <f t="shared" si="12"/>
        <v xml:space="preserve">, , , , OFFICE DEFINE, </v>
      </c>
      <c r="AO84" s="149">
        <v>0</v>
      </c>
      <c r="AP84" s="150">
        <v>444</v>
      </c>
      <c r="AQ84" s="150"/>
      <c r="AR84" s="150"/>
      <c r="AS84" s="150"/>
      <c r="AT84" s="151"/>
      <c r="AU84" s="151"/>
      <c r="AV84" s="152">
        <f t="shared" si="13"/>
        <v>4</v>
      </c>
      <c r="AW84" s="153"/>
      <c r="AX84" s="152"/>
      <c r="AY84" s="153"/>
      <c r="AZ84" s="176"/>
      <c r="BA84" s="155">
        <f t="shared" si="14"/>
        <v>444</v>
      </c>
      <c r="BB84" s="156">
        <f t="shared" si="15"/>
        <v>5758.68</v>
      </c>
      <c r="BC84" s="157">
        <f t="shared" si="16"/>
        <v>22195.56</v>
      </c>
      <c r="BD84" s="158">
        <f t="shared" si="17"/>
        <v>0</v>
      </c>
      <c r="BE84" s="159">
        <f t="shared" si="18"/>
        <v>0</v>
      </c>
      <c r="BF84" s="160">
        <f t="shared" si="19"/>
        <v>0</v>
      </c>
      <c r="BG84" s="161">
        <f t="shared" si="20"/>
        <v>444</v>
      </c>
      <c r="BH84" s="162">
        <f t="shared" si="21"/>
        <v>5758.68</v>
      </c>
      <c r="BI84" s="163">
        <f t="shared" si="22"/>
        <v>22195.56</v>
      </c>
      <c r="BJ84" s="164"/>
      <c r="BK84" s="165" t="s">
        <v>125</v>
      </c>
      <c r="BL84" s="177">
        <v>47</v>
      </c>
      <c r="BM84" s="178">
        <v>119</v>
      </c>
      <c r="BN84" s="178">
        <v>144</v>
      </c>
      <c r="BO84" s="178">
        <v>97</v>
      </c>
      <c r="BP84" s="178">
        <v>37</v>
      </c>
      <c r="BQ84" s="178">
        <v>0</v>
      </c>
      <c r="BR84" s="178" t="str">
        <f>IF(ISBLANK($BK84),"",IFERROR((ROUND((INDEX([1]INSTRUCTIONS!$M$9:$AM$73,MATCH(#REF!,[1]INSTRUCTIONS!$N$9:$N$73,0),MATCH(BR$2,[1]INSTRUCTIONS!$M$9:$AM$9,FALSE))*$BA84),0)),""))</f>
        <v/>
      </c>
      <c r="BS84" s="178" t="str">
        <f>IF(ISBLANK($BK84),"",IFERROR((ROUND((INDEX([1]INSTRUCTIONS!$M$9:$AM$73,MATCH(#REF!,[1]INSTRUCTIONS!$N$9:$N$73,0),MATCH(BS$2,[1]INSTRUCTIONS!$M$9:$AM$9,FALSE))*$BA84),0)),""))</f>
        <v/>
      </c>
      <c r="BT84" s="178" t="str">
        <f>IF(ISBLANK($BK84),"",IFERROR((ROUND((INDEX([1]INSTRUCTIONS!$M$9:$AM$73,MATCH(#REF!,[1]INSTRUCTIONS!$N$9:$N$73,0),MATCH(BT$2,[1]INSTRUCTIONS!$M$9:$AM$9,FALSE))*$BA84),0)),""))</f>
        <v/>
      </c>
      <c r="BU84" s="178" t="str">
        <f>IF(ISBLANK($BK84),"",IFERROR((ROUND((INDEX([1]INSTRUCTIONS!$M$9:$AM$73,MATCH(#REF!,[1]INSTRUCTIONS!$N$9:$N$73,0),MATCH(BU$2,[1]INSTRUCTIONS!$M$9:$AM$9,FALSE))*$BA84),0)),""))</f>
        <v/>
      </c>
      <c r="BV84" s="178" t="str">
        <f>IF(ISBLANK($BK84),"",IFERROR((ROUND((INDEX([1]INSTRUCTIONS!$M$9:$AM$73,MATCH(#REF!,[1]INSTRUCTIONS!$N$9:$N$73,0),MATCH(BV$2,[1]INSTRUCTIONS!$M$9:$AM$9,FALSE))*$BA84),0)),""))</f>
        <v/>
      </c>
      <c r="BW84" s="178" t="str">
        <f>IF(ISBLANK($BK84),"",IFERROR((ROUND((INDEX([1]INSTRUCTIONS!$M$9:$AM$73,MATCH(#REF!,[1]INSTRUCTIONS!$N$9:$N$73,0),MATCH(BW$2,[1]INSTRUCTIONS!$M$9:$AM$9,FALSE))*$BA84),0)),""))</f>
        <v/>
      </c>
      <c r="BX84" s="178" t="str">
        <f>IF(ISBLANK($BK84),"",IFERROR((ROUND((INDEX([1]INSTRUCTIONS!$M$9:$AM$73,MATCH(#REF!,[1]INSTRUCTIONS!$N$9:$N$73,0),MATCH(BX$2,[1]INSTRUCTIONS!$M$9:$AM$9,FALSE))*$BA84),0)),""))</f>
        <v/>
      </c>
      <c r="BY84" s="178" t="str">
        <f>IF(ISBLANK($BK84),"",IFERROR((ROUND((INDEX([1]INSTRUCTIONS!$M$9:$AM$73,MATCH(#REF!,[1]INSTRUCTIONS!$N$9:$N$73,0),MATCH(BY$2,[1]INSTRUCTIONS!$M$9:$AM$9,FALSE))*$BA84),0)),""))</f>
        <v/>
      </c>
      <c r="BZ84" s="178" t="str">
        <f>IF(ISBLANK($BK84),"",IFERROR((ROUND((INDEX([1]INSTRUCTIONS!$M$9:$AM$73,MATCH(#REF!,[1]INSTRUCTIONS!$N$9:$N$73,0),MATCH(BZ$2,[1]INSTRUCTIONS!$M$9:$AM$9,FALSE))*$BA84),0)),""))</f>
        <v/>
      </c>
      <c r="CA84" s="178" t="str">
        <f>IF(ISBLANK($BK84),"",IFERROR((ROUND((INDEX([1]INSTRUCTIONS!$M$9:$AM$73,MATCH(#REF!,[1]INSTRUCTIONS!$N$9:$N$73,0),MATCH(CA$2,[1]INSTRUCTIONS!$M$9:$AM$9,FALSE))*$BA84),0)),""))</f>
        <v/>
      </c>
      <c r="CB84" s="178" t="str">
        <f>IF(ISBLANK($BK84),"",IFERROR((ROUND((INDEX([1]INSTRUCTIONS!$M$9:$AM$73,MATCH(#REF!,[1]INSTRUCTIONS!$N$9:$N$73,0),MATCH(CB$2,[1]INSTRUCTIONS!$M$9:$AM$9,FALSE))*$BA84),0)),""))</f>
        <v/>
      </c>
      <c r="CC84" s="178" t="str">
        <f>IF(ISBLANK($BK84),"",IFERROR((ROUND((INDEX([1]INSTRUCTIONS!$M$9:$AM$73,MATCH(#REF!,[1]INSTRUCTIONS!$N$9:$N$73,0),MATCH(CC$2,[1]INSTRUCTIONS!$M$9:$AM$9,FALSE))*$BA84),0)),""))</f>
        <v/>
      </c>
      <c r="CD84" s="178" t="str">
        <f>IF(ISBLANK($BK84),"",IFERROR((ROUND((INDEX([1]INSTRUCTIONS!$M$9:$AM$73,MATCH(#REF!,[1]INSTRUCTIONS!$N$9:$N$73,0),MATCH(CD$2,[1]INSTRUCTIONS!$M$9:$AM$9,FALSE))*$BA84),0)),""))</f>
        <v/>
      </c>
      <c r="CE84" s="178" t="str">
        <f>IF(ISBLANK($BK84),"",IFERROR((ROUND((INDEX([1]INSTRUCTIONS!$M$9:$AM$73,MATCH(#REF!,[1]INSTRUCTIONS!$N$9:$N$73,0),MATCH(CE$2,[1]INSTRUCTIONS!$M$9:$AM$9,FALSE))*$BA84),0)),""))</f>
        <v/>
      </c>
      <c r="CF84" s="178" t="str">
        <f>IF(ISBLANK($BK84),"",IFERROR((ROUND((INDEX([1]INSTRUCTIONS!$M$9:$AM$73,MATCH(#REF!,[1]INSTRUCTIONS!$N$9:$N$73,0),MATCH(CF$2,[1]INSTRUCTIONS!$M$9:$AM$9,FALSE))*$BA84),0)),""))</f>
        <v/>
      </c>
      <c r="CG84" s="178" t="str">
        <f>IF(ISBLANK($BK84),"",IFERROR((ROUND((INDEX([1]INSTRUCTIONS!$M$9:$AM$73,MATCH(#REF!,[1]INSTRUCTIONS!$N$9:$N$73,0),MATCH(CG$2,[1]INSTRUCTIONS!$M$9:$AM$9,FALSE))*$BA84),0)),""))</f>
        <v/>
      </c>
      <c r="CH84" s="178" t="str">
        <f>IF(ISBLANK($BK84),"",IFERROR((ROUND((INDEX([1]INSTRUCTIONS!$M$9:$AM$73,MATCH(#REF!,[1]INSTRUCTIONS!$N$9:$N$73,0),MATCH(CH$2,[1]INSTRUCTIONS!$M$9:$AM$9,FALSE))*$BA84),0)),""))</f>
        <v/>
      </c>
      <c r="CI84" s="178" t="str">
        <f>IF(ISBLANK($BK84),"",IFERROR((ROUND((INDEX([1]INSTRUCTIONS!$M$9:$AM$73,MATCH(#REF!,[1]INSTRUCTIONS!$N$9:$N$73,0),MATCH(CI$2,[1]INSTRUCTIONS!$M$9:$AM$9,FALSE))*$BA84),0)),""))</f>
        <v/>
      </c>
      <c r="CJ84" s="179" t="str">
        <f>IF(ISBLANK($BK84),"",IFERROR((ROUND((INDEX([1]INSTRUCTIONS!$M$9:$AM$73,MATCH(#REF!,[1]INSTRUCTIONS!$N$9:$N$73,0),MATCH(CJ$2,[1]INSTRUCTIONS!$M$9:$AM$9,FALSE))*$BA84),0)),""))</f>
        <v/>
      </c>
      <c r="CK84" s="169">
        <f t="shared" si="23"/>
        <v>444</v>
      </c>
      <c r="CL84" s="169">
        <f t="shared" si="24"/>
        <v>0</v>
      </c>
      <c r="CM84" s="6"/>
      <c r="CN84" s="170" t="s">
        <v>126</v>
      </c>
      <c r="CO84" s="177">
        <v>0</v>
      </c>
      <c r="CP84" s="178">
        <v>0</v>
      </c>
      <c r="CQ84" s="178">
        <v>0</v>
      </c>
      <c r="CR84" s="178">
        <v>0</v>
      </c>
      <c r="CS84" s="178">
        <v>0</v>
      </c>
      <c r="CT84" s="178">
        <v>0</v>
      </c>
      <c r="CU84" s="178" t="str">
        <f>IF(ISBLANK($CN84),"",IFERROR((ROUND((INDEX([1]INSTRUCTIONS!$M$9:$AM$73,MATCH(#REF!,[1]INSTRUCTIONS!$N$9:$N$73,0),MATCH(CU$2,[1]INSTRUCTIONS!$M$9:$AM$9,FALSE))*$BD84),0)),""))</f>
        <v/>
      </c>
      <c r="CV84" s="178" t="str">
        <f>IF(ISBLANK($CN84),"",IFERROR((ROUND((INDEX([1]INSTRUCTIONS!$M$9:$AM$73,MATCH(#REF!,[1]INSTRUCTIONS!$N$9:$N$73,0),MATCH(CV$2,[1]INSTRUCTIONS!$M$9:$AM$9,FALSE))*$BD84),0)),""))</f>
        <v/>
      </c>
      <c r="CW84" s="178" t="str">
        <f>IF(ISBLANK($CN84),"",IFERROR((ROUND((INDEX([1]INSTRUCTIONS!$M$9:$AM$73,MATCH(#REF!,[1]INSTRUCTIONS!$N$9:$N$73,0),MATCH(CW$2,[1]INSTRUCTIONS!$M$9:$AM$9,FALSE))*$BD84),0)),""))</f>
        <v/>
      </c>
      <c r="CX84" s="178" t="str">
        <f>IF(ISBLANK($CN84),"",IFERROR((ROUND((INDEX([1]INSTRUCTIONS!$M$9:$AM$73,MATCH(#REF!,[1]INSTRUCTIONS!$N$9:$N$73,0),MATCH(CX$2,[1]INSTRUCTIONS!$M$9:$AM$9,FALSE))*$BD84),0)),""))</f>
        <v/>
      </c>
      <c r="CY84" s="178" t="str">
        <f>IF(ISBLANK($CN84),"",IFERROR((ROUND((INDEX([1]INSTRUCTIONS!$M$9:$AM$73,MATCH(#REF!,[1]INSTRUCTIONS!$N$9:$N$73,0),MATCH(CY$2,[1]INSTRUCTIONS!$M$9:$AM$9,FALSE))*$BD84),0)),""))</f>
        <v/>
      </c>
      <c r="CZ84" s="178" t="str">
        <f>IF(ISBLANK($CN84),"",IFERROR((ROUND((INDEX([1]INSTRUCTIONS!$M$9:$AM$73,MATCH(#REF!,[1]INSTRUCTIONS!$N$9:$N$73,0),MATCH(CZ$2,[1]INSTRUCTIONS!$M$9:$AM$9,FALSE))*$BD84),0)),""))</f>
        <v/>
      </c>
      <c r="DA84" s="178" t="str">
        <f>IF(ISBLANK($CN84),"",IFERROR((ROUND((INDEX([1]INSTRUCTIONS!$M$9:$AM$73,MATCH(#REF!,[1]INSTRUCTIONS!$N$9:$N$73,0),MATCH(DA$2,[1]INSTRUCTIONS!$M$9:$AM$9,FALSE))*$BD84),0)),""))</f>
        <v/>
      </c>
      <c r="DB84" s="178" t="str">
        <f>IF(ISBLANK($CN84),"",IFERROR((ROUND((INDEX([1]INSTRUCTIONS!$M$9:$AM$73,MATCH(#REF!,[1]INSTRUCTIONS!$N$9:$N$73,0),MATCH(DB$2,[1]INSTRUCTIONS!$M$9:$AM$9,FALSE))*$BD84),0)),""))</f>
        <v/>
      </c>
      <c r="DC84" s="178" t="str">
        <f>IF(ISBLANK($CN84),"",IFERROR((ROUND((INDEX([1]INSTRUCTIONS!$M$9:$AM$73,MATCH(#REF!,[1]INSTRUCTIONS!$N$9:$N$73,0),MATCH(DC$2,[1]INSTRUCTIONS!$M$9:$AM$9,FALSE))*$BD84),0)),""))</f>
        <v/>
      </c>
      <c r="DD84" s="178" t="str">
        <f>IF(ISBLANK($CN84),"",IFERROR((ROUND((INDEX([1]INSTRUCTIONS!$M$9:$AM$73,MATCH(#REF!,[1]INSTRUCTIONS!$N$9:$N$73,0),MATCH(DD$2,[1]INSTRUCTIONS!$M$9:$AM$9,FALSE))*$BD84),0)),""))</f>
        <v/>
      </c>
      <c r="DE84" s="178" t="str">
        <f>IF(ISBLANK($CN84),"",IFERROR((ROUND((INDEX([1]INSTRUCTIONS!$M$9:$AM$73,MATCH(#REF!,[1]INSTRUCTIONS!$N$9:$N$73,0),MATCH(DE$2,[1]INSTRUCTIONS!$M$9:$AM$9,FALSE))*$BD84),0)),""))</f>
        <v/>
      </c>
      <c r="DF84" s="178" t="str">
        <f>IF(ISBLANK($CN84),"",IFERROR((ROUND((INDEX([1]INSTRUCTIONS!$M$9:$AM$73,MATCH(#REF!,[1]INSTRUCTIONS!$N$9:$N$73,0),MATCH(DF$2,[1]INSTRUCTIONS!$M$9:$AM$9,FALSE))*$BD84),0)),""))</f>
        <v/>
      </c>
      <c r="DG84" s="178" t="str">
        <f>IF(ISBLANK($CN84),"",IFERROR((ROUND((INDEX([1]INSTRUCTIONS!$M$9:$AM$73,MATCH(#REF!,[1]INSTRUCTIONS!$N$9:$N$73,0),MATCH(DG$2,[1]INSTRUCTIONS!$M$9:$AM$9,FALSE))*$BD84),0)),""))</f>
        <v/>
      </c>
      <c r="DH84" s="178" t="str">
        <f>IF(ISBLANK($CN84),"",IFERROR((ROUND((INDEX([1]INSTRUCTIONS!$M$9:$AM$73,MATCH(#REF!,[1]INSTRUCTIONS!$N$9:$N$73,0),MATCH(DH$2,[1]INSTRUCTIONS!$M$9:$AM$9,FALSE))*$BD84),0)),""))</f>
        <v/>
      </c>
      <c r="DI84" s="178" t="str">
        <f>IF(ISBLANK($CN84),"",IFERROR((ROUND((INDEX([1]INSTRUCTIONS!$M$9:$AM$73,MATCH(#REF!,[1]INSTRUCTIONS!$N$9:$N$73,0),MATCH(DI$2,[1]INSTRUCTIONS!$M$9:$AM$9,FALSE))*$BD84),0)),""))</f>
        <v/>
      </c>
      <c r="DJ84" s="178" t="str">
        <f>IF(ISBLANK($CN84),"",IFERROR((ROUND((INDEX([1]INSTRUCTIONS!$M$9:$AM$73,MATCH(#REF!,[1]INSTRUCTIONS!$N$9:$N$73,0),MATCH(DJ$2,[1]INSTRUCTIONS!$M$9:$AM$9,FALSE))*$BD84),0)),""))</f>
        <v/>
      </c>
      <c r="DK84" s="178" t="str">
        <f>IF(ISBLANK($CN84),"",IFERROR((ROUND((INDEX([1]INSTRUCTIONS!$M$9:$AM$73,MATCH(#REF!,[1]INSTRUCTIONS!$N$9:$N$73,0),MATCH(DK$2,[1]INSTRUCTIONS!$M$9:$AM$9,FALSE))*$BD84),0)),""))</f>
        <v/>
      </c>
      <c r="DL84" s="178" t="str">
        <f>IF(ISBLANK($CN84),"",IFERROR((ROUND((INDEX([1]INSTRUCTIONS!$M$9:$AM$73,MATCH(#REF!,[1]INSTRUCTIONS!$N$9:$N$73,0),MATCH(DL$2,[1]INSTRUCTIONS!$M$9:$AM$9,FALSE))*$BD84),0)),""))</f>
        <v/>
      </c>
      <c r="DM84" s="179" t="str">
        <f>IF(ISBLANK($CN84),"",IFERROR((ROUND((INDEX([1]INSTRUCTIONS!$M$9:$AM$73,MATCH(#REF!,[1]INSTRUCTIONS!$N$9:$N$73,0),MATCH(DM$2,[1]INSTRUCTIONS!$M$9:$AM$9,FALSE))*$BD84),0)),""))</f>
        <v/>
      </c>
      <c r="DN84" s="169">
        <f t="shared" si="25"/>
        <v>0</v>
      </c>
      <c r="DO84" s="169">
        <f t="shared" si="26"/>
        <v>0</v>
      </c>
      <c r="DP84" s="6"/>
      <c r="DQ84" s="171" t="str">
        <f t="shared" si="27"/>
        <v>ALPHA BOTTOMS BM</v>
      </c>
      <c r="DR84" s="172">
        <f t="shared" ref="DR84:EP84" si="97">IFERROR(BL84+CO84,"")</f>
        <v>47</v>
      </c>
      <c r="DS84" s="173">
        <f t="shared" si="97"/>
        <v>119</v>
      </c>
      <c r="DT84" s="173">
        <f t="shared" si="97"/>
        <v>144</v>
      </c>
      <c r="DU84" s="173">
        <f t="shared" si="97"/>
        <v>97</v>
      </c>
      <c r="DV84" s="173">
        <f t="shared" si="97"/>
        <v>37</v>
      </c>
      <c r="DW84" s="173">
        <f t="shared" si="97"/>
        <v>0</v>
      </c>
      <c r="DX84" s="173" t="str">
        <f t="shared" si="97"/>
        <v/>
      </c>
      <c r="DY84" s="173" t="str">
        <f t="shared" si="97"/>
        <v/>
      </c>
      <c r="DZ84" s="173" t="str">
        <f t="shared" si="97"/>
        <v/>
      </c>
      <c r="EA84" s="173" t="str">
        <f t="shared" si="97"/>
        <v/>
      </c>
      <c r="EB84" s="173" t="str">
        <f t="shared" si="97"/>
        <v/>
      </c>
      <c r="EC84" s="173" t="str">
        <f t="shared" si="97"/>
        <v/>
      </c>
      <c r="ED84" s="173" t="str">
        <f t="shared" si="97"/>
        <v/>
      </c>
      <c r="EE84" s="173" t="str">
        <f t="shared" si="97"/>
        <v/>
      </c>
      <c r="EF84" s="174" t="str">
        <f t="shared" si="97"/>
        <v/>
      </c>
      <c r="EG84" s="174" t="str">
        <f t="shared" si="97"/>
        <v/>
      </c>
      <c r="EH84" s="174" t="str">
        <f t="shared" si="97"/>
        <v/>
      </c>
      <c r="EI84" s="174" t="str">
        <f t="shared" si="97"/>
        <v/>
      </c>
      <c r="EJ84" s="174" t="str">
        <f t="shared" si="97"/>
        <v/>
      </c>
      <c r="EK84" s="174" t="str">
        <f t="shared" si="97"/>
        <v/>
      </c>
      <c r="EL84" s="174" t="str">
        <f t="shared" si="97"/>
        <v/>
      </c>
      <c r="EM84" s="174" t="str">
        <f t="shared" si="97"/>
        <v/>
      </c>
      <c r="EN84" s="174" t="str">
        <f t="shared" si="97"/>
        <v/>
      </c>
      <c r="EO84" s="174" t="str">
        <f t="shared" si="97"/>
        <v/>
      </c>
      <c r="EP84" s="174" t="str">
        <f t="shared" si="97"/>
        <v/>
      </c>
      <c r="EQ84" s="171">
        <f t="shared" si="29"/>
        <v>444</v>
      </c>
      <c r="ER84" s="171">
        <f t="shared" si="30"/>
        <v>0</v>
      </c>
    </row>
    <row r="85" spans="1:148" ht="120" customHeight="1" x14ac:dyDescent="0.25">
      <c r="A85" s="132">
        <f t="shared" si="31"/>
        <v>68</v>
      </c>
      <c r="B85" s="133"/>
      <c r="C85" s="133" t="s">
        <v>96</v>
      </c>
      <c r="D85" s="134" t="s">
        <v>276</v>
      </c>
      <c r="E85" s="134" t="str">
        <f t="shared" si="5"/>
        <v>#REF!</v>
      </c>
      <c r="F85" s="135" t="s">
        <v>143</v>
      </c>
      <c r="G85" s="134" t="s">
        <v>276</v>
      </c>
      <c r="H85" s="135" t="s">
        <v>146</v>
      </c>
      <c r="I85" s="135" t="s">
        <v>147</v>
      </c>
      <c r="J85" s="135"/>
      <c r="K85" s="135"/>
      <c r="L85" s="136"/>
      <c r="M85" s="133" t="e">
        <v>#VALUE!</v>
      </c>
      <c r="N85" s="135" t="s">
        <v>100</v>
      </c>
      <c r="O85" s="136"/>
      <c r="P85" s="136"/>
      <c r="Q85" s="136" t="s">
        <v>101</v>
      </c>
      <c r="R85" s="136" t="s">
        <v>102</v>
      </c>
      <c r="S85" s="136"/>
      <c r="T85" s="133"/>
      <c r="U85" s="133"/>
      <c r="V85" s="133"/>
      <c r="W85" s="137"/>
      <c r="X85" s="138">
        <v>13.65</v>
      </c>
      <c r="Y85" s="139">
        <v>12.97</v>
      </c>
      <c r="Z85" s="140">
        <f t="shared" si="6"/>
        <v>4.9816849816849793E-2</v>
      </c>
      <c r="AA85" s="139">
        <v>49.99</v>
      </c>
      <c r="AB85" s="140">
        <f t="shared" si="7"/>
        <v>0.74054810962192441</v>
      </c>
      <c r="AC85" s="141"/>
      <c r="AD85" s="142" t="str">
        <f t="shared" si="8"/>
        <v/>
      </c>
      <c r="AE85" s="140" t="str">
        <f t="shared" si="9"/>
        <v/>
      </c>
      <c r="AF85" s="139"/>
      <c r="AG85" s="140" t="str">
        <f t="shared" si="10"/>
        <v/>
      </c>
      <c r="AH85" s="143" t="str">
        <f t="shared" si="11"/>
        <v/>
      </c>
      <c r="AI85" s="144"/>
      <c r="AJ85" s="145"/>
      <c r="AK85" s="146"/>
      <c r="AL85" s="135" t="s">
        <v>103</v>
      </c>
      <c r="AM85" s="147">
        <v>4</v>
      </c>
      <c r="AN85" s="148" t="str">
        <f t="shared" si="12"/>
        <v xml:space="preserve">, , , , OFFICE DEFINE, </v>
      </c>
      <c r="AO85" s="149">
        <v>0</v>
      </c>
      <c r="AP85" s="150">
        <v>528</v>
      </c>
      <c r="AQ85" s="150"/>
      <c r="AR85" s="150"/>
      <c r="AS85" s="150"/>
      <c r="AT85" s="151"/>
      <c r="AU85" s="151"/>
      <c r="AV85" s="152">
        <f t="shared" si="13"/>
        <v>4</v>
      </c>
      <c r="AW85" s="153"/>
      <c r="AX85" s="152"/>
      <c r="AY85" s="153"/>
      <c r="AZ85" s="176"/>
      <c r="BA85" s="155">
        <f t="shared" si="14"/>
        <v>528</v>
      </c>
      <c r="BB85" s="156">
        <f t="shared" si="15"/>
        <v>6848.1600000000008</v>
      </c>
      <c r="BC85" s="157">
        <f t="shared" si="16"/>
        <v>26394.720000000001</v>
      </c>
      <c r="BD85" s="158">
        <f t="shared" si="17"/>
        <v>0</v>
      </c>
      <c r="BE85" s="159">
        <f t="shared" si="18"/>
        <v>0</v>
      </c>
      <c r="BF85" s="160">
        <f t="shared" si="19"/>
        <v>0</v>
      </c>
      <c r="BG85" s="161">
        <f t="shared" si="20"/>
        <v>528</v>
      </c>
      <c r="BH85" s="162">
        <f t="shared" si="21"/>
        <v>6848.1600000000008</v>
      </c>
      <c r="BI85" s="163">
        <f t="shared" si="22"/>
        <v>26394.720000000001</v>
      </c>
      <c r="BJ85" s="164"/>
      <c r="BK85" s="165" t="s">
        <v>125</v>
      </c>
      <c r="BL85" s="177">
        <v>55</v>
      </c>
      <c r="BM85" s="178">
        <v>142</v>
      </c>
      <c r="BN85" s="178">
        <v>172</v>
      </c>
      <c r="BO85" s="178">
        <v>115</v>
      </c>
      <c r="BP85" s="178">
        <v>44</v>
      </c>
      <c r="BQ85" s="178">
        <v>0</v>
      </c>
      <c r="BR85" s="178" t="str">
        <f>IF(ISBLANK($BK85),"",IFERROR((ROUND((INDEX([1]INSTRUCTIONS!$M$9:$AM$73,MATCH(#REF!,[1]INSTRUCTIONS!$N$9:$N$73,0),MATCH(BR$2,[1]INSTRUCTIONS!$M$9:$AM$9,FALSE))*$BA85),0)),""))</f>
        <v/>
      </c>
      <c r="BS85" s="178" t="str">
        <f>IF(ISBLANK($BK85),"",IFERROR((ROUND((INDEX([1]INSTRUCTIONS!$M$9:$AM$73,MATCH(#REF!,[1]INSTRUCTIONS!$N$9:$N$73,0),MATCH(BS$2,[1]INSTRUCTIONS!$M$9:$AM$9,FALSE))*$BA85),0)),""))</f>
        <v/>
      </c>
      <c r="BT85" s="178" t="str">
        <f>IF(ISBLANK($BK85),"",IFERROR((ROUND((INDEX([1]INSTRUCTIONS!$M$9:$AM$73,MATCH(#REF!,[1]INSTRUCTIONS!$N$9:$N$73,0),MATCH(BT$2,[1]INSTRUCTIONS!$M$9:$AM$9,FALSE))*$BA85),0)),""))</f>
        <v/>
      </c>
      <c r="BU85" s="178" t="str">
        <f>IF(ISBLANK($BK85),"",IFERROR((ROUND((INDEX([1]INSTRUCTIONS!$M$9:$AM$73,MATCH(#REF!,[1]INSTRUCTIONS!$N$9:$N$73,0),MATCH(BU$2,[1]INSTRUCTIONS!$M$9:$AM$9,FALSE))*$BA85),0)),""))</f>
        <v/>
      </c>
      <c r="BV85" s="178" t="str">
        <f>IF(ISBLANK($BK85),"",IFERROR((ROUND((INDEX([1]INSTRUCTIONS!$M$9:$AM$73,MATCH(#REF!,[1]INSTRUCTIONS!$N$9:$N$73,0),MATCH(BV$2,[1]INSTRUCTIONS!$M$9:$AM$9,FALSE))*$BA85),0)),""))</f>
        <v/>
      </c>
      <c r="BW85" s="178" t="str">
        <f>IF(ISBLANK($BK85),"",IFERROR((ROUND((INDEX([1]INSTRUCTIONS!$M$9:$AM$73,MATCH(#REF!,[1]INSTRUCTIONS!$N$9:$N$73,0),MATCH(BW$2,[1]INSTRUCTIONS!$M$9:$AM$9,FALSE))*$BA85),0)),""))</f>
        <v/>
      </c>
      <c r="BX85" s="178" t="str">
        <f>IF(ISBLANK($BK85),"",IFERROR((ROUND((INDEX([1]INSTRUCTIONS!$M$9:$AM$73,MATCH(#REF!,[1]INSTRUCTIONS!$N$9:$N$73,0),MATCH(BX$2,[1]INSTRUCTIONS!$M$9:$AM$9,FALSE))*$BA85),0)),""))</f>
        <v/>
      </c>
      <c r="BY85" s="178" t="str">
        <f>IF(ISBLANK($BK85),"",IFERROR((ROUND((INDEX([1]INSTRUCTIONS!$M$9:$AM$73,MATCH(#REF!,[1]INSTRUCTIONS!$N$9:$N$73,0),MATCH(BY$2,[1]INSTRUCTIONS!$M$9:$AM$9,FALSE))*$BA85),0)),""))</f>
        <v/>
      </c>
      <c r="BZ85" s="178" t="str">
        <f>IF(ISBLANK($BK85),"",IFERROR((ROUND((INDEX([1]INSTRUCTIONS!$M$9:$AM$73,MATCH(#REF!,[1]INSTRUCTIONS!$N$9:$N$73,0),MATCH(BZ$2,[1]INSTRUCTIONS!$M$9:$AM$9,FALSE))*$BA85),0)),""))</f>
        <v/>
      </c>
      <c r="CA85" s="178" t="str">
        <f>IF(ISBLANK($BK85),"",IFERROR((ROUND((INDEX([1]INSTRUCTIONS!$M$9:$AM$73,MATCH(#REF!,[1]INSTRUCTIONS!$N$9:$N$73,0),MATCH(CA$2,[1]INSTRUCTIONS!$M$9:$AM$9,FALSE))*$BA85),0)),""))</f>
        <v/>
      </c>
      <c r="CB85" s="178" t="str">
        <f>IF(ISBLANK($BK85),"",IFERROR((ROUND((INDEX([1]INSTRUCTIONS!$M$9:$AM$73,MATCH(#REF!,[1]INSTRUCTIONS!$N$9:$N$73,0),MATCH(CB$2,[1]INSTRUCTIONS!$M$9:$AM$9,FALSE))*$BA85),0)),""))</f>
        <v/>
      </c>
      <c r="CC85" s="178" t="str">
        <f>IF(ISBLANK($BK85),"",IFERROR((ROUND((INDEX([1]INSTRUCTIONS!$M$9:$AM$73,MATCH(#REF!,[1]INSTRUCTIONS!$N$9:$N$73,0),MATCH(CC$2,[1]INSTRUCTIONS!$M$9:$AM$9,FALSE))*$BA85),0)),""))</f>
        <v/>
      </c>
      <c r="CD85" s="178" t="str">
        <f>IF(ISBLANK($BK85),"",IFERROR((ROUND((INDEX([1]INSTRUCTIONS!$M$9:$AM$73,MATCH(#REF!,[1]INSTRUCTIONS!$N$9:$N$73,0),MATCH(CD$2,[1]INSTRUCTIONS!$M$9:$AM$9,FALSE))*$BA85),0)),""))</f>
        <v/>
      </c>
      <c r="CE85" s="178" t="str">
        <f>IF(ISBLANK($BK85),"",IFERROR((ROUND((INDEX([1]INSTRUCTIONS!$M$9:$AM$73,MATCH(#REF!,[1]INSTRUCTIONS!$N$9:$N$73,0),MATCH(CE$2,[1]INSTRUCTIONS!$M$9:$AM$9,FALSE))*$BA85),0)),""))</f>
        <v/>
      </c>
      <c r="CF85" s="178" t="str">
        <f>IF(ISBLANK($BK85),"",IFERROR((ROUND((INDEX([1]INSTRUCTIONS!$M$9:$AM$73,MATCH(#REF!,[1]INSTRUCTIONS!$N$9:$N$73,0),MATCH(CF$2,[1]INSTRUCTIONS!$M$9:$AM$9,FALSE))*$BA85),0)),""))</f>
        <v/>
      </c>
      <c r="CG85" s="178" t="str">
        <f>IF(ISBLANK($BK85),"",IFERROR((ROUND((INDEX([1]INSTRUCTIONS!$M$9:$AM$73,MATCH(#REF!,[1]INSTRUCTIONS!$N$9:$N$73,0),MATCH(CG$2,[1]INSTRUCTIONS!$M$9:$AM$9,FALSE))*$BA85),0)),""))</f>
        <v/>
      </c>
      <c r="CH85" s="178" t="str">
        <f>IF(ISBLANK($BK85),"",IFERROR((ROUND((INDEX([1]INSTRUCTIONS!$M$9:$AM$73,MATCH(#REF!,[1]INSTRUCTIONS!$N$9:$N$73,0),MATCH(CH$2,[1]INSTRUCTIONS!$M$9:$AM$9,FALSE))*$BA85),0)),""))</f>
        <v/>
      </c>
      <c r="CI85" s="178" t="str">
        <f>IF(ISBLANK($BK85),"",IFERROR((ROUND((INDEX([1]INSTRUCTIONS!$M$9:$AM$73,MATCH(#REF!,[1]INSTRUCTIONS!$N$9:$N$73,0),MATCH(CI$2,[1]INSTRUCTIONS!$M$9:$AM$9,FALSE))*$BA85),0)),""))</f>
        <v/>
      </c>
      <c r="CJ85" s="179" t="str">
        <f>IF(ISBLANK($BK85),"",IFERROR((ROUND((INDEX([1]INSTRUCTIONS!$M$9:$AM$73,MATCH(#REF!,[1]INSTRUCTIONS!$N$9:$N$73,0),MATCH(CJ$2,[1]INSTRUCTIONS!$M$9:$AM$9,FALSE))*$BA85),0)),""))</f>
        <v/>
      </c>
      <c r="CK85" s="169">
        <f t="shared" si="23"/>
        <v>528</v>
      </c>
      <c r="CL85" s="169">
        <f t="shared" si="24"/>
        <v>0</v>
      </c>
      <c r="CM85" s="6"/>
      <c r="CN85" s="170" t="s">
        <v>126</v>
      </c>
      <c r="CO85" s="177">
        <v>0</v>
      </c>
      <c r="CP85" s="178">
        <v>0</v>
      </c>
      <c r="CQ85" s="178">
        <v>0</v>
      </c>
      <c r="CR85" s="178">
        <v>0</v>
      </c>
      <c r="CS85" s="178">
        <v>0</v>
      </c>
      <c r="CT85" s="178">
        <v>0</v>
      </c>
      <c r="CU85" s="178" t="str">
        <f>IF(ISBLANK($CN85),"",IFERROR((ROUND((INDEX([1]INSTRUCTIONS!$M$9:$AM$73,MATCH(#REF!,[1]INSTRUCTIONS!$N$9:$N$73,0),MATCH(CU$2,[1]INSTRUCTIONS!$M$9:$AM$9,FALSE))*$BD85),0)),""))</f>
        <v/>
      </c>
      <c r="CV85" s="178" t="str">
        <f>IF(ISBLANK($CN85),"",IFERROR((ROUND((INDEX([1]INSTRUCTIONS!$M$9:$AM$73,MATCH(#REF!,[1]INSTRUCTIONS!$N$9:$N$73,0),MATCH(CV$2,[1]INSTRUCTIONS!$M$9:$AM$9,FALSE))*$BD85),0)),""))</f>
        <v/>
      </c>
      <c r="CW85" s="178" t="str">
        <f>IF(ISBLANK($CN85),"",IFERROR((ROUND((INDEX([1]INSTRUCTIONS!$M$9:$AM$73,MATCH(#REF!,[1]INSTRUCTIONS!$N$9:$N$73,0),MATCH(CW$2,[1]INSTRUCTIONS!$M$9:$AM$9,FALSE))*$BD85),0)),""))</f>
        <v/>
      </c>
      <c r="CX85" s="178" t="str">
        <f>IF(ISBLANK($CN85),"",IFERROR((ROUND((INDEX([1]INSTRUCTIONS!$M$9:$AM$73,MATCH(#REF!,[1]INSTRUCTIONS!$N$9:$N$73,0),MATCH(CX$2,[1]INSTRUCTIONS!$M$9:$AM$9,FALSE))*$BD85),0)),""))</f>
        <v/>
      </c>
      <c r="CY85" s="178" t="str">
        <f>IF(ISBLANK($CN85),"",IFERROR((ROUND((INDEX([1]INSTRUCTIONS!$M$9:$AM$73,MATCH(#REF!,[1]INSTRUCTIONS!$N$9:$N$73,0),MATCH(CY$2,[1]INSTRUCTIONS!$M$9:$AM$9,FALSE))*$BD85),0)),""))</f>
        <v/>
      </c>
      <c r="CZ85" s="178" t="str">
        <f>IF(ISBLANK($CN85),"",IFERROR((ROUND((INDEX([1]INSTRUCTIONS!$M$9:$AM$73,MATCH(#REF!,[1]INSTRUCTIONS!$N$9:$N$73,0),MATCH(CZ$2,[1]INSTRUCTIONS!$M$9:$AM$9,FALSE))*$BD85),0)),""))</f>
        <v/>
      </c>
      <c r="DA85" s="178" t="str">
        <f>IF(ISBLANK($CN85),"",IFERROR((ROUND((INDEX([1]INSTRUCTIONS!$M$9:$AM$73,MATCH(#REF!,[1]INSTRUCTIONS!$N$9:$N$73,0),MATCH(DA$2,[1]INSTRUCTIONS!$M$9:$AM$9,FALSE))*$BD85),0)),""))</f>
        <v/>
      </c>
      <c r="DB85" s="178" t="str">
        <f>IF(ISBLANK($CN85),"",IFERROR((ROUND((INDEX([1]INSTRUCTIONS!$M$9:$AM$73,MATCH(#REF!,[1]INSTRUCTIONS!$N$9:$N$73,0),MATCH(DB$2,[1]INSTRUCTIONS!$M$9:$AM$9,FALSE))*$BD85),0)),""))</f>
        <v/>
      </c>
      <c r="DC85" s="178" t="str">
        <f>IF(ISBLANK($CN85),"",IFERROR((ROUND((INDEX([1]INSTRUCTIONS!$M$9:$AM$73,MATCH(#REF!,[1]INSTRUCTIONS!$N$9:$N$73,0),MATCH(DC$2,[1]INSTRUCTIONS!$M$9:$AM$9,FALSE))*$BD85),0)),""))</f>
        <v/>
      </c>
      <c r="DD85" s="178" t="str">
        <f>IF(ISBLANK($CN85),"",IFERROR((ROUND((INDEX([1]INSTRUCTIONS!$M$9:$AM$73,MATCH(#REF!,[1]INSTRUCTIONS!$N$9:$N$73,0),MATCH(DD$2,[1]INSTRUCTIONS!$M$9:$AM$9,FALSE))*$BD85),0)),""))</f>
        <v/>
      </c>
      <c r="DE85" s="178" t="str">
        <f>IF(ISBLANK($CN85),"",IFERROR((ROUND((INDEX([1]INSTRUCTIONS!$M$9:$AM$73,MATCH(#REF!,[1]INSTRUCTIONS!$N$9:$N$73,0),MATCH(DE$2,[1]INSTRUCTIONS!$M$9:$AM$9,FALSE))*$BD85),0)),""))</f>
        <v/>
      </c>
      <c r="DF85" s="178" t="str">
        <f>IF(ISBLANK($CN85),"",IFERROR((ROUND((INDEX([1]INSTRUCTIONS!$M$9:$AM$73,MATCH(#REF!,[1]INSTRUCTIONS!$N$9:$N$73,0),MATCH(DF$2,[1]INSTRUCTIONS!$M$9:$AM$9,FALSE))*$BD85),0)),""))</f>
        <v/>
      </c>
      <c r="DG85" s="178" t="str">
        <f>IF(ISBLANK($CN85),"",IFERROR((ROUND((INDEX([1]INSTRUCTIONS!$M$9:$AM$73,MATCH(#REF!,[1]INSTRUCTIONS!$N$9:$N$73,0),MATCH(DG$2,[1]INSTRUCTIONS!$M$9:$AM$9,FALSE))*$BD85),0)),""))</f>
        <v/>
      </c>
      <c r="DH85" s="178" t="str">
        <f>IF(ISBLANK($CN85),"",IFERROR((ROUND((INDEX([1]INSTRUCTIONS!$M$9:$AM$73,MATCH(#REF!,[1]INSTRUCTIONS!$N$9:$N$73,0),MATCH(DH$2,[1]INSTRUCTIONS!$M$9:$AM$9,FALSE))*$BD85),0)),""))</f>
        <v/>
      </c>
      <c r="DI85" s="178" t="str">
        <f>IF(ISBLANK($CN85),"",IFERROR((ROUND((INDEX([1]INSTRUCTIONS!$M$9:$AM$73,MATCH(#REF!,[1]INSTRUCTIONS!$N$9:$N$73,0),MATCH(DI$2,[1]INSTRUCTIONS!$M$9:$AM$9,FALSE))*$BD85),0)),""))</f>
        <v/>
      </c>
      <c r="DJ85" s="178" t="str">
        <f>IF(ISBLANK($CN85),"",IFERROR((ROUND((INDEX([1]INSTRUCTIONS!$M$9:$AM$73,MATCH(#REF!,[1]INSTRUCTIONS!$N$9:$N$73,0),MATCH(DJ$2,[1]INSTRUCTIONS!$M$9:$AM$9,FALSE))*$BD85),0)),""))</f>
        <v/>
      </c>
      <c r="DK85" s="178" t="str">
        <f>IF(ISBLANK($CN85),"",IFERROR((ROUND((INDEX([1]INSTRUCTIONS!$M$9:$AM$73,MATCH(#REF!,[1]INSTRUCTIONS!$N$9:$N$73,0),MATCH(DK$2,[1]INSTRUCTIONS!$M$9:$AM$9,FALSE))*$BD85),0)),""))</f>
        <v/>
      </c>
      <c r="DL85" s="178" t="str">
        <f>IF(ISBLANK($CN85),"",IFERROR((ROUND((INDEX([1]INSTRUCTIONS!$M$9:$AM$73,MATCH(#REF!,[1]INSTRUCTIONS!$N$9:$N$73,0),MATCH(DL$2,[1]INSTRUCTIONS!$M$9:$AM$9,FALSE))*$BD85),0)),""))</f>
        <v/>
      </c>
      <c r="DM85" s="179" t="str">
        <f>IF(ISBLANK($CN85),"",IFERROR((ROUND((INDEX([1]INSTRUCTIONS!$M$9:$AM$73,MATCH(#REF!,[1]INSTRUCTIONS!$N$9:$N$73,0),MATCH(DM$2,[1]INSTRUCTIONS!$M$9:$AM$9,FALSE))*$BD85),0)),""))</f>
        <v/>
      </c>
      <c r="DN85" s="169">
        <f t="shared" si="25"/>
        <v>0</v>
      </c>
      <c r="DO85" s="169">
        <f t="shared" si="26"/>
        <v>0</v>
      </c>
      <c r="DP85" s="6"/>
      <c r="DQ85" s="171" t="str">
        <f t="shared" si="27"/>
        <v>ALPHA BOTTOMS BM</v>
      </c>
      <c r="DR85" s="172">
        <f t="shared" ref="DR85:EP85" si="98">IFERROR(BL85+CO85,"")</f>
        <v>55</v>
      </c>
      <c r="DS85" s="173">
        <f t="shared" si="98"/>
        <v>142</v>
      </c>
      <c r="DT85" s="173">
        <f t="shared" si="98"/>
        <v>172</v>
      </c>
      <c r="DU85" s="173">
        <f t="shared" si="98"/>
        <v>115</v>
      </c>
      <c r="DV85" s="173">
        <f t="shared" si="98"/>
        <v>44</v>
      </c>
      <c r="DW85" s="173">
        <f t="shared" si="98"/>
        <v>0</v>
      </c>
      <c r="DX85" s="173" t="str">
        <f t="shared" si="98"/>
        <v/>
      </c>
      <c r="DY85" s="173" t="str">
        <f t="shared" si="98"/>
        <v/>
      </c>
      <c r="DZ85" s="173" t="str">
        <f t="shared" si="98"/>
        <v/>
      </c>
      <c r="EA85" s="173" t="str">
        <f t="shared" si="98"/>
        <v/>
      </c>
      <c r="EB85" s="173" t="str">
        <f t="shared" si="98"/>
        <v/>
      </c>
      <c r="EC85" s="173" t="str">
        <f t="shared" si="98"/>
        <v/>
      </c>
      <c r="ED85" s="173" t="str">
        <f t="shared" si="98"/>
        <v/>
      </c>
      <c r="EE85" s="173" t="str">
        <f t="shared" si="98"/>
        <v/>
      </c>
      <c r="EF85" s="174" t="str">
        <f t="shared" si="98"/>
        <v/>
      </c>
      <c r="EG85" s="174" t="str">
        <f t="shared" si="98"/>
        <v/>
      </c>
      <c r="EH85" s="174" t="str">
        <f t="shared" si="98"/>
        <v/>
      </c>
      <c r="EI85" s="174" t="str">
        <f t="shared" si="98"/>
        <v/>
      </c>
      <c r="EJ85" s="174" t="str">
        <f t="shared" si="98"/>
        <v/>
      </c>
      <c r="EK85" s="174" t="str">
        <f t="shared" si="98"/>
        <v/>
      </c>
      <c r="EL85" s="174" t="str">
        <f t="shared" si="98"/>
        <v/>
      </c>
      <c r="EM85" s="174" t="str">
        <f t="shared" si="98"/>
        <v/>
      </c>
      <c r="EN85" s="174" t="str">
        <f t="shared" si="98"/>
        <v/>
      </c>
      <c r="EO85" s="174" t="str">
        <f t="shared" si="98"/>
        <v/>
      </c>
      <c r="EP85" s="174" t="str">
        <f t="shared" si="98"/>
        <v/>
      </c>
      <c r="EQ85" s="171">
        <f t="shared" si="29"/>
        <v>528</v>
      </c>
      <c r="ER85" s="171">
        <f t="shared" si="30"/>
        <v>0</v>
      </c>
    </row>
    <row r="86" spans="1:148" ht="120" customHeight="1" x14ac:dyDescent="0.25">
      <c r="A86" s="132">
        <f t="shared" si="31"/>
        <v>69</v>
      </c>
      <c r="B86" s="133" t="e">
        <v>#VALUE!</v>
      </c>
      <c r="C86" s="133" t="s">
        <v>96</v>
      </c>
      <c r="D86" s="134" t="s">
        <v>276</v>
      </c>
      <c r="E86" s="134" t="str">
        <f t="shared" si="5"/>
        <v>#REF!</v>
      </c>
      <c r="F86" s="135" t="s">
        <v>143</v>
      </c>
      <c r="G86" s="134" t="s">
        <v>276</v>
      </c>
      <c r="H86" s="135" t="s">
        <v>146</v>
      </c>
      <c r="I86" s="135" t="s">
        <v>147</v>
      </c>
      <c r="J86" s="135"/>
      <c r="K86" s="135"/>
      <c r="L86" s="136"/>
      <c r="M86" s="133" t="e">
        <v>#VALUE!</v>
      </c>
      <c r="N86" s="135" t="s">
        <v>112</v>
      </c>
      <c r="O86" s="136"/>
      <c r="P86" s="136"/>
      <c r="Q86" s="136" t="s">
        <v>101</v>
      </c>
      <c r="R86" s="136" t="s">
        <v>102</v>
      </c>
      <c r="S86" s="136"/>
      <c r="T86" s="133"/>
      <c r="U86" s="133"/>
      <c r="V86" s="133"/>
      <c r="W86" s="137"/>
      <c r="X86" s="138">
        <v>13.65</v>
      </c>
      <c r="Y86" s="139">
        <v>12.97</v>
      </c>
      <c r="Z86" s="140">
        <f t="shared" si="6"/>
        <v>4.9816849816849793E-2</v>
      </c>
      <c r="AA86" s="139">
        <v>49.99</v>
      </c>
      <c r="AB86" s="140">
        <f t="shared" si="7"/>
        <v>0.74054810962192441</v>
      </c>
      <c r="AC86" s="141"/>
      <c r="AD86" s="142" t="str">
        <f t="shared" si="8"/>
        <v/>
      </c>
      <c r="AE86" s="140" t="str">
        <f t="shared" si="9"/>
        <v/>
      </c>
      <c r="AF86" s="139"/>
      <c r="AG86" s="140" t="str">
        <f t="shared" si="10"/>
        <v/>
      </c>
      <c r="AH86" s="143" t="str">
        <f t="shared" si="11"/>
        <v/>
      </c>
      <c r="AI86" s="144"/>
      <c r="AJ86" s="145"/>
      <c r="AK86" s="146"/>
      <c r="AL86" s="135" t="s">
        <v>103</v>
      </c>
      <c r="AM86" s="147">
        <v>4</v>
      </c>
      <c r="AN86" s="148" t="str">
        <f t="shared" si="12"/>
        <v xml:space="preserve">, , , , OFFICE DEFINE, </v>
      </c>
      <c r="AO86" s="149">
        <v>0</v>
      </c>
      <c r="AP86" s="150">
        <v>372</v>
      </c>
      <c r="AQ86" s="150"/>
      <c r="AR86" s="150"/>
      <c r="AS86" s="150"/>
      <c r="AT86" s="151"/>
      <c r="AU86" s="151"/>
      <c r="AV86" s="152">
        <f t="shared" si="13"/>
        <v>4</v>
      </c>
      <c r="AW86" s="153"/>
      <c r="AX86" s="152"/>
      <c r="AY86" s="153"/>
      <c r="AZ86" s="176"/>
      <c r="BA86" s="155">
        <f t="shared" si="14"/>
        <v>372</v>
      </c>
      <c r="BB86" s="156">
        <f t="shared" si="15"/>
        <v>4824.84</v>
      </c>
      <c r="BC86" s="157">
        <f t="shared" si="16"/>
        <v>18596.280000000002</v>
      </c>
      <c r="BD86" s="158">
        <f t="shared" si="17"/>
        <v>0</v>
      </c>
      <c r="BE86" s="159">
        <f t="shared" si="18"/>
        <v>0</v>
      </c>
      <c r="BF86" s="160">
        <f t="shared" si="19"/>
        <v>0</v>
      </c>
      <c r="BG86" s="161">
        <f t="shared" si="20"/>
        <v>372</v>
      </c>
      <c r="BH86" s="162">
        <f t="shared" si="21"/>
        <v>4824.84</v>
      </c>
      <c r="BI86" s="163">
        <f t="shared" si="22"/>
        <v>18596.280000000002</v>
      </c>
      <c r="BJ86" s="164"/>
      <c r="BK86" s="165" t="s">
        <v>125</v>
      </c>
      <c r="BL86" s="177">
        <v>39</v>
      </c>
      <c r="BM86" s="178">
        <v>100</v>
      </c>
      <c r="BN86" s="178">
        <v>121</v>
      </c>
      <c r="BO86" s="178">
        <v>81</v>
      </c>
      <c r="BP86" s="178">
        <v>31</v>
      </c>
      <c r="BQ86" s="178">
        <v>0</v>
      </c>
      <c r="BR86" s="178" t="str">
        <f>IF(ISBLANK($BK86),"",IFERROR((ROUND((INDEX([1]INSTRUCTIONS!$M$9:$AM$73,MATCH(#REF!,[1]INSTRUCTIONS!$N$9:$N$73,0),MATCH(BR$2,[1]INSTRUCTIONS!$M$9:$AM$9,FALSE))*$BA86),0)),""))</f>
        <v/>
      </c>
      <c r="BS86" s="178" t="str">
        <f>IF(ISBLANK($BK86),"",IFERROR((ROUND((INDEX([1]INSTRUCTIONS!$M$9:$AM$73,MATCH(#REF!,[1]INSTRUCTIONS!$N$9:$N$73,0),MATCH(BS$2,[1]INSTRUCTIONS!$M$9:$AM$9,FALSE))*$BA86),0)),""))</f>
        <v/>
      </c>
      <c r="BT86" s="178" t="str">
        <f>IF(ISBLANK($BK86),"",IFERROR((ROUND((INDEX([1]INSTRUCTIONS!$M$9:$AM$73,MATCH(#REF!,[1]INSTRUCTIONS!$N$9:$N$73,0),MATCH(BT$2,[1]INSTRUCTIONS!$M$9:$AM$9,FALSE))*$BA86),0)),""))</f>
        <v/>
      </c>
      <c r="BU86" s="178" t="str">
        <f>IF(ISBLANK($BK86),"",IFERROR((ROUND((INDEX([1]INSTRUCTIONS!$M$9:$AM$73,MATCH(#REF!,[1]INSTRUCTIONS!$N$9:$N$73,0),MATCH(BU$2,[1]INSTRUCTIONS!$M$9:$AM$9,FALSE))*$BA86),0)),""))</f>
        <v/>
      </c>
      <c r="BV86" s="178" t="str">
        <f>IF(ISBLANK($BK86),"",IFERROR((ROUND((INDEX([1]INSTRUCTIONS!$M$9:$AM$73,MATCH(#REF!,[1]INSTRUCTIONS!$N$9:$N$73,0),MATCH(BV$2,[1]INSTRUCTIONS!$M$9:$AM$9,FALSE))*$BA86),0)),""))</f>
        <v/>
      </c>
      <c r="BW86" s="178" t="str">
        <f>IF(ISBLANK($BK86),"",IFERROR((ROUND((INDEX([1]INSTRUCTIONS!$M$9:$AM$73,MATCH(#REF!,[1]INSTRUCTIONS!$N$9:$N$73,0),MATCH(BW$2,[1]INSTRUCTIONS!$M$9:$AM$9,FALSE))*$BA86),0)),""))</f>
        <v/>
      </c>
      <c r="BX86" s="178" t="str">
        <f>IF(ISBLANK($BK86),"",IFERROR((ROUND((INDEX([1]INSTRUCTIONS!$M$9:$AM$73,MATCH(#REF!,[1]INSTRUCTIONS!$N$9:$N$73,0),MATCH(BX$2,[1]INSTRUCTIONS!$M$9:$AM$9,FALSE))*$BA86),0)),""))</f>
        <v/>
      </c>
      <c r="BY86" s="178" t="str">
        <f>IF(ISBLANK($BK86),"",IFERROR((ROUND((INDEX([1]INSTRUCTIONS!$M$9:$AM$73,MATCH(#REF!,[1]INSTRUCTIONS!$N$9:$N$73,0),MATCH(BY$2,[1]INSTRUCTIONS!$M$9:$AM$9,FALSE))*$BA86),0)),""))</f>
        <v/>
      </c>
      <c r="BZ86" s="178" t="str">
        <f>IF(ISBLANK($BK86),"",IFERROR((ROUND((INDEX([1]INSTRUCTIONS!$M$9:$AM$73,MATCH(#REF!,[1]INSTRUCTIONS!$N$9:$N$73,0),MATCH(BZ$2,[1]INSTRUCTIONS!$M$9:$AM$9,FALSE))*$BA86),0)),""))</f>
        <v/>
      </c>
      <c r="CA86" s="178" t="str">
        <f>IF(ISBLANK($BK86),"",IFERROR((ROUND((INDEX([1]INSTRUCTIONS!$M$9:$AM$73,MATCH(#REF!,[1]INSTRUCTIONS!$N$9:$N$73,0),MATCH(CA$2,[1]INSTRUCTIONS!$M$9:$AM$9,FALSE))*$BA86),0)),""))</f>
        <v/>
      </c>
      <c r="CB86" s="178" t="str">
        <f>IF(ISBLANK($BK86),"",IFERROR((ROUND((INDEX([1]INSTRUCTIONS!$M$9:$AM$73,MATCH(#REF!,[1]INSTRUCTIONS!$N$9:$N$73,0),MATCH(CB$2,[1]INSTRUCTIONS!$M$9:$AM$9,FALSE))*$BA86),0)),""))</f>
        <v/>
      </c>
      <c r="CC86" s="178" t="str">
        <f>IF(ISBLANK($BK86),"",IFERROR((ROUND((INDEX([1]INSTRUCTIONS!$M$9:$AM$73,MATCH(#REF!,[1]INSTRUCTIONS!$N$9:$N$73,0),MATCH(CC$2,[1]INSTRUCTIONS!$M$9:$AM$9,FALSE))*$BA86),0)),""))</f>
        <v/>
      </c>
      <c r="CD86" s="178" t="str">
        <f>IF(ISBLANK($BK86),"",IFERROR((ROUND((INDEX([1]INSTRUCTIONS!$M$9:$AM$73,MATCH(#REF!,[1]INSTRUCTIONS!$N$9:$N$73,0),MATCH(CD$2,[1]INSTRUCTIONS!$M$9:$AM$9,FALSE))*$BA86),0)),""))</f>
        <v/>
      </c>
      <c r="CE86" s="178" t="str">
        <f>IF(ISBLANK($BK86),"",IFERROR((ROUND((INDEX([1]INSTRUCTIONS!$M$9:$AM$73,MATCH(#REF!,[1]INSTRUCTIONS!$N$9:$N$73,0),MATCH(CE$2,[1]INSTRUCTIONS!$M$9:$AM$9,FALSE))*$BA86),0)),""))</f>
        <v/>
      </c>
      <c r="CF86" s="178" t="str">
        <f>IF(ISBLANK($BK86),"",IFERROR((ROUND((INDEX([1]INSTRUCTIONS!$M$9:$AM$73,MATCH(#REF!,[1]INSTRUCTIONS!$N$9:$N$73,0),MATCH(CF$2,[1]INSTRUCTIONS!$M$9:$AM$9,FALSE))*$BA86),0)),""))</f>
        <v/>
      </c>
      <c r="CG86" s="178" t="str">
        <f>IF(ISBLANK($BK86),"",IFERROR((ROUND((INDEX([1]INSTRUCTIONS!$M$9:$AM$73,MATCH(#REF!,[1]INSTRUCTIONS!$N$9:$N$73,0),MATCH(CG$2,[1]INSTRUCTIONS!$M$9:$AM$9,FALSE))*$BA86),0)),""))</f>
        <v/>
      </c>
      <c r="CH86" s="178" t="str">
        <f>IF(ISBLANK($BK86),"",IFERROR((ROUND((INDEX([1]INSTRUCTIONS!$M$9:$AM$73,MATCH(#REF!,[1]INSTRUCTIONS!$N$9:$N$73,0),MATCH(CH$2,[1]INSTRUCTIONS!$M$9:$AM$9,FALSE))*$BA86),0)),""))</f>
        <v/>
      </c>
      <c r="CI86" s="178" t="str">
        <f>IF(ISBLANK($BK86),"",IFERROR((ROUND((INDEX([1]INSTRUCTIONS!$M$9:$AM$73,MATCH(#REF!,[1]INSTRUCTIONS!$N$9:$N$73,0),MATCH(CI$2,[1]INSTRUCTIONS!$M$9:$AM$9,FALSE))*$BA86),0)),""))</f>
        <v/>
      </c>
      <c r="CJ86" s="179" t="str">
        <f>IF(ISBLANK($BK86),"",IFERROR((ROUND((INDEX([1]INSTRUCTIONS!$M$9:$AM$73,MATCH(#REF!,[1]INSTRUCTIONS!$N$9:$N$73,0),MATCH(CJ$2,[1]INSTRUCTIONS!$M$9:$AM$9,FALSE))*$BA86),0)),""))</f>
        <v/>
      </c>
      <c r="CK86" s="169">
        <f t="shared" si="23"/>
        <v>372</v>
      </c>
      <c r="CL86" s="169">
        <f t="shared" si="24"/>
        <v>0</v>
      </c>
      <c r="CM86" s="6"/>
      <c r="CN86" s="170" t="s">
        <v>126</v>
      </c>
      <c r="CO86" s="177">
        <v>0</v>
      </c>
      <c r="CP86" s="178">
        <v>0</v>
      </c>
      <c r="CQ86" s="178">
        <v>0</v>
      </c>
      <c r="CR86" s="178">
        <v>0</v>
      </c>
      <c r="CS86" s="178">
        <v>0</v>
      </c>
      <c r="CT86" s="178">
        <v>0</v>
      </c>
      <c r="CU86" s="178" t="str">
        <f>IF(ISBLANK($CN86),"",IFERROR((ROUND((INDEX([1]INSTRUCTIONS!$M$9:$AM$73,MATCH(#REF!,[1]INSTRUCTIONS!$N$9:$N$73,0),MATCH(CU$2,[1]INSTRUCTIONS!$M$9:$AM$9,FALSE))*$BD86),0)),""))</f>
        <v/>
      </c>
      <c r="CV86" s="178" t="str">
        <f>IF(ISBLANK($CN86),"",IFERROR((ROUND((INDEX([1]INSTRUCTIONS!$M$9:$AM$73,MATCH(#REF!,[1]INSTRUCTIONS!$N$9:$N$73,0),MATCH(CV$2,[1]INSTRUCTIONS!$M$9:$AM$9,FALSE))*$BD86),0)),""))</f>
        <v/>
      </c>
      <c r="CW86" s="178" t="str">
        <f>IF(ISBLANK($CN86),"",IFERROR((ROUND((INDEX([1]INSTRUCTIONS!$M$9:$AM$73,MATCH(#REF!,[1]INSTRUCTIONS!$N$9:$N$73,0),MATCH(CW$2,[1]INSTRUCTIONS!$M$9:$AM$9,FALSE))*$BD86),0)),""))</f>
        <v/>
      </c>
      <c r="CX86" s="178" t="str">
        <f>IF(ISBLANK($CN86),"",IFERROR((ROUND((INDEX([1]INSTRUCTIONS!$M$9:$AM$73,MATCH(#REF!,[1]INSTRUCTIONS!$N$9:$N$73,0),MATCH(CX$2,[1]INSTRUCTIONS!$M$9:$AM$9,FALSE))*$BD86),0)),""))</f>
        <v/>
      </c>
      <c r="CY86" s="178" t="str">
        <f>IF(ISBLANK($CN86),"",IFERROR((ROUND((INDEX([1]INSTRUCTIONS!$M$9:$AM$73,MATCH(#REF!,[1]INSTRUCTIONS!$N$9:$N$73,0),MATCH(CY$2,[1]INSTRUCTIONS!$M$9:$AM$9,FALSE))*$BD86),0)),""))</f>
        <v/>
      </c>
      <c r="CZ86" s="178" t="str">
        <f>IF(ISBLANK($CN86),"",IFERROR((ROUND((INDEX([1]INSTRUCTIONS!$M$9:$AM$73,MATCH(#REF!,[1]INSTRUCTIONS!$N$9:$N$73,0),MATCH(CZ$2,[1]INSTRUCTIONS!$M$9:$AM$9,FALSE))*$BD86),0)),""))</f>
        <v/>
      </c>
      <c r="DA86" s="178" t="str">
        <f>IF(ISBLANK($CN86),"",IFERROR((ROUND((INDEX([1]INSTRUCTIONS!$M$9:$AM$73,MATCH(#REF!,[1]INSTRUCTIONS!$N$9:$N$73,0),MATCH(DA$2,[1]INSTRUCTIONS!$M$9:$AM$9,FALSE))*$BD86),0)),""))</f>
        <v/>
      </c>
      <c r="DB86" s="178" t="str">
        <f>IF(ISBLANK($CN86),"",IFERROR((ROUND((INDEX([1]INSTRUCTIONS!$M$9:$AM$73,MATCH(#REF!,[1]INSTRUCTIONS!$N$9:$N$73,0),MATCH(DB$2,[1]INSTRUCTIONS!$M$9:$AM$9,FALSE))*$BD86),0)),""))</f>
        <v/>
      </c>
      <c r="DC86" s="178" t="str">
        <f>IF(ISBLANK($CN86),"",IFERROR((ROUND((INDEX([1]INSTRUCTIONS!$M$9:$AM$73,MATCH(#REF!,[1]INSTRUCTIONS!$N$9:$N$73,0),MATCH(DC$2,[1]INSTRUCTIONS!$M$9:$AM$9,FALSE))*$BD86),0)),""))</f>
        <v/>
      </c>
      <c r="DD86" s="178" t="str">
        <f>IF(ISBLANK($CN86),"",IFERROR((ROUND((INDEX([1]INSTRUCTIONS!$M$9:$AM$73,MATCH(#REF!,[1]INSTRUCTIONS!$N$9:$N$73,0),MATCH(DD$2,[1]INSTRUCTIONS!$M$9:$AM$9,FALSE))*$BD86),0)),""))</f>
        <v/>
      </c>
      <c r="DE86" s="178" t="str">
        <f>IF(ISBLANK($CN86),"",IFERROR((ROUND((INDEX([1]INSTRUCTIONS!$M$9:$AM$73,MATCH(#REF!,[1]INSTRUCTIONS!$N$9:$N$73,0),MATCH(DE$2,[1]INSTRUCTIONS!$M$9:$AM$9,FALSE))*$BD86),0)),""))</f>
        <v/>
      </c>
      <c r="DF86" s="178" t="str">
        <f>IF(ISBLANK($CN86),"",IFERROR((ROUND((INDEX([1]INSTRUCTIONS!$M$9:$AM$73,MATCH(#REF!,[1]INSTRUCTIONS!$N$9:$N$73,0),MATCH(DF$2,[1]INSTRUCTIONS!$M$9:$AM$9,FALSE))*$BD86),0)),""))</f>
        <v/>
      </c>
      <c r="DG86" s="178" t="str">
        <f>IF(ISBLANK($CN86),"",IFERROR((ROUND((INDEX([1]INSTRUCTIONS!$M$9:$AM$73,MATCH(#REF!,[1]INSTRUCTIONS!$N$9:$N$73,0),MATCH(DG$2,[1]INSTRUCTIONS!$M$9:$AM$9,FALSE))*$BD86),0)),""))</f>
        <v/>
      </c>
      <c r="DH86" s="178" t="str">
        <f>IF(ISBLANK($CN86),"",IFERROR((ROUND((INDEX([1]INSTRUCTIONS!$M$9:$AM$73,MATCH(#REF!,[1]INSTRUCTIONS!$N$9:$N$73,0),MATCH(DH$2,[1]INSTRUCTIONS!$M$9:$AM$9,FALSE))*$BD86),0)),""))</f>
        <v/>
      </c>
      <c r="DI86" s="178" t="str">
        <f>IF(ISBLANK($CN86),"",IFERROR((ROUND((INDEX([1]INSTRUCTIONS!$M$9:$AM$73,MATCH(#REF!,[1]INSTRUCTIONS!$N$9:$N$73,0),MATCH(DI$2,[1]INSTRUCTIONS!$M$9:$AM$9,FALSE))*$BD86),0)),""))</f>
        <v/>
      </c>
      <c r="DJ86" s="178" t="str">
        <f>IF(ISBLANK($CN86),"",IFERROR((ROUND((INDEX([1]INSTRUCTIONS!$M$9:$AM$73,MATCH(#REF!,[1]INSTRUCTIONS!$N$9:$N$73,0),MATCH(DJ$2,[1]INSTRUCTIONS!$M$9:$AM$9,FALSE))*$BD86),0)),""))</f>
        <v/>
      </c>
      <c r="DK86" s="178" t="str">
        <f>IF(ISBLANK($CN86),"",IFERROR((ROUND((INDEX([1]INSTRUCTIONS!$M$9:$AM$73,MATCH(#REF!,[1]INSTRUCTIONS!$N$9:$N$73,0),MATCH(DK$2,[1]INSTRUCTIONS!$M$9:$AM$9,FALSE))*$BD86),0)),""))</f>
        <v/>
      </c>
      <c r="DL86" s="178" t="str">
        <f>IF(ISBLANK($CN86),"",IFERROR((ROUND((INDEX([1]INSTRUCTIONS!$M$9:$AM$73,MATCH(#REF!,[1]INSTRUCTIONS!$N$9:$N$73,0),MATCH(DL$2,[1]INSTRUCTIONS!$M$9:$AM$9,FALSE))*$BD86),0)),""))</f>
        <v/>
      </c>
      <c r="DM86" s="179" t="str">
        <f>IF(ISBLANK($CN86),"",IFERROR((ROUND((INDEX([1]INSTRUCTIONS!$M$9:$AM$73,MATCH(#REF!,[1]INSTRUCTIONS!$N$9:$N$73,0),MATCH(DM$2,[1]INSTRUCTIONS!$M$9:$AM$9,FALSE))*$BD86),0)),""))</f>
        <v/>
      </c>
      <c r="DN86" s="169">
        <f t="shared" si="25"/>
        <v>0</v>
      </c>
      <c r="DO86" s="169">
        <f t="shared" si="26"/>
        <v>0</v>
      </c>
      <c r="DP86" s="6"/>
      <c r="DQ86" s="171" t="str">
        <f t="shared" si="27"/>
        <v>ALPHA BOTTOMS BM</v>
      </c>
      <c r="DR86" s="172">
        <f t="shared" ref="DR86:EP86" si="99">IFERROR(BL86+CO86,"")</f>
        <v>39</v>
      </c>
      <c r="DS86" s="173">
        <f t="shared" si="99"/>
        <v>100</v>
      </c>
      <c r="DT86" s="173">
        <f t="shared" si="99"/>
        <v>121</v>
      </c>
      <c r="DU86" s="173">
        <f t="shared" si="99"/>
        <v>81</v>
      </c>
      <c r="DV86" s="173">
        <f t="shared" si="99"/>
        <v>31</v>
      </c>
      <c r="DW86" s="173">
        <f t="shared" si="99"/>
        <v>0</v>
      </c>
      <c r="DX86" s="173" t="str">
        <f t="shared" si="99"/>
        <v/>
      </c>
      <c r="DY86" s="173" t="str">
        <f t="shared" si="99"/>
        <v/>
      </c>
      <c r="DZ86" s="173" t="str">
        <f t="shared" si="99"/>
        <v/>
      </c>
      <c r="EA86" s="173" t="str">
        <f t="shared" si="99"/>
        <v/>
      </c>
      <c r="EB86" s="173" t="str">
        <f t="shared" si="99"/>
        <v/>
      </c>
      <c r="EC86" s="173" t="str">
        <f t="shared" si="99"/>
        <v/>
      </c>
      <c r="ED86" s="173" t="str">
        <f t="shared" si="99"/>
        <v/>
      </c>
      <c r="EE86" s="173" t="str">
        <f t="shared" si="99"/>
        <v/>
      </c>
      <c r="EF86" s="174" t="str">
        <f t="shared" si="99"/>
        <v/>
      </c>
      <c r="EG86" s="174" t="str">
        <f t="shared" si="99"/>
        <v/>
      </c>
      <c r="EH86" s="174" t="str">
        <f t="shared" si="99"/>
        <v/>
      </c>
      <c r="EI86" s="174" t="str">
        <f t="shared" si="99"/>
        <v/>
      </c>
      <c r="EJ86" s="174" t="str">
        <f t="shared" si="99"/>
        <v/>
      </c>
      <c r="EK86" s="174" t="str">
        <f t="shared" si="99"/>
        <v/>
      </c>
      <c r="EL86" s="174" t="str">
        <f t="shared" si="99"/>
        <v/>
      </c>
      <c r="EM86" s="174" t="str">
        <f t="shared" si="99"/>
        <v/>
      </c>
      <c r="EN86" s="174" t="str">
        <f t="shared" si="99"/>
        <v/>
      </c>
      <c r="EO86" s="174" t="str">
        <f t="shared" si="99"/>
        <v/>
      </c>
      <c r="EP86" s="174" t="str">
        <f t="shared" si="99"/>
        <v/>
      </c>
      <c r="EQ86" s="171">
        <f t="shared" si="29"/>
        <v>372</v>
      </c>
      <c r="ER86" s="171">
        <f t="shared" si="30"/>
        <v>0</v>
      </c>
    </row>
    <row r="87" spans="1:148" ht="120" customHeight="1" x14ac:dyDescent="0.25">
      <c r="A87" s="132">
        <f t="shared" si="31"/>
        <v>70</v>
      </c>
      <c r="B87" s="133" t="e">
        <v>#VALUE!</v>
      </c>
      <c r="C87" s="133" t="s">
        <v>96</v>
      </c>
      <c r="D87" s="134" t="s">
        <v>276</v>
      </c>
      <c r="E87" s="134" t="str">
        <f t="shared" si="5"/>
        <v>#REF!</v>
      </c>
      <c r="F87" s="135" t="s">
        <v>143</v>
      </c>
      <c r="G87" s="134" t="s">
        <v>276</v>
      </c>
      <c r="H87" s="135" t="s">
        <v>194</v>
      </c>
      <c r="I87" s="135" t="s">
        <v>195</v>
      </c>
      <c r="J87" s="135"/>
      <c r="K87" s="135"/>
      <c r="L87" s="136"/>
      <c r="M87" s="133" t="e">
        <v>#VALUE!</v>
      </c>
      <c r="N87" s="135" t="s">
        <v>113</v>
      </c>
      <c r="O87" s="136"/>
      <c r="P87" s="136"/>
      <c r="Q87" s="136" t="s">
        <v>101</v>
      </c>
      <c r="R87" s="136" t="s">
        <v>102</v>
      </c>
      <c r="S87" s="136"/>
      <c r="T87" s="133"/>
      <c r="U87" s="133"/>
      <c r="V87" s="133"/>
      <c r="W87" s="137"/>
      <c r="X87" s="138">
        <v>14.34</v>
      </c>
      <c r="Y87" s="139">
        <v>14.34</v>
      </c>
      <c r="Z87" s="140">
        <f t="shared" si="6"/>
        <v>0</v>
      </c>
      <c r="AA87" s="139">
        <v>49.99</v>
      </c>
      <c r="AB87" s="140">
        <f t="shared" si="7"/>
        <v>0.7131426285257052</v>
      </c>
      <c r="AC87" s="141"/>
      <c r="AD87" s="142" t="str">
        <f t="shared" si="8"/>
        <v/>
      </c>
      <c r="AE87" s="140" t="str">
        <f t="shared" si="9"/>
        <v/>
      </c>
      <c r="AF87" s="139"/>
      <c r="AG87" s="140" t="str">
        <f t="shared" si="10"/>
        <v/>
      </c>
      <c r="AH87" s="143" t="str">
        <f t="shared" si="11"/>
        <v/>
      </c>
      <c r="AI87" s="144"/>
      <c r="AJ87" s="145"/>
      <c r="AK87" s="146"/>
      <c r="AL87" s="135" t="s">
        <v>103</v>
      </c>
      <c r="AM87" s="147">
        <v>4</v>
      </c>
      <c r="AN87" s="148" t="str">
        <f t="shared" si="12"/>
        <v xml:space="preserve">, , , , OFFICE DEFINE, </v>
      </c>
      <c r="AO87" s="149">
        <v>0</v>
      </c>
      <c r="AP87" s="150">
        <v>228</v>
      </c>
      <c r="AQ87" s="150"/>
      <c r="AR87" s="150"/>
      <c r="AS87" s="150"/>
      <c r="AT87" s="151"/>
      <c r="AU87" s="151"/>
      <c r="AV87" s="152">
        <f t="shared" si="13"/>
        <v>4</v>
      </c>
      <c r="AW87" s="153"/>
      <c r="AX87" s="152"/>
      <c r="AY87" s="153"/>
      <c r="AZ87" s="176"/>
      <c r="BA87" s="155">
        <f t="shared" si="14"/>
        <v>228</v>
      </c>
      <c r="BB87" s="156">
        <f t="shared" si="15"/>
        <v>3269.52</v>
      </c>
      <c r="BC87" s="157">
        <f t="shared" si="16"/>
        <v>11397.720000000001</v>
      </c>
      <c r="BD87" s="158">
        <f t="shared" si="17"/>
        <v>0</v>
      </c>
      <c r="BE87" s="159">
        <f t="shared" si="18"/>
        <v>0</v>
      </c>
      <c r="BF87" s="160">
        <f t="shared" si="19"/>
        <v>0</v>
      </c>
      <c r="BG87" s="161">
        <f t="shared" si="20"/>
        <v>228</v>
      </c>
      <c r="BH87" s="162">
        <f t="shared" si="21"/>
        <v>3269.52</v>
      </c>
      <c r="BI87" s="163">
        <f t="shared" si="22"/>
        <v>11397.720000000001</v>
      </c>
      <c r="BJ87" s="164"/>
      <c r="BK87" s="165" t="s">
        <v>118</v>
      </c>
      <c r="BL87" s="177">
        <v>12</v>
      </c>
      <c r="BM87" s="178">
        <v>49</v>
      </c>
      <c r="BN87" s="178">
        <v>67</v>
      </c>
      <c r="BO87" s="178">
        <v>54</v>
      </c>
      <c r="BP87" s="178">
        <v>32</v>
      </c>
      <c r="BQ87" s="178">
        <v>14</v>
      </c>
      <c r="BR87" s="178" t="str">
        <f>IF(ISBLANK($BK87),"",IFERROR((ROUND((INDEX([1]INSTRUCTIONS!$M$9:$AM$73,MATCH(#REF!,[1]INSTRUCTIONS!$N$9:$N$73,0),MATCH(BR$2,[1]INSTRUCTIONS!$M$9:$AM$9,FALSE))*$BA87),0)),""))</f>
        <v/>
      </c>
      <c r="BS87" s="178" t="str">
        <f>IF(ISBLANK($BK87),"",IFERROR((ROUND((INDEX([1]INSTRUCTIONS!$M$9:$AM$73,MATCH(#REF!,[1]INSTRUCTIONS!$N$9:$N$73,0),MATCH(BS$2,[1]INSTRUCTIONS!$M$9:$AM$9,FALSE))*$BA87),0)),""))</f>
        <v/>
      </c>
      <c r="BT87" s="178" t="str">
        <f>IF(ISBLANK($BK87),"",IFERROR((ROUND((INDEX([1]INSTRUCTIONS!$M$9:$AM$73,MATCH(#REF!,[1]INSTRUCTIONS!$N$9:$N$73,0),MATCH(BT$2,[1]INSTRUCTIONS!$M$9:$AM$9,FALSE))*$BA87),0)),""))</f>
        <v/>
      </c>
      <c r="BU87" s="178" t="str">
        <f>IF(ISBLANK($BK87),"",IFERROR((ROUND((INDEX([1]INSTRUCTIONS!$M$9:$AM$73,MATCH(#REF!,[1]INSTRUCTIONS!$N$9:$N$73,0),MATCH(BU$2,[1]INSTRUCTIONS!$M$9:$AM$9,FALSE))*$BA87),0)),""))</f>
        <v/>
      </c>
      <c r="BV87" s="178" t="str">
        <f>IF(ISBLANK($BK87),"",IFERROR((ROUND((INDEX([1]INSTRUCTIONS!$M$9:$AM$73,MATCH(#REF!,[1]INSTRUCTIONS!$N$9:$N$73,0),MATCH(BV$2,[1]INSTRUCTIONS!$M$9:$AM$9,FALSE))*$BA87),0)),""))</f>
        <v/>
      </c>
      <c r="BW87" s="178" t="str">
        <f>IF(ISBLANK($BK87),"",IFERROR((ROUND((INDEX([1]INSTRUCTIONS!$M$9:$AM$73,MATCH(#REF!,[1]INSTRUCTIONS!$N$9:$N$73,0),MATCH(BW$2,[1]INSTRUCTIONS!$M$9:$AM$9,FALSE))*$BA87),0)),""))</f>
        <v/>
      </c>
      <c r="BX87" s="178" t="str">
        <f>IF(ISBLANK($BK87),"",IFERROR((ROUND((INDEX([1]INSTRUCTIONS!$M$9:$AM$73,MATCH(#REF!,[1]INSTRUCTIONS!$N$9:$N$73,0),MATCH(BX$2,[1]INSTRUCTIONS!$M$9:$AM$9,FALSE))*$BA87),0)),""))</f>
        <v/>
      </c>
      <c r="BY87" s="178" t="str">
        <f>IF(ISBLANK($BK87),"",IFERROR((ROUND((INDEX([1]INSTRUCTIONS!$M$9:$AM$73,MATCH(#REF!,[1]INSTRUCTIONS!$N$9:$N$73,0),MATCH(BY$2,[1]INSTRUCTIONS!$M$9:$AM$9,FALSE))*$BA87),0)),""))</f>
        <v/>
      </c>
      <c r="BZ87" s="178" t="str">
        <f>IF(ISBLANK($BK87),"",IFERROR((ROUND((INDEX([1]INSTRUCTIONS!$M$9:$AM$73,MATCH(#REF!,[1]INSTRUCTIONS!$N$9:$N$73,0),MATCH(BZ$2,[1]INSTRUCTIONS!$M$9:$AM$9,FALSE))*$BA87),0)),""))</f>
        <v/>
      </c>
      <c r="CA87" s="178" t="str">
        <f>IF(ISBLANK($BK87),"",IFERROR((ROUND((INDEX([1]INSTRUCTIONS!$M$9:$AM$73,MATCH(#REF!,[1]INSTRUCTIONS!$N$9:$N$73,0),MATCH(CA$2,[1]INSTRUCTIONS!$M$9:$AM$9,FALSE))*$BA87),0)),""))</f>
        <v/>
      </c>
      <c r="CB87" s="178" t="str">
        <f>IF(ISBLANK($BK87),"",IFERROR((ROUND((INDEX([1]INSTRUCTIONS!$M$9:$AM$73,MATCH(#REF!,[1]INSTRUCTIONS!$N$9:$N$73,0),MATCH(CB$2,[1]INSTRUCTIONS!$M$9:$AM$9,FALSE))*$BA87),0)),""))</f>
        <v/>
      </c>
      <c r="CC87" s="178" t="str">
        <f>IF(ISBLANK($BK87),"",IFERROR((ROUND((INDEX([1]INSTRUCTIONS!$M$9:$AM$73,MATCH(#REF!,[1]INSTRUCTIONS!$N$9:$N$73,0),MATCH(CC$2,[1]INSTRUCTIONS!$M$9:$AM$9,FALSE))*$BA87),0)),""))</f>
        <v/>
      </c>
      <c r="CD87" s="178" t="str">
        <f>IF(ISBLANK($BK87),"",IFERROR((ROUND((INDEX([1]INSTRUCTIONS!$M$9:$AM$73,MATCH(#REF!,[1]INSTRUCTIONS!$N$9:$N$73,0),MATCH(CD$2,[1]INSTRUCTIONS!$M$9:$AM$9,FALSE))*$BA87),0)),""))</f>
        <v/>
      </c>
      <c r="CE87" s="178" t="str">
        <f>IF(ISBLANK($BK87),"",IFERROR((ROUND((INDEX([1]INSTRUCTIONS!$M$9:$AM$73,MATCH(#REF!,[1]INSTRUCTIONS!$N$9:$N$73,0),MATCH(CE$2,[1]INSTRUCTIONS!$M$9:$AM$9,FALSE))*$BA87),0)),""))</f>
        <v/>
      </c>
      <c r="CF87" s="178" t="str">
        <f>IF(ISBLANK($BK87),"",IFERROR((ROUND((INDEX([1]INSTRUCTIONS!$M$9:$AM$73,MATCH(#REF!,[1]INSTRUCTIONS!$N$9:$N$73,0),MATCH(CF$2,[1]INSTRUCTIONS!$M$9:$AM$9,FALSE))*$BA87),0)),""))</f>
        <v/>
      </c>
      <c r="CG87" s="178" t="str">
        <f>IF(ISBLANK($BK87),"",IFERROR((ROUND((INDEX([1]INSTRUCTIONS!$M$9:$AM$73,MATCH(#REF!,[1]INSTRUCTIONS!$N$9:$N$73,0),MATCH(CG$2,[1]INSTRUCTIONS!$M$9:$AM$9,FALSE))*$BA87),0)),""))</f>
        <v/>
      </c>
      <c r="CH87" s="178" t="str">
        <f>IF(ISBLANK($BK87),"",IFERROR((ROUND((INDEX([1]INSTRUCTIONS!$M$9:$AM$73,MATCH(#REF!,[1]INSTRUCTIONS!$N$9:$N$73,0),MATCH(CH$2,[1]INSTRUCTIONS!$M$9:$AM$9,FALSE))*$BA87),0)),""))</f>
        <v/>
      </c>
      <c r="CI87" s="178" t="str">
        <f>IF(ISBLANK($BK87),"",IFERROR((ROUND((INDEX([1]INSTRUCTIONS!$M$9:$AM$73,MATCH(#REF!,[1]INSTRUCTIONS!$N$9:$N$73,0),MATCH(CI$2,[1]INSTRUCTIONS!$M$9:$AM$9,FALSE))*$BA87),0)),""))</f>
        <v/>
      </c>
      <c r="CJ87" s="179" t="str">
        <f>IF(ISBLANK($BK87),"",IFERROR((ROUND((INDEX([1]INSTRUCTIONS!$M$9:$AM$73,MATCH(#REF!,[1]INSTRUCTIONS!$N$9:$N$73,0),MATCH(CJ$2,[1]INSTRUCTIONS!$M$9:$AM$9,FALSE))*$BA87),0)),""))</f>
        <v/>
      </c>
      <c r="CK87" s="169">
        <f t="shared" si="23"/>
        <v>228</v>
      </c>
      <c r="CL87" s="169">
        <f t="shared" si="24"/>
        <v>0</v>
      </c>
      <c r="CM87" s="6"/>
      <c r="CN87" s="170" t="s">
        <v>119</v>
      </c>
      <c r="CO87" s="177">
        <v>0</v>
      </c>
      <c r="CP87" s="178">
        <v>0</v>
      </c>
      <c r="CQ87" s="178">
        <v>0</v>
      </c>
      <c r="CR87" s="178">
        <v>0</v>
      </c>
      <c r="CS87" s="178">
        <v>0</v>
      </c>
      <c r="CT87" s="178">
        <v>0</v>
      </c>
      <c r="CU87" s="178" t="str">
        <f>IF(ISBLANK($CN87),"",IFERROR((ROUND((INDEX([1]INSTRUCTIONS!$M$9:$AM$73,MATCH(#REF!,[1]INSTRUCTIONS!$N$9:$N$73,0),MATCH(CU$2,[1]INSTRUCTIONS!$M$9:$AM$9,FALSE))*$BD87),0)),""))</f>
        <v/>
      </c>
      <c r="CV87" s="178" t="str">
        <f>IF(ISBLANK($CN87),"",IFERROR((ROUND((INDEX([1]INSTRUCTIONS!$M$9:$AM$73,MATCH(#REF!,[1]INSTRUCTIONS!$N$9:$N$73,0),MATCH(CV$2,[1]INSTRUCTIONS!$M$9:$AM$9,FALSE))*$BD87),0)),""))</f>
        <v/>
      </c>
      <c r="CW87" s="178" t="str">
        <f>IF(ISBLANK($CN87),"",IFERROR((ROUND((INDEX([1]INSTRUCTIONS!$M$9:$AM$73,MATCH(#REF!,[1]INSTRUCTIONS!$N$9:$N$73,0),MATCH(CW$2,[1]INSTRUCTIONS!$M$9:$AM$9,FALSE))*$BD87),0)),""))</f>
        <v/>
      </c>
      <c r="CX87" s="178" t="str">
        <f>IF(ISBLANK($CN87),"",IFERROR((ROUND((INDEX([1]INSTRUCTIONS!$M$9:$AM$73,MATCH(#REF!,[1]INSTRUCTIONS!$N$9:$N$73,0),MATCH(CX$2,[1]INSTRUCTIONS!$M$9:$AM$9,FALSE))*$BD87),0)),""))</f>
        <v/>
      </c>
      <c r="CY87" s="178" t="str">
        <f>IF(ISBLANK($CN87),"",IFERROR((ROUND((INDEX([1]INSTRUCTIONS!$M$9:$AM$73,MATCH(#REF!,[1]INSTRUCTIONS!$N$9:$N$73,0),MATCH(CY$2,[1]INSTRUCTIONS!$M$9:$AM$9,FALSE))*$BD87),0)),""))</f>
        <v/>
      </c>
      <c r="CZ87" s="178" t="str">
        <f>IF(ISBLANK($CN87),"",IFERROR((ROUND((INDEX([1]INSTRUCTIONS!$M$9:$AM$73,MATCH(#REF!,[1]INSTRUCTIONS!$N$9:$N$73,0),MATCH(CZ$2,[1]INSTRUCTIONS!$M$9:$AM$9,FALSE))*$BD87),0)),""))</f>
        <v/>
      </c>
      <c r="DA87" s="178" t="str">
        <f>IF(ISBLANK($CN87),"",IFERROR((ROUND((INDEX([1]INSTRUCTIONS!$M$9:$AM$73,MATCH(#REF!,[1]INSTRUCTIONS!$N$9:$N$73,0),MATCH(DA$2,[1]INSTRUCTIONS!$M$9:$AM$9,FALSE))*$BD87),0)),""))</f>
        <v/>
      </c>
      <c r="DB87" s="178" t="str">
        <f>IF(ISBLANK($CN87),"",IFERROR((ROUND((INDEX([1]INSTRUCTIONS!$M$9:$AM$73,MATCH(#REF!,[1]INSTRUCTIONS!$N$9:$N$73,0),MATCH(DB$2,[1]INSTRUCTIONS!$M$9:$AM$9,FALSE))*$BD87),0)),""))</f>
        <v/>
      </c>
      <c r="DC87" s="178" t="str">
        <f>IF(ISBLANK($CN87),"",IFERROR((ROUND((INDEX([1]INSTRUCTIONS!$M$9:$AM$73,MATCH(#REF!,[1]INSTRUCTIONS!$N$9:$N$73,0),MATCH(DC$2,[1]INSTRUCTIONS!$M$9:$AM$9,FALSE))*$BD87),0)),""))</f>
        <v/>
      </c>
      <c r="DD87" s="178" t="str">
        <f>IF(ISBLANK($CN87),"",IFERROR((ROUND((INDEX([1]INSTRUCTIONS!$M$9:$AM$73,MATCH(#REF!,[1]INSTRUCTIONS!$N$9:$N$73,0),MATCH(DD$2,[1]INSTRUCTIONS!$M$9:$AM$9,FALSE))*$BD87),0)),""))</f>
        <v/>
      </c>
      <c r="DE87" s="178" t="str">
        <f>IF(ISBLANK($CN87),"",IFERROR((ROUND((INDEX([1]INSTRUCTIONS!$M$9:$AM$73,MATCH(#REF!,[1]INSTRUCTIONS!$N$9:$N$73,0),MATCH(DE$2,[1]INSTRUCTIONS!$M$9:$AM$9,FALSE))*$BD87),0)),""))</f>
        <v/>
      </c>
      <c r="DF87" s="178" t="str">
        <f>IF(ISBLANK($CN87),"",IFERROR((ROUND((INDEX([1]INSTRUCTIONS!$M$9:$AM$73,MATCH(#REF!,[1]INSTRUCTIONS!$N$9:$N$73,0),MATCH(DF$2,[1]INSTRUCTIONS!$M$9:$AM$9,FALSE))*$BD87),0)),""))</f>
        <v/>
      </c>
      <c r="DG87" s="178" t="str">
        <f>IF(ISBLANK($CN87),"",IFERROR((ROUND((INDEX([1]INSTRUCTIONS!$M$9:$AM$73,MATCH(#REF!,[1]INSTRUCTIONS!$N$9:$N$73,0),MATCH(DG$2,[1]INSTRUCTIONS!$M$9:$AM$9,FALSE))*$BD87),0)),""))</f>
        <v/>
      </c>
      <c r="DH87" s="178" t="str">
        <f>IF(ISBLANK($CN87),"",IFERROR((ROUND((INDEX([1]INSTRUCTIONS!$M$9:$AM$73,MATCH(#REF!,[1]INSTRUCTIONS!$N$9:$N$73,0),MATCH(DH$2,[1]INSTRUCTIONS!$M$9:$AM$9,FALSE))*$BD87),0)),""))</f>
        <v/>
      </c>
      <c r="DI87" s="178" t="str">
        <f>IF(ISBLANK($CN87),"",IFERROR((ROUND((INDEX([1]INSTRUCTIONS!$M$9:$AM$73,MATCH(#REF!,[1]INSTRUCTIONS!$N$9:$N$73,0),MATCH(DI$2,[1]INSTRUCTIONS!$M$9:$AM$9,FALSE))*$BD87),0)),""))</f>
        <v/>
      </c>
      <c r="DJ87" s="178" t="str">
        <f>IF(ISBLANK($CN87),"",IFERROR((ROUND((INDEX([1]INSTRUCTIONS!$M$9:$AM$73,MATCH(#REF!,[1]INSTRUCTIONS!$N$9:$N$73,0),MATCH(DJ$2,[1]INSTRUCTIONS!$M$9:$AM$9,FALSE))*$BD87),0)),""))</f>
        <v/>
      </c>
      <c r="DK87" s="178" t="str">
        <f>IF(ISBLANK($CN87),"",IFERROR((ROUND((INDEX([1]INSTRUCTIONS!$M$9:$AM$73,MATCH(#REF!,[1]INSTRUCTIONS!$N$9:$N$73,0),MATCH(DK$2,[1]INSTRUCTIONS!$M$9:$AM$9,FALSE))*$BD87),0)),""))</f>
        <v/>
      </c>
      <c r="DL87" s="178" t="str">
        <f>IF(ISBLANK($CN87),"",IFERROR((ROUND((INDEX([1]INSTRUCTIONS!$M$9:$AM$73,MATCH(#REF!,[1]INSTRUCTIONS!$N$9:$N$73,0),MATCH(DL$2,[1]INSTRUCTIONS!$M$9:$AM$9,FALSE))*$BD87),0)),""))</f>
        <v/>
      </c>
      <c r="DM87" s="179" t="str">
        <f>IF(ISBLANK($CN87),"",IFERROR((ROUND((INDEX([1]INSTRUCTIONS!$M$9:$AM$73,MATCH(#REF!,[1]INSTRUCTIONS!$N$9:$N$73,0),MATCH(DM$2,[1]INSTRUCTIONS!$M$9:$AM$9,FALSE))*$BD87),0)),""))</f>
        <v/>
      </c>
      <c r="DN87" s="169">
        <f t="shared" si="25"/>
        <v>0</v>
      </c>
      <c r="DO87" s="169">
        <f t="shared" si="26"/>
        <v>0</v>
      </c>
      <c r="DP87" s="6"/>
      <c r="DQ87" s="171" t="str">
        <f t="shared" si="27"/>
        <v>NUMERIC BOTTOMS BM</v>
      </c>
      <c r="DR87" s="172">
        <f t="shared" ref="DR87:EP87" si="100">IFERROR(BL87+CO87,"")</f>
        <v>12</v>
      </c>
      <c r="DS87" s="173">
        <f t="shared" si="100"/>
        <v>49</v>
      </c>
      <c r="DT87" s="173">
        <f t="shared" si="100"/>
        <v>67</v>
      </c>
      <c r="DU87" s="173">
        <f t="shared" si="100"/>
        <v>54</v>
      </c>
      <c r="DV87" s="173">
        <f t="shared" si="100"/>
        <v>32</v>
      </c>
      <c r="DW87" s="173">
        <f t="shared" si="100"/>
        <v>14</v>
      </c>
      <c r="DX87" s="173" t="str">
        <f t="shared" si="100"/>
        <v/>
      </c>
      <c r="DY87" s="173" t="str">
        <f t="shared" si="100"/>
        <v/>
      </c>
      <c r="DZ87" s="173" t="str">
        <f t="shared" si="100"/>
        <v/>
      </c>
      <c r="EA87" s="173" t="str">
        <f t="shared" si="100"/>
        <v/>
      </c>
      <c r="EB87" s="173" t="str">
        <f t="shared" si="100"/>
        <v/>
      </c>
      <c r="EC87" s="173" t="str">
        <f t="shared" si="100"/>
        <v/>
      </c>
      <c r="ED87" s="173" t="str">
        <f t="shared" si="100"/>
        <v/>
      </c>
      <c r="EE87" s="173" t="str">
        <f t="shared" si="100"/>
        <v/>
      </c>
      <c r="EF87" s="174" t="str">
        <f t="shared" si="100"/>
        <v/>
      </c>
      <c r="EG87" s="174" t="str">
        <f t="shared" si="100"/>
        <v/>
      </c>
      <c r="EH87" s="174" t="str">
        <f t="shared" si="100"/>
        <v/>
      </c>
      <c r="EI87" s="174" t="str">
        <f t="shared" si="100"/>
        <v/>
      </c>
      <c r="EJ87" s="174" t="str">
        <f t="shared" si="100"/>
        <v/>
      </c>
      <c r="EK87" s="174" t="str">
        <f t="shared" si="100"/>
        <v/>
      </c>
      <c r="EL87" s="174" t="str">
        <f t="shared" si="100"/>
        <v/>
      </c>
      <c r="EM87" s="174" t="str">
        <f t="shared" si="100"/>
        <v/>
      </c>
      <c r="EN87" s="174" t="str">
        <f t="shared" si="100"/>
        <v/>
      </c>
      <c r="EO87" s="174" t="str">
        <f t="shared" si="100"/>
        <v/>
      </c>
      <c r="EP87" s="174" t="str">
        <f t="shared" si="100"/>
        <v/>
      </c>
      <c r="EQ87" s="171">
        <f t="shared" si="29"/>
        <v>228</v>
      </c>
      <c r="ER87" s="171">
        <f t="shared" si="30"/>
        <v>0</v>
      </c>
    </row>
    <row r="88" spans="1:148" ht="120" customHeight="1" x14ac:dyDescent="0.25">
      <c r="A88" s="132">
        <f t="shared" si="31"/>
        <v>71</v>
      </c>
      <c r="B88" s="133" t="e">
        <v>#VALUE!</v>
      </c>
      <c r="C88" s="133" t="s">
        <v>96</v>
      </c>
      <c r="D88" s="134" t="s">
        <v>276</v>
      </c>
      <c r="E88" s="134" t="str">
        <f t="shared" si="5"/>
        <v>#REF!</v>
      </c>
      <c r="F88" s="135" t="s">
        <v>143</v>
      </c>
      <c r="G88" s="134" t="s">
        <v>276</v>
      </c>
      <c r="H88" s="135" t="s">
        <v>194</v>
      </c>
      <c r="I88" s="135" t="s">
        <v>195</v>
      </c>
      <c r="J88" s="135"/>
      <c r="K88" s="135"/>
      <c r="L88" s="136"/>
      <c r="M88" s="133" t="e">
        <v>#VALUE!</v>
      </c>
      <c r="N88" s="135" t="s">
        <v>120</v>
      </c>
      <c r="O88" s="136"/>
      <c r="P88" s="136"/>
      <c r="Q88" s="136" t="s">
        <v>101</v>
      </c>
      <c r="R88" s="136" t="s">
        <v>102</v>
      </c>
      <c r="S88" s="136"/>
      <c r="T88" s="133"/>
      <c r="U88" s="133"/>
      <c r="V88" s="133"/>
      <c r="W88" s="137"/>
      <c r="X88" s="138">
        <v>14.34</v>
      </c>
      <c r="Y88" s="139">
        <v>14.34</v>
      </c>
      <c r="Z88" s="140">
        <f t="shared" si="6"/>
        <v>0</v>
      </c>
      <c r="AA88" s="139">
        <v>49.99</v>
      </c>
      <c r="AB88" s="140">
        <f t="shared" si="7"/>
        <v>0.7131426285257052</v>
      </c>
      <c r="AC88" s="141"/>
      <c r="AD88" s="142" t="str">
        <f t="shared" si="8"/>
        <v/>
      </c>
      <c r="AE88" s="140" t="str">
        <f t="shared" si="9"/>
        <v/>
      </c>
      <c r="AF88" s="139"/>
      <c r="AG88" s="140" t="str">
        <f t="shared" si="10"/>
        <v/>
      </c>
      <c r="AH88" s="143" t="str">
        <f t="shared" si="11"/>
        <v/>
      </c>
      <c r="AI88" s="144"/>
      <c r="AJ88" s="145"/>
      <c r="AK88" s="146"/>
      <c r="AL88" s="135" t="s">
        <v>103</v>
      </c>
      <c r="AM88" s="147">
        <v>4</v>
      </c>
      <c r="AN88" s="148" t="str">
        <f t="shared" si="12"/>
        <v xml:space="preserve">, , , , OFFICE DEFINE, </v>
      </c>
      <c r="AO88" s="149">
        <v>0</v>
      </c>
      <c r="AP88" s="150">
        <v>300</v>
      </c>
      <c r="AQ88" s="150"/>
      <c r="AR88" s="150"/>
      <c r="AS88" s="150"/>
      <c r="AT88" s="151"/>
      <c r="AU88" s="151"/>
      <c r="AV88" s="152">
        <f t="shared" si="13"/>
        <v>4</v>
      </c>
      <c r="AW88" s="153"/>
      <c r="AX88" s="152"/>
      <c r="AY88" s="153"/>
      <c r="AZ88" s="176"/>
      <c r="BA88" s="155">
        <f t="shared" si="14"/>
        <v>300</v>
      </c>
      <c r="BB88" s="156">
        <f t="shared" si="15"/>
        <v>4302</v>
      </c>
      <c r="BC88" s="157">
        <f t="shared" si="16"/>
        <v>14997</v>
      </c>
      <c r="BD88" s="158">
        <f t="shared" si="17"/>
        <v>0</v>
      </c>
      <c r="BE88" s="159">
        <f t="shared" si="18"/>
        <v>0</v>
      </c>
      <c r="BF88" s="160">
        <f t="shared" si="19"/>
        <v>0</v>
      </c>
      <c r="BG88" s="161">
        <f t="shared" si="20"/>
        <v>300</v>
      </c>
      <c r="BH88" s="162">
        <f t="shared" si="21"/>
        <v>4302</v>
      </c>
      <c r="BI88" s="163">
        <f t="shared" si="22"/>
        <v>14997</v>
      </c>
      <c r="BJ88" s="164"/>
      <c r="BK88" s="165" t="s">
        <v>118</v>
      </c>
      <c r="BL88" s="177">
        <v>15</v>
      </c>
      <c r="BM88" s="178">
        <v>64</v>
      </c>
      <c r="BN88" s="178">
        <v>90</v>
      </c>
      <c r="BO88" s="178">
        <v>71</v>
      </c>
      <c r="BP88" s="178">
        <v>41</v>
      </c>
      <c r="BQ88" s="178">
        <v>19</v>
      </c>
      <c r="BR88" s="178" t="str">
        <f>IF(ISBLANK($BK88),"",IFERROR((ROUND((INDEX([1]INSTRUCTIONS!$M$9:$AM$73,MATCH(#REF!,[1]INSTRUCTIONS!$N$9:$N$73,0),MATCH(BR$2,[1]INSTRUCTIONS!$M$9:$AM$9,FALSE))*$BA88),0)),""))</f>
        <v/>
      </c>
      <c r="BS88" s="178" t="str">
        <f>IF(ISBLANK($BK88),"",IFERROR((ROUND((INDEX([1]INSTRUCTIONS!$M$9:$AM$73,MATCH(#REF!,[1]INSTRUCTIONS!$N$9:$N$73,0),MATCH(BS$2,[1]INSTRUCTIONS!$M$9:$AM$9,FALSE))*$BA88),0)),""))</f>
        <v/>
      </c>
      <c r="BT88" s="178" t="str">
        <f>IF(ISBLANK($BK88),"",IFERROR((ROUND((INDEX([1]INSTRUCTIONS!$M$9:$AM$73,MATCH(#REF!,[1]INSTRUCTIONS!$N$9:$N$73,0),MATCH(BT$2,[1]INSTRUCTIONS!$M$9:$AM$9,FALSE))*$BA88),0)),""))</f>
        <v/>
      </c>
      <c r="BU88" s="178" t="str">
        <f>IF(ISBLANK($BK88),"",IFERROR((ROUND((INDEX([1]INSTRUCTIONS!$M$9:$AM$73,MATCH(#REF!,[1]INSTRUCTIONS!$N$9:$N$73,0),MATCH(BU$2,[1]INSTRUCTIONS!$M$9:$AM$9,FALSE))*$BA88),0)),""))</f>
        <v/>
      </c>
      <c r="BV88" s="178" t="str">
        <f>IF(ISBLANK($BK88),"",IFERROR((ROUND((INDEX([1]INSTRUCTIONS!$M$9:$AM$73,MATCH(#REF!,[1]INSTRUCTIONS!$N$9:$N$73,0),MATCH(BV$2,[1]INSTRUCTIONS!$M$9:$AM$9,FALSE))*$BA88),0)),""))</f>
        <v/>
      </c>
      <c r="BW88" s="178" t="str">
        <f>IF(ISBLANK($BK88),"",IFERROR((ROUND((INDEX([1]INSTRUCTIONS!$M$9:$AM$73,MATCH(#REF!,[1]INSTRUCTIONS!$N$9:$N$73,0),MATCH(BW$2,[1]INSTRUCTIONS!$M$9:$AM$9,FALSE))*$BA88),0)),""))</f>
        <v/>
      </c>
      <c r="BX88" s="178" t="str">
        <f>IF(ISBLANK($BK88),"",IFERROR((ROUND((INDEX([1]INSTRUCTIONS!$M$9:$AM$73,MATCH(#REF!,[1]INSTRUCTIONS!$N$9:$N$73,0),MATCH(BX$2,[1]INSTRUCTIONS!$M$9:$AM$9,FALSE))*$BA88),0)),""))</f>
        <v/>
      </c>
      <c r="BY88" s="178" t="str">
        <f>IF(ISBLANK($BK88),"",IFERROR((ROUND((INDEX([1]INSTRUCTIONS!$M$9:$AM$73,MATCH(#REF!,[1]INSTRUCTIONS!$N$9:$N$73,0),MATCH(BY$2,[1]INSTRUCTIONS!$M$9:$AM$9,FALSE))*$BA88),0)),""))</f>
        <v/>
      </c>
      <c r="BZ88" s="178" t="str">
        <f>IF(ISBLANK($BK88),"",IFERROR((ROUND((INDEX([1]INSTRUCTIONS!$M$9:$AM$73,MATCH(#REF!,[1]INSTRUCTIONS!$N$9:$N$73,0),MATCH(BZ$2,[1]INSTRUCTIONS!$M$9:$AM$9,FALSE))*$BA88),0)),""))</f>
        <v/>
      </c>
      <c r="CA88" s="178" t="str">
        <f>IF(ISBLANK($BK88),"",IFERROR((ROUND((INDEX([1]INSTRUCTIONS!$M$9:$AM$73,MATCH(#REF!,[1]INSTRUCTIONS!$N$9:$N$73,0),MATCH(CA$2,[1]INSTRUCTIONS!$M$9:$AM$9,FALSE))*$BA88),0)),""))</f>
        <v/>
      </c>
      <c r="CB88" s="178" t="str">
        <f>IF(ISBLANK($BK88),"",IFERROR((ROUND((INDEX([1]INSTRUCTIONS!$M$9:$AM$73,MATCH(#REF!,[1]INSTRUCTIONS!$N$9:$N$73,0),MATCH(CB$2,[1]INSTRUCTIONS!$M$9:$AM$9,FALSE))*$BA88),0)),""))</f>
        <v/>
      </c>
      <c r="CC88" s="178" t="str">
        <f>IF(ISBLANK($BK88),"",IFERROR((ROUND((INDEX([1]INSTRUCTIONS!$M$9:$AM$73,MATCH(#REF!,[1]INSTRUCTIONS!$N$9:$N$73,0),MATCH(CC$2,[1]INSTRUCTIONS!$M$9:$AM$9,FALSE))*$BA88),0)),""))</f>
        <v/>
      </c>
      <c r="CD88" s="178" t="str">
        <f>IF(ISBLANK($BK88),"",IFERROR((ROUND((INDEX([1]INSTRUCTIONS!$M$9:$AM$73,MATCH(#REF!,[1]INSTRUCTIONS!$N$9:$N$73,0),MATCH(CD$2,[1]INSTRUCTIONS!$M$9:$AM$9,FALSE))*$BA88),0)),""))</f>
        <v/>
      </c>
      <c r="CE88" s="178" t="str">
        <f>IF(ISBLANK($BK88),"",IFERROR((ROUND((INDEX([1]INSTRUCTIONS!$M$9:$AM$73,MATCH(#REF!,[1]INSTRUCTIONS!$N$9:$N$73,0),MATCH(CE$2,[1]INSTRUCTIONS!$M$9:$AM$9,FALSE))*$BA88),0)),""))</f>
        <v/>
      </c>
      <c r="CF88" s="178" t="str">
        <f>IF(ISBLANK($BK88),"",IFERROR((ROUND((INDEX([1]INSTRUCTIONS!$M$9:$AM$73,MATCH(#REF!,[1]INSTRUCTIONS!$N$9:$N$73,0),MATCH(CF$2,[1]INSTRUCTIONS!$M$9:$AM$9,FALSE))*$BA88),0)),""))</f>
        <v/>
      </c>
      <c r="CG88" s="178" t="str">
        <f>IF(ISBLANK($BK88),"",IFERROR((ROUND((INDEX([1]INSTRUCTIONS!$M$9:$AM$73,MATCH(#REF!,[1]INSTRUCTIONS!$N$9:$N$73,0),MATCH(CG$2,[1]INSTRUCTIONS!$M$9:$AM$9,FALSE))*$BA88),0)),""))</f>
        <v/>
      </c>
      <c r="CH88" s="178" t="str">
        <f>IF(ISBLANK($BK88),"",IFERROR((ROUND((INDEX([1]INSTRUCTIONS!$M$9:$AM$73,MATCH(#REF!,[1]INSTRUCTIONS!$N$9:$N$73,0),MATCH(CH$2,[1]INSTRUCTIONS!$M$9:$AM$9,FALSE))*$BA88),0)),""))</f>
        <v/>
      </c>
      <c r="CI88" s="178" t="str">
        <f>IF(ISBLANK($BK88),"",IFERROR((ROUND((INDEX([1]INSTRUCTIONS!$M$9:$AM$73,MATCH(#REF!,[1]INSTRUCTIONS!$N$9:$N$73,0),MATCH(CI$2,[1]INSTRUCTIONS!$M$9:$AM$9,FALSE))*$BA88),0)),""))</f>
        <v/>
      </c>
      <c r="CJ88" s="179" t="str">
        <f>IF(ISBLANK($BK88),"",IFERROR((ROUND((INDEX([1]INSTRUCTIONS!$M$9:$AM$73,MATCH(#REF!,[1]INSTRUCTIONS!$N$9:$N$73,0),MATCH(CJ$2,[1]INSTRUCTIONS!$M$9:$AM$9,FALSE))*$BA88),0)),""))</f>
        <v/>
      </c>
      <c r="CK88" s="169">
        <f t="shared" si="23"/>
        <v>300</v>
      </c>
      <c r="CL88" s="169">
        <f t="shared" si="24"/>
        <v>0</v>
      </c>
      <c r="CM88" s="6"/>
      <c r="CN88" s="170" t="s">
        <v>119</v>
      </c>
      <c r="CO88" s="177">
        <v>0</v>
      </c>
      <c r="CP88" s="178">
        <v>0</v>
      </c>
      <c r="CQ88" s="178">
        <v>0</v>
      </c>
      <c r="CR88" s="178">
        <v>0</v>
      </c>
      <c r="CS88" s="178">
        <v>0</v>
      </c>
      <c r="CT88" s="178">
        <v>0</v>
      </c>
      <c r="CU88" s="178" t="str">
        <f>IF(ISBLANK($CN88),"",IFERROR((ROUND((INDEX([1]INSTRUCTIONS!$M$9:$AM$73,MATCH(#REF!,[1]INSTRUCTIONS!$N$9:$N$73,0),MATCH(CU$2,[1]INSTRUCTIONS!$M$9:$AM$9,FALSE))*$BD88),0)),""))</f>
        <v/>
      </c>
      <c r="CV88" s="178" t="str">
        <f>IF(ISBLANK($CN88),"",IFERROR((ROUND((INDEX([1]INSTRUCTIONS!$M$9:$AM$73,MATCH(#REF!,[1]INSTRUCTIONS!$N$9:$N$73,0),MATCH(CV$2,[1]INSTRUCTIONS!$M$9:$AM$9,FALSE))*$BD88),0)),""))</f>
        <v/>
      </c>
      <c r="CW88" s="178" t="str">
        <f>IF(ISBLANK($CN88),"",IFERROR((ROUND((INDEX([1]INSTRUCTIONS!$M$9:$AM$73,MATCH(#REF!,[1]INSTRUCTIONS!$N$9:$N$73,0),MATCH(CW$2,[1]INSTRUCTIONS!$M$9:$AM$9,FALSE))*$BD88),0)),""))</f>
        <v/>
      </c>
      <c r="CX88" s="178" t="str">
        <f>IF(ISBLANK($CN88),"",IFERROR((ROUND((INDEX([1]INSTRUCTIONS!$M$9:$AM$73,MATCH(#REF!,[1]INSTRUCTIONS!$N$9:$N$73,0),MATCH(CX$2,[1]INSTRUCTIONS!$M$9:$AM$9,FALSE))*$BD88),0)),""))</f>
        <v/>
      </c>
      <c r="CY88" s="178" t="str">
        <f>IF(ISBLANK($CN88),"",IFERROR((ROUND((INDEX([1]INSTRUCTIONS!$M$9:$AM$73,MATCH(#REF!,[1]INSTRUCTIONS!$N$9:$N$73,0),MATCH(CY$2,[1]INSTRUCTIONS!$M$9:$AM$9,FALSE))*$BD88),0)),""))</f>
        <v/>
      </c>
      <c r="CZ88" s="178" t="str">
        <f>IF(ISBLANK($CN88),"",IFERROR((ROUND((INDEX([1]INSTRUCTIONS!$M$9:$AM$73,MATCH(#REF!,[1]INSTRUCTIONS!$N$9:$N$73,0),MATCH(CZ$2,[1]INSTRUCTIONS!$M$9:$AM$9,FALSE))*$BD88),0)),""))</f>
        <v/>
      </c>
      <c r="DA88" s="178" t="str">
        <f>IF(ISBLANK($CN88),"",IFERROR((ROUND((INDEX([1]INSTRUCTIONS!$M$9:$AM$73,MATCH(#REF!,[1]INSTRUCTIONS!$N$9:$N$73,0),MATCH(DA$2,[1]INSTRUCTIONS!$M$9:$AM$9,FALSE))*$BD88),0)),""))</f>
        <v/>
      </c>
      <c r="DB88" s="178" t="str">
        <f>IF(ISBLANK($CN88),"",IFERROR((ROUND((INDEX([1]INSTRUCTIONS!$M$9:$AM$73,MATCH(#REF!,[1]INSTRUCTIONS!$N$9:$N$73,0),MATCH(DB$2,[1]INSTRUCTIONS!$M$9:$AM$9,FALSE))*$BD88),0)),""))</f>
        <v/>
      </c>
      <c r="DC88" s="178" t="str">
        <f>IF(ISBLANK($CN88),"",IFERROR((ROUND((INDEX([1]INSTRUCTIONS!$M$9:$AM$73,MATCH(#REF!,[1]INSTRUCTIONS!$N$9:$N$73,0),MATCH(DC$2,[1]INSTRUCTIONS!$M$9:$AM$9,FALSE))*$BD88),0)),""))</f>
        <v/>
      </c>
      <c r="DD88" s="178" t="str">
        <f>IF(ISBLANK($CN88),"",IFERROR((ROUND((INDEX([1]INSTRUCTIONS!$M$9:$AM$73,MATCH(#REF!,[1]INSTRUCTIONS!$N$9:$N$73,0),MATCH(DD$2,[1]INSTRUCTIONS!$M$9:$AM$9,FALSE))*$BD88),0)),""))</f>
        <v/>
      </c>
      <c r="DE88" s="178" t="str">
        <f>IF(ISBLANK($CN88),"",IFERROR((ROUND((INDEX([1]INSTRUCTIONS!$M$9:$AM$73,MATCH(#REF!,[1]INSTRUCTIONS!$N$9:$N$73,0),MATCH(DE$2,[1]INSTRUCTIONS!$M$9:$AM$9,FALSE))*$BD88),0)),""))</f>
        <v/>
      </c>
      <c r="DF88" s="178" t="str">
        <f>IF(ISBLANK($CN88),"",IFERROR((ROUND((INDEX([1]INSTRUCTIONS!$M$9:$AM$73,MATCH(#REF!,[1]INSTRUCTIONS!$N$9:$N$73,0),MATCH(DF$2,[1]INSTRUCTIONS!$M$9:$AM$9,FALSE))*$BD88),0)),""))</f>
        <v/>
      </c>
      <c r="DG88" s="178" t="str">
        <f>IF(ISBLANK($CN88),"",IFERROR((ROUND((INDEX([1]INSTRUCTIONS!$M$9:$AM$73,MATCH(#REF!,[1]INSTRUCTIONS!$N$9:$N$73,0),MATCH(DG$2,[1]INSTRUCTIONS!$M$9:$AM$9,FALSE))*$BD88),0)),""))</f>
        <v/>
      </c>
      <c r="DH88" s="178" t="str">
        <f>IF(ISBLANK($CN88),"",IFERROR((ROUND((INDEX([1]INSTRUCTIONS!$M$9:$AM$73,MATCH(#REF!,[1]INSTRUCTIONS!$N$9:$N$73,0),MATCH(DH$2,[1]INSTRUCTIONS!$M$9:$AM$9,FALSE))*$BD88),0)),""))</f>
        <v/>
      </c>
      <c r="DI88" s="178" t="str">
        <f>IF(ISBLANK($CN88),"",IFERROR((ROUND((INDEX([1]INSTRUCTIONS!$M$9:$AM$73,MATCH(#REF!,[1]INSTRUCTIONS!$N$9:$N$73,0),MATCH(DI$2,[1]INSTRUCTIONS!$M$9:$AM$9,FALSE))*$BD88),0)),""))</f>
        <v/>
      </c>
      <c r="DJ88" s="178" t="str">
        <f>IF(ISBLANK($CN88),"",IFERROR((ROUND((INDEX([1]INSTRUCTIONS!$M$9:$AM$73,MATCH(#REF!,[1]INSTRUCTIONS!$N$9:$N$73,0),MATCH(DJ$2,[1]INSTRUCTIONS!$M$9:$AM$9,FALSE))*$BD88),0)),""))</f>
        <v/>
      </c>
      <c r="DK88" s="178" t="str">
        <f>IF(ISBLANK($CN88),"",IFERROR((ROUND((INDEX([1]INSTRUCTIONS!$M$9:$AM$73,MATCH(#REF!,[1]INSTRUCTIONS!$N$9:$N$73,0),MATCH(DK$2,[1]INSTRUCTIONS!$M$9:$AM$9,FALSE))*$BD88),0)),""))</f>
        <v/>
      </c>
      <c r="DL88" s="178" t="str">
        <f>IF(ISBLANK($CN88),"",IFERROR((ROUND((INDEX([1]INSTRUCTIONS!$M$9:$AM$73,MATCH(#REF!,[1]INSTRUCTIONS!$N$9:$N$73,0),MATCH(DL$2,[1]INSTRUCTIONS!$M$9:$AM$9,FALSE))*$BD88),0)),""))</f>
        <v/>
      </c>
      <c r="DM88" s="179" t="str">
        <f>IF(ISBLANK($CN88),"",IFERROR((ROUND((INDEX([1]INSTRUCTIONS!$M$9:$AM$73,MATCH(#REF!,[1]INSTRUCTIONS!$N$9:$N$73,0),MATCH(DM$2,[1]INSTRUCTIONS!$M$9:$AM$9,FALSE))*$BD88),0)),""))</f>
        <v/>
      </c>
      <c r="DN88" s="169">
        <f t="shared" si="25"/>
        <v>0</v>
      </c>
      <c r="DO88" s="169">
        <f t="shared" si="26"/>
        <v>0</v>
      </c>
      <c r="DP88" s="6"/>
      <c r="DQ88" s="171" t="str">
        <f t="shared" si="27"/>
        <v>NUMERIC BOTTOMS BM</v>
      </c>
      <c r="DR88" s="172">
        <f t="shared" ref="DR88:EP88" si="101">IFERROR(BL88+CO88,"")</f>
        <v>15</v>
      </c>
      <c r="DS88" s="173">
        <f t="shared" si="101"/>
        <v>64</v>
      </c>
      <c r="DT88" s="173">
        <f t="shared" si="101"/>
        <v>90</v>
      </c>
      <c r="DU88" s="173">
        <f t="shared" si="101"/>
        <v>71</v>
      </c>
      <c r="DV88" s="173">
        <f t="shared" si="101"/>
        <v>41</v>
      </c>
      <c r="DW88" s="173">
        <f t="shared" si="101"/>
        <v>19</v>
      </c>
      <c r="DX88" s="173" t="str">
        <f t="shared" si="101"/>
        <v/>
      </c>
      <c r="DY88" s="173" t="str">
        <f t="shared" si="101"/>
        <v/>
      </c>
      <c r="DZ88" s="173" t="str">
        <f t="shared" si="101"/>
        <v/>
      </c>
      <c r="EA88" s="173" t="str">
        <f t="shared" si="101"/>
        <v/>
      </c>
      <c r="EB88" s="173" t="str">
        <f t="shared" si="101"/>
        <v/>
      </c>
      <c r="EC88" s="173" t="str">
        <f t="shared" si="101"/>
        <v/>
      </c>
      <c r="ED88" s="173" t="str">
        <f t="shared" si="101"/>
        <v/>
      </c>
      <c r="EE88" s="173" t="str">
        <f t="shared" si="101"/>
        <v/>
      </c>
      <c r="EF88" s="174" t="str">
        <f t="shared" si="101"/>
        <v/>
      </c>
      <c r="EG88" s="174" t="str">
        <f t="shared" si="101"/>
        <v/>
      </c>
      <c r="EH88" s="174" t="str">
        <f t="shared" si="101"/>
        <v/>
      </c>
      <c r="EI88" s="174" t="str">
        <f t="shared" si="101"/>
        <v/>
      </c>
      <c r="EJ88" s="174" t="str">
        <f t="shared" si="101"/>
        <v/>
      </c>
      <c r="EK88" s="174" t="str">
        <f t="shared" si="101"/>
        <v/>
      </c>
      <c r="EL88" s="174" t="str">
        <f t="shared" si="101"/>
        <v/>
      </c>
      <c r="EM88" s="174" t="str">
        <f t="shared" si="101"/>
        <v/>
      </c>
      <c r="EN88" s="174" t="str">
        <f t="shared" si="101"/>
        <v/>
      </c>
      <c r="EO88" s="174" t="str">
        <f t="shared" si="101"/>
        <v/>
      </c>
      <c r="EP88" s="174" t="str">
        <f t="shared" si="101"/>
        <v/>
      </c>
      <c r="EQ88" s="171">
        <f t="shared" si="29"/>
        <v>300</v>
      </c>
      <c r="ER88" s="171">
        <f t="shared" si="30"/>
        <v>0</v>
      </c>
    </row>
    <row r="89" spans="1:148" ht="120" customHeight="1" x14ac:dyDescent="0.25">
      <c r="A89" s="132">
        <f t="shared" si="31"/>
        <v>72</v>
      </c>
      <c r="B89" s="133"/>
      <c r="C89" s="133" t="s">
        <v>96</v>
      </c>
      <c r="D89" s="134" t="s">
        <v>276</v>
      </c>
      <c r="E89" s="134" t="str">
        <f t="shared" si="5"/>
        <v>#REF!</v>
      </c>
      <c r="F89" s="135" t="s">
        <v>143</v>
      </c>
      <c r="G89" s="134" t="s">
        <v>276</v>
      </c>
      <c r="H89" s="135" t="s">
        <v>194</v>
      </c>
      <c r="I89" s="135" t="s">
        <v>195</v>
      </c>
      <c r="J89" s="135"/>
      <c r="K89" s="135"/>
      <c r="L89" s="136"/>
      <c r="M89" s="133" t="e">
        <v>#VALUE!</v>
      </c>
      <c r="N89" s="135" t="s">
        <v>100</v>
      </c>
      <c r="O89" s="136"/>
      <c r="P89" s="136"/>
      <c r="Q89" s="136" t="s">
        <v>101</v>
      </c>
      <c r="R89" s="136" t="s">
        <v>102</v>
      </c>
      <c r="S89" s="136"/>
      <c r="T89" s="133"/>
      <c r="U89" s="133"/>
      <c r="V89" s="133"/>
      <c r="W89" s="137"/>
      <c r="X89" s="138">
        <v>14.34</v>
      </c>
      <c r="Y89" s="139">
        <v>14.34</v>
      </c>
      <c r="Z89" s="140">
        <f t="shared" si="6"/>
        <v>0</v>
      </c>
      <c r="AA89" s="139">
        <v>49.99</v>
      </c>
      <c r="AB89" s="140">
        <f t="shared" si="7"/>
        <v>0.7131426285257052</v>
      </c>
      <c r="AC89" s="141"/>
      <c r="AD89" s="142" t="str">
        <f t="shared" si="8"/>
        <v/>
      </c>
      <c r="AE89" s="140" t="str">
        <f t="shared" si="9"/>
        <v/>
      </c>
      <c r="AF89" s="139"/>
      <c r="AG89" s="140" t="str">
        <f t="shared" si="10"/>
        <v/>
      </c>
      <c r="AH89" s="143" t="str">
        <f t="shared" si="11"/>
        <v/>
      </c>
      <c r="AI89" s="144"/>
      <c r="AJ89" s="145"/>
      <c r="AK89" s="146"/>
      <c r="AL89" s="135" t="s">
        <v>103</v>
      </c>
      <c r="AM89" s="147">
        <v>4</v>
      </c>
      <c r="AN89" s="148" t="str">
        <f t="shared" si="12"/>
        <v xml:space="preserve">, , , , OFFICE DEFINE, </v>
      </c>
      <c r="AO89" s="149">
        <v>0</v>
      </c>
      <c r="AP89" s="150">
        <v>300</v>
      </c>
      <c r="AQ89" s="150"/>
      <c r="AR89" s="150"/>
      <c r="AS89" s="150"/>
      <c r="AT89" s="151"/>
      <c r="AU89" s="151"/>
      <c r="AV89" s="152">
        <f t="shared" si="13"/>
        <v>4</v>
      </c>
      <c r="AW89" s="153"/>
      <c r="AX89" s="152"/>
      <c r="AY89" s="153"/>
      <c r="AZ89" s="176"/>
      <c r="BA89" s="155">
        <f t="shared" si="14"/>
        <v>300</v>
      </c>
      <c r="BB89" s="156">
        <f t="shared" si="15"/>
        <v>4302</v>
      </c>
      <c r="BC89" s="157">
        <f t="shared" si="16"/>
        <v>14997</v>
      </c>
      <c r="BD89" s="158">
        <f t="shared" si="17"/>
        <v>0</v>
      </c>
      <c r="BE89" s="159">
        <f t="shared" si="18"/>
        <v>0</v>
      </c>
      <c r="BF89" s="160">
        <f t="shared" si="19"/>
        <v>0</v>
      </c>
      <c r="BG89" s="161">
        <f t="shared" si="20"/>
        <v>300</v>
      </c>
      <c r="BH89" s="162">
        <f t="shared" si="21"/>
        <v>4302</v>
      </c>
      <c r="BI89" s="163">
        <f t="shared" si="22"/>
        <v>14997</v>
      </c>
      <c r="BJ89" s="164"/>
      <c r="BK89" s="165" t="s">
        <v>118</v>
      </c>
      <c r="BL89" s="177">
        <v>15</v>
      </c>
      <c r="BM89" s="178">
        <v>64</v>
      </c>
      <c r="BN89" s="178">
        <v>90</v>
      </c>
      <c r="BO89" s="178">
        <v>71</v>
      </c>
      <c r="BP89" s="178">
        <v>41</v>
      </c>
      <c r="BQ89" s="178">
        <v>19</v>
      </c>
      <c r="BR89" s="178" t="str">
        <f>IF(ISBLANK($BK89),"",IFERROR((ROUND((INDEX([1]INSTRUCTIONS!$M$9:$AM$73,MATCH(#REF!,[1]INSTRUCTIONS!$N$9:$N$73,0),MATCH(BR$2,[1]INSTRUCTIONS!$M$9:$AM$9,FALSE))*$BA89),0)),""))</f>
        <v/>
      </c>
      <c r="BS89" s="178" t="str">
        <f>IF(ISBLANK($BK89),"",IFERROR((ROUND((INDEX([1]INSTRUCTIONS!$M$9:$AM$73,MATCH(#REF!,[1]INSTRUCTIONS!$N$9:$N$73,0),MATCH(BS$2,[1]INSTRUCTIONS!$M$9:$AM$9,FALSE))*$BA89),0)),""))</f>
        <v/>
      </c>
      <c r="BT89" s="178" t="str">
        <f>IF(ISBLANK($BK89),"",IFERROR((ROUND((INDEX([1]INSTRUCTIONS!$M$9:$AM$73,MATCH(#REF!,[1]INSTRUCTIONS!$N$9:$N$73,0),MATCH(BT$2,[1]INSTRUCTIONS!$M$9:$AM$9,FALSE))*$BA89),0)),""))</f>
        <v/>
      </c>
      <c r="BU89" s="178" t="str">
        <f>IF(ISBLANK($BK89),"",IFERROR((ROUND((INDEX([1]INSTRUCTIONS!$M$9:$AM$73,MATCH(#REF!,[1]INSTRUCTIONS!$N$9:$N$73,0),MATCH(BU$2,[1]INSTRUCTIONS!$M$9:$AM$9,FALSE))*$BA89),0)),""))</f>
        <v/>
      </c>
      <c r="BV89" s="178" t="str">
        <f>IF(ISBLANK($BK89),"",IFERROR((ROUND((INDEX([1]INSTRUCTIONS!$M$9:$AM$73,MATCH(#REF!,[1]INSTRUCTIONS!$N$9:$N$73,0),MATCH(BV$2,[1]INSTRUCTIONS!$M$9:$AM$9,FALSE))*$BA89),0)),""))</f>
        <v/>
      </c>
      <c r="BW89" s="178" t="str">
        <f>IF(ISBLANK($BK89),"",IFERROR((ROUND((INDEX([1]INSTRUCTIONS!$M$9:$AM$73,MATCH(#REF!,[1]INSTRUCTIONS!$N$9:$N$73,0),MATCH(BW$2,[1]INSTRUCTIONS!$M$9:$AM$9,FALSE))*$BA89),0)),""))</f>
        <v/>
      </c>
      <c r="BX89" s="178" t="str">
        <f>IF(ISBLANK($BK89),"",IFERROR((ROUND((INDEX([1]INSTRUCTIONS!$M$9:$AM$73,MATCH(#REF!,[1]INSTRUCTIONS!$N$9:$N$73,0),MATCH(BX$2,[1]INSTRUCTIONS!$M$9:$AM$9,FALSE))*$BA89),0)),""))</f>
        <v/>
      </c>
      <c r="BY89" s="178" t="str">
        <f>IF(ISBLANK($BK89),"",IFERROR((ROUND((INDEX([1]INSTRUCTIONS!$M$9:$AM$73,MATCH(#REF!,[1]INSTRUCTIONS!$N$9:$N$73,0),MATCH(BY$2,[1]INSTRUCTIONS!$M$9:$AM$9,FALSE))*$BA89),0)),""))</f>
        <v/>
      </c>
      <c r="BZ89" s="178" t="str">
        <f>IF(ISBLANK($BK89),"",IFERROR((ROUND((INDEX([1]INSTRUCTIONS!$M$9:$AM$73,MATCH(#REF!,[1]INSTRUCTIONS!$N$9:$N$73,0),MATCH(BZ$2,[1]INSTRUCTIONS!$M$9:$AM$9,FALSE))*$BA89),0)),""))</f>
        <v/>
      </c>
      <c r="CA89" s="178" t="str">
        <f>IF(ISBLANK($BK89),"",IFERROR((ROUND((INDEX([1]INSTRUCTIONS!$M$9:$AM$73,MATCH(#REF!,[1]INSTRUCTIONS!$N$9:$N$73,0),MATCH(CA$2,[1]INSTRUCTIONS!$M$9:$AM$9,FALSE))*$BA89),0)),""))</f>
        <v/>
      </c>
      <c r="CB89" s="178" t="str">
        <f>IF(ISBLANK($BK89),"",IFERROR((ROUND((INDEX([1]INSTRUCTIONS!$M$9:$AM$73,MATCH(#REF!,[1]INSTRUCTIONS!$N$9:$N$73,0),MATCH(CB$2,[1]INSTRUCTIONS!$M$9:$AM$9,FALSE))*$BA89),0)),""))</f>
        <v/>
      </c>
      <c r="CC89" s="178" t="str">
        <f>IF(ISBLANK($BK89),"",IFERROR((ROUND((INDEX([1]INSTRUCTIONS!$M$9:$AM$73,MATCH(#REF!,[1]INSTRUCTIONS!$N$9:$N$73,0),MATCH(CC$2,[1]INSTRUCTIONS!$M$9:$AM$9,FALSE))*$BA89),0)),""))</f>
        <v/>
      </c>
      <c r="CD89" s="178" t="str">
        <f>IF(ISBLANK($BK89),"",IFERROR((ROUND((INDEX([1]INSTRUCTIONS!$M$9:$AM$73,MATCH(#REF!,[1]INSTRUCTIONS!$N$9:$N$73,0),MATCH(CD$2,[1]INSTRUCTIONS!$M$9:$AM$9,FALSE))*$BA89),0)),""))</f>
        <v/>
      </c>
      <c r="CE89" s="178" t="str">
        <f>IF(ISBLANK($BK89),"",IFERROR((ROUND((INDEX([1]INSTRUCTIONS!$M$9:$AM$73,MATCH(#REF!,[1]INSTRUCTIONS!$N$9:$N$73,0),MATCH(CE$2,[1]INSTRUCTIONS!$M$9:$AM$9,FALSE))*$BA89),0)),""))</f>
        <v/>
      </c>
      <c r="CF89" s="178" t="str">
        <f>IF(ISBLANK($BK89),"",IFERROR((ROUND((INDEX([1]INSTRUCTIONS!$M$9:$AM$73,MATCH(#REF!,[1]INSTRUCTIONS!$N$9:$N$73,0),MATCH(CF$2,[1]INSTRUCTIONS!$M$9:$AM$9,FALSE))*$BA89),0)),""))</f>
        <v/>
      </c>
      <c r="CG89" s="178" t="str">
        <f>IF(ISBLANK($BK89),"",IFERROR((ROUND((INDEX([1]INSTRUCTIONS!$M$9:$AM$73,MATCH(#REF!,[1]INSTRUCTIONS!$N$9:$N$73,0),MATCH(CG$2,[1]INSTRUCTIONS!$M$9:$AM$9,FALSE))*$BA89),0)),""))</f>
        <v/>
      </c>
      <c r="CH89" s="178" t="str">
        <f>IF(ISBLANK($BK89),"",IFERROR((ROUND((INDEX([1]INSTRUCTIONS!$M$9:$AM$73,MATCH(#REF!,[1]INSTRUCTIONS!$N$9:$N$73,0),MATCH(CH$2,[1]INSTRUCTIONS!$M$9:$AM$9,FALSE))*$BA89),0)),""))</f>
        <v/>
      </c>
      <c r="CI89" s="178" t="str">
        <f>IF(ISBLANK($BK89),"",IFERROR((ROUND((INDEX([1]INSTRUCTIONS!$M$9:$AM$73,MATCH(#REF!,[1]INSTRUCTIONS!$N$9:$N$73,0),MATCH(CI$2,[1]INSTRUCTIONS!$M$9:$AM$9,FALSE))*$BA89),0)),""))</f>
        <v/>
      </c>
      <c r="CJ89" s="179" t="str">
        <f>IF(ISBLANK($BK89),"",IFERROR((ROUND((INDEX([1]INSTRUCTIONS!$M$9:$AM$73,MATCH(#REF!,[1]INSTRUCTIONS!$N$9:$N$73,0),MATCH(CJ$2,[1]INSTRUCTIONS!$M$9:$AM$9,FALSE))*$BA89),0)),""))</f>
        <v/>
      </c>
      <c r="CK89" s="169">
        <f t="shared" si="23"/>
        <v>300</v>
      </c>
      <c r="CL89" s="169">
        <f t="shared" si="24"/>
        <v>0</v>
      </c>
      <c r="CM89" s="6"/>
      <c r="CN89" s="170" t="s">
        <v>119</v>
      </c>
      <c r="CO89" s="177">
        <v>0</v>
      </c>
      <c r="CP89" s="178">
        <v>0</v>
      </c>
      <c r="CQ89" s="178">
        <v>0</v>
      </c>
      <c r="CR89" s="178">
        <v>0</v>
      </c>
      <c r="CS89" s="178">
        <v>0</v>
      </c>
      <c r="CT89" s="178">
        <v>0</v>
      </c>
      <c r="CU89" s="178" t="str">
        <f>IF(ISBLANK($CN89),"",IFERROR((ROUND((INDEX([1]INSTRUCTIONS!$M$9:$AM$73,MATCH(#REF!,[1]INSTRUCTIONS!$N$9:$N$73,0),MATCH(CU$2,[1]INSTRUCTIONS!$M$9:$AM$9,FALSE))*$BD89),0)),""))</f>
        <v/>
      </c>
      <c r="CV89" s="178" t="str">
        <f>IF(ISBLANK($CN89),"",IFERROR((ROUND((INDEX([1]INSTRUCTIONS!$M$9:$AM$73,MATCH(#REF!,[1]INSTRUCTIONS!$N$9:$N$73,0),MATCH(CV$2,[1]INSTRUCTIONS!$M$9:$AM$9,FALSE))*$BD89),0)),""))</f>
        <v/>
      </c>
      <c r="CW89" s="178" t="str">
        <f>IF(ISBLANK($CN89),"",IFERROR((ROUND((INDEX([1]INSTRUCTIONS!$M$9:$AM$73,MATCH(#REF!,[1]INSTRUCTIONS!$N$9:$N$73,0),MATCH(CW$2,[1]INSTRUCTIONS!$M$9:$AM$9,FALSE))*$BD89),0)),""))</f>
        <v/>
      </c>
      <c r="CX89" s="178" t="str">
        <f>IF(ISBLANK($CN89),"",IFERROR((ROUND((INDEX([1]INSTRUCTIONS!$M$9:$AM$73,MATCH(#REF!,[1]INSTRUCTIONS!$N$9:$N$73,0),MATCH(CX$2,[1]INSTRUCTIONS!$M$9:$AM$9,FALSE))*$BD89),0)),""))</f>
        <v/>
      </c>
      <c r="CY89" s="178" t="str">
        <f>IF(ISBLANK($CN89),"",IFERROR((ROUND((INDEX([1]INSTRUCTIONS!$M$9:$AM$73,MATCH(#REF!,[1]INSTRUCTIONS!$N$9:$N$73,0),MATCH(CY$2,[1]INSTRUCTIONS!$M$9:$AM$9,FALSE))*$BD89),0)),""))</f>
        <v/>
      </c>
      <c r="CZ89" s="178" t="str">
        <f>IF(ISBLANK($CN89),"",IFERROR((ROUND((INDEX([1]INSTRUCTIONS!$M$9:$AM$73,MATCH(#REF!,[1]INSTRUCTIONS!$N$9:$N$73,0),MATCH(CZ$2,[1]INSTRUCTIONS!$M$9:$AM$9,FALSE))*$BD89),0)),""))</f>
        <v/>
      </c>
      <c r="DA89" s="178" t="str">
        <f>IF(ISBLANK($CN89),"",IFERROR((ROUND((INDEX([1]INSTRUCTIONS!$M$9:$AM$73,MATCH(#REF!,[1]INSTRUCTIONS!$N$9:$N$73,0),MATCH(DA$2,[1]INSTRUCTIONS!$M$9:$AM$9,FALSE))*$BD89),0)),""))</f>
        <v/>
      </c>
      <c r="DB89" s="178" t="str">
        <f>IF(ISBLANK($CN89),"",IFERROR((ROUND((INDEX([1]INSTRUCTIONS!$M$9:$AM$73,MATCH(#REF!,[1]INSTRUCTIONS!$N$9:$N$73,0),MATCH(DB$2,[1]INSTRUCTIONS!$M$9:$AM$9,FALSE))*$BD89),0)),""))</f>
        <v/>
      </c>
      <c r="DC89" s="178" t="str">
        <f>IF(ISBLANK($CN89),"",IFERROR((ROUND((INDEX([1]INSTRUCTIONS!$M$9:$AM$73,MATCH(#REF!,[1]INSTRUCTIONS!$N$9:$N$73,0),MATCH(DC$2,[1]INSTRUCTIONS!$M$9:$AM$9,FALSE))*$BD89),0)),""))</f>
        <v/>
      </c>
      <c r="DD89" s="178" t="str">
        <f>IF(ISBLANK($CN89),"",IFERROR((ROUND((INDEX([1]INSTRUCTIONS!$M$9:$AM$73,MATCH(#REF!,[1]INSTRUCTIONS!$N$9:$N$73,0),MATCH(DD$2,[1]INSTRUCTIONS!$M$9:$AM$9,FALSE))*$BD89),0)),""))</f>
        <v/>
      </c>
      <c r="DE89" s="178" t="str">
        <f>IF(ISBLANK($CN89),"",IFERROR((ROUND((INDEX([1]INSTRUCTIONS!$M$9:$AM$73,MATCH(#REF!,[1]INSTRUCTIONS!$N$9:$N$73,0),MATCH(DE$2,[1]INSTRUCTIONS!$M$9:$AM$9,FALSE))*$BD89),0)),""))</f>
        <v/>
      </c>
      <c r="DF89" s="178" t="str">
        <f>IF(ISBLANK($CN89),"",IFERROR((ROUND((INDEX([1]INSTRUCTIONS!$M$9:$AM$73,MATCH(#REF!,[1]INSTRUCTIONS!$N$9:$N$73,0),MATCH(DF$2,[1]INSTRUCTIONS!$M$9:$AM$9,FALSE))*$BD89),0)),""))</f>
        <v/>
      </c>
      <c r="DG89" s="178" t="str">
        <f>IF(ISBLANK($CN89),"",IFERROR((ROUND((INDEX([1]INSTRUCTIONS!$M$9:$AM$73,MATCH(#REF!,[1]INSTRUCTIONS!$N$9:$N$73,0),MATCH(DG$2,[1]INSTRUCTIONS!$M$9:$AM$9,FALSE))*$BD89),0)),""))</f>
        <v/>
      </c>
      <c r="DH89" s="178" t="str">
        <f>IF(ISBLANK($CN89),"",IFERROR((ROUND((INDEX([1]INSTRUCTIONS!$M$9:$AM$73,MATCH(#REF!,[1]INSTRUCTIONS!$N$9:$N$73,0),MATCH(DH$2,[1]INSTRUCTIONS!$M$9:$AM$9,FALSE))*$BD89),0)),""))</f>
        <v/>
      </c>
      <c r="DI89" s="178" t="str">
        <f>IF(ISBLANK($CN89),"",IFERROR((ROUND((INDEX([1]INSTRUCTIONS!$M$9:$AM$73,MATCH(#REF!,[1]INSTRUCTIONS!$N$9:$N$73,0),MATCH(DI$2,[1]INSTRUCTIONS!$M$9:$AM$9,FALSE))*$BD89),0)),""))</f>
        <v/>
      </c>
      <c r="DJ89" s="178" t="str">
        <f>IF(ISBLANK($CN89),"",IFERROR((ROUND((INDEX([1]INSTRUCTIONS!$M$9:$AM$73,MATCH(#REF!,[1]INSTRUCTIONS!$N$9:$N$73,0),MATCH(DJ$2,[1]INSTRUCTIONS!$M$9:$AM$9,FALSE))*$BD89),0)),""))</f>
        <v/>
      </c>
      <c r="DK89" s="178" t="str">
        <f>IF(ISBLANK($CN89),"",IFERROR((ROUND((INDEX([1]INSTRUCTIONS!$M$9:$AM$73,MATCH(#REF!,[1]INSTRUCTIONS!$N$9:$N$73,0),MATCH(DK$2,[1]INSTRUCTIONS!$M$9:$AM$9,FALSE))*$BD89),0)),""))</f>
        <v/>
      </c>
      <c r="DL89" s="178" t="str">
        <f>IF(ISBLANK($CN89),"",IFERROR((ROUND((INDEX([1]INSTRUCTIONS!$M$9:$AM$73,MATCH(#REF!,[1]INSTRUCTIONS!$N$9:$N$73,0),MATCH(DL$2,[1]INSTRUCTIONS!$M$9:$AM$9,FALSE))*$BD89),0)),""))</f>
        <v/>
      </c>
      <c r="DM89" s="179" t="str">
        <f>IF(ISBLANK($CN89),"",IFERROR((ROUND((INDEX([1]INSTRUCTIONS!$M$9:$AM$73,MATCH(#REF!,[1]INSTRUCTIONS!$N$9:$N$73,0),MATCH(DM$2,[1]INSTRUCTIONS!$M$9:$AM$9,FALSE))*$BD89),0)),""))</f>
        <v/>
      </c>
      <c r="DN89" s="169">
        <f t="shared" si="25"/>
        <v>0</v>
      </c>
      <c r="DO89" s="169">
        <f t="shared" si="26"/>
        <v>0</v>
      </c>
      <c r="DP89" s="6"/>
      <c r="DQ89" s="171" t="str">
        <f t="shared" si="27"/>
        <v>NUMERIC BOTTOMS BM</v>
      </c>
      <c r="DR89" s="172">
        <f t="shared" ref="DR89:EP89" si="102">IFERROR(BL89+CO89,"")</f>
        <v>15</v>
      </c>
      <c r="DS89" s="173">
        <f t="shared" si="102"/>
        <v>64</v>
      </c>
      <c r="DT89" s="173">
        <f t="shared" si="102"/>
        <v>90</v>
      </c>
      <c r="DU89" s="173">
        <f t="shared" si="102"/>
        <v>71</v>
      </c>
      <c r="DV89" s="173">
        <f t="shared" si="102"/>
        <v>41</v>
      </c>
      <c r="DW89" s="173">
        <f t="shared" si="102"/>
        <v>19</v>
      </c>
      <c r="DX89" s="173" t="str">
        <f t="shared" si="102"/>
        <v/>
      </c>
      <c r="DY89" s="173" t="str">
        <f t="shared" si="102"/>
        <v/>
      </c>
      <c r="DZ89" s="173" t="str">
        <f t="shared" si="102"/>
        <v/>
      </c>
      <c r="EA89" s="173" t="str">
        <f t="shared" si="102"/>
        <v/>
      </c>
      <c r="EB89" s="173" t="str">
        <f t="shared" si="102"/>
        <v/>
      </c>
      <c r="EC89" s="173" t="str">
        <f t="shared" si="102"/>
        <v/>
      </c>
      <c r="ED89" s="173" t="str">
        <f t="shared" si="102"/>
        <v/>
      </c>
      <c r="EE89" s="173" t="str">
        <f t="shared" si="102"/>
        <v/>
      </c>
      <c r="EF89" s="174" t="str">
        <f t="shared" si="102"/>
        <v/>
      </c>
      <c r="EG89" s="174" t="str">
        <f t="shared" si="102"/>
        <v/>
      </c>
      <c r="EH89" s="174" t="str">
        <f t="shared" si="102"/>
        <v/>
      </c>
      <c r="EI89" s="174" t="str">
        <f t="shared" si="102"/>
        <v/>
      </c>
      <c r="EJ89" s="174" t="str">
        <f t="shared" si="102"/>
        <v/>
      </c>
      <c r="EK89" s="174" t="str">
        <f t="shared" si="102"/>
        <v/>
      </c>
      <c r="EL89" s="174" t="str">
        <f t="shared" si="102"/>
        <v/>
      </c>
      <c r="EM89" s="174" t="str">
        <f t="shared" si="102"/>
        <v/>
      </c>
      <c r="EN89" s="174" t="str">
        <f t="shared" si="102"/>
        <v/>
      </c>
      <c r="EO89" s="174" t="str">
        <f t="shared" si="102"/>
        <v/>
      </c>
      <c r="EP89" s="174" t="str">
        <f t="shared" si="102"/>
        <v/>
      </c>
      <c r="EQ89" s="171">
        <f t="shared" si="29"/>
        <v>300</v>
      </c>
      <c r="ER89" s="171">
        <f t="shared" si="30"/>
        <v>0</v>
      </c>
    </row>
    <row r="90" spans="1:148" ht="120" customHeight="1" x14ac:dyDescent="0.25">
      <c r="A90" s="132">
        <f t="shared" si="31"/>
        <v>73</v>
      </c>
      <c r="B90" s="133"/>
      <c r="C90" s="133" t="s">
        <v>96</v>
      </c>
      <c r="D90" s="134" t="s">
        <v>276</v>
      </c>
      <c r="E90" s="134" t="str">
        <f t="shared" si="5"/>
        <v>#REF!</v>
      </c>
      <c r="F90" s="135" t="s">
        <v>143</v>
      </c>
      <c r="G90" s="134" t="s">
        <v>276</v>
      </c>
      <c r="H90" s="135" t="s">
        <v>230</v>
      </c>
      <c r="I90" s="135" t="s">
        <v>231</v>
      </c>
      <c r="J90" s="135"/>
      <c r="K90" s="135"/>
      <c r="L90" s="136"/>
      <c r="M90" s="133" t="e">
        <v>#VALUE!</v>
      </c>
      <c r="N90" s="135" t="s">
        <v>124</v>
      </c>
      <c r="O90" s="136"/>
      <c r="P90" s="136"/>
      <c r="Q90" s="136" t="s">
        <v>101</v>
      </c>
      <c r="R90" s="136" t="s">
        <v>102</v>
      </c>
      <c r="S90" s="136"/>
      <c r="T90" s="133"/>
      <c r="U90" s="133"/>
      <c r="V90" s="133"/>
      <c r="W90" s="137"/>
      <c r="X90" s="138">
        <v>17.239999999999998</v>
      </c>
      <c r="Y90" s="139">
        <v>17.239999999999998</v>
      </c>
      <c r="Z90" s="140">
        <f t="shared" si="6"/>
        <v>0</v>
      </c>
      <c r="AA90" s="139">
        <v>49.99</v>
      </c>
      <c r="AB90" s="140">
        <f t="shared" si="7"/>
        <v>0.655131026205241</v>
      </c>
      <c r="AC90" s="141"/>
      <c r="AD90" s="142" t="str">
        <f t="shared" si="8"/>
        <v/>
      </c>
      <c r="AE90" s="140" t="str">
        <f t="shared" si="9"/>
        <v/>
      </c>
      <c r="AF90" s="139"/>
      <c r="AG90" s="140" t="str">
        <f t="shared" si="10"/>
        <v/>
      </c>
      <c r="AH90" s="143" t="str">
        <f t="shared" si="11"/>
        <v/>
      </c>
      <c r="AI90" s="144"/>
      <c r="AJ90" s="145"/>
      <c r="AK90" s="146"/>
      <c r="AL90" s="135" t="s">
        <v>103</v>
      </c>
      <c r="AM90" s="147">
        <v>4</v>
      </c>
      <c r="AN90" s="148" t="str">
        <f t="shared" si="12"/>
        <v xml:space="preserve">, , , , OFFICE DEFINE, </v>
      </c>
      <c r="AO90" s="149">
        <v>0</v>
      </c>
      <c r="AP90" s="150">
        <v>300</v>
      </c>
      <c r="AQ90" s="150"/>
      <c r="AR90" s="150"/>
      <c r="AS90" s="150"/>
      <c r="AT90" s="151"/>
      <c r="AU90" s="151"/>
      <c r="AV90" s="152">
        <f t="shared" si="13"/>
        <v>4</v>
      </c>
      <c r="AW90" s="153"/>
      <c r="AX90" s="152"/>
      <c r="AY90" s="153"/>
      <c r="AZ90" s="176"/>
      <c r="BA90" s="155">
        <f t="shared" si="14"/>
        <v>300</v>
      </c>
      <c r="BB90" s="156">
        <f t="shared" si="15"/>
        <v>5171.9999999999991</v>
      </c>
      <c r="BC90" s="157">
        <f t="shared" si="16"/>
        <v>14997</v>
      </c>
      <c r="BD90" s="158">
        <f t="shared" si="17"/>
        <v>0</v>
      </c>
      <c r="BE90" s="159">
        <f t="shared" si="18"/>
        <v>0</v>
      </c>
      <c r="BF90" s="160">
        <f t="shared" si="19"/>
        <v>0</v>
      </c>
      <c r="BG90" s="161">
        <f t="shared" si="20"/>
        <v>300</v>
      </c>
      <c r="BH90" s="162">
        <f t="shared" si="21"/>
        <v>5171.9999999999991</v>
      </c>
      <c r="BI90" s="163">
        <f t="shared" si="22"/>
        <v>14997</v>
      </c>
      <c r="BJ90" s="164"/>
      <c r="BK90" s="165" t="s">
        <v>118</v>
      </c>
      <c r="BL90" s="177">
        <v>15</v>
      </c>
      <c r="BM90" s="178">
        <v>64</v>
      </c>
      <c r="BN90" s="178">
        <v>90</v>
      </c>
      <c r="BO90" s="178">
        <v>71</v>
      </c>
      <c r="BP90" s="178">
        <v>41</v>
      </c>
      <c r="BQ90" s="178">
        <v>19</v>
      </c>
      <c r="BR90" s="178" t="str">
        <f>IF(ISBLANK($BK90),"",IFERROR((ROUND((INDEX([1]INSTRUCTIONS!$M$9:$AM$73,MATCH(#REF!,[1]INSTRUCTIONS!$N$9:$N$73,0),MATCH(BR$2,[1]INSTRUCTIONS!$M$9:$AM$9,FALSE))*$BA90),0)),""))</f>
        <v/>
      </c>
      <c r="BS90" s="178" t="str">
        <f>IF(ISBLANK($BK90),"",IFERROR((ROUND((INDEX([1]INSTRUCTIONS!$M$9:$AM$73,MATCH(#REF!,[1]INSTRUCTIONS!$N$9:$N$73,0),MATCH(BS$2,[1]INSTRUCTIONS!$M$9:$AM$9,FALSE))*$BA90),0)),""))</f>
        <v/>
      </c>
      <c r="BT90" s="178" t="str">
        <f>IF(ISBLANK($BK90),"",IFERROR((ROUND((INDEX([1]INSTRUCTIONS!$M$9:$AM$73,MATCH(#REF!,[1]INSTRUCTIONS!$N$9:$N$73,0),MATCH(BT$2,[1]INSTRUCTIONS!$M$9:$AM$9,FALSE))*$BA90),0)),""))</f>
        <v/>
      </c>
      <c r="BU90" s="178" t="str">
        <f>IF(ISBLANK($BK90),"",IFERROR((ROUND((INDEX([1]INSTRUCTIONS!$M$9:$AM$73,MATCH(#REF!,[1]INSTRUCTIONS!$N$9:$N$73,0),MATCH(BU$2,[1]INSTRUCTIONS!$M$9:$AM$9,FALSE))*$BA90),0)),""))</f>
        <v/>
      </c>
      <c r="BV90" s="178" t="str">
        <f>IF(ISBLANK($BK90),"",IFERROR((ROUND((INDEX([1]INSTRUCTIONS!$M$9:$AM$73,MATCH(#REF!,[1]INSTRUCTIONS!$N$9:$N$73,0),MATCH(BV$2,[1]INSTRUCTIONS!$M$9:$AM$9,FALSE))*$BA90),0)),""))</f>
        <v/>
      </c>
      <c r="BW90" s="178" t="str">
        <f>IF(ISBLANK($BK90),"",IFERROR((ROUND((INDEX([1]INSTRUCTIONS!$M$9:$AM$73,MATCH(#REF!,[1]INSTRUCTIONS!$N$9:$N$73,0),MATCH(BW$2,[1]INSTRUCTIONS!$M$9:$AM$9,FALSE))*$BA90),0)),""))</f>
        <v/>
      </c>
      <c r="BX90" s="178" t="str">
        <f>IF(ISBLANK($BK90),"",IFERROR((ROUND((INDEX([1]INSTRUCTIONS!$M$9:$AM$73,MATCH(#REF!,[1]INSTRUCTIONS!$N$9:$N$73,0),MATCH(BX$2,[1]INSTRUCTIONS!$M$9:$AM$9,FALSE))*$BA90),0)),""))</f>
        <v/>
      </c>
      <c r="BY90" s="178" t="str">
        <f>IF(ISBLANK($BK90),"",IFERROR((ROUND((INDEX([1]INSTRUCTIONS!$M$9:$AM$73,MATCH(#REF!,[1]INSTRUCTIONS!$N$9:$N$73,0),MATCH(BY$2,[1]INSTRUCTIONS!$M$9:$AM$9,FALSE))*$BA90),0)),""))</f>
        <v/>
      </c>
      <c r="BZ90" s="178" t="str">
        <f>IF(ISBLANK($BK90),"",IFERROR((ROUND((INDEX([1]INSTRUCTIONS!$M$9:$AM$73,MATCH(#REF!,[1]INSTRUCTIONS!$N$9:$N$73,0),MATCH(BZ$2,[1]INSTRUCTIONS!$M$9:$AM$9,FALSE))*$BA90),0)),""))</f>
        <v/>
      </c>
      <c r="CA90" s="178" t="str">
        <f>IF(ISBLANK($BK90),"",IFERROR((ROUND((INDEX([1]INSTRUCTIONS!$M$9:$AM$73,MATCH(#REF!,[1]INSTRUCTIONS!$N$9:$N$73,0),MATCH(CA$2,[1]INSTRUCTIONS!$M$9:$AM$9,FALSE))*$BA90),0)),""))</f>
        <v/>
      </c>
      <c r="CB90" s="178" t="str">
        <f>IF(ISBLANK($BK90),"",IFERROR((ROUND((INDEX([1]INSTRUCTIONS!$M$9:$AM$73,MATCH(#REF!,[1]INSTRUCTIONS!$N$9:$N$73,0),MATCH(CB$2,[1]INSTRUCTIONS!$M$9:$AM$9,FALSE))*$BA90),0)),""))</f>
        <v/>
      </c>
      <c r="CC90" s="178" t="str">
        <f>IF(ISBLANK($BK90),"",IFERROR((ROUND((INDEX([1]INSTRUCTIONS!$M$9:$AM$73,MATCH(#REF!,[1]INSTRUCTIONS!$N$9:$N$73,0),MATCH(CC$2,[1]INSTRUCTIONS!$M$9:$AM$9,FALSE))*$BA90),0)),""))</f>
        <v/>
      </c>
      <c r="CD90" s="178" t="str">
        <f>IF(ISBLANK($BK90),"",IFERROR((ROUND((INDEX([1]INSTRUCTIONS!$M$9:$AM$73,MATCH(#REF!,[1]INSTRUCTIONS!$N$9:$N$73,0),MATCH(CD$2,[1]INSTRUCTIONS!$M$9:$AM$9,FALSE))*$BA90),0)),""))</f>
        <v/>
      </c>
      <c r="CE90" s="178" t="str">
        <f>IF(ISBLANK($BK90),"",IFERROR((ROUND((INDEX([1]INSTRUCTIONS!$M$9:$AM$73,MATCH(#REF!,[1]INSTRUCTIONS!$N$9:$N$73,0),MATCH(CE$2,[1]INSTRUCTIONS!$M$9:$AM$9,FALSE))*$BA90),0)),""))</f>
        <v/>
      </c>
      <c r="CF90" s="178" t="str">
        <f>IF(ISBLANK($BK90),"",IFERROR((ROUND((INDEX([1]INSTRUCTIONS!$M$9:$AM$73,MATCH(#REF!,[1]INSTRUCTIONS!$N$9:$N$73,0),MATCH(CF$2,[1]INSTRUCTIONS!$M$9:$AM$9,FALSE))*$BA90),0)),""))</f>
        <v/>
      </c>
      <c r="CG90" s="178" t="str">
        <f>IF(ISBLANK($BK90),"",IFERROR((ROUND((INDEX([1]INSTRUCTIONS!$M$9:$AM$73,MATCH(#REF!,[1]INSTRUCTIONS!$N$9:$N$73,0),MATCH(CG$2,[1]INSTRUCTIONS!$M$9:$AM$9,FALSE))*$BA90),0)),""))</f>
        <v/>
      </c>
      <c r="CH90" s="178" t="str">
        <f>IF(ISBLANK($BK90),"",IFERROR((ROUND((INDEX([1]INSTRUCTIONS!$M$9:$AM$73,MATCH(#REF!,[1]INSTRUCTIONS!$N$9:$N$73,0),MATCH(CH$2,[1]INSTRUCTIONS!$M$9:$AM$9,FALSE))*$BA90),0)),""))</f>
        <v/>
      </c>
      <c r="CI90" s="178" t="str">
        <f>IF(ISBLANK($BK90),"",IFERROR((ROUND((INDEX([1]INSTRUCTIONS!$M$9:$AM$73,MATCH(#REF!,[1]INSTRUCTIONS!$N$9:$N$73,0),MATCH(CI$2,[1]INSTRUCTIONS!$M$9:$AM$9,FALSE))*$BA90),0)),""))</f>
        <v/>
      </c>
      <c r="CJ90" s="179" t="str">
        <f>IF(ISBLANK($BK90),"",IFERROR((ROUND((INDEX([1]INSTRUCTIONS!$M$9:$AM$73,MATCH(#REF!,[1]INSTRUCTIONS!$N$9:$N$73,0),MATCH(CJ$2,[1]INSTRUCTIONS!$M$9:$AM$9,FALSE))*$BA90),0)),""))</f>
        <v/>
      </c>
      <c r="CK90" s="169">
        <f t="shared" si="23"/>
        <v>300</v>
      </c>
      <c r="CL90" s="169">
        <f t="shared" si="24"/>
        <v>0</v>
      </c>
      <c r="CM90" s="6"/>
      <c r="CN90" s="170" t="s">
        <v>119</v>
      </c>
      <c r="CO90" s="177">
        <v>0</v>
      </c>
      <c r="CP90" s="178">
        <v>0</v>
      </c>
      <c r="CQ90" s="178">
        <v>0</v>
      </c>
      <c r="CR90" s="178">
        <v>0</v>
      </c>
      <c r="CS90" s="178">
        <v>0</v>
      </c>
      <c r="CT90" s="178">
        <v>0</v>
      </c>
      <c r="CU90" s="178" t="str">
        <f>IF(ISBLANK($CN90),"",IFERROR((ROUND((INDEX([1]INSTRUCTIONS!$M$9:$AM$73,MATCH(#REF!,[1]INSTRUCTIONS!$N$9:$N$73,0),MATCH(CU$2,[1]INSTRUCTIONS!$M$9:$AM$9,FALSE))*$BD90),0)),""))</f>
        <v/>
      </c>
      <c r="CV90" s="178" t="str">
        <f>IF(ISBLANK($CN90),"",IFERROR((ROUND((INDEX([1]INSTRUCTIONS!$M$9:$AM$73,MATCH(#REF!,[1]INSTRUCTIONS!$N$9:$N$73,0),MATCH(CV$2,[1]INSTRUCTIONS!$M$9:$AM$9,FALSE))*$BD90),0)),""))</f>
        <v/>
      </c>
      <c r="CW90" s="178" t="str">
        <f>IF(ISBLANK($CN90),"",IFERROR((ROUND((INDEX([1]INSTRUCTIONS!$M$9:$AM$73,MATCH(#REF!,[1]INSTRUCTIONS!$N$9:$N$73,0),MATCH(CW$2,[1]INSTRUCTIONS!$M$9:$AM$9,FALSE))*$BD90),0)),""))</f>
        <v/>
      </c>
      <c r="CX90" s="178" t="str">
        <f>IF(ISBLANK($CN90),"",IFERROR((ROUND((INDEX([1]INSTRUCTIONS!$M$9:$AM$73,MATCH(#REF!,[1]INSTRUCTIONS!$N$9:$N$73,0),MATCH(CX$2,[1]INSTRUCTIONS!$M$9:$AM$9,FALSE))*$BD90),0)),""))</f>
        <v/>
      </c>
      <c r="CY90" s="178" t="str">
        <f>IF(ISBLANK($CN90),"",IFERROR((ROUND((INDEX([1]INSTRUCTIONS!$M$9:$AM$73,MATCH(#REF!,[1]INSTRUCTIONS!$N$9:$N$73,0),MATCH(CY$2,[1]INSTRUCTIONS!$M$9:$AM$9,FALSE))*$BD90),0)),""))</f>
        <v/>
      </c>
      <c r="CZ90" s="178" t="str">
        <f>IF(ISBLANK($CN90),"",IFERROR((ROUND((INDEX([1]INSTRUCTIONS!$M$9:$AM$73,MATCH(#REF!,[1]INSTRUCTIONS!$N$9:$N$73,0),MATCH(CZ$2,[1]INSTRUCTIONS!$M$9:$AM$9,FALSE))*$BD90),0)),""))</f>
        <v/>
      </c>
      <c r="DA90" s="178" t="str">
        <f>IF(ISBLANK($CN90),"",IFERROR((ROUND((INDEX([1]INSTRUCTIONS!$M$9:$AM$73,MATCH(#REF!,[1]INSTRUCTIONS!$N$9:$N$73,0),MATCH(DA$2,[1]INSTRUCTIONS!$M$9:$AM$9,FALSE))*$BD90),0)),""))</f>
        <v/>
      </c>
      <c r="DB90" s="178" t="str">
        <f>IF(ISBLANK($CN90),"",IFERROR((ROUND((INDEX([1]INSTRUCTIONS!$M$9:$AM$73,MATCH(#REF!,[1]INSTRUCTIONS!$N$9:$N$73,0),MATCH(DB$2,[1]INSTRUCTIONS!$M$9:$AM$9,FALSE))*$BD90),0)),""))</f>
        <v/>
      </c>
      <c r="DC90" s="178" t="str">
        <f>IF(ISBLANK($CN90),"",IFERROR((ROUND((INDEX([1]INSTRUCTIONS!$M$9:$AM$73,MATCH(#REF!,[1]INSTRUCTIONS!$N$9:$N$73,0),MATCH(DC$2,[1]INSTRUCTIONS!$M$9:$AM$9,FALSE))*$BD90),0)),""))</f>
        <v/>
      </c>
      <c r="DD90" s="178" t="str">
        <f>IF(ISBLANK($CN90),"",IFERROR((ROUND((INDEX([1]INSTRUCTIONS!$M$9:$AM$73,MATCH(#REF!,[1]INSTRUCTIONS!$N$9:$N$73,0),MATCH(DD$2,[1]INSTRUCTIONS!$M$9:$AM$9,FALSE))*$BD90),0)),""))</f>
        <v/>
      </c>
      <c r="DE90" s="178" t="str">
        <f>IF(ISBLANK($CN90),"",IFERROR((ROUND((INDEX([1]INSTRUCTIONS!$M$9:$AM$73,MATCH(#REF!,[1]INSTRUCTIONS!$N$9:$N$73,0),MATCH(DE$2,[1]INSTRUCTIONS!$M$9:$AM$9,FALSE))*$BD90),0)),""))</f>
        <v/>
      </c>
      <c r="DF90" s="178" t="str">
        <f>IF(ISBLANK($CN90),"",IFERROR((ROUND((INDEX([1]INSTRUCTIONS!$M$9:$AM$73,MATCH(#REF!,[1]INSTRUCTIONS!$N$9:$N$73,0),MATCH(DF$2,[1]INSTRUCTIONS!$M$9:$AM$9,FALSE))*$BD90),0)),""))</f>
        <v/>
      </c>
      <c r="DG90" s="178" t="str">
        <f>IF(ISBLANK($CN90),"",IFERROR((ROUND((INDEX([1]INSTRUCTIONS!$M$9:$AM$73,MATCH(#REF!,[1]INSTRUCTIONS!$N$9:$N$73,0),MATCH(DG$2,[1]INSTRUCTIONS!$M$9:$AM$9,FALSE))*$BD90),0)),""))</f>
        <v/>
      </c>
      <c r="DH90" s="178" t="str">
        <f>IF(ISBLANK($CN90),"",IFERROR((ROUND((INDEX([1]INSTRUCTIONS!$M$9:$AM$73,MATCH(#REF!,[1]INSTRUCTIONS!$N$9:$N$73,0),MATCH(DH$2,[1]INSTRUCTIONS!$M$9:$AM$9,FALSE))*$BD90),0)),""))</f>
        <v/>
      </c>
      <c r="DI90" s="178" t="str">
        <f>IF(ISBLANK($CN90),"",IFERROR((ROUND((INDEX([1]INSTRUCTIONS!$M$9:$AM$73,MATCH(#REF!,[1]INSTRUCTIONS!$N$9:$N$73,0),MATCH(DI$2,[1]INSTRUCTIONS!$M$9:$AM$9,FALSE))*$BD90),0)),""))</f>
        <v/>
      </c>
      <c r="DJ90" s="178" t="str">
        <f>IF(ISBLANK($CN90),"",IFERROR((ROUND((INDEX([1]INSTRUCTIONS!$M$9:$AM$73,MATCH(#REF!,[1]INSTRUCTIONS!$N$9:$N$73,0),MATCH(DJ$2,[1]INSTRUCTIONS!$M$9:$AM$9,FALSE))*$BD90),0)),""))</f>
        <v/>
      </c>
      <c r="DK90" s="178" t="str">
        <f>IF(ISBLANK($CN90),"",IFERROR((ROUND((INDEX([1]INSTRUCTIONS!$M$9:$AM$73,MATCH(#REF!,[1]INSTRUCTIONS!$N$9:$N$73,0),MATCH(DK$2,[1]INSTRUCTIONS!$M$9:$AM$9,FALSE))*$BD90),0)),""))</f>
        <v/>
      </c>
      <c r="DL90" s="178" t="str">
        <f>IF(ISBLANK($CN90),"",IFERROR((ROUND((INDEX([1]INSTRUCTIONS!$M$9:$AM$73,MATCH(#REF!,[1]INSTRUCTIONS!$N$9:$N$73,0),MATCH(DL$2,[1]INSTRUCTIONS!$M$9:$AM$9,FALSE))*$BD90),0)),""))</f>
        <v/>
      </c>
      <c r="DM90" s="179" t="str">
        <f>IF(ISBLANK($CN90),"",IFERROR((ROUND((INDEX([1]INSTRUCTIONS!$M$9:$AM$73,MATCH(#REF!,[1]INSTRUCTIONS!$N$9:$N$73,0),MATCH(DM$2,[1]INSTRUCTIONS!$M$9:$AM$9,FALSE))*$BD90),0)),""))</f>
        <v/>
      </c>
      <c r="DN90" s="169">
        <f t="shared" si="25"/>
        <v>0</v>
      </c>
      <c r="DO90" s="169">
        <f t="shared" si="26"/>
        <v>0</v>
      </c>
      <c r="DP90" s="6"/>
      <c r="DQ90" s="171" t="str">
        <f t="shared" si="27"/>
        <v>NUMERIC BOTTOMS BM</v>
      </c>
      <c r="DR90" s="172">
        <f t="shared" ref="DR90:EP90" si="103">IFERROR(BL90+CO90,"")</f>
        <v>15</v>
      </c>
      <c r="DS90" s="173">
        <f t="shared" si="103"/>
        <v>64</v>
      </c>
      <c r="DT90" s="173">
        <f t="shared" si="103"/>
        <v>90</v>
      </c>
      <c r="DU90" s="173">
        <f t="shared" si="103"/>
        <v>71</v>
      </c>
      <c r="DV90" s="173">
        <f t="shared" si="103"/>
        <v>41</v>
      </c>
      <c r="DW90" s="208">
        <f t="shared" si="103"/>
        <v>19</v>
      </c>
      <c r="DX90" s="173" t="str">
        <f t="shared" si="103"/>
        <v/>
      </c>
      <c r="DY90" s="173" t="str">
        <f t="shared" si="103"/>
        <v/>
      </c>
      <c r="DZ90" s="173" t="str">
        <f t="shared" si="103"/>
        <v/>
      </c>
      <c r="EA90" s="173" t="str">
        <f t="shared" si="103"/>
        <v/>
      </c>
      <c r="EB90" s="173" t="str">
        <f t="shared" si="103"/>
        <v/>
      </c>
      <c r="EC90" s="173" t="str">
        <f t="shared" si="103"/>
        <v/>
      </c>
      <c r="ED90" s="173" t="str">
        <f t="shared" si="103"/>
        <v/>
      </c>
      <c r="EE90" s="173" t="str">
        <f t="shared" si="103"/>
        <v/>
      </c>
      <c r="EF90" s="174" t="str">
        <f t="shared" si="103"/>
        <v/>
      </c>
      <c r="EG90" s="174" t="str">
        <f t="shared" si="103"/>
        <v/>
      </c>
      <c r="EH90" s="174" t="str">
        <f t="shared" si="103"/>
        <v/>
      </c>
      <c r="EI90" s="174" t="str">
        <f t="shared" si="103"/>
        <v/>
      </c>
      <c r="EJ90" s="174" t="str">
        <f t="shared" si="103"/>
        <v/>
      </c>
      <c r="EK90" s="174" t="str">
        <f t="shared" si="103"/>
        <v/>
      </c>
      <c r="EL90" s="174" t="str">
        <f t="shared" si="103"/>
        <v/>
      </c>
      <c r="EM90" s="174" t="str">
        <f t="shared" si="103"/>
        <v/>
      </c>
      <c r="EN90" s="174" t="str">
        <f t="shared" si="103"/>
        <v/>
      </c>
      <c r="EO90" s="174" t="str">
        <f t="shared" si="103"/>
        <v/>
      </c>
      <c r="EP90" s="174" t="str">
        <f t="shared" si="103"/>
        <v/>
      </c>
      <c r="EQ90" s="171">
        <f t="shared" si="29"/>
        <v>300</v>
      </c>
      <c r="ER90" s="171">
        <f t="shared" si="30"/>
        <v>0</v>
      </c>
    </row>
    <row r="91" spans="1:148" ht="120" customHeight="1" x14ac:dyDescent="0.25">
      <c r="A91" s="132">
        <f t="shared" si="31"/>
        <v>74</v>
      </c>
      <c r="B91" s="133" t="e">
        <v>#VALUE!</v>
      </c>
      <c r="C91" s="133" t="s">
        <v>96</v>
      </c>
      <c r="D91" s="134" t="s">
        <v>276</v>
      </c>
      <c r="E91" s="134" t="str">
        <f t="shared" si="5"/>
        <v>#REF!</v>
      </c>
      <c r="F91" s="135" t="s">
        <v>143</v>
      </c>
      <c r="G91" s="134" t="s">
        <v>276</v>
      </c>
      <c r="H91" s="135" t="s">
        <v>230</v>
      </c>
      <c r="I91" s="135" t="s">
        <v>231</v>
      </c>
      <c r="J91" s="135"/>
      <c r="K91" s="135"/>
      <c r="L91" s="136"/>
      <c r="M91" s="133" t="e">
        <v>#VALUE!</v>
      </c>
      <c r="N91" s="135" t="s">
        <v>106</v>
      </c>
      <c r="O91" s="136"/>
      <c r="P91" s="136"/>
      <c r="Q91" s="136" t="s">
        <v>101</v>
      </c>
      <c r="R91" s="136" t="s">
        <v>102</v>
      </c>
      <c r="S91" s="136"/>
      <c r="T91" s="133"/>
      <c r="U91" s="133"/>
      <c r="V91" s="133"/>
      <c r="W91" s="137"/>
      <c r="X91" s="138">
        <v>17.239999999999998</v>
      </c>
      <c r="Y91" s="139">
        <v>17.239999999999998</v>
      </c>
      <c r="Z91" s="140">
        <f t="shared" si="6"/>
        <v>0</v>
      </c>
      <c r="AA91" s="139">
        <v>49.99</v>
      </c>
      <c r="AB91" s="140">
        <f t="shared" si="7"/>
        <v>0.655131026205241</v>
      </c>
      <c r="AC91" s="141"/>
      <c r="AD91" s="142" t="str">
        <f t="shared" si="8"/>
        <v/>
      </c>
      <c r="AE91" s="140" t="str">
        <f t="shared" si="9"/>
        <v/>
      </c>
      <c r="AF91" s="139"/>
      <c r="AG91" s="140" t="str">
        <f t="shared" si="10"/>
        <v/>
      </c>
      <c r="AH91" s="143" t="str">
        <f t="shared" si="11"/>
        <v/>
      </c>
      <c r="AI91" s="144"/>
      <c r="AJ91" s="145"/>
      <c r="AK91" s="146"/>
      <c r="AL91" s="135" t="s">
        <v>103</v>
      </c>
      <c r="AM91" s="147">
        <v>4</v>
      </c>
      <c r="AN91" s="148" t="str">
        <f t="shared" si="12"/>
        <v xml:space="preserve">, , , , OFFICE DEFINE, </v>
      </c>
      <c r="AO91" s="149">
        <v>0</v>
      </c>
      <c r="AP91" s="150">
        <v>444</v>
      </c>
      <c r="AQ91" s="150"/>
      <c r="AR91" s="150"/>
      <c r="AS91" s="150"/>
      <c r="AT91" s="151"/>
      <c r="AU91" s="151"/>
      <c r="AV91" s="152">
        <f t="shared" si="13"/>
        <v>4</v>
      </c>
      <c r="AW91" s="153"/>
      <c r="AX91" s="152"/>
      <c r="AY91" s="153"/>
      <c r="AZ91" s="176"/>
      <c r="BA91" s="155">
        <f t="shared" si="14"/>
        <v>444</v>
      </c>
      <c r="BB91" s="156">
        <f t="shared" si="15"/>
        <v>7654.5599999999995</v>
      </c>
      <c r="BC91" s="157">
        <f t="shared" si="16"/>
        <v>22195.56</v>
      </c>
      <c r="BD91" s="158">
        <f t="shared" si="17"/>
        <v>0</v>
      </c>
      <c r="BE91" s="159">
        <f t="shared" si="18"/>
        <v>0</v>
      </c>
      <c r="BF91" s="160">
        <f t="shared" si="19"/>
        <v>0</v>
      </c>
      <c r="BG91" s="161">
        <f t="shared" si="20"/>
        <v>444</v>
      </c>
      <c r="BH91" s="162">
        <f t="shared" si="21"/>
        <v>7654.5599999999995</v>
      </c>
      <c r="BI91" s="163">
        <f t="shared" si="22"/>
        <v>22195.56</v>
      </c>
      <c r="BJ91" s="164"/>
      <c r="BK91" s="165" t="s">
        <v>118</v>
      </c>
      <c r="BL91" s="177">
        <v>23</v>
      </c>
      <c r="BM91" s="178">
        <v>95</v>
      </c>
      <c r="BN91" s="178">
        <v>132</v>
      </c>
      <c r="BO91" s="178">
        <v>105</v>
      </c>
      <c r="BP91" s="178">
        <v>61</v>
      </c>
      <c r="BQ91" s="178">
        <v>28</v>
      </c>
      <c r="BR91" s="178" t="str">
        <f>IF(ISBLANK($BK91),"",IFERROR((ROUND((INDEX([1]INSTRUCTIONS!$M$9:$AM$73,MATCH(#REF!,[1]INSTRUCTIONS!$N$9:$N$73,0),MATCH(BR$2,[1]INSTRUCTIONS!$M$9:$AM$9,FALSE))*$BA91),0)),""))</f>
        <v/>
      </c>
      <c r="BS91" s="178" t="str">
        <f>IF(ISBLANK($BK91),"",IFERROR((ROUND((INDEX([1]INSTRUCTIONS!$M$9:$AM$73,MATCH(#REF!,[1]INSTRUCTIONS!$N$9:$N$73,0),MATCH(BS$2,[1]INSTRUCTIONS!$M$9:$AM$9,FALSE))*$BA91),0)),""))</f>
        <v/>
      </c>
      <c r="BT91" s="178" t="str">
        <f>IF(ISBLANK($BK91),"",IFERROR((ROUND((INDEX([1]INSTRUCTIONS!$M$9:$AM$73,MATCH(#REF!,[1]INSTRUCTIONS!$N$9:$N$73,0),MATCH(BT$2,[1]INSTRUCTIONS!$M$9:$AM$9,FALSE))*$BA91),0)),""))</f>
        <v/>
      </c>
      <c r="BU91" s="178" t="str">
        <f>IF(ISBLANK($BK91),"",IFERROR((ROUND((INDEX([1]INSTRUCTIONS!$M$9:$AM$73,MATCH(#REF!,[1]INSTRUCTIONS!$N$9:$N$73,0),MATCH(BU$2,[1]INSTRUCTIONS!$M$9:$AM$9,FALSE))*$BA91),0)),""))</f>
        <v/>
      </c>
      <c r="BV91" s="178" t="str">
        <f>IF(ISBLANK($BK91),"",IFERROR((ROUND((INDEX([1]INSTRUCTIONS!$M$9:$AM$73,MATCH(#REF!,[1]INSTRUCTIONS!$N$9:$N$73,0),MATCH(BV$2,[1]INSTRUCTIONS!$M$9:$AM$9,FALSE))*$BA91),0)),""))</f>
        <v/>
      </c>
      <c r="BW91" s="178" t="str">
        <f>IF(ISBLANK($BK91),"",IFERROR((ROUND((INDEX([1]INSTRUCTIONS!$M$9:$AM$73,MATCH(#REF!,[1]INSTRUCTIONS!$N$9:$N$73,0),MATCH(BW$2,[1]INSTRUCTIONS!$M$9:$AM$9,FALSE))*$BA91),0)),""))</f>
        <v/>
      </c>
      <c r="BX91" s="178" t="str">
        <f>IF(ISBLANK($BK91),"",IFERROR((ROUND((INDEX([1]INSTRUCTIONS!$M$9:$AM$73,MATCH(#REF!,[1]INSTRUCTIONS!$N$9:$N$73,0),MATCH(BX$2,[1]INSTRUCTIONS!$M$9:$AM$9,FALSE))*$BA91),0)),""))</f>
        <v/>
      </c>
      <c r="BY91" s="178" t="str">
        <f>IF(ISBLANK($BK91),"",IFERROR((ROUND((INDEX([1]INSTRUCTIONS!$M$9:$AM$73,MATCH(#REF!,[1]INSTRUCTIONS!$N$9:$N$73,0),MATCH(BY$2,[1]INSTRUCTIONS!$M$9:$AM$9,FALSE))*$BA91),0)),""))</f>
        <v/>
      </c>
      <c r="BZ91" s="178" t="str">
        <f>IF(ISBLANK($BK91),"",IFERROR((ROUND((INDEX([1]INSTRUCTIONS!$M$9:$AM$73,MATCH(#REF!,[1]INSTRUCTIONS!$N$9:$N$73,0),MATCH(BZ$2,[1]INSTRUCTIONS!$M$9:$AM$9,FALSE))*$BA91),0)),""))</f>
        <v/>
      </c>
      <c r="CA91" s="178" t="str">
        <f>IF(ISBLANK($BK91),"",IFERROR((ROUND((INDEX([1]INSTRUCTIONS!$M$9:$AM$73,MATCH(#REF!,[1]INSTRUCTIONS!$N$9:$N$73,0),MATCH(CA$2,[1]INSTRUCTIONS!$M$9:$AM$9,FALSE))*$BA91),0)),""))</f>
        <v/>
      </c>
      <c r="CB91" s="178" t="str">
        <f>IF(ISBLANK($BK91),"",IFERROR((ROUND((INDEX([1]INSTRUCTIONS!$M$9:$AM$73,MATCH(#REF!,[1]INSTRUCTIONS!$N$9:$N$73,0),MATCH(CB$2,[1]INSTRUCTIONS!$M$9:$AM$9,FALSE))*$BA91),0)),""))</f>
        <v/>
      </c>
      <c r="CC91" s="178" t="str">
        <f>IF(ISBLANK($BK91),"",IFERROR((ROUND((INDEX([1]INSTRUCTIONS!$M$9:$AM$73,MATCH(#REF!,[1]INSTRUCTIONS!$N$9:$N$73,0),MATCH(CC$2,[1]INSTRUCTIONS!$M$9:$AM$9,FALSE))*$BA91),0)),""))</f>
        <v/>
      </c>
      <c r="CD91" s="178" t="str">
        <f>IF(ISBLANK($BK91),"",IFERROR((ROUND((INDEX([1]INSTRUCTIONS!$M$9:$AM$73,MATCH(#REF!,[1]INSTRUCTIONS!$N$9:$N$73,0),MATCH(CD$2,[1]INSTRUCTIONS!$M$9:$AM$9,FALSE))*$BA91),0)),""))</f>
        <v/>
      </c>
      <c r="CE91" s="178" t="str">
        <f>IF(ISBLANK($BK91),"",IFERROR((ROUND((INDEX([1]INSTRUCTIONS!$M$9:$AM$73,MATCH(#REF!,[1]INSTRUCTIONS!$N$9:$N$73,0),MATCH(CE$2,[1]INSTRUCTIONS!$M$9:$AM$9,FALSE))*$BA91),0)),""))</f>
        <v/>
      </c>
      <c r="CF91" s="178" t="str">
        <f>IF(ISBLANK($BK91),"",IFERROR((ROUND((INDEX([1]INSTRUCTIONS!$M$9:$AM$73,MATCH(#REF!,[1]INSTRUCTIONS!$N$9:$N$73,0),MATCH(CF$2,[1]INSTRUCTIONS!$M$9:$AM$9,FALSE))*$BA91),0)),""))</f>
        <v/>
      </c>
      <c r="CG91" s="178" t="str">
        <f>IF(ISBLANK($BK91),"",IFERROR((ROUND((INDEX([1]INSTRUCTIONS!$M$9:$AM$73,MATCH(#REF!,[1]INSTRUCTIONS!$N$9:$N$73,0),MATCH(CG$2,[1]INSTRUCTIONS!$M$9:$AM$9,FALSE))*$BA91),0)),""))</f>
        <v/>
      </c>
      <c r="CH91" s="178" t="str">
        <f>IF(ISBLANK($BK91),"",IFERROR((ROUND((INDEX([1]INSTRUCTIONS!$M$9:$AM$73,MATCH(#REF!,[1]INSTRUCTIONS!$N$9:$N$73,0),MATCH(CH$2,[1]INSTRUCTIONS!$M$9:$AM$9,FALSE))*$BA91),0)),""))</f>
        <v/>
      </c>
      <c r="CI91" s="178" t="str">
        <f>IF(ISBLANK($BK91),"",IFERROR((ROUND((INDEX([1]INSTRUCTIONS!$M$9:$AM$73,MATCH(#REF!,[1]INSTRUCTIONS!$N$9:$N$73,0),MATCH(CI$2,[1]INSTRUCTIONS!$M$9:$AM$9,FALSE))*$BA91),0)),""))</f>
        <v/>
      </c>
      <c r="CJ91" s="179" t="str">
        <f>IF(ISBLANK($BK91),"",IFERROR((ROUND((INDEX([1]INSTRUCTIONS!$M$9:$AM$73,MATCH(#REF!,[1]INSTRUCTIONS!$N$9:$N$73,0),MATCH(CJ$2,[1]INSTRUCTIONS!$M$9:$AM$9,FALSE))*$BA91),0)),""))</f>
        <v/>
      </c>
      <c r="CK91" s="169">
        <f t="shared" si="23"/>
        <v>444</v>
      </c>
      <c r="CL91" s="169">
        <f t="shared" si="24"/>
        <v>0</v>
      </c>
      <c r="CM91" s="6"/>
      <c r="CN91" s="170" t="s">
        <v>119</v>
      </c>
      <c r="CO91" s="177">
        <v>0</v>
      </c>
      <c r="CP91" s="178">
        <v>0</v>
      </c>
      <c r="CQ91" s="178">
        <v>0</v>
      </c>
      <c r="CR91" s="178">
        <v>0</v>
      </c>
      <c r="CS91" s="178">
        <v>0</v>
      </c>
      <c r="CT91" s="178">
        <v>0</v>
      </c>
      <c r="CU91" s="178" t="str">
        <f>IF(ISBLANK($CN91),"",IFERROR((ROUND((INDEX([1]INSTRUCTIONS!$M$9:$AM$73,MATCH(#REF!,[1]INSTRUCTIONS!$N$9:$N$73,0),MATCH(CU$2,[1]INSTRUCTIONS!$M$9:$AM$9,FALSE))*$BD91),0)),""))</f>
        <v/>
      </c>
      <c r="CV91" s="178" t="str">
        <f>IF(ISBLANK($CN91),"",IFERROR((ROUND((INDEX([1]INSTRUCTIONS!$M$9:$AM$73,MATCH(#REF!,[1]INSTRUCTIONS!$N$9:$N$73,0),MATCH(CV$2,[1]INSTRUCTIONS!$M$9:$AM$9,FALSE))*$BD91),0)),""))</f>
        <v/>
      </c>
      <c r="CW91" s="178" t="str">
        <f>IF(ISBLANK($CN91),"",IFERROR((ROUND((INDEX([1]INSTRUCTIONS!$M$9:$AM$73,MATCH(#REF!,[1]INSTRUCTIONS!$N$9:$N$73,0),MATCH(CW$2,[1]INSTRUCTIONS!$M$9:$AM$9,FALSE))*$BD91),0)),""))</f>
        <v/>
      </c>
      <c r="CX91" s="178" t="str">
        <f>IF(ISBLANK($CN91),"",IFERROR((ROUND((INDEX([1]INSTRUCTIONS!$M$9:$AM$73,MATCH(#REF!,[1]INSTRUCTIONS!$N$9:$N$73,0),MATCH(CX$2,[1]INSTRUCTIONS!$M$9:$AM$9,FALSE))*$BD91),0)),""))</f>
        <v/>
      </c>
      <c r="CY91" s="178" t="str">
        <f>IF(ISBLANK($CN91),"",IFERROR((ROUND((INDEX([1]INSTRUCTIONS!$M$9:$AM$73,MATCH(#REF!,[1]INSTRUCTIONS!$N$9:$N$73,0),MATCH(CY$2,[1]INSTRUCTIONS!$M$9:$AM$9,FALSE))*$BD91),0)),""))</f>
        <v/>
      </c>
      <c r="CZ91" s="178" t="str">
        <f>IF(ISBLANK($CN91),"",IFERROR((ROUND((INDEX([1]INSTRUCTIONS!$M$9:$AM$73,MATCH(#REF!,[1]INSTRUCTIONS!$N$9:$N$73,0),MATCH(CZ$2,[1]INSTRUCTIONS!$M$9:$AM$9,FALSE))*$BD91),0)),""))</f>
        <v/>
      </c>
      <c r="DA91" s="178" t="str">
        <f>IF(ISBLANK($CN91),"",IFERROR((ROUND((INDEX([1]INSTRUCTIONS!$M$9:$AM$73,MATCH(#REF!,[1]INSTRUCTIONS!$N$9:$N$73,0),MATCH(DA$2,[1]INSTRUCTIONS!$M$9:$AM$9,FALSE))*$BD91),0)),""))</f>
        <v/>
      </c>
      <c r="DB91" s="178" t="str">
        <f>IF(ISBLANK($CN91),"",IFERROR((ROUND((INDEX([1]INSTRUCTIONS!$M$9:$AM$73,MATCH(#REF!,[1]INSTRUCTIONS!$N$9:$N$73,0),MATCH(DB$2,[1]INSTRUCTIONS!$M$9:$AM$9,FALSE))*$BD91),0)),""))</f>
        <v/>
      </c>
      <c r="DC91" s="178" t="str">
        <f>IF(ISBLANK($CN91),"",IFERROR((ROUND((INDEX([1]INSTRUCTIONS!$M$9:$AM$73,MATCH(#REF!,[1]INSTRUCTIONS!$N$9:$N$73,0),MATCH(DC$2,[1]INSTRUCTIONS!$M$9:$AM$9,FALSE))*$BD91),0)),""))</f>
        <v/>
      </c>
      <c r="DD91" s="178" t="str">
        <f>IF(ISBLANK($CN91),"",IFERROR((ROUND((INDEX([1]INSTRUCTIONS!$M$9:$AM$73,MATCH(#REF!,[1]INSTRUCTIONS!$N$9:$N$73,0),MATCH(DD$2,[1]INSTRUCTIONS!$M$9:$AM$9,FALSE))*$BD91),0)),""))</f>
        <v/>
      </c>
      <c r="DE91" s="178" t="str">
        <f>IF(ISBLANK($CN91),"",IFERROR((ROUND((INDEX([1]INSTRUCTIONS!$M$9:$AM$73,MATCH(#REF!,[1]INSTRUCTIONS!$N$9:$N$73,0),MATCH(DE$2,[1]INSTRUCTIONS!$M$9:$AM$9,FALSE))*$BD91),0)),""))</f>
        <v/>
      </c>
      <c r="DF91" s="178" t="str">
        <f>IF(ISBLANK($CN91),"",IFERROR((ROUND((INDEX([1]INSTRUCTIONS!$M$9:$AM$73,MATCH(#REF!,[1]INSTRUCTIONS!$N$9:$N$73,0),MATCH(DF$2,[1]INSTRUCTIONS!$M$9:$AM$9,FALSE))*$BD91),0)),""))</f>
        <v/>
      </c>
      <c r="DG91" s="178" t="str">
        <f>IF(ISBLANK($CN91),"",IFERROR((ROUND((INDEX([1]INSTRUCTIONS!$M$9:$AM$73,MATCH(#REF!,[1]INSTRUCTIONS!$N$9:$N$73,0),MATCH(DG$2,[1]INSTRUCTIONS!$M$9:$AM$9,FALSE))*$BD91),0)),""))</f>
        <v/>
      </c>
      <c r="DH91" s="178" t="str">
        <f>IF(ISBLANK($CN91),"",IFERROR((ROUND((INDEX([1]INSTRUCTIONS!$M$9:$AM$73,MATCH(#REF!,[1]INSTRUCTIONS!$N$9:$N$73,0),MATCH(DH$2,[1]INSTRUCTIONS!$M$9:$AM$9,FALSE))*$BD91),0)),""))</f>
        <v/>
      </c>
      <c r="DI91" s="178" t="str">
        <f>IF(ISBLANK($CN91),"",IFERROR((ROUND((INDEX([1]INSTRUCTIONS!$M$9:$AM$73,MATCH(#REF!,[1]INSTRUCTIONS!$N$9:$N$73,0),MATCH(DI$2,[1]INSTRUCTIONS!$M$9:$AM$9,FALSE))*$BD91),0)),""))</f>
        <v/>
      </c>
      <c r="DJ91" s="178" t="str">
        <f>IF(ISBLANK($CN91),"",IFERROR((ROUND((INDEX([1]INSTRUCTIONS!$M$9:$AM$73,MATCH(#REF!,[1]INSTRUCTIONS!$N$9:$N$73,0),MATCH(DJ$2,[1]INSTRUCTIONS!$M$9:$AM$9,FALSE))*$BD91),0)),""))</f>
        <v/>
      </c>
      <c r="DK91" s="178" t="str">
        <f>IF(ISBLANK($CN91),"",IFERROR((ROUND((INDEX([1]INSTRUCTIONS!$M$9:$AM$73,MATCH(#REF!,[1]INSTRUCTIONS!$N$9:$N$73,0),MATCH(DK$2,[1]INSTRUCTIONS!$M$9:$AM$9,FALSE))*$BD91),0)),""))</f>
        <v/>
      </c>
      <c r="DL91" s="178" t="str">
        <f>IF(ISBLANK($CN91),"",IFERROR((ROUND((INDEX([1]INSTRUCTIONS!$M$9:$AM$73,MATCH(#REF!,[1]INSTRUCTIONS!$N$9:$N$73,0),MATCH(DL$2,[1]INSTRUCTIONS!$M$9:$AM$9,FALSE))*$BD91),0)),""))</f>
        <v/>
      </c>
      <c r="DM91" s="179" t="str">
        <f>IF(ISBLANK($CN91),"",IFERROR((ROUND((INDEX([1]INSTRUCTIONS!$M$9:$AM$73,MATCH(#REF!,[1]INSTRUCTIONS!$N$9:$N$73,0),MATCH(DM$2,[1]INSTRUCTIONS!$M$9:$AM$9,FALSE))*$BD91),0)),""))</f>
        <v/>
      </c>
      <c r="DN91" s="169">
        <f t="shared" si="25"/>
        <v>0</v>
      </c>
      <c r="DO91" s="169">
        <f t="shared" si="26"/>
        <v>0</v>
      </c>
      <c r="DP91" s="6"/>
      <c r="DQ91" s="171" t="str">
        <f t="shared" si="27"/>
        <v>NUMERIC BOTTOMS BM</v>
      </c>
      <c r="DR91" s="172">
        <f t="shared" ref="DR91:EP91" si="104">IFERROR(BL91+CO91,"")</f>
        <v>23</v>
      </c>
      <c r="DS91" s="173">
        <f t="shared" si="104"/>
        <v>95</v>
      </c>
      <c r="DT91" s="173">
        <f t="shared" si="104"/>
        <v>132</v>
      </c>
      <c r="DU91" s="173">
        <f t="shared" si="104"/>
        <v>105</v>
      </c>
      <c r="DV91" s="173">
        <f t="shared" si="104"/>
        <v>61</v>
      </c>
      <c r="DW91" s="208">
        <f t="shared" si="104"/>
        <v>28</v>
      </c>
      <c r="DX91" s="173" t="str">
        <f t="shared" si="104"/>
        <v/>
      </c>
      <c r="DY91" s="173" t="str">
        <f t="shared" si="104"/>
        <v/>
      </c>
      <c r="DZ91" s="173" t="str">
        <f t="shared" si="104"/>
        <v/>
      </c>
      <c r="EA91" s="173" t="str">
        <f t="shared" si="104"/>
        <v/>
      </c>
      <c r="EB91" s="173" t="str">
        <f t="shared" si="104"/>
        <v/>
      </c>
      <c r="EC91" s="173" t="str">
        <f t="shared" si="104"/>
        <v/>
      </c>
      <c r="ED91" s="173" t="str">
        <f t="shared" si="104"/>
        <v/>
      </c>
      <c r="EE91" s="173" t="str">
        <f t="shared" si="104"/>
        <v/>
      </c>
      <c r="EF91" s="174" t="str">
        <f t="shared" si="104"/>
        <v/>
      </c>
      <c r="EG91" s="174" t="str">
        <f t="shared" si="104"/>
        <v/>
      </c>
      <c r="EH91" s="174" t="str">
        <f t="shared" si="104"/>
        <v/>
      </c>
      <c r="EI91" s="174" t="str">
        <f t="shared" si="104"/>
        <v/>
      </c>
      <c r="EJ91" s="174" t="str">
        <f t="shared" si="104"/>
        <v/>
      </c>
      <c r="EK91" s="174" t="str">
        <f t="shared" si="104"/>
        <v/>
      </c>
      <c r="EL91" s="174" t="str">
        <f t="shared" si="104"/>
        <v/>
      </c>
      <c r="EM91" s="174" t="str">
        <f t="shared" si="104"/>
        <v/>
      </c>
      <c r="EN91" s="174" t="str">
        <f t="shared" si="104"/>
        <v/>
      </c>
      <c r="EO91" s="174" t="str">
        <f t="shared" si="104"/>
        <v/>
      </c>
      <c r="EP91" s="174" t="str">
        <f t="shared" si="104"/>
        <v/>
      </c>
      <c r="EQ91" s="171">
        <f t="shared" si="29"/>
        <v>444</v>
      </c>
      <c r="ER91" s="171">
        <f t="shared" si="30"/>
        <v>0</v>
      </c>
    </row>
    <row r="92" spans="1:148" ht="120" customHeight="1" x14ac:dyDescent="0.25">
      <c r="A92" s="132">
        <f t="shared" si="31"/>
        <v>75</v>
      </c>
      <c r="B92" s="133" t="e">
        <v>#VALUE!</v>
      </c>
      <c r="C92" s="133" t="s">
        <v>96</v>
      </c>
      <c r="D92" s="134" t="s">
        <v>276</v>
      </c>
      <c r="E92" s="134" t="str">
        <f t="shared" si="5"/>
        <v>#REF!</v>
      </c>
      <c r="F92" s="135" t="s">
        <v>143</v>
      </c>
      <c r="G92" s="134" t="s">
        <v>276</v>
      </c>
      <c r="H92" s="135" t="s">
        <v>230</v>
      </c>
      <c r="I92" s="135" t="s">
        <v>231</v>
      </c>
      <c r="J92" s="135"/>
      <c r="K92" s="135"/>
      <c r="L92" s="136"/>
      <c r="M92" s="133" t="e">
        <v>#VALUE!</v>
      </c>
      <c r="N92" s="135" t="s">
        <v>111</v>
      </c>
      <c r="O92" s="136"/>
      <c r="P92" s="136"/>
      <c r="Q92" s="136" t="s">
        <v>101</v>
      </c>
      <c r="R92" s="136" t="s">
        <v>102</v>
      </c>
      <c r="S92" s="136"/>
      <c r="T92" s="133"/>
      <c r="U92" s="133"/>
      <c r="V92" s="133"/>
      <c r="W92" s="137"/>
      <c r="X92" s="138">
        <v>17.239999999999998</v>
      </c>
      <c r="Y92" s="139">
        <v>17.239999999999998</v>
      </c>
      <c r="Z92" s="140">
        <f t="shared" si="6"/>
        <v>0</v>
      </c>
      <c r="AA92" s="139">
        <v>49.99</v>
      </c>
      <c r="AB92" s="140">
        <f t="shared" si="7"/>
        <v>0.655131026205241</v>
      </c>
      <c r="AC92" s="141"/>
      <c r="AD92" s="142" t="str">
        <f t="shared" si="8"/>
        <v/>
      </c>
      <c r="AE92" s="140" t="str">
        <f t="shared" si="9"/>
        <v/>
      </c>
      <c r="AF92" s="139"/>
      <c r="AG92" s="140" t="str">
        <f t="shared" si="10"/>
        <v/>
      </c>
      <c r="AH92" s="143" t="str">
        <f t="shared" si="11"/>
        <v/>
      </c>
      <c r="AI92" s="144"/>
      <c r="AJ92" s="145"/>
      <c r="AK92" s="146"/>
      <c r="AL92" s="135" t="s">
        <v>103</v>
      </c>
      <c r="AM92" s="147">
        <v>4</v>
      </c>
      <c r="AN92" s="148" t="str">
        <f t="shared" si="12"/>
        <v xml:space="preserve">, , , , OFFICE DEFINE, </v>
      </c>
      <c r="AO92" s="149">
        <v>0</v>
      </c>
      <c r="AP92" s="150">
        <v>444</v>
      </c>
      <c r="AQ92" s="150"/>
      <c r="AR92" s="150"/>
      <c r="AS92" s="150"/>
      <c r="AT92" s="151"/>
      <c r="AU92" s="151"/>
      <c r="AV92" s="152">
        <f t="shared" si="13"/>
        <v>4</v>
      </c>
      <c r="AW92" s="153"/>
      <c r="AX92" s="152"/>
      <c r="AY92" s="153"/>
      <c r="AZ92" s="176"/>
      <c r="BA92" s="155">
        <f t="shared" si="14"/>
        <v>444</v>
      </c>
      <c r="BB92" s="156">
        <f t="shared" si="15"/>
        <v>7654.5599999999995</v>
      </c>
      <c r="BC92" s="157">
        <f t="shared" si="16"/>
        <v>22195.56</v>
      </c>
      <c r="BD92" s="158">
        <f t="shared" si="17"/>
        <v>0</v>
      </c>
      <c r="BE92" s="159">
        <f t="shared" si="18"/>
        <v>0</v>
      </c>
      <c r="BF92" s="160">
        <f t="shared" si="19"/>
        <v>0</v>
      </c>
      <c r="BG92" s="161">
        <f t="shared" si="20"/>
        <v>444</v>
      </c>
      <c r="BH92" s="162">
        <f t="shared" si="21"/>
        <v>7654.5599999999995</v>
      </c>
      <c r="BI92" s="163">
        <f t="shared" si="22"/>
        <v>22195.56</v>
      </c>
      <c r="BJ92" s="164"/>
      <c r="BK92" s="165" t="s">
        <v>118</v>
      </c>
      <c r="BL92" s="177">
        <v>23</v>
      </c>
      <c r="BM92" s="178">
        <v>95</v>
      </c>
      <c r="BN92" s="178">
        <v>132</v>
      </c>
      <c r="BO92" s="178">
        <v>105</v>
      </c>
      <c r="BP92" s="178">
        <v>61</v>
      </c>
      <c r="BQ92" s="178">
        <v>28</v>
      </c>
      <c r="BR92" s="178" t="str">
        <f>IF(ISBLANK($BK92),"",IFERROR((ROUND((INDEX([1]INSTRUCTIONS!$M$9:$AM$73,MATCH(#REF!,[1]INSTRUCTIONS!$N$9:$N$73,0),MATCH(BR$2,[1]INSTRUCTIONS!$M$9:$AM$9,FALSE))*$BA92),0)),""))</f>
        <v/>
      </c>
      <c r="BS92" s="178" t="str">
        <f>IF(ISBLANK($BK92),"",IFERROR((ROUND((INDEX([1]INSTRUCTIONS!$M$9:$AM$73,MATCH(#REF!,[1]INSTRUCTIONS!$N$9:$N$73,0),MATCH(BS$2,[1]INSTRUCTIONS!$M$9:$AM$9,FALSE))*$BA92),0)),""))</f>
        <v/>
      </c>
      <c r="BT92" s="178" t="str">
        <f>IF(ISBLANK($BK92),"",IFERROR((ROUND((INDEX([1]INSTRUCTIONS!$M$9:$AM$73,MATCH(#REF!,[1]INSTRUCTIONS!$N$9:$N$73,0),MATCH(BT$2,[1]INSTRUCTIONS!$M$9:$AM$9,FALSE))*$BA92),0)),""))</f>
        <v/>
      </c>
      <c r="BU92" s="178" t="str">
        <f>IF(ISBLANK($BK92),"",IFERROR((ROUND((INDEX([1]INSTRUCTIONS!$M$9:$AM$73,MATCH(#REF!,[1]INSTRUCTIONS!$N$9:$N$73,0),MATCH(BU$2,[1]INSTRUCTIONS!$M$9:$AM$9,FALSE))*$BA92),0)),""))</f>
        <v/>
      </c>
      <c r="BV92" s="178" t="str">
        <f>IF(ISBLANK($BK92),"",IFERROR((ROUND((INDEX([1]INSTRUCTIONS!$M$9:$AM$73,MATCH(#REF!,[1]INSTRUCTIONS!$N$9:$N$73,0),MATCH(BV$2,[1]INSTRUCTIONS!$M$9:$AM$9,FALSE))*$BA92),0)),""))</f>
        <v/>
      </c>
      <c r="BW92" s="178" t="str">
        <f>IF(ISBLANK($BK92),"",IFERROR((ROUND((INDEX([1]INSTRUCTIONS!$M$9:$AM$73,MATCH(#REF!,[1]INSTRUCTIONS!$N$9:$N$73,0),MATCH(BW$2,[1]INSTRUCTIONS!$M$9:$AM$9,FALSE))*$BA92),0)),""))</f>
        <v/>
      </c>
      <c r="BX92" s="178" t="str">
        <f>IF(ISBLANK($BK92),"",IFERROR((ROUND((INDEX([1]INSTRUCTIONS!$M$9:$AM$73,MATCH(#REF!,[1]INSTRUCTIONS!$N$9:$N$73,0),MATCH(BX$2,[1]INSTRUCTIONS!$M$9:$AM$9,FALSE))*$BA92),0)),""))</f>
        <v/>
      </c>
      <c r="BY92" s="178" t="str">
        <f>IF(ISBLANK($BK92),"",IFERROR((ROUND((INDEX([1]INSTRUCTIONS!$M$9:$AM$73,MATCH(#REF!,[1]INSTRUCTIONS!$N$9:$N$73,0),MATCH(BY$2,[1]INSTRUCTIONS!$M$9:$AM$9,FALSE))*$BA92),0)),""))</f>
        <v/>
      </c>
      <c r="BZ92" s="178" t="str">
        <f>IF(ISBLANK($BK92),"",IFERROR((ROUND((INDEX([1]INSTRUCTIONS!$M$9:$AM$73,MATCH(#REF!,[1]INSTRUCTIONS!$N$9:$N$73,0),MATCH(BZ$2,[1]INSTRUCTIONS!$M$9:$AM$9,FALSE))*$BA92),0)),""))</f>
        <v/>
      </c>
      <c r="CA92" s="178" t="str">
        <f>IF(ISBLANK($BK92),"",IFERROR((ROUND((INDEX([1]INSTRUCTIONS!$M$9:$AM$73,MATCH(#REF!,[1]INSTRUCTIONS!$N$9:$N$73,0),MATCH(CA$2,[1]INSTRUCTIONS!$M$9:$AM$9,FALSE))*$BA92),0)),""))</f>
        <v/>
      </c>
      <c r="CB92" s="178" t="str">
        <f>IF(ISBLANK($BK92),"",IFERROR((ROUND((INDEX([1]INSTRUCTIONS!$M$9:$AM$73,MATCH(#REF!,[1]INSTRUCTIONS!$N$9:$N$73,0),MATCH(CB$2,[1]INSTRUCTIONS!$M$9:$AM$9,FALSE))*$BA92),0)),""))</f>
        <v/>
      </c>
      <c r="CC92" s="178" t="str">
        <f>IF(ISBLANK($BK92),"",IFERROR((ROUND((INDEX([1]INSTRUCTIONS!$M$9:$AM$73,MATCH(#REF!,[1]INSTRUCTIONS!$N$9:$N$73,0),MATCH(CC$2,[1]INSTRUCTIONS!$M$9:$AM$9,FALSE))*$BA92),0)),""))</f>
        <v/>
      </c>
      <c r="CD92" s="178" t="str">
        <f>IF(ISBLANK($BK92),"",IFERROR((ROUND((INDEX([1]INSTRUCTIONS!$M$9:$AM$73,MATCH(#REF!,[1]INSTRUCTIONS!$N$9:$N$73,0),MATCH(CD$2,[1]INSTRUCTIONS!$M$9:$AM$9,FALSE))*$BA92),0)),""))</f>
        <v/>
      </c>
      <c r="CE92" s="178" t="str">
        <f>IF(ISBLANK($BK92),"",IFERROR((ROUND((INDEX([1]INSTRUCTIONS!$M$9:$AM$73,MATCH(#REF!,[1]INSTRUCTIONS!$N$9:$N$73,0),MATCH(CE$2,[1]INSTRUCTIONS!$M$9:$AM$9,FALSE))*$BA92),0)),""))</f>
        <v/>
      </c>
      <c r="CF92" s="178" t="str">
        <f>IF(ISBLANK($BK92),"",IFERROR((ROUND((INDEX([1]INSTRUCTIONS!$M$9:$AM$73,MATCH(#REF!,[1]INSTRUCTIONS!$N$9:$N$73,0),MATCH(CF$2,[1]INSTRUCTIONS!$M$9:$AM$9,FALSE))*$BA92),0)),""))</f>
        <v/>
      </c>
      <c r="CG92" s="178" t="str">
        <f>IF(ISBLANK($BK92),"",IFERROR((ROUND((INDEX([1]INSTRUCTIONS!$M$9:$AM$73,MATCH(#REF!,[1]INSTRUCTIONS!$N$9:$N$73,0),MATCH(CG$2,[1]INSTRUCTIONS!$M$9:$AM$9,FALSE))*$BA92),0)),""))</f>
        <v/>
      </c>
      <c r="CH92" s="178" t="str">
        <f>IF(ISBLANK($BK92),"",IFERROR((ROUND((INDEX([1]INSTRUCTIONS!$M$9:$AM$73,MATCH(#REF!,[1]INSTRUCTIONS!$N$9:$N$73,0),MATCH(CH$2,[1]INSTRUCTIONS!$M$9:$AM$9,FALSE))*$BA92),0)),""))</f>
        <v/>
      </c>
      <c r="CI92" s="178" t="str">
        <f>IF(ISBLANK($BK92),"",IFERROR((ROUND((INDEX([1]INSTRUCTIONS!$M$9:$AM$73,MATCH(#REF!,[1]INSTRUCTIONS!$N$9:$N$73,0),MATCH(CI$2,[1]INSTRUCTIONS!$M$9:$AM$9,FALSE))*$BA92),0)),""))</f>
        <v/>
      </c>
      <c r="CJ92" s="179" t="str">
        <f>IF(ISBLANK($BK92),"",IFERROR((ROUND((INDEX([1]INSTRUCTIONS!$M$9:$AM$73,MATCH(#REF!,[1]INSTRUCTIONS!$N$9:$N$73,0),MATCH(CJ$2,[1]INSTRUCTIONS!$M$9:$AM$9,FALSE))*$BA92),0)),""))</f>
        <v/>
      </c>
      <c r="CK92" s="169">
        <f t="shared" si="23"/>
        <v>444</v>
      </c>
      <c r="CL92" s="169">
        <f t="shared" si="24"/>
        <v>0</v>
      </c>
      <c r="CM92" s="6"/>
      <c r="CN92" s="170" t="s">
        <v>119</v>
      </c>
      <c r="CO92" s="177">
        <v>0</v>
      </c>
      <c r="CP92" s="178">
        <v>0</v>
      </c>
      <c r="CQ92" s="178">
        <v>0</v>
      </c>
      <c r="CR92" s="178">
        <v>0</v>
      </c>
      <c r="CS92" s="178">
        <v>0</v>
      </c>
      <c r="CT92" s="178">
        <v>0</v>
      </c>
      <c r="CU92" s="178" t="str">
        <f>IF(ISBLANK($CN92),"",IFERROR((ROUND((INDEX([1]INSTRUCTIONS!$M$9:$AM$73,MATCH(#REF!,[1]INSTRUCTIONS!$N$9:$N$73,0),MATCH(CU$2,[1]INSTRUCTIONS!$M$9:$AM$9,FALSE))*$BD92),0)),""))</f>
        <v/>
      </c>
      <c r="CV92" s="178" t="str">
        <f>IF(ISBLANK($CN92),"",IFERROR((ROUND((INDEX([1]INSTRUCTIONS!$M$9:$AM$73,MATCH(#REF!,[1]INSTRUCTIONS!$N$9:$N$73,0),MATCH(CV$2,[1]INSTRUCTIONS!$M$9:$AM$9,FALSE))*$BD92),0)),""))</f>
        <v/>
      </c>
      <c r="CW92" s="178" t="str">
        <f>IF(ISBLANK($CN92),"",IFERROR((ROUND((INDEX([1]INSTRUCTIONS!$M$9:$AM$73,MATCH(#REF!,[1]INSTRUCTIONS!$N$9:$N$73,0),MATCH(CW$2,[1]INSTRUCTIONS!$M$9:$AM$9,FALSE))*$BD92),0)),""))</f>
        <v/>
      </c>
      <c r="CX92" s="178" t="str">
        <f>IF(ISBLANK($CN92),"",IFERROR((ROUND((INDEX([1]INSTRUCTIONS!$M$9:$AM$73,MATCH(#REF!,[1]INSTRUCTIONS!$N$9:$N$73,0),MATCH(CX$2,[1]INSTRUCTIONS!$M$9:$AM$9,FALSE))*$BD92),0)),""))</f>
        <v/>
      </c>
      <c r="CY92" s="178" t="str">
        <f>IF(ISBLANK($CN92),"",IFERROR((ROUND((INDEX([1]INSTRUCTIONS!$M$9:$AM$73,MATCH(#REF!,[1]INSTRUCTIONS!$N$9:$N$73,0),MATCH(CY$2,[1]INSTRUCTIONS!$M$9:$AM$9,FALSE))*$BD92),0)),""))</f>
        <v/>
      </c>
      <c r="CZ92" s="178" t="str">
        <f>IF(ISBLANK($CN92),"",IFERROR((ROUND((INDEX([1]INSTRUCTIONS!$M$9:$AM$73,MATCH(#REF!,[1]INSTRUCTIONS!$N$9:$N$73,0),MATCH(CZ$2,[1]INSTRUCTIONS!$M$9:$AM$9,FALSE))*$BD92),0)),""))</f>
        <v/>
      </c>
      <c r="DA92" s="178" t="str">
        <f>IF(ISBLANK($CN92),"",IFERROR((ROUND((INDEX([1]INSTRUCTIONS!$M$9:$AM$73,MATCH(#REF!,[1]INSTRUCTIONS!$N$9:$N$73,0),MATCH(DA$2,[1]INSTRUCTIONS!$M$9:$AM$9,FALSE))*$BD92),0)),""))</f>
        <v/>
      </c>
      <c r="DB92" s="178" t="str">
        <f>IF(ISBLANK($CN92),"",IFERROR((ROUND((INDEX([1]INSTRUCTIONS!$M$9:$AM$73,MATCH(#REF!,[1]INSTRUCTIONS!$N$9:$N$73,0),MATCH(DB$2,[1]INSTRUCTIONS!$M$9:$AM$9,FALSE))*$BD92),0)),""))</f>
        <v/>
      </c>
      <c r="DC92" s="178" t="str">
        <f>IF(ISBLANK($CN92),"",IFERROR((ROUND((INDEX([1]INSTRUCTIONS!$M$9:$AM$73,MATCH(#REF!,[1]INSTRUCTIONS!$N$9:$N$73,0),MATCH(DC$2,[1]INSTRUCTIONS!$M$9:$AM$9,FALSE))*$BD92),0)),""))</f>
        <v/>
      </c>
      <c r="DD92" s="178" t="str">
        <f>IF(ISBLANK($CN92),"",IFERROR((ROUND((INDEX([1]INSTRUCTIONS!$M$9:$AM$73,MATCH(#REF!,[1]INSTRUCTIONS!$N$9:$N$73,0),MATCH(DD$2,[1]INSTRUCTIONS!$M$9:$AM$9,FALSE))*$BD92),0)),""))</f>
        <v/>
      </c>
      <c r="DE92" s="178" t="str">
        <f>IF(ISBLANK($CN92),"",IFERROR((ROUND((INDEX([1]INSTRUCTIONS!$M$9:$AM$73,MATCH(#REF!,[1]INSTRUCTIONS!$N$9:$N$73,0),MATCH(DE$2,[1]INSTRUCTIONS!$M$9:$AM$9,FALSE))*$BD92),0)),""))</f>
        <v/>
      </c>
      <c r="DF92" s="178" t="str">
        <f>IF(ISBLANK($CN92),"",IFERROR((ROUND((INDEX([1]INSTRUCTIONS!$M$9:$AM$73,MATCH(#REF!,[1]INSTRUCTIONS!$N$9:$N$73,0),MATCH(DF$2,[1]INSTRUCTIONS!$M$9:$AM$9,FALSE))*$BD92),0)),""))</f>
        <v/>
      </c>
      <c r="DG92" s="178" t="str">
        <f>IF(ISBLANK($CN92),"",IFERROR((ROUND((INDEX([1]INSTRUCTIONS!$M$9:$AM$73,MATCH(#REF!,[1]INSTRUCTIONS!$N$9:$N$73,0),MATCH(DG$2,[1]INSTRUCTIONS!$M$9:$AM$9,FALSE))*$BD92),0)),""))</f>
        <v/>
      </c>
      <c r="DH92" s="178" t="str">
        <f>IF(ISBLANK($CN92),"",IFERROR((ROUND((INDEX([1]INSTRUCTIONS!$M$9:$AM$73,MATCH(#REF!,[1]INSTRUCTIONS!$N$9:$N$73,0),MATCH(DH$2,[1]INSTRUCTIONS!$M$9:$AM$9,FALSE))*$BD92),0)),""))</f>
        <v/>
      </c>
      <c r="DI92" s="178" t="str">
        <f>IF(ISBLANK($CN92),"",IFERROR((ROUND((INDEX([1]INSTRUCTIONS!$M$9:$AM$73,MATCH(#REF!,[1]INSTRUCTIONS!$N$9:$N$73,0),MATCH(DI$2,[1]INSTRUCTIONS!$M$9:$AM$9,FALSE))*$BD92),0)),""))</f>
        <v/>
      </c>
      <c r="DJ92" s="178" t="str">
        <f>IF(ISBLANK($CN92),"",IFERROR((ROUND((INDEX([1]INSTRUCTIONS!$M$9:$AM$73,MATCH(#REF!,[1]INSTRUCTIONS!$N$9:$N$73,0),MATCH(DJ$2,[1]INSTRUCTIONS!$M$9:$AM$9,FALSE))*$BD92),0)),""))</f>
        <v/>
      </c>
      <c r="DK92" s="178" t="str">
        <f>IF(ISBLANK($CN92),"",IFERROR((ROUND((INDEX([1]INSTRUCTIONS!$M$9:$AM$73,MATCH(#REF!,[1]INSTRUCTIONS!$N$9:$N$73,0),MATCH(DK$2,[1]INSTRUCTIONS!$M$9:$AM$9,FALSE))*$BD92),0)),""))</f>
        <v/>
      </c>
      <c r="DL92" s="178" t="str">
        <f>IF(ISBLANK($CN92),"",IFERROR((ROUND((INDEX([1]INSTRUCTIONS!$M$9:$AM$73,MATCH(#REF!,[1]INSTRUCTIONS!$N$9:$N$73,0),MATCH(DL$2,[1]INSTRUCTIONS!$M$9:$AM$9,FALSE))*$BD92),0)),""))</f>
        <v/>
      </c>
      <c r="DM92" s="179" t="str">
        <f>IF(ISBLANK($CN92),"",IFERROR((ROUND((INDEX([1]INSTRUCTIONS!$M$9:$AM$73,MATCH(#REF!,[1]INSTRUCTIONS!$N$9:$N$73,0),MATCH(DM$2,[1]INSTRUCTIONS!$M$9:$AM$9,FALSE))*$BD92),0)),""))</f>
        <v/>
      </c>
      <c r="DN92" s="169">
        <f t="shared" si="25"/>
        <v>0</v>
      </c>
      <c r="DO92" s="169">
        <f t="shared" si="26"/>
        <v>0</v>
      </c>
      <c r="DP92" s="6"/>
      <c r="DQ92" s="171" t="str">
        <f t="shared" si="27"/>
        <v>NUMERIC BOTTOMS BM</v>
      </c>
      <c r="DR92" s="172">
        <f t="shared" ref="DR92:EP92" si="105">IFERROR(BL92+CO92,"")</f>
        <v>23</v>
      </c>
      <c r="DS92" s="173">
        <f t="shared" si="105"/>
        <v>95</v>
      </c>
      <c r="DT92" s="173">
        <f t="shared" si="105"/>
        <v>132</v>
      </c>
      <c r="DU92" s="173">
        <f t="shared" si="105"/>
        <v>105</v>
      </c>
      <c r="DV92" s="173">
        <f t="shared" si="105"/>
        <v>61</v>
      </c>
      <c r="DW92" s="208">
        <f t="shared" si="105"/>
        <v>28</v>
      </c>
      <c r="DX92" s="173" t="str">
        <f t="shared" si="105"/>
        <v/>
      </c>
      <c r="DY92" s="173" t="str">
        <f t="shared" si="105"/>
        <v/>
      </c>
      <c r="DZ92" s="173" t="str">
        <f t="shared" si="105"/>
        <v/>
      </c>
      <c r="EA92" s="173" t="str">
        <f t="shared" si="105"/>
        <v/>
      </c>
      <c r="EB92" s="173" t="str">
        <f t="shared" si="105"/>
        <v/>
      </c>
      <c r="EC92" s="173" t="str">
        <f t="shared" si="105"/>
        <v/>
      </c>
      <c r="ED92" s="173" t="str">
        <f t="shared" si="105"/>
        <v/>
      </c>
      <c r="EE92" s="173" t="str">
        <f t="shared" si="105"/>
        <v/>
      </c>
      <c r="EF92" s="174" t="str">
        <f t="shared" si="105"/>
        <v/>
      </c>
      <c r="EG92" s="174" t="str">
        <f t="shared" si="105"/>
        <v/>
      </c>
      <c r="EH92" s="174" t="str">
        <f t="shared" si="105"/>
        <v/>
      </c>
      <c r="EI92" s="174" t="str">
        <f t="shared" si="105"/>
        <v/>
      </c>
      <c r="EJ92" s="174" t="str">
        <f t="shared" si="105"/>
        <v/>
      </c>
      <c r="EK92" s="174" t="str">
        <f t="shared" si="105"/>
        <v/>
      </c>
      <c r="EL92" s="174" t="str">
        <f t="shared" si="105"/>
        <v/>
      </c>
      <c r="EM92" s="174" t="str">
        <f t="shared" si="105"/>
        <v/>
      </c>
      <c r="EN92" s="174" t="str">
        <f t="shared" si="105"/>
        <v/>
      </c>
      <c r="EO92" s="174" t="str">
        <f t="shared" si="105"/>
        <v/>
      </c>
      <c r="EP92" s="174" t="str">
        <f t="shared" si="105"/>
        <v/>
      </c>
      <c r="EQ92" s="171">
        <f t="shared" si="29"/>
        <v>444</v>
      </c>
      <c r="ER92" s="171">
        <f t="shared" si="30"/>
        <v>0</v>
      </c>
    </row>
    <row r="93" spans="1:148" ht="120" customHeight="1" x14ac:dyDescent="0.25">
      <c r="A93" s="132">
        <f t="shared" si="31"/>
        <v>76</v>
      </c>
      <c r="B93" s="133"/>
      <c r="C93" s="133" t="s">
        <v>96</v>
      </c>
      <c r="D93" s="134" t="s">
        <v>276</v>
      </c>
      <c r="E93" s="134" t="str">
        <f t="shared" si="5"/>
        <v>#REF!</v>
      </c>
      <c r="F93" s="135" t="s">
        <v>143</v>
      </c>
      <c r="G93" s="134" t="s">
        <v>276</v>
      </c>
      <c r="H93" s="135" t="s">
        <v>230</v>
      </c>
      <c r="I93" s="135" t="s">
        <v>231</v>
      </c>
      <c r="J93" s="135"/>
      <c r="K93" s="135"/>
      <c r="L93" s="136"/>
      <c r="M93" s="133" t="e">
        <v>#VALUE!</v>
      </c>
      <c r="N93" s="135" t="s">
        <v>160</v>
      </c>
      <c r="O93" s="136"/>
      <c r="P93" s="136"/>
      <c r="Q93" s="136" t="s">
        <v>101</v>
      </c>
      <c r="R93" s="136" t="s">
        <v>102</v>
      </c>
      <c r="S93" s="136"/>
      <c r="T93" s="133"/>
      <c r="U93" s="133"/>
      <c r="V93" s="133"/>
      <c r="W93" s="137"/>
      <c r="X93" s="138">
        <v>17.239999999999998</v>
      </c>
      <c r="Y93" s="139">
        <v>17.239999999999998</v>
      </c>
      <c r="Z93" s="140">
        <f t="shared" si="6"/>
        <v>0</v>
      </c>
      <c r="AA93" s="139">
        <v>49.99</v>
      </c>
      <c r="AB93" s="140">
        <f t="shared" si="7"/>
        <v>0.655131026205241</v>
      </c>
      <c r="AC93" s="141"/>
      <c r="AD93" s="142" t="str">
        <f t="shared" si="8"/>
        <v/>
      </c>
      <c r="AE93" s="140" t="str">
        <f t="shared" si="9"/>
        <v/>
      </c>
      <c r="AF93" s="139"/>
      <c r="AG93" s="140" t="str">
        <f t="shared" si="10"/>
        <v/>
      </c>
      <c r="AH93" s="143" t="str">
        <f t="shared" si="11"/>
        <v/>
      </c>
      <c r="AI93" s="144"/>
      <c r="AJ93" s="145"/>
      <c r="AK93" s="146"/>
      <c r="AL93" s="135" t="s">
        <v>103</v>
      </c>
      <c r="AM93" s="147">
        <v>4</v>
      </c>
      <c r="AN93" s="148" t="str">
        <f t="shared" si="12"/>
        <v xml:space="preserve">, , , , OFFICE DEFINE, </v>
      </c>
      <c r="AO93" s="149">
        <v>0</v>
      </c>
      <c r="AP93" s="150">
        <v>300</v>
      </c>
      <c r="AQ93" s="150"/>
      <c r="AR93" s="150"/>
      <c r="AS93" s="150"/>
      <c r="AT93" s="151"/>
      <c r="AU93" s="151"/>
      <c r="AV93" s="152">
        <f t="shared" si="13"/>
        <v>4</v>
      </c>
      <c r="AW93" s="153"/>
      <c r="AX93" s="152"/>
      <c r="AY93" s="153"/>
      <c r="AZ93" s="176"/>
      <c r="BA93" s="155">
        <f t="shared" si="14"/>
        <v>300</v>
      </c>
      <c r="BB93" s="156">
        <f t="shared" si="15"/>
        <v>5171.9999999999991</v>
      </c>
      <c r="BC93" s="157">
        <f t="shared" si="16"/>
        <v>14997</v>
      </c>
      <c r="BD93" s="158">
        <f t="shared" si="17"/>
        <v>0</v>
      </c>
      <c r="BE93" s="159">
        <f t="shared" si="18"/>
        <v>0</v>
      </c>
      <c r="BF93" s="160">
        <f t="shared" si="19"/>
        <v>0</v>
      </c>
      <c r="BG93" s="161">
        <f t="shared" si="20"/>
        <v>300</v>
      </c>
      <c r="BH93" s="162">
        <f t="shared" si="21"/>
        <v>5171.9999999999991</v>
      </c>
      <c r="BI93" s="163">
        <f t="shared" si="22"/>
        <v>14997</v>
      </c>
      <c r="BJ93" s="164"/>
      <c r="BK93" s="165" t="s">
        <v>118</v>
      </c>
      <c r="BL93" s="177">
        <v>15</v>
      </c>
      <c r="BM93" s="178">
        <v>64</v>
      </c>
      <c r="BN93" s="178">
        <v>90</v>
      </c>
      <c r="BO93" s="178">
        <v>71</v>
      </c>
      <c r="BP93" s="178">
        <v>41</v>
      </c>
      <c r="BQ93" s="178">
        <v>19</v>
      </c>
      <c r="BR93" s="178" t="str">
        <f>IF(ISBLANK($BK93),"",IFERROR((ROUND((INDEX([1]INSTRUCTIONS!$M$9:$AM$73,MATCH(#REF!,[1]INSTRUCTIONS!$N$9:$N$73,0),MATCH(BR$2,[1]INSTRUCTIONS!$M$9:$AM$9,FALSE))*$BA93),0)),""))</f>
        <v/>
      </c>
      <c r="BS93" s="178" t="str">
        <f>IF(ISBLANK($BK93),"",IFERROR((ROUND((INDEX([1]INSTRUCTIONS!$M$9:$AM$73,MATCH(#REF!,[1]INSTRUCTIONS!$N$9:$N$73,0),MATCH(BS$2,[1]INSTRUCTIONS!$M$9:$AM$9,FALSE))*$BA93),0)),""))</f>
        <v/>
      </c>
      <c r="BT93" s="178" t="str">
        <f>IF(ISBLANK($BK93),"",IFERROR((ROUND((INDEX([1]INSTRUCTIONS!$M$9:$AM$73,MATCH(#REF!,[1]INSTRUCTIONS!$N$9:$N$73,0),MATCH(BT$2,[1]INSTRUCTIONS!$M$9:$AM$9,FALSE))*$BA93),0)),""))</f>
        <v/>
      </c>
      <c r="BU93" s="178" t="str">
        <f>IF(ISBLANK($BK93),"",IFERROR((ROUND((INDEX([1]INSTRUCTIONS!$M$9:$AM$73,MATCH(#REF!,[1]INSTRUCTIONS!$N$9:$N$73,0),MATCH(BU$2,[1]INSTRUCTIONS!$M$9:$AM$9,FALSE))*$BA93),0)),""))</f>
        <v/>
      </c>
      <c r="BV93" s="178" t="str">
        <f>IF(ISBLANK($BK93),"",IFERROR((ROUND((INDEX([1]INSTRUCTIONS!$M$9:$AM$73,MATCH(#REF!,[1]INSTRUCTIONS!$N$9:$N$73,0),MATCH(BV$2,[1]INSTRUCTIONS!$M$9:$AM$9,FALSE))*$BA93),0)),""))</f>
        <v/>
      </c>
      <c r="BW93" s="178" t="str">
        <f>IF(ISBLANK($BK93),"",IFERROR((ROUND((INDEX([1]INSTRUCTIONS!$M$9:$AM$73,MATCH(#REF!,[1]INSTRUCTIONS!$N$9:$N$73,0),MATCH(BW$2,[1]INSTRUCTIONS!$M$9:$AM$9,FALSE))*$BA93),0)),""))</f>
        <v/>
      </c>
      <c r="BX93" s="178" t="str">
        <f>IF(ISBLANK($BK93),"",IFERROR((ROUND((INDEX([1]INSTRUCTIONS!$M$9:$AM$73,MATCH(#REF!,[1]INSTRUCTIONS!$N$9:$N$73,0),MATCH(BX$2,[1]INSTRUCTIONS!$M$9:$AM$9,FALSE))*$BA93),0)),""))</f>
        <v/>
      </c>
      <c r="BY93" s="178" t="str">
        <f>IF(ISBLANK($BK93),"",IFERROR((ROUND((INDEX([1]INSTRUCTIONS!$M$9:$AM$73,MATCH(#REF!,[1]INSTRUCTIONS!$N$9:$N$73,0),MATCH(BY$2,[1]INSTRUCTIONS!$M$9:$AM$9,FALSE))*$BA93),0)),""))</f>
        <v/>
      </c>
      <c r="BZ93" s="178" t="str">
        <f>IF(ISBLANK($BK93),"",IFERROR((ROUND((INDEX([1]INSTRUCTIONS!$M$9:$AM$73,MATCH(#REF!,[1]INSTRUCTIONS!$N$9:$N$73,0),MATCH(BZ$2,[1]INSTRUCTIONS!$M$9:$AM$9,FALSE))*$BA93),0)),""))</f>
        <v/>
      </c>
      <c r="CA93" s="178" t="str">
        <f>IF(ISBLANK($BK93),"",IFERROR((ROUND((INDEX([1]INSTRUCTIONS!$M$9:$AM$73,MATCH(#REF!,[1]INSTRUCTIONS!$N$9:$N$73,0),MATCH(CA$2,[1]INSTRUCTIONS!$M$9:$AM$9,FALSE))*$BA93),0)),""))</f>
        <v/>
      </c>
      <c r="CB93" s="178" t="str">
        <f>IF(ISBLANK($BK93),"",IFERROR((ROUND((INDEX([1]INSTRUCTIONS!$M$9:$AM$73,MATCH(#REF!,[1]INSTRUCTIONS!$N$9:$N$73,0),MATCH(CB$2,[1]INSTRUCTIONS!$M$9:$AM$9,FALSE))*$BA93),0)),""))</f>
        <v/>
      </c>
      <c r="CC93" s="178" t="str">
        <f>IF(ISBLANK($BK93),"",IFERROR((ROUND((INDEX([1]INSTRUCTIONS!$M$9:$AM$73,MATCH(#REF!,[1]INSTRUCTIONS!$N$9:$N$73,0),MATCH(CC$2,[1]INSTRUCTIONS!$M$9:$AM$9,FALSE))*$BA93),0)),""))</f>
        <v/>
      </c>
      <c r="CD93" s="178" t="str">
        <f>IF(ISBLANK($BK93),"",IFERROR((ROUND((INDEX([1]INSTRUCTIONS!$M$9:$AM$73,MATCH(#REF!,[1]INSTRUCTIONS!$N$9:$N$73,0),MATCH(CD$2,[1]INSTRUCTIONS!$M$9:$AM$9,FALSE))*$BA93),0)),""))</f>
        <v/>
      </c>
      <c r="CE93" s="178" t="str">
        <f>IF(ISBLANK($BK93),"",IFERROR((ROUND((INDEX([1]INSTRUCTIONS!$M$9:$AM$73,MATCH(#REF!,[1]INSTRUCTIONS!$N$9:$N$73,0),MATCH(CE$2,[1]INSTRUCTIONS!$M$9:$AM$9,FALSE))*$BA93),0)),""))</f>
        <v/>
      </c>
      <c r="CF93" s="178" t="str">
        <f>IF(ISBLANK($BK93),"",IFERROR((ROUND((INDEX([1]INSTRUCTIONS!$M$9:$AM$73,MATCH(#REF!,[1]INSTRUCTIONS!$N$9:$N$73,0),MATCH(CF$2,[1]INSTRUCTIONS!$M$9:$AM$9,FALSE))*$BA93),0)),""))</f>
        <v/>
      </c>
      <c r="CG93" s="178" t="str">
        <f>IF(ISBLANK($BK93),"",IFERROR((ROUND((INDEX([1]INSTRUCTIONS!$M$9:$AM$73,MATCH(#REF!,[1]INSTRUCTIONS!$N$9:$N$73,0),MATCH(CG$2,[1]INSTRUCTIONS!$M$9:$AM$9,FALSE))*$BA93),0)),""))</f>
        <v/>
      </c>
      <c r="CH93" s="178" t="str">
        <f>IF(ISBLANK($BK93),"",IFERROR((ROUND((INDEX([1]INSTRUCTIONS!$M$9:$AM$73,MATCH(#REF!,[1]INSTRUCTIONS!$N$9:$N$73,0),MATCH(CH$2,[1]INSTRUCTIONS!$M$9:$AM$9,FALSE))*$BA93),0)),""))</f>
        <v/>
      </c>
      <c r="CI93" s="178" t="str">
        <f>IF(ISBLANK($BK93),"",IFERROR((ROUND((INDEX([1]INSTRUCTIONS!$M$9:$AM$73,MATCH(#REF!,[1]INSTRUCTIONS!$N$9:$N$73,0),MATCH(CI$2,[1]INSTRUCTIONS!$M$9:$AM$9,FALSE))*$BA93),0)),""))</f>
        <v/>
      </c>
      <c r="CJ93" s="179" t="str">
        <f>IF(ISBLANK($BK93),"",IFERROR((ROUND((INDEX([1]INSTRUCTIONS!$M$9:$AM$73,MATCH(#REF!,[1]INSTRUCTIONS!$N$9:$N$73,0),MATCH(CJ$2,[1]INSTRUCTIONS!$M$9:$AM$9,FALSE))*$BA93),0)),""))</f>
        <v/>
      </c>
      <c r="CK93" s="169">
        <f t="shared" si="23"/>
        <v>300</v>
      </c>
      <c r="CL93" s="169">
        <f t="shared" si="24"/>
        <v>0</v>
      </c>
      <c r="CM93" s="6"/>
      <c r="CN93" s="170" t="s">
        <v>119</v>
      </c>
      <c r="CO93" s="177">
        <v>0</v>
      </c>
      <c r="CP93" s="178">
        <v>0</v>
      </c>
      <c r="CQ93" s="178">
        <v>0</v>
      </c>
      <c r="CR93" s="178">
        <v>0</v>
      </c>
      <c r="CS93" s="178">
        <v>0</v>
      </c>
      <c r="CT93" s="178">
        <v>0</v>
      </c>
      <c r="CU93" s="178" t="str">
        <f>IF(ISBLANK($CN93),"",IFERROR((ROUND((INDEX([1]INSTRUCTIONS!$M$9:$AM$73,MATCH(#REF!,[1]INSTRUCTIONS!$N$9:$N$73,0),MATCH(CU$2,[1]INSTRUCTIONS!$M$9:$AM$9,FALSE))*$BD93),0)),""))</f>
        <v/>
      </c>
      <c r="CV93" s="178" t="str">
        <f>IF(ISBLANK($CN93),"",IFERROR((ROUND((INDEX([1]INSTRUCTIONS!$M$9:$AM$73,MATCH(#REF!,[1]INSTRUCTIONS!$N$9:$N$73,0),MATCH(CV$2,[1]INSTRUCTIONS!$M$9:$AM$9,FALSE))*$BD93),0)),""))</f>
        <v/>
      </c>
      <c r="CW93" s="178" t="str">
        <f>IF(ISBLANK($CN93),"",IFERROR((ROUND((INDEX([1]INSTRUCTIONS!$M$9:$AM$73,MATCH(#REF!,[1]INSTRUCTIONS!$N$9:$N$73,0),MATCH(CW$2,[1]INSTRUCTIONS!$M$9:$AM$9,FALSE))*$BD93),0)),""))</f>
        <v/>
      </c>
      <c r="CX93" s="178" t="str">
        <f>IF(ISBLANK($CN93),"",IFERROR((ROUND((INDEX([1]INSTRUCTIONS!$M$9:$AM$73,MATCH(#REF!,[1]INSTRUCTIONS!$N$9:$N$73,0),MATCH(CX$2,[1]INSTRUCTIONS!$M$9:$AM$9,FALSE))*$BD93),0)),""))</f>
        <v/>
      </c>
      <c r="CY93" s="178" t="str">
        <f>IF(ISBLANK($CN93),"",IFERROR((ROUND((INDEX([1]INSTRUCTIONS!$M$9:$AM$73,MATCH(#REF!,[1]INSTRUCTIONS!$N$9:$N$73,0),MATCH(CY$2,[1]INSTRUCTIONS!$M$9:$AM$9,FALSE))*$BD93),0)),""))</f>
        <v/>
      </c>
      <c r="CZ93" s="178" t="str">
        <f>IF(ISBLANK($CN93),"",IFERROR((ROUND((INDEX([1]INSTRUCTIONS!$M$9:$AM$73,MATCH(#REF!,[1]INSTRUCTIONS!$N$9:$N$73,0),MATCH(CZ$2,[1]INSTRUCTIONS!$M$9:$AM$9,FALSE))*$BD93),0)),""))</f>
        <v/>
      </c>
      <c r="DA93" s="178" t="str">
        <f>IF(ISBLANK($CN93),"",IFERROR((ROUND((INDEX([1]INSTRUCTIONS!$M$9:$AM$73,MATCH(#REF!,[1]INSTRUCTIONS!$N$9:$N$73,0),MATCH(DA$2,[1]INSTRUCTIONS!$M$9:$AM$9,FALSE))*$BD93),0)),""))</f>
        <v/>
      </c>
      <c r="DB93" s="178" t="str">
        <f>IF(ISBLANK($CN93),"",IFERROR((ROUND((INDEX([1]INSTRUCTIONS!$M$9:$AM$73,MATCH(#REF!,[1]INSTRUCTIONS!$N$9:$N$73,0),MATCH(DB$2,[1]INSTRUCTIONS!$M$9:$AM$9,FALSE))*$BD93),0)),""))</f>
        <v/>
      </c>
      <c r="DC93" s="178" t="str">
        <f>IF(ISBLANK($CN93),"",IFERROR((ROUND((INDEX([1]INSTRUCTIONS!$M$9:$AM$73,MATCH(#REF!,[1]INSTRUCTIONS!$N$9:$N$73,0),MATCH(DC$2,[1]INSTRUCTIONS!$M$9:$AM$9,FALSE))*$BD93),0)),""))</f>
        <v/>
      </c>
      <c r="DD93" s="178" t="str">
        <f>IF(ISBLANK($CN93),"",IFERROR((ROUND((INDEX([1]INSTRUCTIONS!$M$9:$AM$73,MATCH(#REF!,[1]INSTRUCTIONS!$N$9:$N$73,0),MATCH(DD$2,[1]INSTRUCTIONS!$M$9:$AM$9,FALSE))*$BD93),0)),""))</f>
        <v/>
      </c>
      <c r="DE93" s="178" t="str">
        <f>IF(ISBLANK($CN93),"",IFERROR((ROUND((INDEX([1]INSTRUCTIONS!$M$9:$AM$73,MATCH(#REF!,[1]INSTRUCTIONS!$N$9:$N$73,0),MATCH(DE$2,[1]INSTRUCTIONS!$M$9:$AM$9,FALSE))*$BD93),0)),""))</f>
        <v/>
      </c>
      <c r="DF93" s="178" t="str">
        <f>IF(ISBLANK($CN93),"",IFERROR((ROUND((INDEX([1]INSTRUCTIONS!$M$9:$AM$73,MATCH(#REF!,[1]INSTRUCTIONS!$N$9:$N$73,0),MATCH(DF$2,[1]INSTRUCTIONS!$M$9:$AM$9,FALSE))*$BD93),0)),""))</f>
        <v/>
      </c>
      <c r="DG93" s="178" t="str">
        <f>IF(ISBLANK($CN93),"",IFERROR((ROUND((INDEX([1]INSTRUCTIONS!$M$9:$AM$73,MATCH(#REF!,[1]INSTRUCTIONS!$N$9:$N$73,0),MATCH(DG$2,[1]INSTRUCTIONS!$M$9:$AM$9,FALSE))*$BD93),0)),""))</f>
        <v/>
      </c>
      <c r="DH93" s="178" t="str">
        <f>IF(ISBLANK($CN93),"",IFERROR((ROUND((INDEX([1]INSTRUCTIONS!$M$9:$AM$73,MATCH(#REF!,[1]INSTRUCTIONS!$N$9:$N$73,0),MATCH(DH$2,[1]INSTRUCTIONS!$M$9:$AM$9,FALSE))*$BD93),0)),""))</f>
        <v/>
      </c>
      <c r="DI93" s="178" t="str">
        <f>IF(ISBLANK($CN93),"",IFERROR((ROUND((INDEX([1]INSTRUCTIONS!$M$9:$AM$73,MATCH(#REF!,[1]INSTRUCTIONS!$N$9:$N$73,0),MATCH(DI$2,[1]INSTRUCTIONS!$M$9:$AM$9,FALSE))*$BD93),0)),""))</f>
        <v/>
      </c>
      <c r="DJ93" s="178" t="str">
        <f>IF(ISBLANK($CN93),"",IFERROR((ROUND((INDEX([1]INSTRUCTIONS!$M$9:$AM$73,MATCH(#REF!,[1]INSTRUCTIONS!$N$9:$N$73,0),MATCH(DJ$2,[1]INSTRUCTIONS!$M$9:$AM$9,FALSE))*$BD93),0)),""))</f>
        <v/>
      </c>
      <c r="DK93" s="178" t="str">
        <f>IF(ISBLANK($CN93),"",IFERROR((ROUND((INDEX([1]INSTRUCTIONS!$M$9:$AM$73,MATCH(#REF!,[1]INSTRUCTIONS!$N$9:$N$73,0),MATCH(DK$2,[1]INSTRUCTIONS!$M$9:$AM$9,FALSE))*$BD93),0)),""))</f>
        <v/>
      </c>
      <c r="DL93" s="178" t="str">
        <f>IF(ISBLANK($CN93),"",IFERROR((ROUND((INDEX([1]INSTRUCTIONS!$M$9:$AM$73,MATCH(#REF!,[1]INSTRUCTIONS!$N$9:$N$73,0),MATCH(DL$2,[1]INSTRUCTIONS!$M$9:$AM$9,FALSE))*$BD93),0)),""))</f>
        <v/>
      </c>
      <c r="DM93" s="179" t="str">
        <f>IF(ISBLANK($CN93),"",IFERROR((ROUND((INDEX([1]INSTRUCTIONS!$M$9:$AM$73,MATCH(#REF!,[1]INSTRUCTIONS!$N$9:$N$73,0),MATCH(DM$2,[1]INSTRUCTIONS!$M$9:$AM$9,FALSE))*$BD93),0)),""))</f>
        <v/>
      </c>
      <c r="DN93" s="169">
        <f t="shared" si="25"/>
        <v>0</v>
      </c>
      <c r="DO93" s="169">
        <f t="shared" si="26"/>
        <v>0</v>
      </c>
      <c r="DP93" s="6"/>
      <c r="DQ93" s="171" t="str">
        <f t="shared" si="27"/>
        <v>NUMERIC BOTTOMS BM</v>
      </c>
      <c r="DR93" s="172">
        <f t="shared" ref="DR93:EP93" si="106">IFERROR(BL93+CO93,"")</f>
        <v>15</v>
      </c>
      <c r="DS93" s="173">
        <f t="shared" si="106"/>
        <v>64</v>
      </c>
      <c r="DT93" s="173">
        <f t="shared" si="106"/>
        <v>90</v>
      </c>
      <c r="DU93" s="173">
        <f t="shared" si="106"/>
        <v>71</v>
      </c>
      <c r="DV93" s="173">
        <f t="shared" si="106"/>
        <v>41</v>
      </c>
      <c r="DW93" s="208">
        <f t="shared" si="106"/>
        <v>19</v>
      </c>
      <c r="DX93" s="173" t="str">
        <f t="shared" si="106"/>
        <v/>
      </c>
      <c r="DY93" s="173" t="str">
        <f t="shared" si="106"/>
        <v/>
      </c>
      <c r="DZ93" s="173" t="str">
        <f t="shared" si="106"/>
        <v/>
      </c>
      <c r="EA93" s="173" t="str">
        <f t="shared" si="106"/>
        <v/>
      </c>
      <c r="EB93" s="173" t="str">
        <f t="shared" si="106"/>
        <v/>
      </c>
      <c r="EC93" s="173" t="str">
        <f t="shared" si="106"/>
        <v/>
      </c>
      <c r="ED93" s="173" t="str">
        <f t="shared" si="106"/>
        <v/>
      </c>
      <c r="EE93" s="173" t="str">
        <f t="shared" si="106"/>
        <v/>
      </c>
      <c r="EF93" s="174" t="str">
        <f t="shared" si="106"/>
        <v/>
      </c>
      <c r="EG93" s="174" t="str">
        <f t="shared" si="106"/>
        <v/>
      </c>
      <c r="EH93" s="174" t="str">
        <f t="shared" si="106"/>
        <v/>
      </c>
      <c r="EI93" s="174" t="str">
        <f t="shared" si="106"/>
        <v/>
      </c>
      <c r="EJ93" s="174" t="str">
        <f t="shared" si="106"/>
        <v/>
      </c>
      <c r="EK93" s="174" t="str">
        <f t="shared" si="106"/>
        <v/>
      </c>
      <c r="EL93" s="174" t="str">
        <f t="shared" si="106"/>
        <v/>
      </c>
      <c r="EM93" s="174" t="str">
        <f t="shared" si="106"/>
        <v/>
      </c>
      <c r="EN93" s="174" t="str">
        <f t="shared" si="106"/>
        <v/>
      </c>
      <c r="EO93" s="174" t="str">
        <f t="shared" si="106"/>
        <v/>
      </c>
      <c r="EP93" s="174" t="str">
        <f t="shared" si="106"/>
        <v/>
      </c>
      <c r="EQ93" s="171">
        <f t="shared" si="29"/>
        <v>300</v>
      </c>
      <c r="ER93" s="171">
        <f t="shared" si="30"/>
        <v>0</v>
      </c>
    </row>
    <row r="94" spans="1:148" ht="120" customHeight="1" x14ac:dyDescent="0.25">
      <c r="A94" s="132">
        <f t="shared" si="31"/>
        <v>77</v>
      </c>
      <c r="B94" s="133"/>
      <c r="C94" s="133" t="s">
        <v>96</v>
      </c>
      <c r="D94" s="134" t="s">
        <v>276</v>
      </c>
      <c r="E94" s="134" t="str">
        <f t="shared" si="5"/>
        <v>#REF!</v>
      </c>
      <c r="F94" s="135" t="s">
        <v>97</v>
      </c>
      <c r="G94" s="134" t="s">
        <v>276</v>
      </c>
      <c r="H94" s="135" t="s">
        <v>165</v>
      </c>
      <c r="I94" s="135" t="s">
        <v>166</v>
      </c>
      <c r="J94" s="135"/>
      <c r="K94" s="135"/>
      <c r="L94" s="136"/>
      <c r="M94" s="133" t="e">
        <v>#VALUE!</v>
      </c>
      <c r="N94" s="135" t="s">
        <v>167</v>
      </c>
      <c r="O94" s="136"/>
      <c r="P94" s="136"/>
      <c r="Q94" s="136" t="s">
        <v>101</v>
      </c>
      <c r="R94" s="136" t="s">
        <v>102</v>
      </c>
      <c r="S94" s="136"/>
      <c r="T94" s="133"/>
      <c r="U94" s="133"/>
      <c r="V94" s="133"/>
      <c r="W94" s="137"/>
      <c r="X94" s="138">
        <v>12.97</v>
      </c>
      <c r="Y94" s="139">
        <v>12.97</v>
      </c>
      <c r="Z94" s="140">
        <f t="shared" si="6"/>
        <v>0</v>
      </c>
      <c r="AA94" s="139">
        <v>39.99</v>
      </c>
      <c r="AB94" s="140">
        <f t="shared" si="7"/>
        <v>0.67566891722930733</v>
      </c>
      <c r="AC94" s="141"/>
      <c r="AD94" s="142" t="str">
        <f t="shared" si="8"/>
        <v/>
      </c>
      <c r="AE94" s="140" t="str">
        <f t="shared" si="9"/>
        <v/>
      </c>
      <c r="AF94" s="139"/>
      <c r="AG94" s="140" t="str">
        <f t="shared" si="10"/>
        <v/>
      </c>
      <c r="AH94" s="143" t="str">
        <f t="shared" si="11"/>
        <v/>
      </c>
      <c r="AI94" s="144"/>
      <c r="AJ94" s="145"/>
      <c r="AK94" s="146"/>
      <c r="AL94" s="135" t="s">
        <v>103</v>
      </c>
      <c r="AM94" s="147">
        <v>4</v>
      </c>
      <c r="AN94" s="148" t="str">
        <f t="shared" si="12"/>
        <v xml:space="preserve">, , , , OFFICE DEFINE, </v>
      </c>
      <c r="AO94" s="149">
        <v>24</v>
      </c>
      <c r="AP94" s="150">
        <v>336</v>
      </c>
      <c r="AQ94" s="150"/>
      <c r="AR94" s="150"/>
      <c r="AS94" s="150"/>
      <c r="AT94" s="151"/>
      <c r="AU94" s="151"/>
      <c r="AV94" s="152">
        <f t="shared" si="13"/>
        <v>4</v>
      </c>
      <c r="AW94" s="153"/>
      <c r="AX94" s="152"/>
      <c r="AY94" s="153"/>
      <c r="AZ94" s="176"/>
      <c r="BA94" s="155">
        <f t="shared" si="14"/>
        <v>336</v>
      </c>
      <c r="BB94" s="156">
        <f t="shared" si="15"/>
        <v>4357.92</v>
      </c>
      <c r="BC94" s="157">
        <f t="shared" si="16"/>
        <v>13436.640000000001</v>
      </c>
      <c r="BD94" s="158">
        <f t="shared" si="17"/>
        <v>24</v>
      </c>
      <c r="BE94" s="159">
        <f t="shared" si="18"/>
        <v>311.28000000000003</v>
      </c>
      <c r="BF94" s="160">
        <f t="shared" si="19"/>
        <v>959.76</v>
      </c>
      <c r="BG94" s="161">
        <f t="shared" si="20"/>
        <v>360</v>
      </c>
      <c r="BH94" s="162">
        <f t="shared" si="21"/>
        <v>4669.2</v>
      </c>
      <c r="BI94" s="163">
        <f t="shared" si="22"/>
        <v>14396.400000000001</v>
      </c>
      <c r="BJ94" s="164"/>
      <c r="BK94" s="165" t="s">
        <v>104</v>
      </c>
      <c r="BL94" s="177">
        <v>34</v>
      </c>
      <c r="BM94" s="178">
        <v>85</v>
      </c>
      <c r="BN94" s="178">
        <v>112</v>
      </c>
      <c r="BO94" s="178">
        <v>76</v>
      </c>
      <c r="BP94" s="178">
        <v>29</v>
      </c>
      <c r="BQ94" s="178">
        <v>0</v>
      </c>
      <c r="BR94" s="178" t="str">
        <f>IF(ISBLANK($BK94),"",IFERROR((ROUND((INDEX([1]INSTRUCTIONS!$M$9:$AM$73,MATCH(#REF!,[1]INSTRUCTIONS!$N$9:$N$73,0),MATCH(BR$2,[1]INSTRUCTIONS!$M$9:$AM$9,FALSE))*$BA94),0)),""))</f>
        <v/>
      </c>
      <c r="BS94" s="178" t="str">
        <f>IF(ISBLANK($BK94),"",IFERROR((ROUND((INDEX([1]INSTRUCTIONS!$M$9:$AM$73,MATCH(#REF!,[1]INSTRUCTIONS!$N$9:$N$73,0),MATCH(BS$2,[1]INSTRUCTIONS!$M$9:$AM$9,FALSE))*$BA94),0)),""))</f>
        <v/>
      </c>
      <c r="BT94" s="178" t="str">
        <f>IF(ISBLANK($BK94),"",IFERROR((ROUND((INDEX([1]INSTRUCTIONS!$M$9:$AM$73,MATCH(#REF!,[1]INSTRUCTIONS!$N$9:$N$73,0),MATCH(BT$2,[1]INSTRUCTIONS!$M$9:$AM$9,FALSE))*$BA94),0)),""))</f>
        <v/>
      </c>
      <c r="BU94" s="178" t="str">
        <f>IF(ISBLANK($BK94),"",IFERROR((ROUND((INDEX([1]INSTRUCTIONS!$M$9:$AM$73,MATCH(#REF!,[1]INSTRUCTIONS!$N$9:$N$73,0),MATCH(BU$2,[1]INSTRUCTIONS!$M$9:$AM$9,FALSE))*$BA94),0)),""))</f>
        <v/>
      </c>
      <c r="BV94" s="178" t="str">
        <f>IF(ISBLANK($BK94),"",IFERROR((ROUND((INDEX([1]INSTRUCTIONS!$M$9:$AM$73,MATCH(#REF!,[1]INSTRUCTIONS!$N$9:$N$73,0),MATCH(BV$2,[1]INSTRUCTIONS!$M$9:$AM$9,FALSE))*$BA94),0)),""))</f>
        <v/>
      </c>
      <c r="BW94" s="178" t="str">
        <f>IF(ISBLANK($BK94),"",IFERROR((ROUND((INDEX([1]INSTRUCTIONS!$M$9:$AM$73,MATCH(#REF!,[1]INSTRUCTIONS!$N$9:$N$73,0),MATCH(BW$2,[1]INSTRUCTIONS!$M$9:$AM$9,FALSE))*$BA94),0)),""))</f>
        <v/>
      </c>
      <c r="BX94" s="178" t="str">
        <f>IF(ISBLANK($BK94),"",IFERROR((ROUND((INDEX([1]INSTRUCTIONS!$M$9:$AM$73,MATCH(#REF!,[1]INSTRUCTIONS!$N$9:$N$73,0),MATCH(BX$2,[1]INSTRUCTIONS!$M$9:$AM$9,FALSE))*$BA94),0)),""))</f>
        <v/>
      </c>
      <c r="BY94" s="178" t="str">
        <f>IF(ISBLANK($BK94),"",IFERROR((ROUND((INDEX([1]INSTRUCTIONS!$M$9:$AM$73,MATCH(#REF!,[1]INSTRUCTIONS!$N$9:$N$73,0),MATCH(BY$2,[1]INSTRUCTIONS!$M$9:$AM$9,FALSE))*$BA94),0)),""))</f>
        <v/>
      </c>
      <c r="BZ94" s="178" t="str">
        <f>IF(ISBLANK($BK94),"",IFERROR((ROUND((INDEX([1]INSTRUCTIONS!$M$9:$AM$73,MATCH(#REF!,[1]INSTRUCTIONS!$N$9:$N$73,0),MATCH(BZ$2,[1]INSTRUCTIONS!$M$9:$AM$9,FALSE))*$BA94),0)),""))</f>
        <v/>
      </c>
      <c r="CA94" s="178" t="str">
        <f>IF(ISBLANK($BK94),"",IFERROR((ROUND((INDEX([1]INSTRUCTIONS!$M$9:$AM$73,MATCH(#REF!,[1]INSTRUCTIONS!$N$9:$N$73,0),MATCH(CA$2,[1]INSTRUCTIONS!$M$9:$AM$9,FALSE))*$BA94),0)),""))</f>
        <v/>
      </c>
      <c r="CB94" s="178" t="str">
        <f>IF(ISBLANK($BK94),"",IFERROR((ROUND((INDEX([1]INSTRUCTIONS!$M$9:$AM$73,MATCH(#REF!,[1]INSTRUCTIONS!$N$9:$N$73,0),MATCH(CB$2,[1]INSTRUCTIONS!$M$9:$AM$9,FALSE))*$BA94),0)),""))</f>
        <v/>
      </c>
      <c r="CC94" s="178" t="str">
        <f>IF(ISBLANK($BK94),"",IFERROR((ROUND((INDEX([1]INSTRUCTIONS!$M$9:$AM$73,MATCH(#REF!,[1]INSTRUCTIONS!$N$9:$N$73,0),MATCH(CC$2,[1]INSTRUCTIONS!$M$9:$AM$9,FALSE))*$BA94),0)),""))</f>
        <v/>
      </c>
      <c r="CD94" s="178" t="str">
        <f>IF(ISBLANK($BK94),"",IFERROR((ROUND((INDEX([1]INSTRUCTIONS!$M$9:$AM$73,MATCH(#REF!,[1]INSTRUCTIONS!$N$9:$N$73,0),MATCH(CD$2,[1]INSTRUCTIONS!$M$9:$AM$9,FALSE))*$BA94),0)),""))</f>
        <v/>
      </c>
      <c r="CE94" s="178" t="str">
        <f>IF(ISBLANK($BK94),"",IFERROR((ROUND((INDEX([1]INSTRUCTIONS!$M$9:$AM$73,MATCH(#REF!,[1]INSTRUCTIONS!$N$9:$N$73,0),MATCH(CE$2,[1]INSTRUCTIONS!$M$9:$AM$9,FALSE))*$BA94),0)),""))</f>
        <v/>
      </c>
      <c r="CF94" s="178" t="str">
        <f>IF(ISBLANK($BK94),"",IFERROR((ROUND((INDEX([1]INSTRUCTIONS!$M$9:$AM$73,MATCH(#REF!,[1]INSTRUCTIONS!$N$9:$N$73,0),MATCH(CF$2,[1]INSTRUCTIONS!$M$9:$AM$9,FALSE))*$BA94),0)),""))</f>
        <v/>
      </c>
      <c r="CG94" s="178" t="str">
        <f>IF(ISBLANK($BK94),"",IFERROR((ROUND((INDEX([1]INSTRUCTIONS!$M$9:$AM$73,MATCH(#REF!,[1]INSTRUCTIONS!$N$9:$N$73,0),MATCH(CG$2,[1]INSTRUCTIONS!$M$9:$AM$9,FALSE))*$BA94),0)),""))</f>
        <v/>
      </c>
      <c r="CH94" s="178" t="str">
        <f>IF(ISBLANK($BK94),"",IFERROR((ROUND((INDEX([1]INSTRUCTIONS!$M$9:$AM$73,MATCH(#REF!,[1]INSTRUCTIONS!$N$9:$N$73,0),MATCH(CH$2,[1]INSTRUCTIONS!$M$9:$AM$9,FALSE))*$BA94),0)),""))</f>
        <v/>
      </c>
      <c r="CI94" s="178" t="str">
        <f>IF(ISBLANK($BK94),"",IFERROR((ROUND((INDEX([1]INSTRUCTIONS!$M$9:$AM$73,MATCH(#REF!,[1]INSTRUCTIONS!$N$9:$N$73,0),MATCH(CI$2,[1]INSTRUCTIONS!$M$9:$AM$9,FALSE))*$BA94),0)),""))</f>
        <v/>
      </c>
      <c r="CJ94" s="179" t="str">
        <f>IF(ISBLANK($BK94),"",IFERROR((ROUND((INDEX([1]INSTRUCTIONS!$M$9:$AM$73,MATCH(#REF!,[1]INSTRUCTIONS!$N$9:$N$73,0),MATCH(CJ$2,[1]INSTRUCTIONS!$M$9:$AM$9,FALSE))*$BA94),0)),""))</f>
        <v/>
      </c>
      <c r="CK94" s="169">
        <f t="shared" si="23"/>
        <v>336</v>
      </c>
      <c r="CL94" s="169">
        <f t="shared" si="24"/>
        <v>0</v>
      </c>
      <c r="CM94" s="6"/>
      <c r="CN94" s="170" t="s">
        <v>105</v>
      </c>
      <c r="CO94" s="177">
        <v>3</v>
      </c>
      <c r="CP94" s="178">
        <v>6</v>
      </c>
      <c r="CQ94" s="178">
        <v>7</v>
      </c>
      <c r="CR94" s="178">
        <v>5</v>
      </c>
      <c r="CS94" s="178">
        <v>3</v>
      </c>
      <c r="CT94" s="178">
        <v>0</v>
      </c>
      <c r="CU94" s="178" t="str">
        <f>IF(ISBLANK($CN94),"",IFERROR((ROUND((INDEX([1]INSTRUCTIONS!$M$9:$AM$73,MATCH(#REF!,[1]INSTRUCTIONS!$N$9:$N$73,0),MATCH(CU$2,[1]INSTRUCTIONS!$M$9:$AM$9,FALSE))*$BD94),0)),""))</f>
        <v/>
      </c>
      <c r="CV94" s="178" t="str">
        <f>IF(ISBLANK($CN94),"",IFERROR((ROUND((INDEX([1]INSTRUCTIONS!$M$9:$AM$73,MATCH(#REF!,[1]INSTRUCTIONS!$N$9:$N$73,0),MATCH(CV$2,[1]INSTRUCTIONS!$M$9:$AM$9,FALSE))*$BD94),0)),""))</f>
        <v/>
      </c>
      <c r="CW94" s="178" t="str">
        <f>IF(ISBLANK($CN94),"",IFERROR((ROUND((INDEX([1]INSTRUCTIONS!$M$9:$AM$73,MATCH(#REF!,[1]INSTRUCTIONS!$N$9:$N$73,0),MATCH(CW$2,[1]INSTRUCTIONS!$M$9:$AM$9,FALSE))*$BD94),0)),""))</f>
        <v/>
      </c>
      <c r="CX94" s="178" t="str">
        <f>IF(ISBLANK($CN94),"",IFERROR((ROUND((INDEX([1]INSTRUCTIONS!$M$9:$AM$73,MATCH(#REF!,[1]INSTRUCTIONS!$N$9:$N$73,0),MATCH(CX$2,[1]INSTRUCTIONS!$M$9:$AM$9,FALSE))*$BD94),0)),""))</f>
        <v/>
      </c>
      <c r="CY94" s="178" t="str">
        <f>IF(ISBLANK($CN94),"",IFERROR((ROUND((INDEX([1]INSTRUCTIONS!$M$9:$AM$73,MATCH(#REF!,[1]INSTRUCTIONS!$N$9:$N$73,0),MATCH(CY$2,[1]INSTRUCTIONS!$M$9:$AM$9,FALSE))*$BD94),0)),""))</f>
        <v/>
      </c>
      <c r="CZ94" s="178" t="str">
        <f>IF(ISBLANK($CN94),"",IFERROR((ROUND((INDEX([1]INSTRUCTIONS!$M$9:$AM$73,MATCH(#REF!,[1]INSTRUCTIONS!$N$9:$N$73,0),MATCH(CZ$2,[1]INSTRUCTIONS!$M$9:$AM$9,FALSE))*$BD94),0)),""))</f>
        <v/>
      </c>
      <c r="DA94" s="178" t="str">
        <f>IF(ISBLANK($CN94),"",IFERROR((ROUND((INDEX([1]INSTRUCTIONS!$M$9:$AM$73,MATCH(#REF!,[1]INSTRUCTIONS!$N$9:$N$73,0),MATCH(DA$2,[1]INSTRUCTIONS!$M$9:$AM$9,FALSE))*$BD94),0)),""))</f>
        <v/>
      </c>
      <c r="DB94" s="178" t="str">
        <f>IF(ISBLANK($CN94),"",IFERROR((ROUND((INDEX([1]INSTRUCTIONS!$M$9:$AM$73,MATCH(#REF!,[1]INSTRUCTIONS!$N$9:$N$73,0),MATCH(DB$2,[1]INSTRUCTIONS!$M$9:$AM$9,FALSE))*$BD94),0)),""))</f>
        <v/>
      </c>
      <c r="DC94" s="178" t="str">
        <f>IF(ISBLANK($CN94),"",IFERROR((ROUND((INDEX([1]INSTRUCTIONS!$M$9:$AM$73,MATCH(#REF!,[1]INSTRUCTIONS!$N$9:$N$73,0),MATCH(DC$2,[1]INSTRUCTIONS!$M$9:$AM$9,FALSE))*$BD94),0)),""))</f>
        <v/>
      </c>
      <c r="DD94" s="178" t="str">
        <f>IF(ISBLANK($CN94),"",IFERROR((ROUND((INDEX([1]INSTRUCTIONS!$M$9:$AM$73,MATCH(#REF!,[1]INSTRUCTIONS!$N$9:$N$73,0),MATCH(DD$2,[1]INSTRUCTIONS!$M$9:$AM$9,FALSE))*$BD94),0)),""))</f>
        <v/>
      </c>
      <c r="DE94" s="178" t="str">
        <f>IF(ISBLANK($CN94),"",IFERROR((ROUND((INDEX([1]INSTRUCTIONS!$M$9:$AM$73,MATCH(#REF!,[1]INSTRUCTIONS!$N$9:$N$73,0),MATCH(DE$2,[1]INSTRUCTIONS!$M$9:$AM$9,FALSE))*$BD94),0)),""))</f>
        <v/>
      </c>
      <c r="DF94" s="178" t="str">
        <f>IF(ISBLANK($CN94),"",IFERROR((ROUND((INDEX([1]INSTRUCTIONS!$M$9:$AM$73,MATCH(#REF!,[1]INSTRUCTIONS!$N$9:$N$73,0),MATCH(DF$2,[1]INSTRUCTIONS!$M$9:$AM$9,FALSE))*$BD94),0)),""))</f>
        <v/>
      </c>
      <c r="DG94" s="178" t="str">
        <f>IF(ISBLANK($CN94),"",IFERROR((ROUND((INDEX([1]INSTRUCTIONS!$M$9:$AM$73,MATCH(#REF!,[1]INSTRUCTIONS!$N$9:$N$73,0),MATCH(DG$2,[1]INSTRUCTIONS!$M$9:$AM$9,FALSE))*$BD94),0)),""))</f>
        <v/>
      </c>
      <c r="DH94" s="178" t="str">
        <f>IF(ISBLANK($CN94),"",IFERROR((ROUND((INDEX([1]INSTRUCTIONS!$M$9:$AM$73,MATCH(#REF!,[1]INSTRUCTIONS!$N$9:$N$73,0),MATCH(DH$2,[1]INSTRUCTIONS!$M$9:$AM$9,FALSE))*$BD94),0)),""))</f>
        <v/>
      </c>
      <c r="DI94" s="178" t="str">
        <f>IF(ISBLANK($CN94),"",IFERROR((ROUND((INDEX([1]INSTRUCTIONS!$M$9:$AM$73,MATCH(#REF!,[1]INSTRUCTIONS!$N$9:$N$73,0),MATCH(DI$2,[1]INSTRUCTIONS!$M$9:$AM$9,FALSE))*$BD94),0)),""))</f>
        <v/>
      </c>
      <c r="DJ94" s="178" t="str">
        <f>IF(ISBLANK($CN94),"",IFERROR((ROUND((INDEX([1]INSTRUCTIONS!$M$9:$AM$73,MATCH(#REF!,[1]INSTRUCTIONS!$N$9:$N$73,0),MATCH(DJ$2,[1]INSTRUCTIONS!$M$9:$AM$9,FALSE))*$BD94),0)),""))</f>
        <v/>
      </c>
      <c r="DK94" s="178" t="str">
        <f>IF(ISBLANK($CN94),"",IFERROR((ROUND((INDEX([1]INSTRUCTIONS!$M$9:$AM$73,MATCH(#REF!,[1]INSTRUCTIONS!$N$9:$N$73,0),MATCH(DK$2,[1]INSTRUCTIONS!$M$9:$AM$9,FALSE))*$BD94),0)),""))</f>
        <v/>
      </c>
      <c r="DL94" s="178" t="str">
        <f>IF(ISBLANK($CN94),"",IFERROR((ROUND((INDEX([1]INSTRUCTIONS!$M$9:$AM$73,MATCH(#REF!,[1]INSTRUCTIONS!$N$9:$N$73,0),MATCH(DL$2,[1]INSTRUCTIONS!$M$9:$AM$9,FALSE))*$BD94),0)),""))</f>
        <v/>
      </c>
      <c r="DM94" s="179" t="str">
        <f>IF(ISBLANK($CN94),"",IFERROR((ROUND((INDEX([1]INSTRUCTIONS!$M$9:$AM$73,MATCH(#REF!,[1]INSTRUCTIONS!$N$9:$N$73,0),MATCH(DM$2,[1]INSTRUCTIONS!$M$9:$AM$9,FALSE))*$BD94),0)),""))</f>
        <v/>
      </c>
      <c r="DN94" s="169">
        <f t="shared" si="25"/>
        <v>24</v>
      </c>
      <c r="DO94" s="169">
        <f t="shared" si="26"/>
        <v>0</v>
      </c>
      <c r="DP94" s="6"/>
      <c r="DQ94" s="171" t="str">
        <f t="shared" si="27"/>
        <v>ALPHA TOPS BM</v>
      </c>
      <c r="DR94" s="172">
        <f t="shared" ref="DR94:EP94" si="107">IFERROR(BL94+CO94,"")</f>
        <v>37</v>
      </c>
      <c r="DS94" s="173">
        <f t="shared" si="107"/>
        <v>91</v>
      </c>
      <c r="DT94" s="173">
        <f t="shared" si="107"/>
        <v>119</v>
      </c>
      <c r="DU94" s="173">
        <f t="shared" si="107"/>
        <v>81</v>
      </c>
      <c r="DV94" s="173">
        <f t="shared" si="107"/>
        <v>32</v>
      </c>
      <c r="DW94" s="173">
        <f t="shared" si="107"/>
        <v>0</v>
      </c>
      <c r="DX94" s="173" t="str">
        <f t="shared" si="107"/>
        <v/>
      </c>
      <c r="DY94" s="173" t="str">
        <f t="shared" si="107"/>
        <v/>
      </c>
      <c r="DZ94" s="173" t="str">
        <f t="shared" si="107"/>
        <v/>
      </c>
      <c r="EA94" s="173" t="str">
        <f t="shared" si="107"/>
        <v/>
      </c>
      <c r="EB94" s="173" t="str">
        <f t="shared" si="107"/>
        <v/>
      </c>
      <c r="EC94" s="173" t="str">
        <f t="shared" si="107"/>
        <v/>
      </c>
      <c r="ED94" s="173" t="str">
        <f t="shared" si="107"/>
        <v/>
      </c>
      <c r="EE94" s="173" t="str">
        <f t="shared" si="107"/>
        <v/>
      </c>
      <c r="EF94" s="174" t="str">
        <f t="shared" si="107"/>
        <v/>
      </c>
      <c r="EG94" s="174" t="str">
        <f t="shared" si="107"/>
        <v/>
      </c>
      <c r="EH94" s="174" t="str">
        <f t="shared" si="107"/>
        <v/>
      </c>
      <c r="EI94" s="174" t="str">
        <f t="shared" si="107"/>
        <v/>
      </c>
      <c r="EJ94" s="174" t="str">
        <f t="shared" si="107"/>
        <v/>
      </c>
      <c r="EK94" s="174" t="str">
        <f t="shared" si="107"/>
        <v/>
      </c>
      <c r="EL94" s="174" t="str">
        <f t="shared" si="107"/>
        <v/>
      </c>
      <c r="EM94" s="174" t="str">
        <f t="shared" si="107"/>
        <v/>
      </c>
      <c r="EN94" s="174" t="str">
        <f t="shared" si="107"/>
        <v/>
      </c>
      <c r="EO94" s="174" t="str">
        <f t="shared" si="107"/>
        <v/>
      </c>
      <c r="EP94" s="174" t="str">
        <f t="shared" si="107"/>
        <v/>
      </c>
      <c r="EQ94" s="171">
        <f t="shared" si="29"/>
        <v>360</v>
      </c>
      <c r="ER94" s="171">
        <f t="shared" si="30"/>
        <v>0</v>
      </c>
    </row>
    <row r="95" spans="1:148" ht="120" customHeight="1" x14ac:dyDescent="0.25">
      <c r="A95" s="132">
        <f t="shared" si="31"/>
        <v>78</v>
      </c>
      <c r="B95" s="133" t="e">
        <v>#VALUE!</v>
      </c>
      <c r="C95" s="133" t="s">
        <v>96</v>
      </c>
      <c r="D95" s="134" t="s">
        <v>276</v>
      </c>
      <c r="E95" s="134" t="str">
        <f t="shared" si="5"/>
        <v>#REF!</v>
      </c>
      <c r="F95" s="135" t="s">
        <v>97</v>
      </c>
      <c r="G95" s="134" t="s">
        <v>276</v>
      </c>
      <c r="H95" s="135" t="s">
        <v>165</v>
      </c>
      <c r="I95" s="135" t="s">
        <v>166</v>
      </c>
      <c r="J95" s="135"/>
      <c r="K95" s="135"/>
      <c r="L95" s="136"/>
      <c r="M95" s="133" t="e">
        <v>#VALUE!</v>
      </c>
      <c r="N95" s="135" t="s">
        <v>168</v>
      </c>
      <c r="O95" s="136"/>
      <c r="P95" s="136"/>
      <c r="Q95" s="136" t="s">
        <v>101</v>
      </c>
      <c r="R95" s="136" t="s">
        <v>102</v>
      </c>
      <c r="S95" s="136"/>
      <c r="T95" s="133"/>
      <c r="U95" s="133"/>
      <c r="V95" s="133"/>
      <c r="W95" s="137"/>
      <c r="X95" s="138">
        <v>12.97</v>
      </c>
      <c r="Y95" s="139">
        <v>12.97</v>
      </c>
      <c r="Z95" s="140">
        <f t="shared" si="6"/>
        <v>0</v>
      </c>
      <c r="AA95" s="139">
        <v>39.99</v>
      </c>
      <c r="AB95" s="140">
        <f t="shared" si="7"/>
        <v>0.67566891722930733</v>
      </c>
      <c r="AC95" s="141"/>
      <c r="AD95" s="142" t="str">
        <f t="shared" si="8"/>
        <v/>
      </c>
      <c r="AE95" s="140" t="str">
        <f t="shared" si="9"/>
        <v/>
      </c>
      <c r="AF95" s="139"/>
      <c r="AG95" s="140" t="str">
        <f t="shared" si="10"/>
        <v/>
      </c>
      <c r="AH95" s="143" t="str">
        <f t="shared" si="11"/>
        <v/>
      </c>
      <c r="AI95" s="144"/>
      <c r="AJ95" s="145"/>
      <c r="AK95" s="146"/>
      <c r="AL95" s="135" t="s">
        <v>103</v>
      </c>
      <c r="AM95" s="147">
        <v>4</v>
      </c>
      <c r="AN95" s="148" t="str">
        <f t="shared" si="12"/>
        <v xml:space="preserve">, , , , OFFICE DEFINE, </v>
      </c>
      <c r="AO95" s="149">
        <v>24</v>
      </c>
      <c r="AP95" s="150">
        <v>336</v>
      </c>
      <c r="AQ95" s="150"/>
      <c r="AR95" s="150"/>
      <c r="AS95" s="150"/>
      <c r="AT95" s="151"/>
      <c r="AU95" s="151"/>
      <c r="AV95" s="152">
        <f t="shared" si="13"/>
        <v>4</v>
      </c>
      <c r="AW95" s="153"/>
      <c r="AX95" s="152"/>
      <c r="AY95" s="153"/>
      <c r="AZ95" s="176"/>
      <c r="BA95" s="155">
        <f t="shared" si="14"/>
        <v>336</v>
      </c>
      <c r="BB95" s="156">
        <f t="shared" si="15"/>
        <v>4357.92</v>
      </c>
      <c r="BC95" s="157">
        <f t="shared" si="16"/>
        <v>13436.640000000001</v>
      </c>
      <c r="BD95" s="158">
        <f t="shared" si="17"/>
        <v>24</v>
      </c>
      <c r="BE95" s="159">
        <f t="shared" si="18"/>
        <v>311.28000000000003</v>
      </c>
      <c r="BF95" s="160">
        <f t="shared" si="19"/>
        <v>959.76</v>
      </c>
      <c r="BG95" s="161">
        <f t="shared" si="20"/>
        <v>360</v>
      </c>
      <c r="BH95" s="162">
        <f t="shared" si="21"/>
        <v>4669.2</v>
      </c>
      <c r="BI95" s="163">
        <f t="shared" si="22"/>
        <v>14396.400000000001</v>
      </c>
      <c r="BJ95" s="164"/>
      <c r="BK95" s="165" t="s">
        <v>104</v>
      </c>
      <c r="BL95" s="177">
        <v>34</v>
      </c>
      <c r="BM95" s="178">
        <v>85</v>
      </c>
      <c r="BN95" s="178">
        <v>112</v>
      </c>
      <c r="BO95" s="178">
        <v>76</v>
      </c>
      <c r="BP95" s="178">
        <v>29</v>
      </c>
      <c r="BQ95" s="178">
        <v>0</v>
      </c>
      <c r="BR95" s="178" t="str">
        <f>IF(ISBLANK($BK95),"",IFERROR((ROUND((INDEX([1]INSTRUCTIONS!$M$9:$AM$73,MATCH(#REF!,[1]INSTRUCTIONS!$N$9:$N$73,0),MATCH(BR$2,[1]INSTRUCTIONS!$M$9:$AM$9,FALSE))*$BA95),0)),""))</f>
        <v/>
      </c>
      <c r="BS95" s="178" t="str">
        <f>IF(ISBLANK($BK95),"",IFERROR((ROUND((INDEX([1]INSTRUCTIONS!$M$9:$AM$73,MATCH(#REF!,[1]INSTRUCTIONS!$N$9:$N$73,0),MATCH(BS$2,[1]INSTRUCTIONS!$M$9:$AM$9,FALSE))*$BA95),0)),""))</f>
        <v/>
      </c>
      <c r="BT95" s="178" t="str">
        <f>IF(ISBLANK($BK95),"",IFERROR((ROUND((INDEX([1]INSTRUCTIONS!$M$9:$AM$73,MATCH(#REF!,[1]INSTRUCTIONS!$N$9:$N$73,0),MATCH(BT$2,[1]INSTRUCTIONS!$M$9:$AM$9,FALSE))*$BA95),0)),""))</f>
        <v/>
      </c>
      <c r="BU95" s="178" t="str">
        <f>IF(ISBLANK($BK95),"",IFERROR((ROUND((INDEX([1]INSTRUCTIONS!$M$9:$AM$73,MATCH(#REF!,[1]INSTRUCTIONS!$N$9:$N$73,0),MATCH(BU$2,[1]INSTRUCTIONS!$M$9:$AM$9,FALSE))*$BA95),0)),""))</f>
        <v/>
      </c>
      <c r="BV95" s="178" t="str">
        <f>IF(ISBLANK($BK95),"",IFERROR((ROUND((INDEX([1]INSTRUCTIONS!$M$9:$AM$73,MATCH(#REF!,[1]INSTRUCTIONS!$N$9:$N$73,0),MATCH(BV$2,[1]INSTRUCTIONS!$M$9:$AM$9,FALSE))*$BA95),0)),""))</f>
        <v/>
      </c>
      <c r="BW95" s="178" t="str">
        <f>IF(ISBLANK($BK95),"",IFERROR((ROUND((INDEX([1]INSTRUCTIONS!$M$9:$AM$73,MATCH(#REF!,[1]INSTRUCTIONS!$N$9:$N$73,0),MATCH(BW$2,[1]INSTRUCTIONS!$M$9:$AM$9,FALSE))*$BA95),0)),""))</f>
        <v/>
      </c>
      <c r="BX95" s="178" t="str">
        <f>IF(ISBLANK($BK95),"",IFERROR((ROUND((INDEX([1]INSTRUCTIONS!$M$9:$AM$73,MATCH(#REF!,[1]INSTRUCTIONS!$N$9:$N$73,0),MATCH(BX$2,[1]INSTRUCTIONS!$M$9:$AM$9,FALSE))*$BA95),0)),""))</f>
        <v/>
      </c>
      <c r="BY95" s="178" t="str">
        <f>IF(ISBLANK($BK95),"",IFERROR((ROUND((INDEX([1]INSTRUCTIONS!$M$9:$AM$73,MATCH(#REF!,[1]INSTRUCTIONS!$N$9:$N$73,0),MATCH(BY$2,[1]INSTRUCTIONS!$M$9:$AM$9,FALSE))*$BA95),0)),""))</f>
        <v/>
      </c>
      <c r="BZ95" s="178" t="str">
        <f>IF(ISBLANK($BK95),"",IFERROR((ROUND((INDEX([1]INSTRUCTIONS!$M$9:$AM$73,MATCH(#REF!,[1]INSTRUCTIONS!$N$9:$N$73,0),MATCH(BZ$2,[1]INSTRUCTIONS!$M$9:$AM$9,FALSE))*$BA95),0)),""))</f>
        <v/>
      </c>
      <c r="CA95" s="178" t="str">
        <f>IF(ISBLANK($BK95),"",IFERROR((ROUND((INDEX([1]INSTRUCTIONS!$M$9:$AM$73,MATCH(#REF!,[1]INSTRUCTIONS!$N$9:$N$73,0),MATCH(CA$2,[1]INSTRUCTIONS!$M$9:$AM$9,FALSE))*$BA95),0)),""))</f>
        <v/>
      </c>
      <c r="CB95" s="178" t="str">
        <f>IF(ISBLANK($BK95),"",IFERROR((ROUND((INDEX([1]INSTRUCTIONS!$M$9:$AM$73,MATCH(#REF!,[1]INSTRUCTIONS!$N$9:$N$73,0),MATCH(CB$2,[1]INSTRUCTIONS!$M$9:$AM$9,FALSE))*$BA95),0)),""))</f>
        <v/>
      </c>
      <c r="CC95" s="178" t="str">
        <f>IF(ISBLANK($BK95),"",IFERROR((ROUND((INDEX([1]INSTRUCTIONS!$M$9:$AM$73,MATCH(#REF!,[1]INSTRUCTIONS!$N$9:$N$73,0),MATCH(CC$2,[1]INSTRUCTIONS!$M$9:$AM$9,FALSE))*$BA95),0)),""))</f>
        <v/>
      </c>
      <c r="CD95" s="178" t="str">
        <f>IF(ISBLANK($BK95),"",IFERROR((ROUND((INDEX([1]INSTRUCTIONS!$M$9:$AM$73,MATCH(#REF!,[1]INSTRUCTIONS!$N$9:$N$73,0),MATCH(CD$2,[1]INSTRUCTIONS!$M$9:$AM$9,FALSE))*$BA95),0)),""))</f>
        <v/>
      </c>
      <c r="CE95" s="178" t="str">
        <f>IF(ISBLANK($BK95),"",IFERROR((ROUND((INDEX([1]INSTRUCTIONS!$M$9:$AM$73,MATCH(#REF!,[1]INSTRUCTIONS!$N$9:$N$73,0),MATCH(CE$2,[1]INSTRUCTIONS!$M$9:$AM$9,FALSE))*$BA95),0)),""))</f>
        <v/>
      </c>
      <c r="CF95" s="178" t="str">
        <f>IF(ISBLANK($BK95),"",IFERROR((ROUND((INDEX([1]INSTRUCTIONS!$M$9:$AM$73,MATCH(#REF!,[1]INSTRUCTIONS!$N$9:$N$73,0),MATCH(CF$2,[1]INSTRUCTIONS!$M$9:$AM$9,FALSE))*$BA95),0)),""))</f>
        <v/>
      </c>
      <c r="CG95" s="178" t="str">
        <f>IF(ISBLANK($BK95),"",IFERROR((ROUND((INDEX([1]INSTRUCTIONS!$M$9:$AM$73,MATCH(#REF!,[1]INSTRUCTIONS!$N$9:$N$73,0),MATCH(CG$2,[1]INSTRUCTIONS!$M$9:$AM$9,FALSE))*$BA95),0)),""))</f>
        <v/>
      </c>
      <c r="CH95" s="178" t="str">
        <f>IF(ISBLANK($BK95),"",IFERROR((ROUND((INDEX([1]INSTRUCTIONS!$M$9:$AM$73,MATCH(#REF!,[1]INSTRUCTIONS!$N$9:$N$73,0),MATCH(CH$2,[1]INSTRUCTIONS!$M$9:$AM$9,FALSE))*$BA95),0)),""))</f>
        <v/>
      </c>
      <c r="CI95" s="178" t="str">
        <f>IF(ISBLANK($BK95),"",IFERROR((ROUND((INDEX([1]INSTRUCTIONS!$M$9:$AM$73,MATCH(#REF!,[1]INSTRUCTIONS!$N$9:$N$73,0),MATCH(CI$2,[1]INSTRUCTIONS!$M$9:$AM$9,FALSE))*$BA95),0)),""))</f>
        <v/>
      </c>
      <c r="CJ95" s="179" t="str">
        <f>IF(ISBLANK($BK95),"",IFERROR((ROUND((INDEX([1]INSTRUCTIONS!$M$9:$AM$73,MATCH(#REF!,[1]INSTRUCTIONS!$N$9:$N$73,0),MATCH(CJ$2,[1]INSTRUCTIONS!$M$9:$AM$9,FALSE))*$BA95),0)),""))</f>
        <v/>
      </c>
      <c r="CK95" s="169">
        <f t="shared" si="23"/>
        <v>336</v>
      </c>
      <c r="CL95" s="169">
        <f t="shared" si="24"/>
        <v>0</v>
      </c>
      <c r="CM95" s="6"/>
      <c r="CN95" s="170" t="s">
        <v>105</v>
      </c>
      <c r="CO95" s="177">
        <v>3</v>
      </c>
      <c r="CP95" s="178">
        <v>6</v>
      </c>
      <c r="CQ95" s="178">
        <v>7</v>
      </c>
      <c r="CR95" s="178">
        <v>5</v>
      </c>
      <c r="CS95" s="178">
        <v>3</v>
      </c>
      <c r="CT95" s="178">
        <v>0</v>
      </c>
      <c r="CU95" s="178" t="str">
        <f>IF(ISBLANK($CN95),"",IFERROR((ROUND((INDEX([1]INSTRUCTIONS!$M$9:$AM$73,MATCH(#REF!,[1]INSTRUCTIONS!$N$9:$N$73,0),MATCH(CU$2,[1]INSTRUCTIONS!$M$9:$AM$9,FALSE))*$BD95),0)),""))</f>
        <v/>
      </c>
      <c r="CV95" s="178" t="str">
        <f>IF(ISBLANK($CN95),"",IFERROR((ROUND((INDEX([1]INSTRUCTIONS!$M$9:$AM$73,MATCH(#REF!,[1]INSTRUCTIONS!$N$9:$N$73,0),MATCH(CV$2,[1]INSTRUCTIONS!$M$9:$AM$9,FALSE))*$BD95),0)),""))</f>
        <v/>
      </c>
      <c r="CW95" s="178" t="str">
        <f>IF(ISBLANK($CN95),"",IFERROR((ROUND((INDEX([1]INSTRUCTIONS!$M$9:$AM$73,MATCH(#REF!,[1]INSTRUCTIONS!$N$9:$N$73,0),MATCH(CW$2,[1]INSTRUCTIONS!$M$9:$AM$9,FALSE))*$BD95),0)),""))</f>
        <v/>
      </c>
      <c r="CX95" s="178" t="str">
        <f>IF(ISBLANK($CN95),"",IFERROR((ROUND((INDEX([1]INSTRUCTIONS!$M$9:$AM$73,MATCH(#REF!,[1]INSTRUCTIONS!$N$9:$N$73,0),MATCH(CX$2,[1]INSTRUCTIONS!$M$9:$AM$9,FALSE))*$BD95),0)),""))</f>
        <v/>
      </c>
      <c r="CY95" s="178" t="str">
        <f>IF(ISBLANK($CN95),"",IFERROR((ROUND((INDEX([1]INSTRUCTIONS!$M$9:$AM$73,MATCH(#REF!,[1]INSTRUCTIONS!$N$9:$N$73,0),MATCH(CY$2,[1]INSTRUCTIONS!$M$9:$AM$9,FALSE))*$BD95),0)),""))</f>
        <v/>
      </c>
      <c r="CZ95" s="178" t="str">
        <f>IF(ISBLANK($CN95),"",IFERROR((ROUND((INDEX([1]INSTRUCTIONS!$M$9:$AM$73,MATCH(#REF!,[1]INSTRUCTIONS!$N$9:$N$73,0),MATCH(CZ$2,[1]INSTRUCTIONS!$M$9:$AM$9,FALSE))*$BD95),0)),""))</f>
        <v/>
      </c>
      <c r="DA95" s="178" t="str">
        <f>IF(ISBLANK($CN95),"",IFERROR((ROUND((INDEX([1]INSTRUCTIONS!$M$9:$AM$73,MATCH(#REF!,[1]INSTRUCTIONS!$N$9:$N$73,0),MATCH(DA$2,[1]INSTRUCTIONS!$M$9:$AM$9,FALSE))*$BD95),0)),""))</f>
        <v/>
      </c>
      <c r="DB95" s="178" t="str">
        <f>IF(ISBLANK($CN95),"",IFERROR((ROUND((INDEX([1]INSTRUCTIONS!$M$9:$AM$73,MATCH(#REF!,[1]INSTRUCTIONS!$N$9:$N$73,0),MATCH(DB$2,[1]INSTRUCTIONS!$M$9:$AM$9,FALSE))*$BD95),0)),""))</f>
        <v/>
      </c>
      <c r="DC95" s="178" t="str">
        <f>IF(ISBLANK($CN95),"",IFERROR((ROUND((INDEX([1]INSTRUCTIONS!$M$9:$AM$73,MATCH(#REF!,[1]INSTRUCTIONS!$N$9:$N$73,0),MATCH(DC$2,[1]INSTRUCTIONS!$M$9:$AM$9,FALSE))*$BD95),0)),""))</f>
        <v/>
      </c>
      <c r="DD95" s="178" t="str">
        <f>IF(ISBLANK($CN95),"",IFERROR((ROUND((INDEX([1]INSTRUCTIONS!$M$9:$AM$73,MATCH(#REF!,[1]INSTRUCTIONS!$N$9:$N$73,0),MATCH(DD$2,[1]INSTRUCTIONS!$M$9:$AM$9,FALSE))*$BD95),0)),""))</f>
        <v/>
      </c>
      <c r="DE95" s="178" t="str">
        <f>IF(ISBLANK($CN95),"",IFERROR((ROUND((INDEX([1]INSTRUCTIONS!$M$9:$AM$73,MATCH(#REF!,[1]INSTRUCTIONS!$N$9:$N$73,0),MATCH(DE$2,[1]INSTRUCTIONS!$M$9:$AM$9,FALSE))*$BD95),0)),""))</f>
        <v/>
      </c>
      <c r="DF95" s="178" t="str">
        <f>IF(ISBLANK($CN95),"",IFERROR((ROUND((INDEX([1]INSTRUCTIONS!$M$9:$AM$73,MATCH(#REF!,[1]INSTRUCTIONS!$N$9:$N$73,0),MATCH(DF$2,[1]INSTRUCTIONS!$M$9:$AM$9,FALSE))*$BD95),0)),""))</f>
        <v/>
      </c>
      <c r="DG95" s="178" t="str">
        <f>IF(ISBLANK($CN95),"",IFERROR((ROUND((INDEX([1]INSTRUCTIONS!$M$9:$AM$73,MATCH(#REF!,[1]INSTRUCTIONS!$N$9:$N$73,0),MATCH(DG$2,[1]INSTRUCTIONS!$M$9:$AM$9,FALSE))*$BD95),0)),""))</f>
        <v/>
      </c>
      <c r="DH95" s="178" t="str">
        <f>IF(ISBLANK($CN95),"",IFERROR((ROUND((INDEX([1]INSTRUCTIONS!$M$9:$AM$73,MATCH(#REF!,[1]INSTRUCTIONS!$N$9:$N$73,0),MATCH(DH$2,[1]INSTRUCTIONS!$M$9:$AM$9,FALSE))*$BD95),0)),""))</f>
        <v/>
      </c>
      <c r="DI95" s="178" t="str">
        <f>IF(ISBLANK($CN95),"",IFERROR((ROUND((INDEX([1]INSTRUCTIONS!$M$9:$AM$73,MATCH(#REF!,[1]INSTRUCTIONS!$N$9:$N$73,0),MATCH(DI$2,[1]INSTRUCTIONS!$M$9:$AM$9,FALSE))*$BD95),0)),""))</f>
        <v/>
      </c>
      <c r="DJ95" s="178" t="str">
        <f>IF(ISBLANK($CN95),"",IFERROR((ROUND((INDEX([1]INSTRUCTIONS!$M$9:$AM$73,MATCH(#REF!,[1]INSTRUCTIONS!$N$9:$N$73,0),MATCH(DJ$2,[1]INSTRUCTIONS!$M$9:$AM$9,FALSE))*$BD95),0)),""))</f>
        <v/>
      </c>
      <c r="DK95" s="178" t="str">
        <f>IF(ISBLANK($CN95),"",IFERROR((ROUND((INDEX([1]INSTRUCTIONS!$M$9:$AM$73,MATCH(#REF!,[1]INSTRUCTIONS!$N$9:$N$73,0),MATCH(DK$2,[1]INSTRUCTIONS!$M$9:$AM$9,FALSE))*$BD95),0)),""))</f>
        <v/>
      </c>
      <c r="DL95" s="178" t="str">
        <f>IF(ISBLANK($CN95),"",IFERROR((ROUND((INDEX([1]INSTRUCTIONS!$M$9:$AM$73,MATCH(#REF!,[1]INSTRUCTIONS!$N$9:$N$73,0),MATCH(DL$2,[1]INSTRUCTIONS!$M$9:$AM$9,FALSE))*$BD95),0)),""))</f>
        <v/>
      </c>
      <c r="DM95" s="179" t="str">
        <f>IF(ISBLANK($CN95),"",IFERROR((ROUND((INDEX([1]INSTRUCTIONS!$M$9:$AM$73,MATCH(#REF!,[1]INSTRUCTIONS!$N$9:$N$73,0),MATCH(DM$2,[1]INSTRUCTIONS!$M$9:$AM$9,FALSE))*$BD95),0)),""))</f>
        <v/>
      </c>
      <c r="DN95" s="169">
        <f t="shared" si="25"/>
        <v>24</v>
      </c>
      <c r="DO95" s="169">
        <f t="shared" si="26"/>
        <v>0</v>
      </c>
      <c r="DP95" s="6"/>
      <c r="DQ95" s="171" t="str">
        <f t="shared" si="27"/>
        <v>ALPHA TOPS BM</v>
      </c>
      <c r="DR95" s="172">
        <f t="shared" ref="DR95:EP95" si="108">IFERROR(BL95+CO95,"")</f>
        <v>37</v>
      </c>
      <c r="DS95" s="173">
        <f t="shared" si="108"/>
        <v>91</v>
      </c>
      <c r="DT95" s="173">
        <f t="shared" si="108"/>
        <v>119</v>
      </c>
      <c r="DU95" s="173">
        <f t="shared" si="108"/>
        <v>81</v>
      </c>
      <c r="DV95" s="173">
        <f t="shared" si="108"/>
        <v>32</v>
      </c>
      <c r="DW95" s="173">
        <f t="shared" si="108"/>
        <v>0</v>
      </c>
      <c r="DX95" s="173" t="str">
        <f t="shared" si="108"/>
        <v/>
      </c>
      <c r="DY95" s="173" t="str">
        <f t="shared" si="108"/>
        <v/>
      </c>
      <c r="DZ95" s="173" t="str">
        <f t="shared" si="108"/>
        <v/>
      </c>
      <c r="EA95" s="173" t="str">
        <f t="shared" si="108"/>
        <v/>
      </c>
      <c r="EB95" s="173" t="str">
        <f t="shared" si="108"/>
        <v/>
      </c>
      <c r="EC95" s="173" t="str">
        <f t="shared" si="108"/>
        <v/>
      </c>
      <c r="ED95" s="173" t="str">
        <f t="shared" si="108"/>
        <v/>
      </c>
      <c r="EE95" s="173" t="str">
        <f t="shared" si="108"/>
        <v/>
      </c>
      <c r="EF95" s="174" t="str">
        <f t="shared" si="108"/>
        <v/>
      </c>
      <c r="EG95" s="174" t="str">
        <f t="shared" si="108"/>
        <v/>
      </c>
      <c r="EH95" s="174" t="str">
        <f t="shared" si="108"/>
        <v/>
      </c>
      <c r="EI95" s="174" t="str">
        <f t="shared" si="108"/>
        <v/>
      </c>
      <c r="EJ95" s="174" t="str">
        <f t="shared" si="108"/>
        <v/>
      </c>
      <c r="EK95" s="174" t="str">
        <f t="shared" si="108"/>
        <v/>
      </c>
      <c r="EL95" s="174" t="str">
        <f t="shared" si="108"/>
        <v/>
      </c>
      <c r="EM95" s="174" t="str">
        <f t="shared" si="108"/>
        <v/>
      </c>
      <c r="EN95" s="174" t="str">
        <f t="shared" si="108"/>
        <v/>
      </c>
      <c r="EO95" s="174" t="str">
        <f t="shared" si="108"/>
        <v/>
      </c>
      <c r="EP95" s="174" t="str">
        <f t="shared" si="108"/>
        <v/>
      </c>
      <c r="EQ95" s="171">
        <f t="shared" si="29"/>
        <v>360</v>
      </c>
      <c r="ER95" s="171">
        <f t="shared" si="30"/>
        <v>0</v>
      </c>
    </row>
    <row r="96" spans="1:148" ht="120" customHeight="1" x14ac:dyDescent="0.25">
      <c r="A96" s="132">
        <f t="shared" si="31"/>
        <v>79</v>
      </c>
      <c r="B96" s="133" t="e">
        <v>#VALUE!</v>
      </c>
      <c r="C96" s="133" t="s">
        <v>96</v>
      </c>
      <c r="D96" s="134" t="s">
        <v>276</v>
      </c>
      <c r="E96" s="134" t="str">
        <f t="shared" si="5"/>
        <v>#REF!</v>
      </c>
      <c r="F96" s="135" t="s">
        <v>97</v>
      </c>
      <c r="G96" s="134" t="s">
        <v>276</v>
      </c>
      <c r="H96" s="135" t="s">
        <v>165</v>
      </c>
      <c r="I96" s="135" t="s">
        <v>166</v>
      </c>
      <c r="J96" s="135"/>
      <c r="K96" s="135"/>
      <c r="L96" s="136"/>
      <c r="M96" s="133" t="e">
        <v>#VALUE!</v>
      </c>
      <c r="N96" s="135" t="s">
        <v>169</v>
      </c>
      <c r="O96" s="136"/>
      <c r="P96" s="136"/>
      <c r="Q96" s="136" t="s">
        <v>101</v>
      </c>
      <c r="R96" s="136" t="s">
        <v>102</v>
      </c>
      <c r="S96" s="136"/>
      <c r="T96" s="133"/>
      <c r="U96" s="133"/>
      <c r="V96" s="133"/>
      <c r="W96" s="137"/>
      <c r="X96" s="138">
        <v>12.97</v>
      </c>
      <c r="Y96" s="139">
        <v>12.97</v>
      </c>
      <c r="Z96" s="140">
        <f t="shared" si="6"/>
        <v>0</v>
      </c>
      <c r="AA96" s="139">
        <v>39.99</v>
      </c>
      <c r="AB96" s="140">
        <f t="shared" si="7"/>
        <v>0.67566891722930733</v>
      </c>
      <c r="AC96" s="141"/>
      <c r="AD96" s="142" t="str">
        <f t="shared" si="8"/>
        <v/>
      </c>
      <c r="AE96" s="140" t="str">
        <f t="shared" si="9"/>
        <v/>
      </c>
      <c r="AF96" s="139"/>
      <c r="AG96" s="140" t="str">
        <f t="shared" si="10"/>
        <v/>
      </c>
      <c r="AH96" s="143" t="str">
        <f t="shared" si="11"/>
        <v/>
      </c>
      <c r="AI96" s="144"/>
      <c r="AJ96" s="145"/>
      <c r="AK96" s="146"/>
      <c r="AL96" s="135" t="s">
        <v>103</v>
      </c>
      <c r="AM96" s="147">
        <v>4</v>
      </c>
      <c r="AN96" s="148" t="str">
        <f t="shared" si="12"/>
        <v xml:space="preserve">, , , , OFFICE DEFINE, </v>
      </c>
      <c r="AO96" s="149">
        <v>24</v>
      </c>
      <c r="AP96" s="150">
        <v>336</v>
      </c>
      <c r="AQ96" s="150"/>
      <c r="AR96" s="150"/>
      <c r="AS96" s="150"/>
      <c r="AT96" s="151"/>
      <c r="AU96" s="151"/>
      <c r="AV96" s="152">
        <f t="shared" si="13"/>
        <v>4</v>
      </c>
      <c r="AW96" s="153"/>
      <c r="AX96" s="152"/>
      <c r="AY96" s="153"/>
      <c r="AZ96" s="176"/>
      <c r="BA96" s="155">
        <f t="shared" si="14"/>
        <v>336</v>
      </c>
      <c r="BB96" s="156">
        <f t="shared" si="15"/>
        <v>4357.92</v>
      </c>
      <c r="BC96" s="157">
        <f t="shared" si="16"/>
        <v>13436.640000000001</v>
      </c>
      <c r="BD96" s="158">
        <f t="shared" si="17"/>
        <v>24</v>
      </c>
      <c r="BE96" s="159">
        <f t="shared" si="18"/>
        <v>311.28000000000003</v>
      </c>
      <c r="BF96" s="160">
        <f t="shared" si="19"/>
        <v>959.76</v>
      </c>
      <c r="BG96" s="161">
        <f t="shared" si="20"/>
        <v>360</v>
      </c>
      <c r="BH96" s="162">
        <f t="shared" si="21"/>
        <v>4669.2</v>
      </c>
      <c r="BI96" s="163">
        <f t="shared" si="22"/>
        <v>14396.400000000001</v>
      </c>
      <c r="BJ96" s="164"/>
      <c r="BK96" s="165" t="s">
        <v>104</v>
      </c>
      <c r="BL96" s="177">
        <v>34</v>
      </c>
      <c r="BM96" s="178">
        <v>85</v>
      </c>
      <c r="BN96" s="178">
        <v>112</v>
      </c>
      <c r="BO96" s="178">
        <v>76</v>
      </c>
      <c r="BP96" s="178">
        <v>29</v>
      </c>
      <c r="BQ96" s="178">
        <v>0</v>
      </c>
      <c r="BR96" s="178" t="str">
        <f>IF(ISBLANK($BK96),"",IFERROR((ROUND((INDEX([1]INSTRUCTIONS!$M$9:$AM$73,MATCH(#REF!,[1]INSTRUCTIONS!$N$9:$N$73,0),MATCH(BR$2,[1]INSTRUCTIONS!$M$9:$AM$9,FALSE))*$BA96),0)),""))</f>
        <v/>
      </c>
      <c r="BS96" s="178" t="str">
        <f>IF(ISBLANK($BK96),"",IFERROR((ROUND((INDEX([1]INSTRUCTIONS!$M$9:$AM$73,MATCH(#REF!,[1]INSTRUCTIONS!$N$9:$N$73,0),MATCH(BS$2,[1]INSTRUCTIONS!$M$9:$AM$9,FALSE))*$BA96),0)),""))</f>
        <v/>
      </c>
      <c r="BT96" s="178" t="str">
        <f>IF(ISBLANK($BK96),"",IFERROR((ROUND((INDEX([1]INSTRUCTIONS!$M$9:$AM$73,MATCH(#REF!,[1]INSTRUCTIONS!$N$9:$N$73,0),MATCH(BT$2,[1]INSTRUCTIONS!$M$9:$AM$9,FALSE))*$BA96),0)),""))</f>
        <v/>
      </c>
      <c r="BU96" s="178" t="str">
        <f>IF(ISBLANK($BK96),"",IFERROR((ROUND((INDEX([1]INSTRUCTIONS!$M$9:$AM$73,MATCH(#REF!,[1]INSTRUCTIONS!$N$9:$N$73,0),MATCH(BU$2,[1]INSTRUCTIONS!$M$9:$AM$9,FALSE))*$BA96),0)),""))</f>
        <v/>
      </c>
      <c r="BV96" s="178" t="str">
        <f>IF(ISBLANK($BK96),"",IFERROR((ROUND((INDEX([1]INSTRUCTIONS!$M$9:$AM$73,MATCH(#REF!,[1]INSTRUCTIONS!$N$9:$N$73,0),MATCH(BV$2,[1]INSTRUCTIONS!$M$9:$AM$9,FALSE))*$BA96),0)),""))</f>
        <v/>
      </c>
      <c r="BW96" s="178" t="str">
        <f>IF(ISBLANK($BK96),"",IFERROR((ROUND((INDEX([1]INSTRUCTIONS!$M$9:$AM$73,MATCH(#REF!,[1]INSTRUCTIONS!$N$9:$N$73,0),MATCH(BW$2,[1]INSTRUCTIONS!$M$9:$AM$9,FALSE))*$BA96),0)),""))</f>
        <v/>
      </c>
      <c r="BX96" s="178" t="str">
        <f>IF(ISBLANK($BK96),"",IFERROR((ROUND((INDEX([1]INSTRUCTIONS!$M$9:$AM$73,MATCH(#REF!,[1]INSTRUCTIONS!$N$9:$N$73,0),MATCH(BX$2,[1]INSTRUCTIONS!$M$9:$AM$9,FALSE))*$BA96),0)),""))</f>
        <v/>
      </c>
      <c r="BY96" s="178" t="str">
        <f>IF(ISBLANK($BK96),"",IFERROR((ROUND((INDEX([1]INSTRUCTIONS!$M$9:$AM$73,MATCH(#REF!,[1]INSTRUCTIONS!$N$9:$N$73,0),MATCH(BY$2,[1]INSTRUCTIONS!$M$9:$AM$9,FALSE))*$BA96),0)),""))</f>
        <v/>
      </c>
      <c r="BZ96" s="178" t="str">
        <f>IF(ISBLANK($BK96),"",IFERROR((ROUND((INDEX([1]INSTRUCTIONS!$M$9:$AM$73,MATCH(#REF!,[1]INSTRUCTIONS!$N$9:$N$73,0),MATCH(BZ$2,[1]INSTRUCTIONS!$M$9:$AM$9,FALSE))*$BA96),0)),""))</f>
        <v/>
      </c>
      <c r="CA96" s="178" t="str">
        <f>IF(ISBLANK($BK96),"",IFERROR((ROUND((INDEX([1]INSTRUCTIONS!$M$9:$AM$73,MATCH(#REF!,[1]INSTRUCTIONS!$N$9:$N$73,0),MATCH(CA$2,[1]INSTRUCTIONS!$M$9:$AM$9,FALSE))*$BA96),0)),""))</f>
        <v/>
      </c>
      <c r="CB96" s="178" t="str">
        <f>IF(ISBLANK($BK96),"",IFERROR((ROUND((INDEX([1]INSTRUCTIONS!$M$9:$AM$73,MATCH(#REF!,[1]INSTRUCTIONS!$N$9:$N$73,0),MATCH(CB$2,[1]INSTRUCTIONS!$M$9:$AM$9,FALSE))*$BA96),0)),""))</f>
        <v/>
      </c>
      <c r="CC96" s="178" t="str">
        <f>IF(ISBLANK($BK96),"",IFERROR((ROUND((INDEX([1]INSTRUCTIONS!$M$9:$AM$73,MATCH(#REF!,[1]INSTRUCTIONS!$N$9:$N$73,0),MATCH(CC$2,[1]INSTRUCTIONS!$M$9:$AM$9,FALSE))*$BA96),0)),""))</f>
        <v/>
      </c>
      <c r="CD96" s="178" t="str">
        <f>IF(ISBLANK($BK96),"",IFERROR((ROUND((INDEX([1]INSTRUCTIONS!$M$9:$AM$73,MATCH(#REF!,[1]INSTRUCTIONS!$N$9:$N$73,0),MATCH(CD$2,[1]INSTRUCTIONS!$M$9:$AM$9,FALSE))*$BA96),0)),""))</f>
        <v/>
      </c>
      <c r="CE96" s="178" t="str">
        <f>IF(ISBLANK($BK96),"",IFERROR((ROUND((INDEX([1]INSTRUCTIONS!$M$9:$AM$73,MATCH(#REF!,[1]INSTRUCTIONS!$N$9:$N$73,0),MATCH(CE$2,[1]INSTRUCTIONS!$M$9:$AM$9,FALSE))*$BA96),0)),""))</f>
        <v/>
      </c>
      <c r="CF96" s="178" t="str">
        <f>IF(ISBLANK($BK96),"",IFERROR((ROUND((INDEX([1]INSTRUCTIONS!$M$9:$AM$73,MATCH(#REF!,[1]INSTRUCTIONS!$N$9:$N$73,0),MATCH(CF$2,[1]INSTRUCTIONS!$M$9:$AM$9,FALSE))*$BA96),0)),""))</f>
        <v/>
      </c>
      <c r="CG96" s="178" t="str">
        <f>IF(ISBLANK($BK96),"",IFERROR((ROUND((INDEX([1]INSTRUCTIONS!$M$9:$AM$73,MATCH(#REF!,[1]INSTRUCTIONS!$N$9:$N$73,0),MATCH(CG$2,[1]INSTRUCTIONS!$M$9:$AM$9,FALSE))*$BA96),0)),""))</f>
        <v/>
      </c>
      <c r="CH96" s="178" t="str">
        <f>IF(ISBLANK($BK96),"",IFERROR((ROUND((INDEX([1]INSTRUCTIONS!$M$9:$AM$73,MATCH(#REF!,[1]INSTRUCTIONS!$N$9:$N$73,0),MATCH(CH$2,[1]INSTRUCTIONS!$M$9:$AM$9,FALSE))*$BA96),0)),""))</f>
        <v/>
      </c>
      <c r="CI96" s="178" t="str">
        <f>IF(ISBLANK($BK96),"",IFERROR((ROUND((INDEX([1]INSTRUCTIONS!$M$9:$AM$73,MATCH(#REF!,[1]INSTRUCTIONS!$N$9:$N$73,0),MATCH(CI$2,[1]INSTRUCTIONS!$M$9:$AM$9,FALSE))*$BA96),0)),""))</f>
        <v/>
      </c>
      <c r="CJ96" s="179" t="str">
        <f>IF(ISBLANK($BK96),"",IFERROR((ROUND((INDEX([1]INSTRUCTIONS!$M$9:$AM$73,MATCH(#REF!,[1]INSTRUCTIONS!$N$9:$N$73,0),MATCH(CJ$2,[1]INSTRUCTIONS!$M$9:$AM$9,FALSE))*$BA96),0)),""))</f>
        <v/>
      </c>
      <c r="CK96" s="169">
        <f t="shared" si="23"/>
        <v>336</v>
      </c>
      <c r="CL96" s="169">
        <f t="shared" si="24"/>
        <v>0</v>
      </c>
      <c r="CM96" s="6"/>
      <c r="CN96" s="170" t="s">
        <v>105</v>
      </c>
      <c r="CO96" s="177">
        <v>3</v>
      </c>
      <c r="CP96" s="178">
        <v>6</v>
      </c>
      <c r="CQ96" s="178">
        <v>7</v>
      </c>
      <c r="CR96" s="178">
        <v>5</v>
      </c>
      <c r="CS96" s="178">
        <v>3</v>
      </c>
      <c r="CT96" s="178">
        <v>0</v>
      </c>
      <c r="CU96" s="178" t="str">
        <f>IF(ISBLANK($CN96),"",IFERROR((ROUND((INDEX([1]INSTRUCTIONS!$M$9:$AM$73,MATCH(#REF!,[1]INSTRUCTIONS!$N$9:$N$73,0),MATCH(CU$2,[1]INSTRUCTIONS!$M$9:$AM$9,FALSE))*$BD96),0)),""))</f>
        <v/>
      </c>
      <c r="CV96" s="178" t="str">
        <f>IF(ISBLANK($CN96),"",IFERROR((ROUND((INDEX([1]INSTRUCTIONS!$M$9:$AM$73,MATCH(#REF!,[1]INSTRUCTIONS!$N$9:$N$73,0),MATCH(CV$2,[1]INSTRUCTIONS!$M$9:$AM$9,FALSE))*$BD96),0)),""))</f>
        <v/>
      </c>
      <c r="CW96" s="178" t="str">
        <f>IF(ISBLANK($CN96),"",IFERROR((ROUND((INDEX([1]INSTRUCTIONS!$M$9:$AM$73,MATCH(#REF!,[1]INSTRUCTIONS!$N$9:$N$73,0),MATCH(CW$2,[1]INSTRUCTIONS!$M$9:$AM$9,FALSE))*$BD96),0)),""))</f>
        <v/>
      </c>
      <c r="CX96" s="178" t="str">
        <f>IF(ISBLANK($CN96),"",IFERROR((ROUND((INDEX([1]INSTRUCTIONS!$M$9:$AM$73,MATCH(#REF!,[1]INSTRUCTIONS!$N$9:$N$73,0),MATCH(CX$2,[1]INSTRUCTIONS!$M$9:$AM$9,FALSE))*$BD96),0)),""))</f>
        <v/>
      </c>
      <c r="CY96" s="178" t="str">
        <f>IF(ISBLANK($CN96),"",IFERROR((ROUND((INDEX([1]INSTRUCTIONS!$M$9:$AM$73,MATCH(#REF!,[1]INSTRUCTIONS!$N$9:$N$73,0),MATCH(CY$2,[1]INSTRUCTIONS!$M$9:$AM$9,FALSE))*$BD96),0)),""))</f>
        <v/>
      </c>
      <c r="CZ96" s="178" t="str">
        <f>IF(ISBLANK($CN96),"",IFERROR((ROUND((INDEX([1]INSTRUCTIONS!$M$9:$AM$73,MATCH(#REF!,[1]INSTRUCTIONS!$N$9:$N$73,0),MATCH(CZ$2,[1]INSTRUCTIONS!$M$9:$AM$9,FALSE))*$BD96),0)),""))</f>
        <v/>
      </c>
      <c r="DA96" s="178" t="str">
        <f>IF(ISBLANK($CN96),"",IFERROR((ROUND((INDEX([1]INSTRUCTIONS!$M$9:$AM$73,MATCH(#REF!,[1]INSTRUCTIONS!$N$9:$N$73,0),MATCH(DA$2,[1]INSTRUCTIONS!$M$9:$AM$9,FALSE))*$BD96),0)),""))</f>
        <v/>
      </c>
      <c r="DB96" s="178" t="str">
        <f>IF(ISBLANK($CN96),"",IFERROR((ROUND((INDEX([1]INSTRUCTIONS!$M$9:$AM$73,MATCH(#REF!,[1]INSTRUCTIONS!$N$9:$N$73,0),MATCH(DB$2,[1]INSTRUCTIONS!$M$9:$AM$9,FALSE))*$BD96),0)),""))</f>
        <v/>
      </c>
      <c r="DC96" s="178" t="str">
        <f>IF(ISBLANK($CN96),"",IFERROR((ROUND((INDEX([1]INSTRUCTIONS!$M$9:$AM$73,MATCH(#REF!,[1]INSTRUCTIONS!$N$9:$N$73,0),MATCH(DC$2,[1]INSTRUCTIONS!$M$9:$AM$9,FALSE))*$BD96),0)),""))</f>
        <v/>
      </c>
      <c r="DD96" s="178" t="str">
        <f>IF(ISBLANK($CN96),"",IFERROR((ROUND((INDEX([1]INSTRUCTIONS!$M$9:$AM$73,MATCH(#REF!,[1]INSTRUCTIONS!$N$9:$N$73,0),MATCH(DD$2,[1]INSTRUCTIONS!$M$9:$AM$9,FALSE))*$BD96),0)),""))</f>
        <v/>
      </c>
      <c r="DE96" s="178" t="str">
        <f>IF(ISBLANK($CN96),"",IFERROR((ROUND((INDEX([1]INSTRUCTIONS!$M$9:$AM$73,MATCH(#REF!,[1]INSTRUCTIONS!$N$9:$N$73,0),MATCH(DE$2,[1]INSTRUCTIONS!$M$9:$AM$9,FALSE))*$BD96),0)),""))</f>
        <v/>
      </c>
      <c r="DF96" s="178" t="str">
        <f>IF(ISBLANK($CN96),"",IFERROR((ROUND((INDEX([1]INSTRUCTIONS!$M$9:$AM$73,MATCH(#REF!,[1]INSTRUCTIONS!$N$9:$N$73,0),MATCH(DF$2,[1]INSTRUCTIONS!$M$9:$AM$9,FALSE))*$BD96),0)),""))</f>
        <v/>
      </c>
      <c r="DG96" s="178" t="str">
        <f>IF(ISBLANK($CN96),"",IFERROR((ROUND((INDEX([1]INSTRUCTIONS!$M$9:$AM$73,MATCH(#REF!,[1]INSTRUCTIONS!$N$9:$N$73,0),MATCH(DG$2,[1]INSTRUCTIONS!$M$9:$AM$9,FALSE))*$BD96),0)),""))</f>
        <v/>
      </c>
      <c r="DH96" s="178" t="str">
        <f>IF(ISBLANK($CN96),"",IFERROR((ROUND((INDEX([1]INSTRUCTIONS!$M$9:$AM$73,MATCH(#REF!,[1]INSTRUCTIONS!$N$9:$N$73,0),MATCH(DH$2,[1]INSTRUCTIONS!$M$9:$AM$9,FALSE))*$BD96),0)),""))</f>
        <v/>
      </c>
      <c r="DI96" s="178" t="str">
        <f>IF(ISBLANK($CN96),"",IFERROR((ROUND((INDEX([1]INSTRUCTIONS!$M$9:$AM$73,MATCH(#REF!,[1]INSTRUCTIONS!$N$9:$N$73,0),MATCH(DI$2,[1]INSTRUCTIONS!$M$9:$AM$9,FALSE))*$BD96),0)),""))</f>
        <v/>
      </c>
      <c r="DJ96" s="178" t="str">
        <f>IF(ISBLANK($CN96),"",IFERROR((ROUND((INDEX([1]INSTRUCTIONS!$M$9:$AM$73,MATCH(#REF!,[1]INSTRUCTIONS!$N$9:$N$73,0),MATCH(DJ$2,[1]INSTRUCTIONS!$M$9:$AM$9,FALSE))*$BD96),0)),""))</f>
        <v/>
      </c>
      <c r="DK96" s="178" t="str">
        <f>IF(ISBLANK($CN96),"",IFERROR((ROUND((INDEX([1]INSTRUCTIONS!$M$9:$AM$73,MATCH(#REF!,[1]INSTRUCTIONS!$N$9:$N$73,0),MATCH(DK$2,[1]INSTRUCTIONS!$M$9:$AM$9,FALSE))*$BD96),0)),""))</f>
        <v/>
      </c>
      <c r="DL96" s="178" t="str">
        <f>IF(ISBLANK($CN96),"",IFERROR((ROUND((INDEX([1]INSTRUCTIONS!$M$9:$AM$73,MATCH(#REF!,[1]INSTRUCTIONS!$N$9:$N$73,0),MATCH(DL$2,[1]INSTRUCTIONS!$M$9:$AM$9,FALSE))*$BD96),0)),""))</f>
        <v/>
      </c>
      <c r="DM96" s="179" t="str">
        <f>IF(ISBLANK($CN96),"",IFERROR((ROUND((INDEX([1]INSTRUCTIONS!$M$9:$AM$73,MATCH(#REF!,[1]INSTRUCTIONS!$N$9:$N$73,0),MATCH(DM$2,[1]INSTRUCTIONS!$M$9:$AM$9,FALSE))*$BD96),0)),""))</f>
        <v/>
      </c>
      <c r="DN96" s="169">
        <f t="shared" si="25"/>
        <v>24</v>
      </c>
      <c r="DO96" s="169">
        <f t="shared" si="26"/>
        <v>0</v>
      </c>
      <c r="DP96" s="6"/>
      <c r="DQ96" s="171" t="str">
        <f t="shared" si="27"/>
        <v>ALPHA TOPS BM</v>
      </c>
      <c r="DR96" s="172">
        <f t="shared" ref="DR96:EP96" si="109">IFERROR(BL96+CO96,"")</f>
        <v>37</v>
      </c>
      <c r="DS96" s="173">
        <f t="shared" si="109"/>
        <v>91</v>
      </c>
      <c r="DT96" s="173">
        <f t="shared" si="109"/>
        <v>119</v>
      </c>
      <c r="DU96" s="173">
        <f t="shared" si="109"/>
        <v>81</v>
      </c>
      <c r="DV96" s="173">
        <f t="shared" si="109"/>
        <v>32</v>
      </c>
      <c r="DW96" s="173">
        <f t="shared" si="109"/>
        <v>0</v>
      </c>
      <c r="DX96" s="173" t="str">
        <f t="shared" si="109"/>
        <v/>
      </c>
      <c r="DY96" s="173" t="str">
        <f t="shared" si="109"/>
        <v/>
      </c>
      <c r="DZ96" s="173" t="str">
        <f t="shared" si="109"/>
        <v/>
      </c>
      <c r="EA96" s="173" t="str">
        <f t="shared" si="109"/>
        <v/>
      </c>
      <c r="EB96" s="173" t="str">
        <f t="shared" si="109"/>
        <v/>
      </c>
      <c r="EC96" s="173" t="str">
        <f t="shared" si="109"/>
        <v/>
      </c>
      <c r="ED96" s="173" t="str">
        <f t="shared" si="109"/>
        <v/>
      </c>
      <c r="EE96" s="173" t="str">
        <f t="shared" si="109"/>
        <v/>
      </c>
      <c r="EF96" s="174" t="str">
        <f t="shared" si="109"/>
        <v/>
      </c>
      <c r="EG96" s="174" t="str">
        <f t="shared" si="109"/>
        <v/>
      </c>
      <c r="EH96" s="174" t="str">
        <f t="shared" si="109"/>
        <v/>
      </c>
      <c r="EI96" s="174" t="str">
        <f t="shared" si="109"/>
        <v/>
      </c>
      <c r="EJ96" s="174" t="str">
        <f t="shared" si="109"/>
        <v/>
      </c>
      <c r="EK96" s="174" t="str">
        <f t="shared" si="109"/>
        <v/>
      </c>
      <c r="EL96" s="174" t="str">
        <f t="shared" si="109"/>
        <v/>
      </c>
      <c r="EM96" s="174" t="str">
        <f t="shared" si="109"/>
        <v/>
      </c>
      <c r="EN96" s="174" t="str">
        <f t="shared" si="109"/>
        <v/>
      </c>
      <c r="EO96" s="174" t="str">
        <f t="shared" si="109"/>
        <v/>
      </c>
      <c r="EP96" s="174" t="str">
        <f t="shared" si="109"/>
        <v/>
      </c>
      <c r="EQ96" s="171">
        <f t="shared" si="29"/>
        <v>360</v>
      </c>
      <c r="ER96" s="171">
        <f t="shared" si="30"/>
        <v>0</v>
      </c>
    </row>
    <row r="97" spans="1:148" ht="120" customHeight="1" x14ac:dyDescent="0.25">
      <c r="A97" s="132">
        <f t="shared" si="31"/>
        <v>80</v>
      </c>
      <c r="B97" s="133" t="e">
        <v>#VALUE!</v>
      </c>
      <c r="C97" s="133" t="s">
        <v>96</v>
      </c>
      <c r="D97" s="134" t="s">
        <v>276</v>
      </c>
      <c r="E97" s="134" t="str">
        <f t="shared" si="5"/>
        <v>#REF!</v>
      </c>
      <c r="F97" s="135" t="s">
        <v>97</v>
      </c>
      <c r="G97" s="134" t="s">
        <v>276</v>
      </c>
      <c r="H97" s="135" t="s">
        <v>165</v>
      </c>
      <c r="I97" s="135" t="s">
        <v>166</v>
      </c>
      <c r="J97" s="135"/>
      <c r="K97" s="135"/>
      <c r="L97" s="136"/>
      <c r="M97" s="133" t="e">
        <v>#VALUE!</v>
      </c>
      <c r="N97" s="135" t="s">
        <v>170</v>
      </c>
      <c r="O97" s="136"/>
      <c r="P97" s="136"/>
      <c r="Q97" s="136" t="s">
        <v>101</v>
      </c>
      <c r="R97" s="136" t="s">
        <v>102</v>
      </c>
      <c r="S97" s="136" t="s">
        <v>101</v>
      </c>
      <c r="T97" s="136" t="s">
        <v>102</v>
      </c>
      <c r="U97" s="136" t="s">
        <v>101</v>
      </c>
      <c r="V97" s="136" t="s">
        <v>102</v>
      </c>
      <c r="W97" s="136" t="s">
        <v>101</v>
      </c>
      <c r="X97" s="138">
        <v>12.97</v>
      </c>
      <c r="Y97" s="139">
        <v>12.97</v>
      </c>
      <c r="Z97" s="140">
        <f t="shared" si="6"/>
        <v>0</v>
      </c>
      <c r="AA97" s="139">
        <v>39.99</v>
      </c>
      <c r="AB97" s="140">
        <f t="shared" si="7"/>
        <v>0.67566891722930733</v>
      </c>
      <c r="AC97" s="141"/>
      <c r="AD97" s="142" t="str">
        <f t="shared" si="8"/>
        <v/>
      </c>
      <c r="AE97" s="140" t="str">
        <f t="shared" si="9"/>
        <v/>
      </c>
      <c r="AF97" s="139"/>
      <c r="AG97" s="140" t="str">
        <f t="shared" si="10"/>
        <v/>
      </c>
      <c r="AH97" s="143" t="str">
        <f t="shared" si="11"/>
        <v/>
      </c>
      <c r="AI97" s="144"/>
      <c r="AJ97" s="145"/>
      <c r="AK97" s="146"/>
      <c r="AL97" s="135" t="s">
        <v>103</v>
      </c>
      <c r="AM97" s="147">
        <v>4</v>
      </c>
      <c r="AN97" s="148" t="str">
        <f t="shared" si="12"/>
        <v xml:space="preserve">, , , , OFFICE DEFINE, </v>
      </c>
      <c r="AO97" s="149">
        <v>24</v>
      </c>
      <c r="AP97" s="150">
        <v>336</v>
      </c>
      <c r="AQ97" s="150"/>
      <c r="AR97" s="150"/>
      <c r="AS97" s="150"/>
      <c r="AT97" s="151"/>
      <c r="AU97" s="151"/>
      <c r="AV97" s="152">
        <f t="shared" si="13"/>
        <v>4</v>
      </c>
      <c r="AW97" s="153"/>
      <c r="AX97" s="152"/>
      <c r="AY97" s="153"/>
      <c r="AZ97" s="176"/>
      <c r="BA97" s="155">
        <f t="shared" si="14"/>
        <v>336</v>
      </c>
      <c r="BB97" s="156">
        <f t="shared" si="15"/>
        <v>4357.92</v>
      </c>
      <c r="BC97" s="157">
        <f t="shared" si="16"/>
        <v>13436.640000000001</v>
      </c>
      <c r="BD97" s="158">
        <f t="shared" si="17"/>
        <v>24</v>
      </c>
      <c r="BE97" s="159">
        <f t="shared" si="18"/>
        <v>311.28000000000003</v>
      </c>
      <c r="BF97" s="160">
        <f t="shared" si="19"/>
        <v>959.76</v>
      </c>
      <c r="BG97" s="161">
        <f t="shared" si="20"/>
        <v>360</v>
      </c>
      <c r="BH97" s="162">
        <f t="shared" si="21"/>
        <v>4669.2</v>
      </c>
      <c r="BI97" s="163">
        <f t="shared" si="22"/>
        <v>14396.400000000001</v>
      </c>
      <c r="BJ97" s="164"/>
      <c r="BK97" s="165" t="s">
        <v>104</v>
      </c>
      <c r="BL97" s="177">
        <v>34</v>
      </c>
      <c r="BM97" s="178">
        <v>85</v>
      </c>
      <c r="BN97" s="178">
        <v>112</v>
      </c>
      <c r="BO97" s="178">
        <v>76</v>
      </c>
      <c r="BP97" s="178">
        <v>29</v>
      </c>
      <c r="BQ97" s="178">
        <v>0</v>
      </c>
      <c r="BR97" s="178" t="str">
        <f>IF(ISBLANK($BK97),"",IFERROR((ROUND((INDEX([1]INSTRUCTIONS!$M$9:$AM$73,MATCH(#REF!,[1]INSTRUCTIONS!$N$9:$N$73,0),MATCH(BR$2,[1]INSTRUCTIONS!$M$9:$AM$9,FALSE))*$BA97),0)),""))</f>
        <v/>
      </c>
      <c r="BS97" s="178" t="str">
        <f>IF(ISBLANK($BK97),"",IFERROR((ROUND((INDEX([1]INSTRUCTIONS!$M$9:$AM$73,MATCH(#REF!,[1]INSTRUCTIONS!$N$9:$N$73,0),MATCH(BS$2,[1]INSTRUCTIONS!$M$9:$AM$9,FALSE))*$BA97),0)),""))</f>
        <v/>
      </c>
      <c r="BT97" s="178" t="str">
        <f>IF(ISBLANK($BK97),"",IFERROR((ROUND((INDEX([1]INSTRUCTIONS!$M$9:$AM$73,MATCH(#REF!,[1]INSTRUCTIONS!$N$9:$N$73,0),MATCH(BT$2,[1]INSTRUCTIONS!$M$9:$AM$9,FALSE))*$BA97),0)),""))</f>
        <v/>
      </c>
      <c r="BU97" s="178" t="str">
        <f>IF(ISBLANK($BK97),"",IFERROR((ROUND((INDEX([1]INSTRUCTIONS!$M$9:$AM$73,MATCH(#REF!,[1]INSTRUCTIONS!$N$9:$N$73,0),MATCH(BU$2,[1]INSTRUCTIONS!$M$9:$AM$9,FALSE))*$BA97),0)),""))</f>
        <v/>
      </c>
      <c r="BV97" s="178" t="str">
        <f>IF(ISBLANK($BK97),"",IFERROR((ROUND((INDEX([1]INSTRUCTIONS!$M$9:$AM$73,MATCH(#REF!,[1]INSTRUCTIONS!$N$9:$N$73,0),MATCH(BV$2,[1]INSTRUCTIONS!$M$9:$AM$9,FALSE))*$BA97),0)),""))</f>
        <v/>
      </c>
      <c r="BW97" s="178" t="str">
        <f>IF(ISBLANK($BK97),"",IFERROR((ROUND((INDEX([1]INSTRUCTIONS!$M$9:$AM$73,MATCH(#REF!,[1]INSTRUCTIONS!$N$9:$N$73,0),MATCH(BW$2,[1]INSTRUCTIONS!$M$9:$AM$9,FALSE))*$BA97),0)),""))</f>
        <v/>
      </c>
      <c r="BX97" s="178" t="str">
        <f>IF(ISBLANK($BK97),"",IFERROR((ROUND((INDEX([1]INSTRUCTIONS!$M$9:$AM$73,MATCH(#REF!,[1]INSTRUCTIONS!$N$9:$N$73,0),MATCH(BX$2,[1]INSTRUCTIONS!$M$9:$AM$9,FALSE))*$BA97),0)),""))</f>
        <v/>
      </c>
      <c r="BY97" s="178" t="str">
        <f>IF(ISBLANK($BK97),"",IFERROR((ROUND((INDEX([1]INSTRUCTIONS!$M$9:$AM$73,MATCH(#REF!,[1]INSTRUCTIONS!$N$9:$N$73,0),MATCH(BY$2,[1]INSTRUCTIONS!$M$9:$AM$9,FALSE))*$BA97),0)),""))</f>
        <v/>
      </c>
      <c r="BZ97" s="178" t="str">
        <f>IF(ISBLANK($BK97),"",IFERROR((ROUND((INDEX([1]INSTRUCTIONS!$M$9:$AM$73,MATCH(#REF!,[1]INSTRUCTIONS!$N$9:$N$73,0),MATCH(BZ$2,[1]INSTRUCTIONS!$M$9:$AM$9,FALSE))*$BA97),0)),""))</f>
        <v/>
      </c>
      <c r="CA97" s="178" t="str">
        <f>IF(ISBLANK($BK97),"",IFERROR((ROUND((INDEX([1]INSTRUCTIONS!$M$9:$AM$73,MATCH(#REF!,[1]INSTRUCTIONS!$N$9:$N$73,0),MATCH(CA$2,[1]INSTRUCTIONS!$M$9:$AM$9,FALSE))*$BA97),0)),""))</f>
        <v/>
      </c>
      <c r="CB97" s="178" t="str">
        <f>IF(ISBLANK($BK97),"",IFERROR((ROUND((INDEX([1]INSTRUCTIONS!$M$9:$AM$73,MATCH(#REF!,[1]INSTRUCTIONS!$N$9:$N$73,0),MATCH(CB$2,[1]INSTRUCTIONS!$M$9:$AM$9,FALSE))*$BA97),0)),""))</f>
        <v/>
      </c>
      <c r="CC97" s="178" t="str">
        <f>IF(ISBLANK($BK97),"",IFERROR((ROUND((INDEX([1]INSTRUCTIONS!$M$9:$AM$73,MATCH(#REF!,[1]INSTRUCTIONS!$N$9:$N$73,0),MATCH(CC$2,[1]INSTRUCTIONS!$M$9:$AM$9,FALSE))*$BA97),0)),""))</f>
        <v/>
      </c>
      <c r="CD97" s="178" t="str">
        <f>IF(ISBLANK($BK97),"",IFERROR((ROUND((INDEX([1]INSTRUCTIONS!$M$9:$AM$73,MATCH(#REF!,[1]INSTRUCTIONS!$N$9:$N$73,0),MATCH(CD$2,[1]INSTRUCTIONS!$M$9:$AM$9,FALSE))*$BA97),0)),""))</f>
        <v/>
      </c>
      <c r="CE97" s="178" t="str">
        <f>IF(ISBLANK($BK97),"",IFERROR((ROUND((INDEX([1]INSTRUCTIONS!$M$9:$AM$73,MATCH(#REF!,[1]INSTRUCTIONS!$N$9:$N$73,0),MATCH(CE$2,[1]INSTRUCTIONS!$M$9:$AM$9,FALSE))*$BA97),0)),""))</f>
        <v/>
      </c>
      <c r="CF97" s="178" t="str">
        <f>IF(ISBLANK($BK97),"",IFERROR((ROUND((INDEX([1]INSTRUCTIONS!$M$9:$AM$73,MATCH(#REF!,[1]INSTRUCTIONS!$N$9:$N$73,0),MATCH(CF$2,[1]INSTRUCTIONS!$M$9:$AM$9,FALSE))*$BA97),0)),""))</f>
        <v/>
      </c>
      <c r="CG97" s="178" t="str">
        <f>IF(ISBLANK($BK97),"",IFERROR((ROUND((INDEX([1]INSTRUCTIONS!$M$9:$AM$73,MATCH(#REF!,[1]INSTRUCTIONS!$N$9:$N$73,0),MATCH(CG$2,[1]INSTRUCTIONS!$M$9:$AM$9,FALSE))*$BA97),0)),""))</f>
        <v/>
      </c>
      <c r="CH97" s="178" t="str">
        <f>IF(ISBLANK($BK97),"",IFERROR((ROUND((INDEX([1]INSTRUCTIONS!$M$9:$AM$73,MATCH(#REF!,[1]INSTRUCTIONS!$N$9:$N$73,0),MATCH(CH$2,[1]INSTRUCTIONS!$M$9:$AM$9,FALSE))*$BA97),0)),""))</f>
        <v/>
      </c>
      <c r="CI97" s="178" t="str">
        <f>IF(ISBLANK($BK97),"",IFERROR((ROUND((INDEX([1]INSTRUCTIONS!$M$9:$AM$73,MATCH(#REF!,[1]INSTRUCTIONS!$N$9:$N$73,0),MATCH(CI$2,[1]INSTRUCTIONS!$M$9:$AM$9,FALSE))*$BA97),0)),""))</f>
        <v/>
      </c>
      <c r="CJ97" s="179" t="str">
        <f>IF(ISBLANK($BK97),"",IFERROR((ROUND((INDEX([1]INSTRUCTIONS!$M$9:$AM$73,MATCH(#REF!,[1]INSTRUCTIONS!$N$9:$N$73,0),MATCH(CJ$2,[1]INSTRUCTIONS!$M$9:$AM$9,FALSE))*$BA97),0)),""))</f>
        <v/>
      </c>
      <c r="CK97" s="169">
        <f t="shared" si="23"/>
        <v>336</v>
      </c>
      <c r="CL97" s="169">
        <f t="shared" si="24"/>
        <v>0</v>
      </c>
      <c r="CM97" s="6"/>
      <c r="CN97" s="170" t="s">
        <v>105</v>
      </c>
      <c r="CO97" s="177">
        <v>3</v>
      </c>
      <c r="CP97" s="178">
        <v>6</v>
      </c>
      <c r="CQ97" s="178">
        <v>7</v>
      </c>
      <c r="CR97" s="178">
        <v>5</v>
      </c>
      <c r="CS97" s="178">
        <v>3</v>
      </c>
      <c r="CT97" s="178">
        <v>0</v>
      </c>
      <c r="CU97" s="178" t="str">
        <f>IF(ISBLANK($CN97),"",IFERROR((ROUND((INDEX([1]INSTRUCTIONS!$M$9:$AM$73,MATCH(#REF!,[1]INSTRUCTIONS!$N$9:$N$73,0),MATCH(CU$2,[1]INSTRUCTIONS!$M$9:$AM$9,FALSE))*$BD97),0)),""))</f>
        <v/>
      </c>
      <c r="CV97" s="178" t="str">
        <f>IF(ISBLANK($CN97),"",IFERROR((ROUND((INDEX([1]INSTRUCTIONS!$M$9:$AM$73,MATCH(#REF!,[1]INSTRUCTIONS!$N$9:$N$73,0),MATCH(CV$2,[1]INSTRUCTIONS!$M$9:$AM$9,FALSE))*$BD97),0)),""))</f>
        <v/>
      </c>
      <c r="CW97" s="178" t="str">
        <f>IF(ISBLANK($CN97),"",IFERROR((ROUND((INDEX([1]INSTRUCTIONS!$M$9:$AM$73,MATCH(#REF!,[1]INSTRUCTIONS!$N$9:$N$73,0),MATCH(CW$2,[1]INSTRUCTIONS!$M$9:$AM$9,FALSE))*$BD97),0)),""))</f>
        <v/>
      </c>
      <c r="CX97" s="178" t="str">
        <f>IF(ISBLANK($CN97),"",IFERROR((ROUND((INDEX([1]INSTRUCTIONS!$M$9:$AM$73,MATCH(#REF!,[1]INSTRUCTIONS!$N$9:$N$73,0),MATCH(CX$2,[1]INSTRUCTIONS!$M$9:$AM$9,FALSE))*$BD97),0)),""))</f>
        <v/>
      </c>
      <c r="CY97" s="178" t="str">
        <f>IF(ISBLANK($CN97),"",IFERROR((ROUND((INDEX([1]INSTRUCTIONS!$M$9:$AM$73,MATCH(#REF!,[1]INSTRUCTIONS!$N$9:$N$73,0),MATCH(CY$2,[1]INSTRUCTIONS!$M$9:$AM$9,FALSE))*$BD97),0)),""))</f>
        <v/>
      </c>
      <c r="CZ97" s="178" t="str">
        <f>IF(ISBLANK($CN97),"",IFERROR((ROUND((INDEX([1]INSTRUCTIONS!$M$9:$AM$73,MATCH(#REF!,[1]INSTRUCTIONS!$N$9:$N$73,0),MATCH(CZ$2,[1]INSTRUCTIONS!$M$9:$AM$9,FALSE))*$BD97),0)),""))</f>
        <v/>
      </c>
      <c r="DA97" s="178" t="str">
        <f>IF(ISBLANK($CN97),"",IFERROR((ROUND((INDEX([1]INSTRUCTIONS!$M$9:$AM$73,MATCH(#REF!,[1]INSTRUCTIONS!$N$9:$N$73,0),MATCH(DA$2,[1]INSTRUCTIONS!$M$9:$AM$9,FALSE))*$BD97),0)),""))</f>
        <v/>
      </c>
      <c r="DB97" s="178" t="str">
        <f>IF(ISBLANK($CN97),"",IFERROR((ROUND((INDEX([1]INSTRUCTIONS!$M$9:$AM$73,MATCH(#REF!,[1]INSTRUCTIONS!$N$9:$N$73,0),MATCH(DB$2,[1]INSTRUCTIONS!$M$9:$AM$9,FALSE))*$BD97),0)),""))</f>
        <v/>
      </c>
      <c r="DC97" s="178" t="str">
        <f>IF(ISBLANK($CN97),"",IFERROR((ROUND((INDEX([1]INSTRUCTIONS!$M$9:$AM$73,MATCH(#REF!,[1]INSTRUCTIONS!$N$9:$N$73,0),MATCH(DC$2,[1]INSTRUCTIONS!$M$9:$AM$9,FALSE))*$BD97),0)),""))</f>
        <v/>
      </c>
      <c r="DD97" s="178" t="str">
        <f>IF(ISBLANK($CN97),"",IFERROR((ROUND((INDEX([1]INSTRUCTIONS!$M$9:$AM$73,MATCH(#REF!,[1]INSTRUCTIONS!$N$9:$N$73,0),MATCH(DD$2,[1]INSTRUCTIONS!$M$9:$AM$9,FALSE))*$BD97),0)),""))</f>
        <v/>
      </c>
      <c r="DE97" s="178" t="str">
        <f>IF(ISBLANK($CN97),"",IFERROR((ROUND((INDEX([1]INSTRUCTIONS!$M$9:$AM$73,MATCH(#REF!,[1]INSTRUCTIONS!$N$9:$N$73,0),MATCH(DE$2,[1]INSTRUCTIONS!$M$9:$AM$9,FALSE))*$BD97),0)),""))</f>
        <v/>
      </c>
      <c r="DF97" s="178" t="str">
        <f>IF(ISBLANK($CN97),"",IFERROR((ROUND((INDEX([1]INSTRUCTIONS!$M$9:$AM$73,MATCH(#REF!,[1]INSTRUCTIONS!$N$9:$N$73,0),MATCH(DF$2,[1]INSTRUCTIONS!$M$9:$AM$9,FALSE))*$BD97),0)),""))</f>
        <v/>
      </c>
      <c r="DG97" s="178" t="str">
        <f>IF(ISBLANK($CN97),"",IFERROR((ROUND((INDEX([1]INSTRUCTIONS!$M$9:$AM$73,MATCH(#REF!,[1]INSTRUCTIONS!$N$9:$N$73,0),MATCH(DG$2,[1]INSTRUCTIONS!$M$9:$AM$9,FALSE))*$BD97),0)),""))</f>
        <v/>
      </c>
      <c r="DH97" s="178" t="str">
        <f>IF(ISBLANK($CN97),"",IFERROR((ROUND((INDEX([1]INSTRUCTIONS!$M$9:$AM$73,MATCH(#REF!,[1]INSTRUCTIONS!$N$9:$N$73,0),MATCH(DH$2,[1]INSTRUCTIONS!$M$9:$AM$9,FALSE))*$BD97),0)),""))</f>
        <v/>
      </c>
      <c r="DI97" s="178" t="str">
        <f>IF(ISBLANK($CN97),"",IFERROR((ROUND((INDEX([1]INSTRUCTIONS!$M$9:$AM$73,MATCH(#REF!,[1]INSTRUCTIONS!$N$9:$N$73,0),MATCH(DI$2,[1]INSTRUCTIONS!$M$9:$AM$9,FALSE))*$BD97),0)),""))</f>
        <v/>
      </c>
      <c r="DJ97" s="178" t="str">
        <f>IF(ISBLANK($CN97),"",IFERROR((ROUND((INDEX([1]INSTRUCTIONS!$M$9:$AM$73,MATCH(#REF!,[1]INSTRUCTIONS!$N$9:$N$73,0),MATCH(DJ$2,[1]INSTRUCTIONS!$M$9:$AM$9,FALSE))*$BD97),0)),""))</f>
        <v/>
      </c>
      <c r="DK97" s="178" t="str">
        <f>IF(ISBLANK($CN97),"",IFERROR((ROUND((INDEX([1]INSTRUCTIONS!$M$9:$AM$73,MATCH(#REF!,[1]INSTRUCTIONS!$N$9:$N$73,0),MATCH(DK$2,[1]INSTRUCTIONS!$M$9:$AM$9,FALSE))*$BD97),0)),""))</f>
        <v/>
      </c>
      <c r="DL97" s="178" t="str">
        <f>IF(ISBLANK($CN97),"",IFERROR((ROUND((INDEX([1]INSTRUCTIONS!$M$9:$AM$73,MATCH(#REF!,[1]INSTRUCTIONS!$N$9:$N$73,0),MATCH(DL$2,[1]INSTRUCTIONS!$M$9:$AM$9,FALSE))*$BD97),0)),""))</f>
        <v/>
      </c>
      <c r="DM97" s="179" t="str">
        <f>IF(ISBLANK($CN97),"",IFERROR((ROUND((INDEX([1]INSTRUCTIONS!$M$9:$AM$73,MATCH(#REF!,[1]INSTRUCTIONS!$N$9:$N$73,0),MATCH(DM$2,[1]INSTRUCTIONS!$M$9:$AM$9,FALSE))*$BD97),0)),""))</f>
        <v/>
      </c>
      <c r="DN97" s="169">
        <f t="shared" si="25"/>
        <v>24</v>
      </c>
      <c r="DO97" s="169">
        <f t="shared" si="26"/>
        <v>0</v>
      </c>
      <c r="DP97" s="6"/>
      <c r="DQ97" s="171" t="str">
        <f t="shared" si="27"/>
        <v>ALPHA TOPS BM</v>
      </c>
      <c r="DR97" s="172">
        <f t="shared" ref="DR97:EP97" si="110">IFERROR(BL97+CO97,"")</f>
        <v>37</v>
      </c>
      <c r="DS97" s="173">
        <f t="shared" si="110"/>
        <v>91</v>
      </c>
      <c r="DT97" s="173">
        <f t="shared" si="110"/>
        <v>119</v>
      </c>
      <c r="DU97" s="173">
        <f t="shared" si="110"/>
        <v>81</v>
      </c>
      <c r="DV97" s="173">
        <f t="shared" si="110"/>
        <v>32</v>
      </c>
      <c r="DW97" s="173">
        <f t="shared" si="110"/>
        <v>0</v>
      </c>
      <c r="DX97" s="173" t="str">
        <f t="shared" si="110"/>
        <v/>
      </c>
      <c r="DY97" s="173" t="str">
        <f t="shared" si="110"/>
        <v/>
      </c>
      <c r="DZ97" s="173" t="str">
        <f t="shared" si="110"/>
        <v/>
      </c>
      <c r="EA97" s="173" t="str">
        <f t="shared" si="110"/>
        <v/>
      </c>
      <c r="EB97" s="173" t="str">
        <f t="shared" si="110"/>
        <v/>
      </c>
      <c r="EC97" s="173" t="str">
        <f t="shared" si="110"/>
        <v/>
      </c>
      <c r="ED97" s="173" t="str">
        <f t="shared" si="110"/>
        <v/>
      </c>
      <c r="EE97" s="173" t="str">
        <f t="shared" si="110"/>
        <v/>
      </c>
      <c r="EF97" s="174" t="str">
        <f t="shared" si="110"/>
        <v/>
      </c>
      <c r="EG97" s="174" t="str">
        <f t="shared" si="110"/>
        <v/>
      </c>
      <c r="EH97" s="174" t="str">
        <f t="shared" si="110"/>
        <v/>
      </c>
      <c r="EI97" s="174" t="str">
        <f t="shared" si="110"/>
        <v/>
      </c>
      <c r="EJ97" s="174" t="str">
        <f t="shared" si="110"/>
        <v/>
      </c>
      <c r="EK97" s="174" t="str">
        <f t="shared" si="110"/>
        <v/>
      </c>
      <c r="EL97" s="174" t="str">
        <f t="shared" si="110"/>
        <v/>
      </c>
      <c r="EM97" s="174" t="str">
        <f t="shared" si="110"/>
        <v/>
      </c>
      <c r="EN97" s="174" t="str">
        <f t="shared" si="110"/>
        <v/>
      </c>
      <c r="EO97" s="174" t="str">
        <f t="shared" si="110"/>
        <v/>
      </c>
      <c r="EP97" s="174" t="str">
        <f t="shared" si="110"/>
        <v/>
      </c>
      <c r="EQ97" s="171">
        <f t="shared" si="29"/>
        <v>360</v>
      </c>
      <c r="ER97" s="171">
        <f t="shared" si="30"/>
        <v>0</v>
      </c>
    </row>
    <row r="98" spans="1:148" ht="120" customHeight="1" x14ac:dyDescent="0.25">
      <c r="A98" s="132">
        <f t="shared" si="31"/>
        <v>81</v>
      </c>
      <c r="B98" s="133" t="e">
        <v>#VALUE!</v>
      </c>
      <c r="C98" s="133" t="s">
        <v>96</v>
      </c>
      <c r="D98" s="134" t="s">
        <v>276</v>
      </c>
      <c r="E98" s="134" t="str">
        <f t="shared" si="5"/>
        <v>#REF!</v>
      </c>
      <c r="F98" s="135" t="s">
        <v>143</v>
      </c>
      <c r="G98" s="134" t="s">
        <v>276</v>
      </c>
      <c r="H98" s="135" t="s">
        <v>197</v>
      </c>
      <c r="I98" s="135" t="s">
        <v>198</v>
      </c>
      <c r="J98" s="135"/>
      <c r="K98" s="135"/>
      <c r="L98" s="136"/>
      <c r="M98" s="133" t="e">
        <v>#VALUE!</v>
      </c>
      <c r="N98" s="135" t="s">
        <v>113</v>
      </c>
      <c r="O98" s="136"/>
      <c r="P98" s="136"/>
      <c r="Q98" s="136" t="s">
        <v>101</v>
      </c>
      <c r="R98" s="136" t="s">
        <v>102</v>
      </c>
      <c r="S98" s="136"/>
      <c r="T98" s="133"/>
      <c r="U98" s="133"/>
      <c r="V98" s="133"/>
      <c r="W98" s="137"/>
      <c r="X98" s="138">
        <v>13.65</v>
      </c>
      <c r="Y98" s="139">
        <v>12.97</v>
      </c>
      <c r="Z98" s="140">
        <f t="shared" si="6"/>
        <v>4.9816849816849793E-2</v>
      </c>
      <c r="AA98" s="139">
        <v>49.99</v>
      </c>
      <c r="AB98" s="140">
        <f t="shared" si="7"/>
        <v>0.74054810962192441</v>
      </c>
      <c r="AC98" s="141"/>
      <c r="AD98" s="142" t="str">
        <f t="shared" si="8"/>
        <v/>
      </c>
      <c r="AE98" s="140" t="str">
        <f t="shared" si="9"/>
        <v/>
      </c>
      <c r="AF98" s="139"/>
      <c r="AG98" s="140" t="str">
        <f t="shared" si="10"/>
        <v/>
      </c>
      <c r="AH98" s="143" t="str">
        <f t="shared" si="11"/>
        <v/>
      </c>
      <c r="AI98" s="144"/>
      <c r="AJ98" s="145"/>
      <c r="AK98" s="146"/>
      <c r="AL98" s="135" t="s">
        <v>103</v>
      </c>
      <c r="AM98" s="147">
        <v>4</v>
      </c>
      <c r="AN98" s="148" t="str">
        <f t="shared" si="12"/>
        <v xml:space="preserve">, , , , OFFICE DEFINE, </v>
      </c>
      <c r="AO98" s="149">
        <v>24</v>
      </c>
      <c r="AP98" s="150">
        <v>180</v>
      </c>
      <c r="AQ98" s="150"/>
      <c r="AR98" s="150"/>
      <c r="AS98" s="150"/>
      <c r="AT98" s="151"/>
      <c r="AU98" s="151"/>
      <c r="AV98" s="152">
        <f t="shared" si="13"/>
        <v>4</v>
      </c>
      <c r="AW98" s="153"/>
      <c r="AX98" s="152"/>
      <c r="AY98" s="153"/>
      <c r="AZ98" s="176"/>
      <c r="BA98" s="155">
        <f t="shared" si="14"/>
        <v>180</v>
      </c>
      <c r="BB98" s="156">
        <f t="shared" si="15"/>
        <v>2334.6</v>
      </c>
      <c r="BC98" s="157">
        <f t="shared" si="16"/>
        <v>8998.2000000000007</v>
      </c>
      <c r="BD98" s="158">
        <f t="shared" si="17"/>
        <v>24</v>
      </c>
      <c r="BE98" s="159">
        <f t="shared" si="18"/>
        <v>311.28000000000003</v>
      </c>
      <c r="BF98" s="160">
        <f t="shared" si="19"/>
        <v>1199.76</v>
      </c>
      <c r="BG98" s="161">
        <f t="shared" si="20"/>
        <v>204</v>
      </c>
      <c r="BH98" s="162">
        <f t="shared" si="21"/>
        <v>2645.88</v>
      </c>
      <c r="BI98" s="163">
        <f t="shared" si="22"/>
        <v>10197.960000000001</v>
      </c>
      <c r="BJ98" s="164"/>
      <c r="BK98" s="165" t="s">
        <v>118</v>
      </c>
      <c r="BL98" s="177">
        <v>9</v>
      </c>
      <c r="BM98" s="178">
        <v>38</v>
      </c>
      <c r="BN98" s="178">
        <v>55</v>
      </c>
      <c r="BO98" s="178">
        <v>42</v>
      </c>
      <c r="BP98" s="178">
        <v>25</v>
      </c>
      <c r="BQ98" s="178">
        <v>11</v>
      </c>
      <c r="BR98" s="178" t="str">
        <f>IF(ISBLANK($BK98),"",IFERROR((ROUND((INDEX([1]INSTRUCTIONS!$M$9:$AM$73,MATCH(#REF!,[1]INSTRUCTIONS!$N$9:$N$73,0),MATCH(BR$2,[1]INSTRUCTIONS!$M$9:$AM$9,FALSE))*$BA98),0)),""))</f>
        <v/>
      </c>
      <c r="BS98" s="178" t="str">
        <f>IF(ISBLANK($BK98),"",IFERROR((ROUND((INDEX([1]INSTRUCTIONS!$M$9:$AM$73,MATCH(#REF!,[1]INSTRUCTIONS!$N$9:$N$73,0),MATCH(BS$2,[1]INSTRUCTIONS!$M$9:$AM$9,FALSE))*$BA98),0)),""))</f>
        <v/>
      </c>
      <c r="BT98" s="178" t="str">
        <f>IF(ISBLANK($BK98),"",IFERROR((ROUND((INDEX([1]INSTRUCTIONS!$M$9:$AM$73,MATCH(#REF!,[1]INSTRUCTIONS!$N$9:$N$73,0),MATCH(BT$2,[1]INSTRUCTIONS!$M$9:$AM$9,FALSE))*$BA98),0)),""))</f>
        <v/>
      </c>
      <c r="BU98" s="178" t="str">
        <f>IF(ISBLANK($BK98),"",IFERROR((ROUND((INDEX([1]INSTRUCTIONS!$M$9:$AM$73,MATCH(#REF!,[1]INSTRUCTIONS!$N$9:$N$73,0),MATCH(BU$2,[1]INSTRUCTIONS!$M$9:$AM$9,FALSE))*$BA98),0)),""))</f>
        <v/>
      </c>
      <c r="BV98" s="178" t="str">
        <f>IF(ISBLANK($BK98),"",IFERROR((ROUND((INDEX([1]INSTRUCTIONS!$M$9:$AM$73,MATCH(#REF!,[1]INSTRUCTIONS!$N$9:$N$73,0),MATCH(BV$2,[1]INSTRUCTIONS!$M$9:$AM$9,FALSE))*$BA98),0)),""))</f>
        <v/>
      </c>
      <c r="BW98" s="178" t="str">
        <f>IF(ISBLANK($BK98),"",IFERROR((ROUND((INDEX([1]INSTRUCTIONS!$M$9:$AM$73,MATCH(#REF!,[1]INSTRUCTIONS!$N$9:$N$73,0),MATCH(BW$2,[1]INSTRUCTIONS!$M$9:$AM$9,FALSE))*$BA98),0)),""))</f>
        <v/>
      </c>
      <c r="BX98" s="178" t="str">
        <f>IF(ISBLANK($BK98),"",IFERROR((ROUND((INDEX([1]INSTRUCTIONS!$M$9:$AM$73,MATCH(#REF!,[1]INSTRUCTIONS!$N$9:$N$73,0),MATCH(BX$2,[1]INSTRUCTIONS!$M$9:$AM$9,FALSE))*$BA98),0)),""))</f>
        <v/>
      </c>
      <c r="BY98" s="178" t="str">
        <f>IF(ISBLANK($BK98),"",IFERROR((ROUND((INDEX([1]INSTRUCTIONS!$M$9:$AM$73,MATCH(#REF!,[1]INSTRUCTIONS!$N$9:$N$73,0),MATCH(BY$2,[1]INSTRUCTIONS!$M$9:$AM$9,FALSE))*$BA98),0)),""))</f>
        <v/>
      </c>
      <c r="BZ98" s="178" t="str">
        <f>IF(ISBLANK($BK98),"",IFERROR((ROUND((INDEX([1]INSTRUCTIONS!$M$9:$AM$73,MATCH(#REF!,[1]INSTRUCTIONS!$N$9:$N$73,0),MATCH(BZ$2,[1]INSTRUCTIONS!$M$9:$AM$9,FALSE))*$BA98),0)),""))</f>
        <v/>
      </c>
      <c r="CA98" s="178" t="str">
        <f>IF(ISBLANK($BK98),"",IFERROR((ROUND((INDEX([1]INSTRUCTIONS!$M$9:$AM$73,MATCH(#REF!,[1]INSTRUCTIONS!$N$9:$N$73,0),MATCH(CA$2,[1]INSTRUCTIONS!$M$9:$AM$9,FALSE))*$BA98),0)),""))</f>
        <v/>
      </c>
      <c r="CB98" s="178" t="str">
        <f>IF(ISBLANK($BK98),"",IFERROR((ROUND((INDEX([1]INSTRUCTIONS!$M$9:$AM$73,MATCH(#REF!,[1]INSTRUCTIONS!$N$9:$N$73,0),MATCH(CB$2,[1]INSTRUCTIONS!$M$9:$AM$9,FALSE))*$BA98),0)),""))</f>
        <v/>
      </c>
      <c r="CC98" s="178" t="str">
        <f>IF(ISBLANK($BK98),"",IFERROR((ROUND((INDEX([1]INSTRUCTIONS!$M$9:$AM$73,MATCH(#REF!,[1]INSTRUCTIONS!$N$9:$N$73,0),MATCH(CC$2,[1]INSTRUCTIONS!$M$9:$AM$9,FALSE))*$BA98),0)),""))</f>
        <v/>
      </c>
      <c r="CD98" s="178" t="str">
        <f>IF(ISBLANK($BK98),"",IFERROR((ROUND((INDEX([1]INSTRUCTIONS!$M$9:$AM$73,MATCH(#REF!,[1]INSTRUCTIONS!$N$9:$N$73,0),MATCH(CD$2,[1]INSTRUCTIONS!$M$9:$AM$9,FALSE))*$BA98),0)),""))</f>
        <v/>
      </c>
      <c r="CE98" s="178" t="str">
        <f>IF(ISBLANK($BK98),"",IFERROR((ROUND((INDEX([1]INSTRUCTIONS!$M$9:$AM$73,MATCH(#REF!,[1]INSTRUCTIONS!$N$9:$N$73,0),MATCH(CE$2,[1]INSTRUCTIONS!$M$9:$AM$9,FALSE))*$BA98),0)),""))</f>
        <v/>
      </c>
      <c r="CF98" s="178" t="str">
        <f>IF(ISBLANK($BK98),"",IFERROR((ROUND((INDEX([1]INSTRUCTIONS!$M$9:$AM$73,MATCH(#REF!,[1]INSTRUCTIONS!$N$9:$N$73,0),MATCH(CF$2,[1]INSTRUCTIONS!$M$9:$AM$9,FALSE))*$BA98),0)),""))</f>
        <v/>
      </c>
      <c r="CG98" s="178" t="str">
        <f>IF(ISBLANK($BK98),"",IFERROR((ROUND((INDEX([1]INSTRUCTIONS!$M$9:$AM$73,MATCH(#REF!,[1]INSTRUCTIONS!$N$9:$N$73,0),MATCH(CG$2,[1]INSTRUCTIONS!$M$9:$AM$9,FALSE))*$BA98),0)),""))</f>
        <v/>
      </c>
      <c r="CH98" s="178" t="str">
        <f>IF(ISBLANK($BK98),"",IFERROR((ROUND((INDEX([1]INSTRUCTIONS!$M$9:$AM$73,MATCH(#REF!,[1]INSTRUCTIONS!$N$9:$N$73,0),MATCH(CH$2,[1]INSTRUCTIONS!$M$9:$AM$9,FALSE))*$BA98),0)),""))</f>
        <v/>
      </c>
      <c r="CI98" s="178" t="str">
        <f>IF(ISBLANK($BK98),"",IFERROR((ROUND((INDEX([1]INSTRUCTIONS!$M$9:$AM$73,MATCH(#REF!,[1]INSTRUCTIONS!$N$9:$N$73,0),MATCH(CI$2,[1]INSTRUCTIONS!$M$9:$AM$9,FALSE))*$BA98),0)),""))</f>
        <v/>
      </c>
      <c r="CJ98" s="179" t="str">
        <f>IF(ISBLANK($BK98),"",IFERROR((ROUND((INDEX([1]INSTRUCTIONS!$M$9:$AM$73,MATCH(#REF!,[1]INSTRUCTIONS!$N$9:$N$73,0),MATCH(CJ$2,[1]INSTRUCTIONS!$M$9:$AM$9,FALSE))*$BA98),0)),""))</f>
        <v/>
      </c>
      <c r="CK98" s="169">
        <f t="shared" si="23"/>
        <v>180</v>
      </c>
      <c r="CL98" s="169">
        <f t="shared" si="24"/>
        <v>0</v>
      </c>
      <c r="CM98" s="6"/>
      <c r="CN98" s="170" t="s">
        <v>119</v>
      </c>
      <c r="CO98" s="177">
        <v>2</v>
      </c>
      <c r="CP98" s="178">
        <v>5</v>
      </c>
      <c r="CQ98" s="178">
        <v>6</v>
      </c>
      <c r="CR98" s="178">
        <v>6</v>
      </c>
      <c r="CS98" s="178">
        <v>3</v>
      </c>
      <c r="CT98" s="178">
        <v>2</v>
      </c>
      <c r="CU98" s="178" t="str">
        <f>IF(ISBLANK($CN98),"",IFERROR((ROUND((INDEX([1]INSTRUCTIONS!$M$9:$AM$73,MATCH(#REF!,[1]INSTRUCTIONS!$N$9:$N$73,0),MATCH(CU$2,[1]INSTRUCTIONS!$M$9:$AM$9,FALSE))*$BD98),0)),""))</f>
        <v/>
      </c>
      <c r="CV98" s="178" t="str">
        <f>IF(ISBLANK($CN98),"",IFERROR((ROUND((INDEX([1]INSTRUCTIONS!$M$9:$AM$73,MATCH(#REF!,[1]INSTRUCTIONS!$N$9:$N$73,0),MATCH(CV$2,[1]INSTRUCTIONS!$M$9:$AM$9,FALSE))*$BD98),0)),""))</f>
        <v/>
      </c>
      <c r="CW98" s="178" t="str">
        <f>IF(ISBLANK($CN98),"",IFERROR((ROUND((INDEX([1]INSTRUCTIONS!$M$9:$AM$73,MATCH(#REF!,[1]INSTRUCTIONS!$N$9:$N$73,0),MATCH(CW$2,[1]INSTRUCTIONS!$M$9:$AM$9,FALSE))*$BD98),0)),""))</f>
        <v/>
      </c>
      <c r="CX98" s="178" t="str">
        <f>IF(ISBLANK($CN98),"",IFERROR((ROUND((INDEX([1]INSTRUCTIONS!$M$9:$AM$73,MATCH(#REF!,[1]INSTRUCTIONS!$N$9:$N$73,0),MATCH(CX$2,[1]INSTRUCTIONS!$M$9:$AM$9,FALSE))*$BD98),0)),""))</f>
        <v/>
      </c>
      <c r="CY98" s="178" t="str">
        <f>IF(ISBLANK($CN98),"",IFERROR((ROUND((INDEX([1]INSTRUCTIONS!$M$9:$AM$73,MATCH(#REF!,[1]INSTRUCTIONS!$N$9:$N$73,0),MATCH(CY$2,[1]INSTRUCTIONS!$M$9:$AM$9,FALSE))*$BD98),0)),""))</f>
        <v/>
      </c>
      <c r="CZ98" s="178" t="str">
        <f>IF(ISBLANK($CN98),"",IFERROR((ROUND((INDEX([1]INSTRUCTIONS!$M$9:$AM$73,MATCH(#REF!,[1]INSTRUCTIONS!$N$9:$N$73,0),MATCH(CZ$2,[1]INSTRUCTIONS!$M$9:$AM$9,FALSE))*$BD98),0)),""))</f>
        <v/>
      </c>
      <c r="DA98" s="178" t="str">
        <f>IF(ISBLANK($CN98),"",IFERROR((ROUND((INDEX([1]INSTRUCTIONS!$M$9:$AM$73,MATCH(#REF!,[1]INSTRUCTIONS!$N$9:$N$73,0),MATCH(DA$2,[1]INSTRUCTIONS!$M$9:$AM$9,FALSE))*$BD98),0)),""))</f>
        <v/>
      </c>
      <c r="DB98" s="178" t="str">
        <f>IF(ISBLANK($CN98),"",IFERROR((ROUND((INDEX([1]INSTRUCTIONS!$M$9:$AM$73,MATCH(#REF!,[1]INSTRUCTIONS!$N$9:$N$73,0),MATCH(DB$2,[1]INSTRUCTIONS!$M$9:$AM$9,FALSE))*$BD98),0)),""))</f>
        <v/>
      </c>
      <c r="DC98" s="178" t="str">
        <f>IF(ISBLANK($CN98),"",IFERROR((ROUND((INDEX([1]INSTRUCTIONS!$M$9:$AM$73,MATCH(#REF!,[1]INSTRUCTIONS!$N$9:$N$73,0),MATCH(DC$2,[1]INSTRUCTIONS!$M$9:$AM$9,FALSE))*$BD98),0)),""))</f>
        <v/>
      </c>
      <c r="DD98" s="178" t="str">
        <f>IF(ISBLANK($CN98),"",IFERROR((ROUND((INDEX([1]INSTRUCTIONS!$M$9:$AM$73,MATCH(#REF!,[1]INSTRUCTIONS!$N$9:$N$73,0),MATCH(DD$2,[1]INSTRUCTIONS!$M$9:$AM$9,FALSE))*$BD98),0)),""))</f>
        <v/>
      </c>
      <c r="DE98" s="178" t="str">
        <f>IF(ISBLANK($CN98),"",IFERROR((ROUND((INDEX([1]INSTRUCTIONS!$M$9:$AM$73,MATCH(#REF!,[1]INSTRUCTIONS!$N$9:$N$73,0),MATCH(DE$2,[1]INSTRUCTIONS!$M$9:$AM$9,FALSE))*$BD98),0)),""))</f>
        <v/>
      </c>
      <c r="DF98" s="178" t="str">
        <f>IF(ISBLANK($CN98),"",IFERROR((ROUND((INDEX([1]INSTRUCTIONS!$M$9:$AM$73,MATCH(#REF!,[1]INSTRUCTIONS!$N$9:$N$73,0),MATCH(DF$2,[1]INSTRUCTIONS!$M$9:$AM$9,FALSE))*$BD98),0)),""))</f>
        <v/>
      </c>
      <c r="DG98" s="178" t="str">
        <f>IF(ISBLANK($CN98),"",IFERROR((ROUND((INDEX([1]INSTRUCTIONS!$M$9:$AM$73,MATCH(#REF!,[1]INSTRUCTIONS!$N$9:$N$73,0),MATCH(DG$2,[1]INSTRUCTIONS!$M$9:$AM$9,FALSE))*$BD98),0)),""))</f>
        <v/>
      </c>
      <c r="DH98" s="178" t="str">
        <f>IF(ISBLANK($CN98),"",IFERROR((ROUND((INDEX([1]INSTRUCTIONS!$M$9:$AM$73,MATCH(#REF!,[1]INSTRUCTIONS!$N$9:$N$73,0),MATCH(DH$2,[1]INSTRUCTIONS!$M$9:$AM$9,FALSE))*$BD98),0)),""))</f>
        <v/>
      </c>
      <c r="DI98" s="178" t="str">
        <f>IF(ISBLANK($CN98),"",IFERROR((ROUND((INDEX([1]INSTRUCTIONS!$M$9:$AM$73,MATCH(#REF!,[1]INSTRUCTIONS!$N$9:$N$73,0),MATCH(DI$2,[1]INSTRUCTIONS!$M$9:$AM$9,FALSE))*$BD98),0)),""))</f>
        <v/>
      </c>
      <c r="DJ98" s="178" t="str">
        <f>IF(ISBLANK($CN98),"",IFERROR((ROUND((INDEX([1]INSTRUCTIONS!$M$9:$AM$73,MATCH(#REF!,[1]INSTRUCTIONS!$N$9:$N$73,0),MATCH(DJ$2,[1]INSTRUCTIONS!$M$9:$AM$9,FALSE))*$BD98),0)),""))</f>
        <v/>
      </c>
      <c r="DK98" s="178" t="str">
        <f>IF(ISBLANK($CN98),"",IFERROR((ROUND((INDEX([1]INSTRUCTIONS!$M$9:$AM$73,MATCH(#REF!,[1]INSTRUCTIONS!$N$9:$N$73,0),MATCH(DK$2,[1]INSTRUCTIONS!$M$9:$AM$9,FALSE))*$BD98),0)),""))</f>
        <v/>
      </c>
      <c r="DL98" s="178" t="str">
        <f>IF(ISBLANK($CN98),"",IFERROR((ROUND((INDEX([1]INSTRUCTIONS!$M$9:$AM$73,MATCH(#REF!,[1]INSTRUCTIONS!$N$9:$N$73,0),MATCH(DL$2,[1]INSTRUCTIONS!$M$9:$AM$9,FALSE))*$BD98),0)),""))</f>
        <v/>
      </c>
      <c r="DM98" s="179" t="str">
        <f>IF(ISBLANK($CN98),"",IFERROR((ROUND((INDEX([1]INSTRUCTIONS!$M$9:$AM$73,MATCH(#REF!,[1]INSTRUCTIONS!$N$9:$N$73,0),MATCH(DM$2,[1]INSTRUCTIONS!$M$9:$AM$9,FALSE))*$BD98),0)),""))</f>
        <v/>
      </c>
      <c r="DN98" s="169">
        <f t="shared" si="25"/>
        <v>24</v>
      </c>
      <c r="DO98" s="169">
        <f t="shared" si="26"/>
        <v>0</v>
      </c>
      <c r="DP98" s="6"/>
      <c r="DQ98" s="171" t="str">
        <f t="shared" si="27"/>
        <v>NUMERIC BOTTOMS BM</v>
      </c>
      <c r="DR98" s="172">
        <f t="shared" ref="DR98:EP98" si="111">IFERROR(BL98+CO98,"")</f>
        <v>11</v>
      </c>
      <c r="DS98" s="173">
        <f t="shared" si="111"/>
        <v>43</v>
      </c>
      <c r="DT98" s="173">
        <f t="shared" si="111"/>
        <v>61</v>
      </c>
      <c r="DU98" s="173">
        <f t="shared" si="111"/>
        <v>48</v>
      </c>
      <c r="DV98" s="173">
        <f t="shared" si="111"/>
        <v>28</v>
      </c>
      <c r="DW98" s="173">
        <f t="shared" si="111"/>
        <v>13</v>
      </c>
      <c r="DX98" s="173" t="str">
        <f t="shared" si="111"/>
        <v/>
      </c>
      <c r="DY98" s="173" t="str">
        <f t="shared" si="111"/>
        <v/>
      </c>
      <c r="DZ98" s="173" t="str">
        <f t="shared" si="111"/>
        <v/>
      </c>
      <c r="EA98" s="173" t="str">
        <f t="shared" si="111"/>
        <v/>
      </c>
      <c r="EB98" s="173" t="str">
        <f t="shared" si="111"/>
        <v/>
      </c>
      <c r="EC98" s="173" t="str">
        <f t="shared" si="111"/>
        <v/>
      </c>
      <c r="ED98" s="173" t="str">
        <f t="shared" si="111"/>
        <v/>
      </c>
      <c r="EE98" s="173" t="str">
        <f t="shared" si="111"/>
        <v/>
      </c>
      <c r="EF98" s="174" t="str">
        <f t="shared" si="111"/>
        <v/>
      </c>
      <c r="EG98" s="174" t="str">
        <f t="shared" si="111"/>
        <v/>
      </c>
      <c r="EH98" s="174" t="str">
        <f t="shared" si="111"/>
        <v/>
      </c>
      <c r="EI98" s="174" t="str">
        <f t="shared" si="111"/>
        <v/>
      </c>
      <c r="EJ98" s="174" t="str">
        <f t="shared" si="111"/>
        <v/>
      </c>
      <c r="EK98" s="174" t="str">
        <f t="shared" si="111"/>
        <v/>
      </c>
      <c r="EL98" s="174" t="str">
        <f t="shared" si="111"/>
        <v/>
      </c>
      <c r="EM98" s="174" t="str">
        <f t="shared" si="111"/>
        <v/>
      </c>
      <c r="EN98" s="174" t="str">
        <f t="shared" si="111"/>
        <v/>
      </c>
      <c r="EO98" s="174" t="str">
        <f t="shared" si="111"/>
        <v/>
      </c>
      <c r="EP98" s="174" t="str">
        <f t="shared" si="111"/>
        <v/>
      </c>
      <c r="EQ98" s="171">
        <f t="shared" si="29"/>
        <v>204</v>
      </c>
      <c r="ER98" s="171">
        <f t="shared" si="30"/>
        <v>0</v>
      </c>
    </row>
    <row r="99" spans="1:148" ht="120" customHeight="1" x14ac:dyDescent="0.25">
      <c r="A99" s="132">
        <f t="shared" si="31"/>
        <v>82</v>
      </c>
      <c r="B99" s="133" t="e">
        <v>#VALUE!</v>
      </c>
      <c r="C99" s="133" t="s">
        <v>96</v>
      </c>
      <c r="D99" s="134" t="s">
        <v>276</v>
      </c>
      <c r="E99" s="134" t="str">
        <f t="shared" si="5"/>
        <v>#REF!</v>
      </c>
      <c r="F99" s="135" t="s">
        <v>143</v>
      </c>
      <c r="G99" s="134" t="s">
        <v>276</v>
      </c>
      <c r="H99" s="135" t="s">
        <v>197</v>
      </c>
      <c r="I99" s="135" t="s">
        <v>198</v>
      </c>
      <c r="J99" s="135"/>
      <c r="K99" s="135"/>
      <c r="L99" s="136"/>
      <c r="M99" s="133" t="e">
        <v>#VALUE!</v>
      </c>
      <c r="N99" s="135" t="s">
        <v>120</v>
      </c>
      <c r="O99" s="136"/>
      <c r="P99" s="136"/>
      <c r="Q99" s="136" t="s">
        <v>101</v>
      </c>
      <c r="R99" s="136" t="s">
        <v>102</v>
      </c>
      <c r="S99" s="136"/>
      <c r="T99" s="133"/>
      <c r="U99" s="133"/>
      <c r="V99" s="133"/>
      <c r="W99" s="137"/>
      <c r="X99" s="138">
        <v>13.65</v>
      </c>
      <c r="Y99" s="139">
        <v>12.97</v>
      </c>
      <c r="Z99" s="140">
        <f t="shared" si="6"/>
        <v>4.9816849816849793E-2</v>
      </c>
      <c r="AA99" s="139">
        <v>49.99</v>
      </c>
      <c r="AB99" s="140">
        <f t="shared" si="7"/>
        <v>0.74054810962192441</v>
      </c>
      <c r="AC99" s="141"/>
      <c r="AD99" s="142" t="str">
        <f t="shared" si="8"/>
        <v/>
      </c>
      <c r="AE99" s="140" t="str">
        <f t="shared" si="9"/>
        <v/>
      </c>
      <c r="AF99" s="139"/>
      <c r="AG99" s="140" t="str">
        <f t="shared" si="10"/>
        <v/>
      </c>
      <c r="AH99" s="143" t="str">
        <f t="shared" si="11"/>
        <v/>
      </c>
      <c r="AI99" s="144"/>
      <c r="AJ99" s="145"/>
      <c r="AK99" s="146"/>
      <c r="AL99" s="135" t="s">
        <v>103</v>
      </c>
      <c r="AM99" s="147">
        <v>4</v>
      </c>
      <c r="AN99" s="148" t="str">
        <f t="shared" si="12"/>
        <v xml:space="preserve">, , , , OFFICE DEFINE, </v>
      </c>
      <c r="AO99" s="149">
        <v>0</v>
      </c>
      <c r="AP99" s="150">
        <v>144</v>
      </c>
      <c r="AQ99" s="150"/>
      <c r="AR99" s="150"/>
      <c r="AS99" s="150"/>
      <c r="AT99" s="151"/>
      <c r="AU99" s="151"/>
      <c r="AV99" s="152">
        <f t="shared" si="13"/>
        <v>4</v>
      </c>
      <c r="AW99" s="153"/>
      <c r="AX99" s="152"/>
      <c r="AY99" s="153"/>
      <c r="AZ99" s="176"/>
      <c r="BA99" s="155">
        <f t="shared" si="14"/>
        <v>144</v>
      </c>
      <c r="BB99" s="156">
        <f t="shared" si="15"/>
        <v>1867.68</v>
      </c>
      <c r="BC99" s="157">
        <f t="shared" si="16"/>
        <v>7198.56</v>
      </c>
      <c r="BD99" s="158">
        <f t="shared" si="17"/>
        <v>0</v>
      </c>
      <c r="BE99" s="159">
        <f t="shared" si="18"/>
        <v>0</v>
      </c>
      <c r="BF99" s="160">
        <f t="shared" si="19"/>
        <v>0</v>
      </c>
      <c r="BG99" s="161">
        <f t="shared" si="20"/>
        <v>144</v>
      </c>
      <c r="BH99" s="162">
        <f t="shared" si="21"/>
        <v>1867.68</v>
      </c>
      <c r="BI99" s="163">
        <f t="shared" si="22"/>
        <v>7198.56</v>
      </c>
      <c r="BJ99" s="164"/>
      <c r="BK99" s="165" t="s">
        <v>118</v>
      </c>
      <c r="BL99" s="177">
        <v>7</v>
      </c>
      <c r="BM99" s="178">
        <v>31</v>
      </c>
      <c r="BN99" s="178">
        <v>43</v>
      </c>
      <c r="BO99" s="178">
        <v>34</v>
      </c>
      <c r="BP99" s="178">
        <v>20</v>
      </c>
      <c r="BQ99" s="178">
        <v>9</v>
      </c>
      <c r="BR99" s="178" t="str">
        <f>IF(ISBLANK($BK99),"",IFERROR((ROUND((INDEX([1]INSTRUCTIONS!$M$9:$AM$73,MATCH(#REF!,[1]INSTRUCTIONS!$N$9:$N$73,0),MATCH(BR$2,[1]INSTRUCTIONS!$M$9:$AM$9,FALSE))*$BA99),0)),""))</f>
        <v/>
      </c>
      <c r="BS99" s="178" t="str">
        <f>IF(ISBLANK($BK99),"",IFERROR((ROUND((INDEX([1]INSTRUCTIONS!$M$9:$AM$73,MATCH(#REF!,[1]INSTRUCTIONS!$N$9:$N$73,0),MATCH(BS$2,[1]INSTRUCTIONS!$M$9:$AM$9,FALSE))*$BA99),0)),""))</f>
        <v/>
      </c>
      <c r="BT99" s="178" t="str">
        <f>IF(ISBLANK($BK99),"",IFERROR((ROUND((INDEX([1]INSTRUCTIONS!$M$9:$AM$73,MATCH(#REF!,[1]INSTRUCTIONS!$N$9:$N$73,0),MATCH(BT$2,[1]INSTRUCTIONS!$M$9:$AM$9,FALSE))*$BA99),0)),""))</f>
        <v/>
      </c>
      <c r="BU99" s="178" t="str">
        <f>IF(ISBLANK($BK99),"",IFERROR((ROUND((INDEX([1]INSTRUCTIONS!$M$9:$AM$73,MATCH(#REF!,[1]INSTRUCTIONS!$N$9:$N$73,0),MATCH(BU$2,[1]INSTRUCTIONS!$M$9:$AM$9,FALSE))*$BA99),0)),""))</f>
        <v/>
      </c>
      <c r="BV99" s="178" t="str">
        <f>IF(ISBLANK($BK99),"",IFERROR((ROUND((INDEX([1]INSTRUCTIONS!$M$9:$AM$73,MATCH(#REF!,[1]INSTRUCTIONS!$N$9:$N$73,0),MATCH(BV$2,[1]INSTRUCTIONS!$M$9:$AM$9,FALSE))*$BA99),0)),""))</f>
        <v/>
      </c>
      <c r="BW99" s="178" t="str">
        <f>IF(ISBLANK($BK99),"",IFERROR((ROUND((INDEX([1]INSTRUCTIONS!$M$9:$AM$73,MATCH(#REF!,[1]INSTRUCTIONS!$N$9:$N$73,0),MATCH(BW$2,[1]INSTRUCTIONS!$M$9:$AM$9,FALSE))*$BA99),0)),""))</f>
        <v/>
      </c>
      <c r="BX99" s="178" t="str">
        <f>IF(ISBLANK($BK99),"",IFERROR((ROUND((INDEX([1]INSTRUCTIONS!$M$9:$AM$73,MATCH(#REF!,[1]INSTRUCTIONS!$N$9:$N$73,0),MATCH(BX$2,[1]INSTRUCTIONS!$M$9:$AM$9,FALSE))*$BA99),0)),""))</f>
        <v/>
      </c>
      <c r="BY99" s="178" t="str">
        <f>IF(ISBLANK($BK99),"",IFERROR((ROUND((INDEX([1]INSTRUCTIONS!$M$9:$AM$73,MATCH(#REF!,[1]INSTRUCTIONS!$N$9:$N$73,0),MATCH(BY$2,[1]INSTRUCTIONS!$M$9:$AM$9,FALSE))*$BA99),0)),""))</f>
        <v/>
      </c>
      <c r="BZ99" s="178" t="str">
        <f>IF(ISBLANK($BK99),"",IFERROR((ROUND((INDEX([1]INSTRUCTIONS!$M$9:$AM$73,MATCH(#REF!,[1]INSTRUCTIONS!$N$9:$N$73,0),MATCH(BZ$2,[1]INSTRUCTIONS!$M$9:$AM$9,FALSE))*$BA99),0)),""))</f>
        <v/>
      </c>
      <c r="CA99" s="178" t="str">
        <f>IF(ISBLANK($BK99),"",IFERROR((ROUND((INDEX([1]INSTRUCTIONS!$M$9:$AM$73,MATCH(#REF!,[1]INSTRUCTIONS!$N$9:$N$73,0),MATCH(CA$2,[1]INSTRUCTIONS!$M$9:$AM$9,FALSE))*$BA99),0)),""))</f>
        <v/>
      </c>
      <c r="CB99" s="178" t="str">
        <f>IF(ISBLANK($BK99),"",IFERROR((ROUND((INDEX([1]INSTRUCTIONS!$M$9:$AM$73,MATCH(#REF!,[1]INSTRUCTIONS!$N$9:$N$73,0),MATCH(CB$2,[1]INSTRUCTIONS!$M$9:$AM$9,FALSE))*$BA99),0)),""))</f>
        <v/>
      </c>
      <c r="CC99" s="178" t="str">
        <f>IF(ISBLANK($BK99),"",IFERROR((ROUND((INDEX([1]INSTRUCTIONS!$M$9:$AM$73,MATCH(#REF!,[1]INSTRUCTIONS!$N$9:$N$73,0),MATCH(CC$2,[1]INSTRUCTIONS!$M$9:$AM$9,FALSE))*$BA99),0)),""))</f>
        <v/>
      </c>
      <c r="CD99" s="178" t="str">
        <f>IF(ISBLANK($BK99),"",IFERROR((ROUND((INDEX([1]INSTRUCTIONS!$M$9:$AM$73,MATCH(#REF!,[1]INSTRUCTIONS!$N$9:$N$73,0),MATCH(CD$2,[1]INSTRUCTIONS!$M$9:$AM$9,FALSE))*$BA99),0)),""))</f>
        <v/>
      </c>
      <c r="CE99" s="178" t="str">
        <f>IF(ISBLANK($BK99),"",IFERROR((ROUND((INDEX([1]INSTRUCTIONS!$M$9:$AM$73,MATCH(#REF!,[1]INSTRUCTIONS!$N$9:$N$73,0),MATCH(CE$2,[1]INSTRUCTIONS!$M$9:$AM$9,FALSE))*$BA99),0)),""))</f>
        <v/>
      </c>
      <c r="CF99" s="178" t="str">
        <f>IF(ISBLANK($BK99),"",IFERROR((ROUND((INDEX([1]INSTRUCTIONS!$M$9:$AM$73,MATCH(#REF!,[1]INSTRUCTIONS!$N$9:$N$73,0),MATCH(CF$2,[1]INSTRUCTIONS!$M$9:$AM$9,FALSE))*$BA99),0)),""))</f>
        <v/>
      </c>
      <c r="CG99" s="178" t="str">
        <f>IF(ISBLANK($BK99),"",IFERROR((ROUND((INDEX([1]INSTRUCTIONS!$M$9:$AM$73,MATCH(#REF!,[1]INSTRUCTIONS!$N$9:$N$73,0),MATCH(CG$2,[1]INSTRUCTIONS!$M$9:$AM$9,FALSE))*$BA99),0)),""))</f>
        <v/>
      </c>
      <c r="CH99" s="178" t="str">
        <f>IF(ISBLANK($BK99),"",IFERROR((ROUND((INDEX([1]INSTRUCTIONS!$M$9:$AM$73,MATCH(#REF!,[1]INSTRUCTIONS!$N$9:$N$73,0),MATCH(CH$2,[1]INSTRUCTIONS!$M$9:$AM$9,FALSE))*$BA99),0)),""))</f>
        <v/>
      </c>
      <c r="CI99" s="178" t="str">
        <f>IF(ISBLANK($BK99),"",IFERROR((ROUND((INDEX([1]INSTRUCTIONS!$M$9:$AM$73,MATCH(#REF!,[1]INSTRUCTIONS!$N$9:$N$73,0),MATCH(CI$2,[1]INSTRUCTIONS!$M$9:$AM$9,FALSE))*$BA99),0)),""))</f>
        <v/>
      </c>
      <c r="CJ99" s="179" t="str">
        <f>IF(ISBLANK($BK99),"",IFERROR((ROUND((INDEX([1]INSTRUCTIONS!$M$9:$AM$73,MATCH(#REF!,[1]INSTRUCTIONS!$N$9:$N$73,0),MATCH(CJ$2,[1]INSTRUCTIONS!$M$9:$AM$9,FALSE))*$BA99),0)),""))</f>
        <v/>
      </c>
      <c r="CK99" s="169">
        <f t="shared" si="23"/>
        <v>144</v>
      </c>
      <c r="CL99" s="169">
        <f t="shared" si="24"/>
        <v>0</v>
      </c>
      <c r="CM99" s="6"/>
      <c r="CN99" s="170" t="s">
        <v>119</v>
      </c>
      <c r="CO99" s="177">
        <v>0</v>
      </c>
      <c r="CP99" s="178">
        <v>0</v>
      </c>
      <c r="CQ99" s="178">
        <v>0</v>
      </c>
      <c r="CR99" s="178">
        <v>0</v>
      </c>
      <c r="CS99" s="178">
        <v>0</v>
      </c>
      <c r="CT99" s="178">
        <v>0</v>
      </c>
      <c r="CU99" s="178" t="str">
        <f>IF(ISBLANK($CN99),"",IFERROR((ROUND((INDEX([1]INSTRUCTIONS!$M$9:$AM$73,MATCH(#REF!,[1]INSTRUCTIONS!$N$9:$N$73,0),MATCH(CU$2,[1]INSTRUCTIONS!$M$9:$AM$9,FALSE))*$BD99),0)),""))</f>
        <v/>
      </c>
      <c r="CV99" s="178" t="str">
        <f>IF(ISBLANK($CN99),"",IFERROR((ROUND((INDEX([1]INSTRUCTIONS!$M$9:$AM$73,MATCH(#REF!,[1]INSTRUCTIONS!$N$9:$N$73,0),MATCH(CV$2,[1]INSTRUCTIONS!$M$9:$AM$9,FALSE))*$BD99),0)),""))</f>
        <v/>
      </c>
      <c r="CW99" s="178" t="str">
        <f>IF(ISBLANK($CN99),"",IFERROR((ROUND((INDEX([1]INSTRUCTIONS!$M$9:$AM$73,MATCH(#REF!,[1]INSTRUCTIONS!$N$9:$N$73,0),MATCH(CW$2,[1]INSTRUCTIONS!$M$9:$AM$9,FALSE))*$BD99),0)),""))</f>
        <v/>
      </c>
      <c r="CX99" s="178" t="str">
        <f>IF(ISBLANK($CN99),"",IFERROR((ROUND((INDEX([1]INSTRUCTIONS!$M$9:$AM$73,MATCH(#REF!,[1]INSTRUCTIONS!$N$9:$N$73,0),MATCH(CX$2,[1]INSTRUCTIONS!$M$9:$AM$9,FALSE))*$BD99),0)),""))</f>
        <v/>
      </c>
      <c r="CY99" s="178" t="str">
        <f>IF(ISBLANK($CN99),"",IFERROR((ROUND((INDEX([1]INSTRUCTIONS!$M$9:$AM$73,MATCH(#REF!,[1]INSTRUCTIONS!$N$9:$N$73,0),MATCH(CY$2,[1]INSTRUCTIONS!$M$9:$AM$9,FALSE))*$BD99),0)),""))</f>
        <v/>
      </c>
      <c r="CZ99" s="178" t="str">
        <f>IF(ISBLANK($CN99),"",IFERROR((ROUND((INDEX([1]INSTRUCTIONS!$M$9:$AM$73,MATCH(#REF!,[1]INSTRUCTIONS!$N$9:$N$73,0),MATCH(CZ$2,[1]INSTRUCTIONS!$M$9:$AM$9,FALSE))*$BD99),0)),""))</f>
        <v/>
      </c>
      <c r="DA99" s="178" t="str">
        <f>IF(ISBLANK($CN99),"",IFERROR((ROUND((INDEX([1]INSTRUCTIONS!$M$9:$AM$73,MATCH(#REF!,[1]INSTRUCTIONS!$N$9:$N$73,0),MATCH(DA$2,[1]INSTRUCTIONS!$M$9:$AM$9,FALSE))*$BD99),0)),""))</f>
        <v/>
      </c>
      <c r="DB99" s="178" t="str">
        <f>IF(ISBLANK($CN99),"",IFERROR((ROUND((INDEX([1]INSTRUCTIONS!$M$9:$AM$73,MATCH(#REF!,[1]INSTRUCTIONS!$N$9:$N$73,0),MATCH(DB$2,[1]INSTRUCTIONS!$M$9:$AM$9,FALSE))*$BD99),0)),""))</f>
        <v/>
      </c>
      <c r="DC99" s="178" t="str">
        <f>IF(ISBLANK($CN99),"",IFERROR((ROUND((INDEX([1]INSTRUCTIONS!$M$9:$AM$73,MATCH(#REF!,[1]INSTRUCTIONS!$N$9:$N$73,0),MATCH(DC$2,[1]INSTRUCTIONS!$M$9:$AM$9,FALSE))*$BD99),0)),""))</f>
        <v/>
      </c>
      <c r="DD99" s="178" t="str">
        <f>IF(ISBLANK($CN99),"",IFERROR((ROUND((INDEX([1]INSTRUCTIONS!$M$9:$AM$73,MATCH(#REF!,[1]INSTRUCTIONS!$N$9:$N$73,0),MATCH(DD$2,[1]INSTRUCTIONS!$M$9:$AM$9,FALSE))*$BD99),0)),""))</f>
        <v/>
      </c>
      <c r="DE99" s="178" t="str">
        <f>IF(ISBLANK($CN99),"",IFERROR((ROUND((INDEX([1]INSTRUCTIONS!$M$9:$AM$73,MATCH(#REF!,[1]INSTRUCTIONS!$N$9:$N$73,0),MATCH(DE$2,[1]INSTRUCTIONS!$M$9:$AM$9,FALSE))*$BD99),0)),""))</f>
        <v/>
      </c>
      <c r="DF99" s="178" t="str">
        <f>IF(ISBLANK($CN99),"",IFERROR((ROUND((INDEX([1]INSTRUCTIONS!$M$9:$AM$73,MATCH(#REF!,[1]INSTRUCTIONS!$N$9:$N$73,0),MATCH(DF$2,[1]INSTRUCTIONS!$M$9:$AM$9,FALSE))*$BD99),0)),""))</f>
        <v/>
      </c>
      <c r="DG99" s="178" t="str">
        <f>IF(ISBLANK($CN99),"",IFERROR((ROUND((INDEX([1]INSTRUCTIONS!$M$9:$AM$73,MATCH(#REF!,[1]INSTRUCTIONS!$N$9:$N$73,0),MATCH(DG$2,[1]INSTRUCTIONS!$M$9:$AM$9,FALSE))*$BD99),0)),""))</f>
        <v/>
      </c>
      <c r="DH99" s="178" t="str">
        <f>IF(ISBLANK($CN99),"",IFERROR((ROUND((INDEX([1]INSTRUCTIONS!$M$9:$AM$73,MATCH(#REF!,[1]INSTRUCTIONS!$N$9:$N$73,0),MATCH(DH$2,[1]INSTRUCTIONS!$M$9:$AM$9,FALSE))*$BD99),0)),""))</f>
        <v/>
      </c>
      <c r="DI99" s="178" t="str">
        <f>IF(ISBLANK($CN99),"",IFERROR((ROUND((INDEX([1]INSTRUCTIONS!$M$9:$AM$73,MATCH(#REF!,[1]INSTRUCTIONS!$N$9:$N$73,0),MATCH(DI$2,[1]INSTRUCTIONS!$M$9:$AM$9,FALSE))*$BD99),0)),""))</f>
        <v/>
      </c>
      <c r="DJ99" s="178" t="str">
        <f>IF(ISBLANK($CN99),"",IFERROR((ROUND((INDEX([1]INSTRUCTIONS!$M$9:$AM$73,MATCH(#REF!,[1]INSTRUCTIONS!$N$9:$N$73,0),MATCH(DJ$2,[1]INSTRUCTIONS!$M$9:$AM$9,FALSE))*$BD99),0)),""))</f>
        <v/>
      </c>
      <c r="DK99" s="178" t="str">
        <f>IF(ISBLANK($CN99),"",IFERROR((ROUND((INDEX([1]INSTRUCTIONS!$M$9:$AM$73,MATCH(#REF!,[1]INSTRUCTIONS!$N$9:$N$73,0),MATCH(DK$2,[1]INSTRUCTIONS!$M$9:$AM$9,FALSE))*$BD99),0)),""))</f>
        <v/>
      </c>
      <c r="DL99" s="178" t="str">
        <f>IF(ISBLANK($CN99),"",IFERROR((ROUND((INDEX([1]INSTRUCTIONS!$M$9:$AM$73,MATCH(#REF!,[1]INSTRUCTIONS!$N$9:$N$73,0),MATCH(DL$2,[1]INSTRUCTIONS!$M$9:$AM$9,FALSE))*$BD99),0)),""))</f>
        <v/>
      </c>
      <c r="DM99" s="179" t="str">
        <f>IF(ISBLANK($CN99),"",IFERROR((ROUND((INDEX([1]INSTRUCTIONS!$M$9:$AM$73,MATCH(#REF!,[1]INSTRUCTIONS!$N$9:$N$73,0),MATCH(DM$2,[1]INSTRUCTIONS!$M$9:$AM$9,FALSE))*$BD99),0)),""))</f>
        <v/>
      </c>
      <c r="DN99" s="169">
        <f t="shared" si="25"/>
        <v>0</v>
      </c>
      <c r="DO99" s="169">
        <f t="shared" si="26"/>
        <v>0</v>
      </c>
      <c r="DP99" s="6"/>
      <c r="DQ99" s="171" t="str">
        <f t="shared" si="27"/>
        <v>NUMERIC BOTTOMS BM</v>
      </c>
      <c r="DR99" s="172">
        <f t="shared" ref="DR99:EP99" si="112">IFERROR(BL99+CO99,"")</f>
        <v>7</v>
      </c>
      <c r="DS99" s="173">
        <f t="shared" si="112"/>
        <v>31</v>
      </c>
      <c r="DT99" s="173">
        <f t="shared" si="112"/>
        <v>43</v>
      </c>
      <c r="DU99" s="173">
        <f t="shared" si="112"/>
        <v>34</v>
      </c>
      <c r="DV99" s="173">
        <f t="shared" si="112"/>
        <v>20</v>
      </c>
      <c r="DW99" s="173">
        <f t="shared" si="112"/>
        <v>9</v>
      </c>
      <c r="DX99" s="173" t="str">
        <f t="shared" si="112"/>
        <v/>
      </c>
      <c r="DY99" s="173" t="str">
        <f t="shared" si="112"/>
        <v/>
      </c>
      <c r="DZ99" s="173" t="str">
        <f t="shared" si="112"/>
        <v/>
      </c>
      <c r="EA99" s="173" t="str">
        <f t="shared" si="112"/>
        <v/>
      </c>
      <c r="EB99" s="173" t="str">
        <f t="shared" si="112"/>
        <v/>
      </c>
      <c r="EC99" s="173" t="str">
        <f t="shared" si="112"/>
        <v/>
      </c>
      <c r="ED99" s="173" t="str">
        <f t="shared" si="112"/>
        <v/>
      </c>
      <c r="EE99" s="173" t="str">
        <f t="shared" si="112"/>
        <v/>
      </c>
      <c r="EF99" s="174" t="str">
        <f t="shared" si="112"/>
        <v/>
      </c>
      <c r="EG99" s="174" t="str">
        <f t="shared" si="112"/>
        <v/>
      </c>
      <c r="EH99" s="174" t="str">
        <f t="shared" si="112"/>
        <v/>
      </c>
      <c r="EI99" s="174" t="str">
        <f t="shared" si="112"/>
        <v/>
      </c>
      <c r="EJ99" s="174" t="str">
        <f t="shared" si="112"/>
        <v/>
      </c>
      <c r="EK99" s="174" t="str">
        <f t="shared" si="112"/>
        <v/>
      </c>
      <c r="EL99" s="174" t="str">
        <f t="shared" si="112"/>
        <v/>
      </c>
      <c r="EM99" s="174" t="str">
        <f t="shared" si="112"/>
        <v/>
      </c>
      <c r="EN99" s="174" t="str">
        <f t="shared" si="112"/>
        <v/>
      </c>
      <c r="EO99" s="174" t="str">
        <f t="shared" si="112"/>
        <v/>
      </c>
      <c r="EP99" s="174" t="str">
        <f t="shared" si="112"/>
        <v/>
      </c>
      <c r="EQ99" s="171">
        <f t="shared" si="29"/>
        <v>144</v>
      </c>
      <c r="ER99" s="171">
        <f t="shared" si="30"/>
        <v>0</v>
      </c>
    </row>
    <row r="100" spans="1:148" ht="120" customHeight="1" x14ac:dyDescent="0.25">
      <c r="A100" s="132">
        <f t="shared" si="31"/>
        <v>83</v>
      </c>
      <c r="B100" s="175" t="e">
        <v>#VALUE!</v>
      </c>
      <c r="C100" s="133" t="s">
        <v>96</v>
      </c>
      <c r="D100" s="134" t="s">
        <v>276</v>
      </c>
      <c r="E100" s="134" t="str">
        <f t="shared" si="5"/>
        <v>#REF!</v>
      </c>
      <c r="F100" s="135" t="s">
        <v>143</v>
      </c>
      <c r="G100" s="134" t="s">
        <v>276</v>
      </c>
      <c r="H100" s="135" t="s">
        <v>197</v>
      </c>
      <c r="I100" s="135" t="s">
        <v>198</v>
      </c>
      <c r="J100" s="135"/>
      <c r="K100" s="135"/>
      <c r="L100" s="136"/>
      <c r="M100" s="133" t="e">
        <v>#VALUE!</v>
      </c>
      <c r="N100" s="135" t="s">
        <v>121</v>
      </c>
      <c r="O100" s="136"/>
      <c r="P100" s="136"/>
      <c r="Q100" s="136" t="s">
        <v>101</v>
      </c>
      <c r="R100" s="136" t="s">
        <v>102</v>
      </c>
      <c r="S100" s="136"/>
      <c r="T100" s="133"/>
      <c r="U100" s="133"/>
      <c r="V100" s="133"/>
      <c r="W100" s="137"/>
      <c r="X100" s="138">
        <v>13.65</v>
      </c>
      <c r="Y100" s="139">
        <v>12.97</v>
      </c>
      <c r="Z100" s="140">
        <f t="shared" si="6"/>
        <v>4.9816849816849793E-2</v>
      </c>
      <c r="AA100" s="139">
        <v>49.99</v>
      </c>
      <c r="AB100" s="140">
        <f t="shared" si="7"/>
        <v>0.74054810962192441</v>
      </c>
      <c r="AC100" s="141"/>
      <c r="AD100" s="142" t="str">
        <f t="shared" si="8"/>
        <v/>
      </c>
      <c r="AE100" s="140" t="str">
        <f t="shared" si="9"/>
        <v/>
      </c>
      <c r="AF100" s="139"/>
      <c r="AG100" s="140" t="str">
        <f t="shared" si="10"/>
        <v/>
      </c>
      <c r="AH100" s="143" t="str">
        <f t="shared" si="11"/>
        <v/>
      </c>
      <c r="AI100" s="144"/>
      <c r="AJ100" s="145"/>
      <c r="AK100" s="146"/>
      <c r="AL100" s="135" t="s">
        <v>103</v>
      </c>
      <c r="AM100" s="147">
        <v>4</v>
      </c>
      <c r="AN100" s="148" t="str">
        <f t="shared" si="12"/>
        <v xml:space="preserve">, , , , OFFICE DEFINE, </v>
      </c>
      <c r="AO100" s="149">
        <v>24</v>
      </c>
      <c r="AP100" s="150">
        <v>180</v>
      </c>
      <c r="AQ100" s="150"/>
      <c r="AR100" s="150"/>
      <c r="AS100" s="150"/>
      <c r="AT100" s="151"/>
      <c r="AU100" s="151"/>
      <c r="AV100" s="152">
        <f t="shared" si="13"/>
        <v>4</v>
      </c>
      <c r="AW100" s="153"/>
      <c r="AX100" s="152"/>
      <c r="AY100" s="153"/>
      <c r="AZ100" s="176"/>
      <c r="BA100" s="155">
        <f t="shared" si="14"/>
        <v>180</v>
      </c>
      <c r="BB100" s="156">
        <f t="shared" si="15"/>
        <v>2334.6</v>
      </c>
      <c r="BC100" s="157">
        <f t="shared" si="16"/>
        <v>8998.2000000000007</v>
      </c>
      <c r="BD100" s="158">
        <f t="shared" si="17"/>
        <v>24</v>
      </c>
      <c r="BE100" s="159">
        <f t="shared" si="18"/>
        <v>311.28000000000003</v>
      </c>
      <c r="BF100" s="160">
        <f t="shared" si="19"/>
        <v>1199.76</v>
      </c>
      <c r="BG100" s="161">
        <f t="shared" si="20"/>
        <v>204</v>
      </c>
      <c r="BH100" s="162">
        <f t="shared" si="21"/>
        <v>2645.88</v>
      </c>
      <c r="BI100" s="163">
        <f t="shared" si="22"/>
        <v>10197.960000000001</v>
      </c>
      <c r="BJ100" s="164"/>
      <c r="BK100" s="165" t="s">
        <v>118</v>
      </c>
      <c r="BL100" s="177">
        <v>9</v>
      </c>
      <c r="BM100" s="178">
        <v>38</v>
      </c>
      <c r="BN100" s="178">
        <v>55</v>
      </c>
      <c r="BO100" s="178">
        <v>42</v>
      </c>
      <c r="BP100" s="178">
        <v>25</v>
      </c>
      <c r="BQ100" s="178">
        <v>11</v>
      </c>
      <c r="BR100" s="178" t="str">
        <f>IF(ISBLANK($BK100),"",IFERROR((ROUND((INDEX([1]INSTRUCTIONS!$M$9:$AM$73,MATCH(#REF!,[1]INSTRUCTIONS!$N$9:$N$73,0),MATCH(BR$2,[1]INSTRUCTIONS!$M$9:$AM$9,FALSE))*$BA100),0)),""))</f>
        <v/>
      </c>
      <c r="BS100" s="178" t="str">
        <f>IF(ISBLANK($BK100),"",IFERROR((ROUND((INDEX([1]INSTRUCTIONS!$M$9:$AM$73,MATCH(#REF!,[1]INSTRUCTIONS!$N$9:$N$73,0),MATCH(BS$2,[1]INSTRUCTIONS!$M$9:$AM$9,FALSE))*$BA100),0)),""))</f>
        <v/>
      </c>
      <c r="BT100" s="178" t="str">
        <f>IF(ISBLANK($BK100),"",IFERROR((ROUND((INDEX([1]INSTRUCTIONS!$M$9:$AM$73,MATCH(#REF!,[1]INSTRUCTIONS!$N$9:$N$73,0),MATCH(BT$2,[1]INSTRUCTIONS!$M$9:$AM$9,FALSE))*$BA100),0)),""))</f>
        <v/>
      </c>
      <c r="BU100" s="178" t="str">
        <f>IF(ISBLANK($BK100),"",IFERROR((ROUND((INDEX([1]INSTRUCTIONS!$M$9:$AM$73,MATCH(#REF!,[1]INSTRUCTIONS!$N$9:$N$73,0),MATCH(BU$2,[1]INSTRUCTIONS!$M$9:$AM$9,FALSE))*$BA100),0)),""))</f>
        <v/>
      </c>
      <c r="BV100" s="178" t="str">
        <f>IF(ISBLANK($BK100),"",IFERROR((ROUND((INDEX([1]INSTRUCTIONS!$M$9:$AM$73,MATCH(#REF!,[1]INSTRUCTIONS!$N$9:$N$73,0),MATCH(BV$2,[1]INSTRUCTIONS!$M$9:$AM$9,FALSE))*$BA100),0)),""))</f>
        <v/>
      </c>
      <c r="BW100" s="178" t="str">
        <f>IF(ISBLANK($BK100),"",IFERROR((ROUND((INDEX([1]INSTRUCTIONS!$M$9:$AM$73,MATCH(#REF!,[1]INSTRUCTIONS!$N$9:$N$73,0),MATCH(BW$2,[1]INSTRUCTIONS!$M$9:$AM$9,FALSE))*$BA100),0)),""))</f>
        <v/>
      </c>
      <c r="BX100" s="178" t="str">
        <f>IF(ISBLANK($BK100),"",IFERROR((ROUND((INDEX([1]INSTRUCTIONS!$M$9:$AM$73,MATCH(#REF!,[1]INSTRUCTIONS!$N$9:$N$73,0),MATCH(BX$2,[1]INSTRUCTIONS!$M$9:$AM$9,FALSE))*$BA100),0)),""))</f>
        <v/>
      </c>
      <c r="BY100" s="178" t="str">
        <f>IF(ISBLANK($BK100),"",IFERROR((ROUND((INDEX([1]INSTRUCTIONS!$M$9:$AM$73,MATCH(#REF!,[1]INSTRUCTIONS!$N$9:$N$73,0),MATCH(BY$2,[1]INSTRUCTIONS!$M$9:$AM$9,FALSE))*$BA100),0)),""))</f>
        <v/>
      </c>
      <c r="BZ100" s="178" t="str">
        <f>IF(ISBLANK($BK100),"",IFERROR((ROUND((INDEX([1]INSTRUCTIONS!$M$9:$AM$73,MATCH(#REF!,[1]INSTRUCTIONS!$N$9:$N$73,0),MATCH(BZ$2,[1]INSTRUCTIONS!$M$9:$AM$9,FALSE))*$BA100),0)),""))</f>
        <v/>
      </c>
      <c r="CA100" s="178" t="str">
        <f>IF(ISBLANK($BK100),"",IFERROR((ROUND((INDEX([1]INSTRUCTIONS!$M$9:$AM$73,MATCH(#REF!,[1]INSTRUCTIONS!$N$9:$N$73,0),MATCH(CA$2,[1]INSTRUCTIONS!$M$9:$AM$9,FALSE))*$BA100),0)),""))</f>
        <v/>
      </c>
      <c r="CB100" s="178" t="str">
        <f>IF(ISBLANK($BK100),"",IFERROR((ROUND((INDEX([1]INSTRUCTIONS!$M$9:$AM$73,MATCH(#REF!,[1]INSTRUCTIONS!$N$9:$N$73,0),MATCH(CB$2,[1]INSTRUCTIONS!$M$9:$AM$9,FALSE))*$BA100),0)),""))</f>
        <v/>
      </c>
      <c r="CC100" s="178" t="str">
        <f>IF(ISBLANK($BK100),"",IFERROR((ROUND((INDEX([1]INSTRUCTIONS!$M$9:$AM$73,MATCH(#REF!,[1]INSTRUCTIONS!$N$9:$N$73,0),MATCH(CC$2,[1]INSTRUCTIONS!$M$9:$AM$9,FALSE))*$BA100),0)),""))</f>
        <v/>
      </c>
      <c r="CD100" s="178" t="str">
        <f>IF(ISBLANK($BK100),"",IFERROR((ROUND((INDEX([1]INSTRUCTIONS!$M$9:$AM$73,MATCH(#REF!,[1]INSTRUCTIONS!$N$9:$N$73,0),MATCH(CD$2,[1]INSTRUCTIONS!$M$9:$AM$9,FALSE))*$BA100),0)),""))</f>
        <v/>
      </c>
      <c r="CE100" s="178" t="str">
        <f>IF(ISBLANK($BK100),"",IFERROR((ROUND((INDEX([1]INSTRUCTIONS!$M$9:$AM$73,MATCH(#REF!,[1]INSTRUCTIONS!$N$9:$N$73,0),MATCH(CE$2,[1]INSTRUCTIONS!$M$9:$AM$9,FALSE))*$BA100),0)),""))</f>
        <v/>
      </c>
      <c r="CF100" s="178" t="str">
        <f>IF(ISBLANK($BK100),"",IFERROR((ROUND((INDEX([1]INSTRUCTIONS!$M$9:$AM$73,MATCH(#REF!,[1]INSTRUCTIONS!$N$9:$N$73,0),MATCH(CF$2,[1]INSTRUCTIONS!$M$9:$AM$9,FALSE))*$BA100),0)),""))</f>
        <v/>
      </c>
      <c r="CG100" s="178" t="str">
        <f>IF(ISBLANK($BK100),"",IFERROR((ROUND((INDEX([1]INSTRUCTIONS!$M$9:$AM$73,MATCH(#REF!,[1]INSTRUCTIONS!$N$9:$N$73,0),MATCH(CG$2,[1]INSTRUCTIONS!$M$9:$AM$9,FALSE))*$BA100),0)),""))</f>
        <v/>
      </c>
      <c r="CH100" s="178" t="str">
        <f>IF(ISBLANK($BK100),"",IFERROR((ROUND((INDEX([1]INSTRUCTIONS!$M$9:$AM$73,MATCH(#REF!,[1]INSTRUCTIONS!$N$9:$N$73,0),MATCH(CH$2,[1]INSTRUCTIONS!$M$9:$AM$9,FALSE))*$BA100),0)),""))</f>
        <v/>
      </c>
      <c r="CI100" s="178" t="str">
        <f>IF(ISBLANK($BK100),"",IFERROR((ROUND((INDEX([1]INSTRUCTIONS!$M$9:$AM$73,MATCH(#REF!,[1]INSTRUCTIONS!$N$9:$N$73,0),MATCH(CI$2,[1]INSTRUCTIONS!$M$9:$AM$9,FALSE))*$BA100),0)),""))</f>
        <v/>
      </c>
      <c r="CJ100" s="179" t="str">
        <f>IF(ISBLANK($BK100),"",IFERROR((ROUND((INDEX([1]INSTRUCTIONS!$M$9:$AM$73,MATCH(#REF!,[1]INSTRUCTIONS!$N$9:$N$73,0),MATCH(CJ$2,[1]INSTRUCTIONS!$M$9:$AM$9,FALSE))*$BA100),0)),""))</f>
        <v/>
      </c>
      <c r="CK100" s="169">
        <f t="shared" si="23"/>
        <v>180</v>
      </c>
      <c r="CL100" s="169">
        <f t="shared" si="24"/>
        <v>0</v>
      </c>
      <c r="CM100" s="6"/>
      <c r="CN100" s="170" t="s">
        <v>119</v>
      </c>
      <c r="CO100" s="177">
        <v>2</v>
      </c>
      <c r="CP100" s="178">
        <v>5</v>
      </c>
      <c r="CQ100" s="178">
        <v>6</v>
      </c>
      <c r="CR100" s="178">
        <v>6</v>
      </c>
      <c r="CS100" s="178">
        <v>3</v>
      </c>
      <c r="CT100" s="178">
        <v>2</v>
      </c>
      <c r="CU100" s="178" t="str">
        <f>IF(ISBLANK($CN100),"",IFERROR((ROUND((INDEX([1]INSTRUCTIONS!$M$9:$AM$73,MATCH(#REF!,[1]INSTRUCTIONS!$N$9:$N$73,0),MATCH(CU$2,[1]INSTRUCTIONS!$M$9:$AM$9,FALSE))*$BD100),0)),""))</f>
        <v/>
      </c>
      <c r="CV100" s="178" t="str">
        <f>IF(ISBLANK($CN100),"",IFERROR((ROUND((INDEX([1]INSTRUCTIONS!$M$9:$AM$73,MATCH(#REF!,[1]INSTRUCTIONS!$N$9:$N$73,0),MATCH(CV$2,[1]INSTRUCTIONS!$M$9:$AM$9,FALSE))*$BD100),0)),""))</f>
        <v/>
      </c>
      <c r="CW100" s="178" t="str">
        <f>IF(ISBLANK($CN100),"",IFERROR((ROUND((INDEX([1]INSTRUCTIONS!$M$9:$AM$73,MATCH(#REF!,[1]INSTRUCTIONS!$N$9:$N$73,0),MATCH(CW$2,[1]INSTRUCTIONS!$M$9:$AM$9,FALSE))*$BD100),0)),""))</f>
        <v/>
      </c>
      <c r="CX100" s="178" t="str">
        <f>IF(ISBLANK($CN100),"",IFERROR((ROUND((INDEX([1]INSTRUCTIONS!$M$9:$AM$73,MATCH(#REF!,[1]INSTRUCTIONS!$N$9:$N$73,0),MATCH(CX$2,[1]INSTRUCTIONS!$M$9:$AM$9,FALSE))*$BD100),0)),""))</f>
        <v/>
      </c>
      <c r="CY100" s="178" t="str">
        <f>IF(ISBLANK($CN100),"",IFERROR((ROUND((INDEX([1]INSTRUCTIONS!$M$9:$AM$73,MATCH(#REF!,[1]INSTRUCTIONS!$N$9:$N$73,0),MATCH(CY$2,[1]INSTRUCTIONS!$M$9:$AM$9,FALSE))*$BD100),0)),""))</f>
        <v/>
      </c>
      <c r="CZ100" s="178" t="str">
        <f>IF(ISBLANK($CN100),"",IFERROR((ROUND((INDEX([1]INSTRUCTIONS!$M$9:$AM$73,MATCH(#REF!,[1]INSTRUCTIONS!$N$9:$N$73,0),MATCH(CZ$2,[1]INSTRUCTIONS!$M$9:$AM$9,FALSE))*$BD100),0)),""))</f>
        <v/>
      </c>
      <c r="DA100" s="178" t="str">
        <f>IF(ISBLANK($CN100),"",IFERROR((ROUND((INDEX([1]INSTRUCTIONS!$M$9:$AM$73,MATCH(#REF!,[1]INSTRUCTIONS!$N$9:$N$73,0),MATCH(DA$2,[1]INSTRUCTIONS!$M$9:$AM$9,FALSE))*$BD100),0)),""))</f>
        <v/>
      </c>
      <c r="DB100" s="178" t="str">
        <f>IF(ISBLANK($CN100),"",IFERROR((ROUND((INDEX([1]INSTRUCTIONS!$M$9:$AM$73,MATCH(#REF!,[1]INSTRUCTIONS!$N$9:$N$73,0),MATCH(DB$2,[1]INSTRUCTIONS!$M$9:$AM$9,FALSE))*$BD100),0)),""))</f>
        <v/>
      </c>
      <c r="DC100" s="178" t="str">
        <f>IF(ISBLANK($CN100),"",IFERROR((ROUND((INDEX([1]INSTRUCTIONS!$M$9:$AM$73,MATCH(#REF!,[1]INSTRUCTIONS!$N$9:$N$73,0),MATCH(DC$2,[1]INSTRUCTIONS!$M$9:$AM$9,FALSE))*$BD100),0)),""))</f>
        <v/>
      </c>
      <c r="DD100" s="178" t="str">
        <f>IF(ISBLANK($CN100),"",IFERROR((ROUND((INDEX([1]INSTRUCTIONS!$M$9:$AM$73,MATCH(#REF!,[1]INSTRUCTIONS!$N$9:$N$73,0),MATCH(DD$2,[1]INSTRUCTIONS!$M$9:$AM$9,FALSE))*$BD100),0)),""))</f>
        <v/>
      </c>
      <c r="DE100" s="178" t="str">
        <f>IF(ISBLANK($CN100),"",IFERROR((ROUND((INDEX([1]INSTRUCTIONS!$M$9:$AM$73,MATCH(#REF!,[1]INSTRUCTIONS!$N$9:$N$73,0),MATCH(DE$2,[1]INSTRUCTIONS!$M$9:$AM$9,FALSE))*$BD100),0)),""))</f>
        <v/>
      </c>
      <c r="DF100" s="178" t="str">
        <f>IF(ISBLANK($CN100),"",IFERROR((ROUND((INDEX([1]INSTRUCTIONS!$M$9:$AM$73,MATCH(#REF!,[1]INSTRUCTIONS!$N$9:$N$73,0),MATCH(DF$2,[1]INSTRUCTIONS!$M$9:$AM$9,FALSE))*$BD100),0)),""))</f>
        <v/>
      </c>
      <c r="DG100" s="178" t="str">
        <f>IF(ISBLANK($CN100),"",IFERROR((ROUND((INDEX([1]INSTRUCTIONS!$M$9:$AM$73,MATCH(#REF!,[1]INSTRUCTIONS!$N$9:$N$73,0),MATCH(DG$2,[1]INSTRUCTIONS!$M$9:$AM$9,FALSE))*$BD100),0)),""))</f>
        <v/>
      </c>
      <c r="DH100" s="178" t="str">
        <f>IF(ISBLANK($CN100),"",IFERROR((ROUND((INDEX([1]INSTRUCTIONS!$M$9:$AM$73,MATCH(#REF!,[1]INSTRUCTIONS!$N$9:$N$73,0),MATCH(DH$2,[1]INSTRUCTIONS!$M$9:$AM$9,FALSE))*$BD100),0)),""))</f>
        <v/>
      </c>
      <c r="DI100" s="178" t="str">
        <f>IF(ISBLANK($CN100),"",IFERROR((ROUND((INDEX([1]INSTRUCTIONS!$M$9:$AM$73,MATCH(#REF!,[1]INSTRUCTIONS!$N$9:$N$73,0),MATCH(DI$2,[1]INSTRUCTIONS!$M$9:$AM$9,FALSE))*$BD100),0)),""))</f>
        <v/>
      </c>
      <c r="DJ100" s="178" t="str">
        <f>IF(ISBLANK($CN100),"",IFERROR((ROUND((INDEX([1]INSTRUCTIONS!$M$9:$AM$73,MATCH(#REF!,[1]INSTRUCTIONS!$N$9:$N$73,0),MATCH(DJ$2,[1]INSTRUCTIONS!$M$9:$AM$9,FALSE))*$BD100),0)),""))</f>
        <v/>
      </c>
      <c r="DK100" s="178" t="str">
        <f>IF(ISBLANK($CN100),"",IFERROR((ROUND((INDEX([1]INSTRUCTIONS!$M$9:$AM$73,MATCH(#REF!,[1]INSTRUCTIONS!$N$9:$N$73,0),MATCH(DK$2,[1]INSTRUCTIONS!$M$9:$AM$9,FALSE))*$BD100),0)),""))</f>
        <v/>
      </c>
      <c r="DL100" s="178" t="str">
        <f>IF(ISBLANK($CN100),"",IFERROR((ROUND((INDEX([1]INSTRUCTIONS!$M$9:$AM$73,MATCH(#REF!,[1]INSTRUCTIONS!$N$9:$N$73,0),MATCH(DL$2,[1]INSTRUCTIONS!$M$9:$AM$9,FALSE))*$BD100),0)),""))</f>
        <v/>
      </c>
      <c r="DM100" s="179" t="str">
        <f>IF(ISBLANK($CN100),"",IFERROR((ROUND((INDEX([1]INSTRUCTIONS!$M$9:$AM$73,MATCH(#REF!,[1]INSTRUCTIONS!$N$9:$N$73,0),MATCH(DM$2,[1]INSTRUCTIONS!$M$9:$AM$9,FALSE))*$BD100),0)),""))</f>
        <v/>
      </c>
      <c r="DN100" s="169">
        <f t="shared" si="25"/>
        <v>24</v>
      </c>
      <c r="DO100" s="169">
        <f t="shared" si="26"/>
        <v>0</v>
      </c>
      <c r="DP100" s="6"/>
      <c r="DQ100" s="171" t="str">
        <f t="shared" si="27"/>
        <v>NUMERIC BOTTOMS BM</v>
      </c>
      <c r="DR100" s="172">
        <f t="shared" ref="DR100:EP100" si="113">IFERROR(BL100+CO100,"")</f>
        <v>11</v>
      </c>
      <c r="DS100" s="173">
        <f t="shared" si="113"/>
        <v>43</v>
      </c>
      <c r="DT100" s="173">
        <f t="shared" si="113"/>
        <v>61</v>
      </c>
      <c r="DU100" s="173">
        <f t="shared" si="113"/>
        <v>48</v>
      </c>
      <c r="DV100" s="173">
        <f t="shared" si="113"/>
        <v>28</v>
      </c>
      <c r="DW100" s="173">
        <f t="shared" si="113"/>
        <v>13</v>
      </c>
      <c r="DX100" s="173" t="str">
        <f t="shared" si="113"/>
        <v/>
      </c>
      <c r="DY100" s="173" t="str">
        <f t="shared" si="113"/>
        <v/>
      </c>
      <c r="DZ100" s="173" t="str">
        <f t="shared" si="113"/>
        <v/>
      </c>
      <c r="EA100" s="173" t="str">
        <f t="shared" si="113"/>
        <v/>
      </c>
      <c r="EB100" s="173" t="str">
        <f t="shared" si="113"/>
        <v/>
      </c>
      <c r="EC100" s="173" t="str">
        <f t="shared" si="113"/>
        <v/>
      </c>
      <c r="ED100" s="173" t="str">
        <f t="shared" si="113"/>
        <v/>
      </c>
      <c r="EE100" s="173" t="str">
        <f t="shared" si="113"/>
        <v/>
      </c>
      <c r="EF100" s="174" t="str">
        <f t="shared" si="113"/>
        <v/>
      </c>
      <c r="EG100" s="174" t="str">
        <f t="shared" si="113"/>
        <v/>
      </c>
      <c r="EH100" s="174" t="str">
        <f t="shared" si="113"/>
        <v/>
      </c>
      <c r="EI100" s="174" t="str">
        <f t="shared" si="113"/>
        <v/>
      </c>
      <c r="EJ100" s="174" t="str">
        <f t="shared" si="113"/>
        <v/>
      </c>
      <c r="EK100" s="174" t="str">
        <f t="shared" si="113"/>
        <v/>
      </c>
      <c r="EL100" s="174" t="str">
        <f t="shared" si="113"/>
        <v/>
      </c>
      <c r="EM100" s="174" t="str">
        <f t="shared" si="113"/>
        <v/>
      </c>
      <c r="EN100" s="174" t="str">
        <f t="shared" si="113"/>
        <v/>
      </c>
      <c r="EO100" s="174" t="str">
        <f t="shared" si="113"/>
        <v/>
      </c>
      <c r="EP100" s="174" t="str">
        <f t="shared" si="113"/>
        <v/>
      </c>
      <c r="EQ100" s="171">
        <f t="shared" si="29"/>
        <v>204</v>
      </c>
      <c r="ER100" s="171">
        <f t="shared" si="30"/>
        <v>0</v>
      </c>
    </row>
    <row r="101" spans="1:148" ht="120" customHeight="1" x14ac:dyDescent="0.25">
      <c r="A101" s="132">
        <f t="shared" si="31"/>
        <v>84</v>
      </c>
      <c r="B101" s="133"/>
      <c r="C101" s="133" t="s">
        <v>96</v>
      </c>
      <c r="D101" s="134" t="s">
        <v>276</v>
      </c>
      <c r="E101" s="134" t="str">
        <f t="shared" si="5"/>
        <v>#REF!</v>
      </c>
      <c r="F101" s="135" t="s">
        <v>143</v>
      </c>
      <c r="G101" s="134" t="s">
        <v>276</v>
      </c>
      <c r="H101" s="135" t="s">
        <v>197</v>
      </c>
      <c r="I101" s="135" t="s">
        <v>198</v>
      </c>
      <c r="J101" s="135"/>
      <c r="K101" s="135"/>
      <c r="L101" s="136"/>
      <c r="M101" s="133"/>
      <c r="N101" s="135" t="s">
        <v>127</v>
      </c>
      <c r="O101" s="136"/>
      <c r="P101" s="136"/>
      <c r="Q101" s="136" t="s">
        <v>101</v>
      </c>
      <c r="R101" s="136" t="s">
        <v>102</v>
      </c>
      <c r="S101" s="136"/>
      <c r="T101" s="133"/>
      <c r="U101" s="133"/>
      <c r="V101" s="133"/>
      <c r="W101" s="137"/>
      <c r="X101" s="138">
        <v>13.65</v>
      </c>
      <c r="Y101" s="139">
        <v>12.97</v>
      </c>
      <c r="Z101" s="140">
        <f t="shared" si="6"/>
        <v>4.9816849816849793E-2</v>
      </c>
      <c r="AA101" s="139">
        <v>49.99</v>
      </c>
      <c r="AB101" s="140">
        <f t="shared" si="7"/>
        <v>0.74054810962192441</v>
      </c>
      <c r="AC101" s="141"/>
      <c r="AD101" s="142" t="str">
        <f t="shared" si="8"/>
        <v/>
      </c>
      <c r="AE101" s="140" t="str">
        <f t="shared" si="9"/>
        <v/>
      </c>
      <c r="AF101" s="139"/>
      <c r="AG101" s="140" t="str">
        <f t="shared" si="10"/>
        <v/>
      </c>
      <c r="AH101" s="143" t="str">
        <f t="shared" si="11"/>
        <v/>
      </c>
      <c r="AI101" s="144"/>
      <c r="AJ101" s="145"/>
      <c r="AK101" s="146"/>
      <c r="AL101" s="135" t="s">
        <v>103</v>
      </c>
      <c r="AM101" s="147">
        <v>4</v>
      </c>
      <c r="AN101" s="148" t="str">
        <f t="shared" si="12"/>
        <v xml:space="preserve">, , , , OFFICE DEFINE, </v>
      </c>
      <c r="AO101" s="149">
        <v>24</v>
      </c>
      <c r="AP101" s="150">
        <v>180</v>
      </c>
      <c r="AQ101" s="150"/>
      <c r="AR101" s="150"/>
      <c r="AS101" s="150"/>
      <c r="AT101" s="151"/>
      <c r="AU101" s="151"/>
      <c r="AV101" s="152">
        <f t="shared" si="13"/>
        <v>4</v>
      </c>
      <c r="AW101" s="153"/>
      <c r="AX101" s="152"/>
      <c r="AY101" s="153"/>
      <c r="AZ101" s="176"/>
      <c r="BA101" s="155">
        <f t="shared" si="14"/>
        <v>180</v>
      </c>
      <c r="BB101" s="156">
        <f t="shared" si="15"/>
        <v>2334.6</v>
      </c>
      <c r="BC101" s="157">
        <f t="shared" si="16"/>
        <v>8998.2000000000007</v>
      </c>
      <c r="BD101" s="158">
        <f t="shared" si="17"/>
        <v>24</v>
      </c>
      <c r="BE101" s="159">
        <f t="shared" si="18"/>
        <v>311.28000000000003</v>
      </c>
      <c r="BF101" s="160">
        <f t="shared" si="19"/>
        <v>1199.76</v>
      </c>
      <c r="BG101" s="161">
        <f t="shared" si="20"/>
        <v>204</v>
      </c>
      <c r="BH101" s="162">
        <f t="shared" si="21"/>
        <v>2645.88</v>
      </c>
      <c r="BI101" s="163">
        <f t="shared" si="22"/>
        <v>10197.960000000001</v>
      </c>
      <c r="BJ101" s="164"/>
      <c r="BK101" s="165" t="s">
        <v>118</v>
      </c>
      <c r="BL101" s="177">
        <v>9</v>
      </c>
      <c r="BM101" s="178">
        <v>38</v>
      </c>
      <c r="BN101" s="178">
        <v>55</v>
      </c>
      <c r="BO101" s="178">
        <v>42</v>
      </c>
      <c r="BP101" s="178">
        <v>25</v>
      </c>
      <c r="BQ101" s="178">
        <v>11</v>
      </c>
      <c r="BR101" s="178" t="str">
        <f>IF(ISBLANK($BK101),"",IFERROR((ROUND((INDEX([1]INSTRUCTIONS!$M$9:$AM$73,MATCH(#REF!,[1]INSTRUCTIONS!$N$9:$N$73,0),MATCH(BR$2,[1]INSTRUCTIONS!$M$9:$AM$9,FALSE))*$BA101),0)),""))</f>
        <v/>
      </c>
      <c r="BS101" s="178" t="str">
        <f>IF(ISBLANK($BK101),"",IFERROR((ROUND((INDEX([1]INSTRUCTIONS!$M$9:$AM$73,MATCH(#REF!,[1]INSTRUCTIONS!$N$9:$N$73,0),MATCH(BS$2,[1]INSTRUCTIONS!$M$9:$AM$9,FALSE))*$BA101),0)),""))</f>
        <v/>
      </c>
      <c r="BT101" s="178" t="str">
        <f>IF(ISBLANK($BK101),"",IFERROR((ROUND((INDEX([1]INSTRUCTIONS!$M$9:$AM$73,MATCH(#REF!,[1]INSTRUCTIONS!$N$9:$N$73,0),MATCH(BT$2,[1]INSTRUCTIONS!$M$9:$AM$9,FALSE))*$BA101),0)),""))</f>
        <v/>
      </c>
      <c r="BU101" s="178" t="str">
        <f>IF(ISBLANK($BK101),"",IFERROR((ROUND((INDEX([1]INSTRUCTIONS!$M$9:$AM$73,MATCH(#REF!,[1]INSTRUCTIONS!$N$9:$N$73,0),MATCH(BU$2,[1]INSTRUCTIONS!$M$9:$AM$9,FALSE))*$BA101),0)),""))</f>
        <v/>
      </c>
      <c r="BV101" s="178" t="str">
        <f>IF(ISBLANK($BK101),"",IFERROR((ROUND((INDEX([1]INSTRUCTIONS!$M$9:$AM$73,MATCH(#REF!,[1]INSTRUCTIONS!$N$9:$N$73,0),MATCH(BV$2,[1]INSTRUCTIONS!$M$9:$AM$9,FALSE))*$BA101),0)),""))</f>
        <v/>
      </c>
      <c r="BW101" s="178" t="str">
        <f>IF(ISBLANK($BK101),"",IFERROR((ROUND((INDEX([1]INSTRUCTIONS!$M$9:$AM$73,MATCH(#REF!,[1]INSTRUCTIONS!$N$9:$N$73,0),MATCH(BW$2,[1]INSTRUCTIONS!$M$9:$AM$9,FALSE))*$BA101),0)),""))</f>
        <v/>
      </c>
      <c r="BX101" s="178" t="str">
        <f>IF(ISBLANK($BK101),"",IFERROR((ROUND((INDEX([1]INSTRUCTIONS!$M$9:$AM$73,MATCH(#REF!,[1]INSTRUCTIONS!$N$9:$N$73,0),MATCH(BX$2,[1]INSTRUCTIONS!$M$9:$AM$9,FALSE))*$BA101),0)),""))</f>
        <v/>
      </c>
      <c r="BY101" s="178" t="str">
        <f>IF(ISBLANK($BK101),"",IFERROR((ROUND((INDEX([1]INSTRUCTIONS!$M$9:$AM$73,MATCH(#REF!,[1]INSTRUCTIONS!$N$9:$N$73,0),MATCH(BY$2,[1]INSTRUCTIONS!$M$9:$AM$9,FALSE))*$BA101),0)),""))</f>
        <v/>
      </c>
      <c r="BZ101" s="178" t="str">
        <f>IF(ISBLANK($BK101),"",IFERROR((ROUND((INDEX([1]INSTRUCTIONS!$M$9:$AM$73,MATCH(#REF!,[1]INSTRUCTIONS!$N$9:$N$73,0),MATCH(BZ$2,[1]INSTRUCTIONS!$M$9:$AM$9,FALSE))*$BA101),0)),""))</f>
        <v/>
      </c>
      <c r="CA101" s="178" t="str">
        <f>IF(ISBLANK($BK101),"",IFERROR((ROUND((INDEX([1]INSTRUCTIONS!$M$9:$AM$73,MATCH(#REF!,[1]INSTRUCTIONS!$N$9:$N$73,0),MATCH(CA$2,[1]INSTRUCTIONS!$M$9:$AM$9,FALSE))*$BA101),0)),""))</f>
        <v/>
      </c>
      <c r="CB101" s="178" t="str">
        <f>IF(ISBLANK($BK101),"",IFERROR((ROUND((INDEX([1]INSTRUCTIONS!$M$9:$AM$73,MATCH(#REF!,[1]INSTRUCTIONS!$N$9:$N$73,0),MATCH(CB$2,[1]INSTRUCTIONS!$M$9:$AM$9,FALSE))*$BA101),0)),""))</f>
        <v/>
      </c>
      <c r="CC101" s="178" t="str">
        <f>IF(ISBLANK($BK101),"",IFERROR((ROUND((INDEX([1]INSTRUCTIONS!$M$9:$AM$73,MATCH(#REF!,[1]INSTRUCTIONS!$N$9:$N$73,0),MATCH(CC$2,[1]INSTRUCTIONS!$M$9:$AM$9,FALSE))*$BA101),0)),""))</f>
        <v/>
      </c>
      <c r="CD101" s="178" t="str">
        <f>IF(ISBLANK($BK101),"",IFERROR((ROUND((INDEX([1]INSTRUCTIONS!$M$9:$AM$73,MATCH(#REF!,[1]INSTRUCTIONS!$N$9:$N$73,0),MATCH(CD$2,[1]INSTRUCTIONS!$M$9:$AM$9,FALSE))*$BA101),0)),""))</f>
        <v/>
      </c>
      <c r="CE101" s="178" t="str">
        <f>IF(ISBLANK($BK101),"",IFERROR((ROUND((INDEX([1]INSTRUCTIONS!$M$9:$AM$73,MATCH(#REF!,[1]INSTRUCTIONS!$N$9:$N$73,0),MATCH(CE$2,[1]INSTRUCTIONS!$M$9:$AM$9,FALSE))*$BA101),0)),""))</f>
        <v/>
      </c>
      <c r="CF101" s="178" t="str">
        <f>IF(ISBLANK($BK101),"",IFERROR((ROUND((INDEX([1]INSTRUCTIONS!$M$9:$AM$73,MATCH(#REF!,[1]INSTRUCTIONS!$N$9:$N$73,0),MATCH(CF$2,[1]INSTRUCTIONS!$M$9:$AM$9,FALSE))*$BA101),0)),""))</f>
        <v/>
      </c>
      <c r="CG101" s="178" t="str">
        <f>IF(ISBLANK($BK101),"",IFERROR((ROUND((INDEX([1]INSTRUCTIONS!$M$9:$AM$73,MATCH(#REF!,[1]INSTRUCTIONS!$N$9:$N$73,0),MATCH(CG$2,[1]INSTRUCTIONS!$M$9:$AM$9,FALSE))*$BA101),0)),""))</f>
        <v/>
      </c>
      <c r="CH101" s="178" t="str">
        <f>IF(ISBLANK($BK101),"",IFERROR((ROUND((INDEX([1]INSTRUCTIONS!$M$9:$AM$73,MATCH(#REF!,[1]INSTRUCTIONS!$N$9:$N$73,0),MATCH(CH$2,[1]INSTRUCTIONS!$M$9:$AM$9,FALSE))*$BA101),0)),""))</f>
        <v/>
      </c>
      <c r="CI101" s="178" t="str">
        <f>IF(ISBLANK($BK101),"",IFERROR((ROUND((INDEX([1]INSTRUCTIONS!$M$9:$AM$73,MATCH(#REF!,[1]INSTRUCTIONS!$N$9:$N$73,0),MATCH(CI$2,[1]INSTRUCTIONS!$M$9:$AM$9,FALSE))*$BA101),0)),""))</f>
        <v/>
      </c>
      <c r="CJ101" s="179" t="str">
        <f>IF(ISBLANK($BK101),"",IFERROR((ROUND((INDEX([1]INSTRUCTIONS!$M$9:$AM$73,MATCH(#REF!,[1]INSTRUCTIONS!$N$9:$N$73,0),MATCH(CJ$2,[1]INSTRUCTIONS!$M$9:$AM$9,FALSE))*$BA101),0)),""))</f>
        <v/>
      </c>
      <c r="CK101" s="169">
        <f t="shared" si="23"/>
        <v>180</v>
      </c>
      <c r="CL101" s="169">
        <f t="shared" si="24"/>
        <v>0</v>
      </c>
      <c r="CM101" s="6"/>
      <c r="CN101" s="170" t="s">
        <v>119</v>
      </c>
      <c r="CO101" s="177">
        <v>2</v>
      </c>
      <c r="CP101" s="178">
        <v>5</v>
      </c>
      <c r="CQ101" s="178">
        <v>6</v>
      </c>
      <c r="CR101" s="178">
        <v>6</v>
      </c>
      <c r="CS101" s="178">
        <v>3</v>
      </c>
      <c r="CT101" s="178">
        <v>2</v>
      </c>
      <c r="CU101" s="178" t="str">
        <f>IF(ISBLANK($CN101),"",IFERROR((ROUND((INDEX([1]INSTRUCTIONS!$M$9:$AM$73,MATCH(#REF!,[1]INSTRUCTIONS!$N$9:$N$73,0),MATCH(CU$2,[1]INSTRUCTIONS!$M$9:$AM$9,FALSE))*$BD101),0)),""))</f>
        <v/>
      </c>
      <c r="CV101" s="178" t="str">
        <f>IF(ISBLANK($CN101),"",IFERROR((ROUND((INDEX([1]INSTRUCTIONS!$M$9:$AM$73,MATCH(#REF!,[1]INSTRUCTIONS!$N$9:$N$73,0),MATCH(CV$2,[1]INSTRUCTIONS!$M$9:$AM$9,FALSE))*$BD101),0)),""))</f>
        <v/>
      </c>
      <c r="CW101" s="178" t="str">
        <f>IF(ISBLANK($CN101),"",IFERROR((ROUND((INDEX([1]INSTRUCTIONS!$M$9:$AM$73,MATCH(#REF!,[1]INSTRUCTIONS!$N$9:$N$73,0),MATCH(CW$2,[1]INSTRUCTIONS!$M$9:$AM$9,FALSE))*$BD101),0)),""))</f>
        <v/>
      </c>
      <c r="CX101" s="178" t="str">
        <f>IF(ISBLANK($CN101),"",IFERROR((ROUND((INDEX([1]INSTRUCTIONS!$M$9:$AM$73,MATCH(#REF!,[1]INSTRUCTIONS!$N$9:$N$73,0),MATCH(CX$2,[1]INSTRUCTIONS!$M$9:$AM$9,FALSE))*$BD101),0)),""))</f>
        <v/>
      </c>
      <c r="CY101" s="178" t="str">
        <f>IF(ISBLANK($CN101),"",IFERROR((ROUND((INDEX([1]INSTRUCTIONS!$M$9:$AM$73,MATCH(#REF!,[1]INSTRUCTIONS!$N$9:$N$73,0),MATCH(CY$2,[1]INSTRUCTIONS!$M$9:$AM$9,FALSE))*$BD101),0)),""))</f>
        <v/>
      </c>
      <c r="CZ101" s="178" t="str">
        <f>IF(ISBLANK($CN101),"",IFERROR((ROUND((INDEX([1]INSTRUCTIONS!$M$9:$AM$73,MATCH(#REF!,[1]INSTRUCTIONS!$N$9:$N$73,0),MATCH(CZ$2,[1]INSTRUCTIONS!$M$9:$AM$9,FALSE))*$BD101),0)),""))</f>
        <v/>
      </c>
      <c r="DA101" s="178" t="str">
        <f>IF(ISBLANK($CN101),"",IFERROR((ROUND((INDEX([1]INSTRUCTIONS!$M$9:$AM$73,MATCH(#REF!,[1]INSTRUCTIONS!$N$9:$N$73,0),MATCH(DA$2,[1]INSTRUCTIONS!$M$9:$AM$9,FALSE))*$BD101),0)),""))</f>
        <v/>
      </c>
      <c r="DB101" s="178" t="str">
        <f>IF(ISBLANK($CN101),"",IFERROR((ROUND((INDEX([1]INSTRUCTIONS!$M$9:$AM$73,MATCH(#REF!,[1]INSTRUCTIONS!$N$9:$N$73,0),MATCH(DB$2,[1]INSTRUCTIONS!$M$9:$AM$9,FALSE))*$BD101),0)),""))</f>
        <v/>
      </c>
      <c r="DC101" s="178" t="str">
        <f>IF(ISBLANK($CN101),"",IFERROR((ROUND((INDEX([1]INSTRUCTIONS!$M$9:$AM$73,MATCH(#REF!,[1]INSTRUCTIONS!$N$9:$N$73,0),MATCH(DC$2,[1]INSTRUCTIONS!$M$9:$AM$9,FALSE))*$BD101),0)),""))</f>
        <v/>
      </c>
      <c r="DD101" s="178" t="str">
        <f>IF(ISBLANK($CN101),"",IFERROR((ROUND((INDEX([1]INSTRUCTIONS!$M$9:$AM$73,MATCH(#REF!,[1]INSTRUCTIONS!$N$9:$N$73,0),MATCH(DD$2,[1]INSTRUCTIONS!$M$9:$AM$9,FALSE))*$BD101),0)),""))</f>
        <v/>
      </c>
      <c r="DE101" s="178" t="str">
        <f>IF(ISBLANK($CN101),"",IFERROR((ROUND((INDEX([1]INSTRUCTIONS!$M$9:$AM$73,MATCH(#REF!,[1]INSTRUCTIONS!$N$9:$N$73,0),MATCH(DE$2,[1]INSTRUCTIONS!$M$9:$AM$9,FALSE))*$BD101),0)),""))</f>
        <v/>
      </c>
      <c r="DF101" s="178" t="str">
        <f>IF(ISBLANK($CN101),"",IFERROR((ROUND((INDEX([1]INSTRUCTIONS!$M$9:$AM$73,MATCH(#REF!,[1]INSTRUCTIONS!$N$9:$N$73,0),MATCH(DF$2,[1]INSTRUCTIONS!$M$9:$AM$9,FALSE))*$BD101),0)),""))</f>
        <v/>
      </c>
      <c r="DG101" s="178" t="str">
        <f>IF(ISBLANK($CN101),"",IFERROR((ROUND((INDEX([1]INSTRUCTIONS!$M$9:$AM$73,MATCH(#REF!,[1]INSTRUCTIONS!$N$9:$N$73,0),MATCH(DG$2,[1]INSTRUCTIONS!$M$9:$AM$9,FALSE))*$BD101),0)),""))</f>
        <v/>
      </c>
      <c r="DH101" s="178" t="str">
        <f>IF(ISBLANK($CN101),"",IFERROR((ROUND((INDEX([1]INSTRUCTIONS!$M$9:$AM$73,MATCH(#REF!,[1]INSTRUCTIONS!$N$9:$N$73,0),MATCH(DH$2,[1]INSTRUCTIONS!$M$9:$AM$9,FALSE))*$BD101),0)),""))</f>
        <v/>
      </c>
      <c r="DI101" s="178" t="str">
        <f>IF(ISBLANK($CN101),"",IFERROR((ROUND((INDEX([1]INSTRUCTIONS!$M$9:$AM$73,MATCH(#REF!,[1]INSTRUCTIONS!$N$9:$N$73,0),MATCH(DI$2,[1]INSTRUCTIONS!$M$9:$AM$9,FALSE))*$BD101),0)),""))</f>
        <v/>
      </c>
      <c r="DJ101" s="178" t="str">
        <f>IF(ISBLANK($CN101),"",IFERROR((ROUND((INDEX([1]INSTRUCTIONS!$M$9:$AM$73,MATCH(#REF!,[1]INSTRUCTIONS!$N$9:$N$73,0),MATCH(DJ$2,[1]INSTRUCTIONS!$M$9:$AM$9,FALSE))*$BD101),0)),""))</f>
        <v/>
      </c>
      <c r="DK101" s="178" t="str">
        <f>IF(ISBLANK($CN101),"",IFERROR((ROUND((INDEX([1]INSTRUCTIONS!$M$9:$AM$73,MATCH(#REF!,[1]INSTRUCTIONS!$N$9:$N$73,0),MATCH(DK$2,[1]INSTRUCTIONS!$M$9:$AM$9,FALSE))*$BD101),0)),""))</f>
        <v/>
      </c>
      <c r="DL101" s="178" t="str">
        <f>IF(ISBLANK($CN101),"",IFERROR((ROUND((INDEX([1]INSTRUCTIONS!$M$9:$AM$73,MATCH(#REF!,[1]INSTRUCTIONS!$N$9:$N$73,0),MATCH(DL$2,[1]INSTRUCTIONS!$M$9:$AM$9,FALSE))*$BD101),0)),""))</f>
        <v/>
      </c>
      <c r="DM101" s="179" t="str">
        <f>IF(ISBLANK($CN101),"",IFERROR((ROUND((INDEX([1]INSTRUCTIONS!$M$9:$AM$73,MATCH(#REF!,[1]INSTRUCTIONS!$N$9:$N$73,0),MATCH(DM$2,[1]INSTRUCTIONS!$M$9:$AM$9,FALSE))*$BD101),0)),""))</f>
        <v/>
      </c>
      <c r="DN101" s="169">
        <f t="shared" si="25"/>
        <v>24</v>
      </c>
      <c r="DO101" s="169">
        <f t="shared" si="26"/>
        <v>0</v>
      </c>
      <c r="DP101" s="6"/>
      <c r="DQ101" s="171" t="str">
        <f t="shared" si="27"/>
        <v>NUMERIC BOTTOMS BM</v>
      </c>
      <c r="DR101" s="172">
        <f t="shared" ref="DR101:EP101" si="114">IFERROR(BL101+CO101,"")</f>
        <v>11</v>
      </c>
      <c r="DS101" s="173">
        <f t="shared" si="114"/>
        <v>43</v>
      </c>
      <c r="DT101" s="173">
        <f t="shared" si="114"/>
        <v>61</v>
      </c>
      <c r="DU101" s="173">
        <f t="shared" si="114"/>
        <v>48</v>
      </c>
      <c r="DV101" s="173">
        <f t="shared" si="114"/>
        <v>28</v>
      </c>
      <c r="DW101" s="173">
        <f t="shared" si="114"/>
        <v>13</v>
      </c>
      <c r="DX101" s="173" t="str">
        <f t="shared" si="114"/>
        <v/>
      </c>
      <c r="DY101" s="173" t="str">
        <f t="shared" si="114"/>
        <v/>
      </c>
      <c r="DZ101" s="173" t="str">
        <f t="shared" si="114"/>
        <v/>
      </c>
      <c r="EA101" s="173" t="str">
        <f t="shared" si="114"/>
        <v/>
      </c>
      <c r="EB101" s="173" t="str">
        <f t="shared" si="114"/>
        <v/>
      </c>
      <c r="EC101" s="173" t="str">
        <f t="shared" si="114"/>
        <v/>
      </c>
      <c r="ED101" s="173" t="str">
        <f t="shared" si="114"/>
        <v/>
      </c>
      <c r="EE101" s="173" t="str">
        <f t="shared" si="114"/>
        <v/>
      </c>
      <c r="EF101" s="174" t="str">
        <f t="shared" si="114"/>
        <v/>
      </c>
      <c r="EG101" s="174" t="str">
        <f t="shared" si="114"/>
        <v/>
      </c>
      <c r="EH101" s="174" t="str">
        <f t="shared" si="114"/>
        <v/>
      </c>
      <c r="EI101" s="174" t="str">
        <f t="shared" si="114"/>
        <v/>
      </c>
      <c r="EJ101" s="174" t="str">
        <f t="shared" si="114"/>
        <v/>
      </c>
      <c r="EK101" s="174" t="str">
        <f t="shared" si="114"/>
        <v/>
      </c>
      <c r="EL101" s="174" t="str">
        <f t="shared" si="114"/>
        <v/>
      </c>
      <c r="EM101" s="174" t="str">
        <f t="shared" si="114"/>
        <v/>
      </c>
      <c r="EN101" s="174" t="str">
        <f t="shared" si="114"/>
        <v/>
      </c>
      <c r="EO101" s="174" t="str">
        <f t="shared" si="114"/>
        <v/>
      </c>
      <c r="EP101" s="174" t="str">
        <f t="shared" si="114"/>
        <v/>
      </c>
      <c r="EQ101" s="171">
        <f t="shared" si="29"/>
        <v>204</v>
      </c>
      <c r="ER101" s="171">
        <f t="shared" si="30"/>
        <v>0</v>
      </c>
    </row>
    <row r="102" spans="1:148" ht="120" customHeight="1" x14ac:dyDescent="0.25">
      <c r="A102" s="132">
        <f t="shared" si="31"/>
        <v>85</v>
      </c>
      <c r="B102" s="133" t="e">
        <v>#VALUE!</v>
      </c>
      <c r="C102" s="133" t="s">
        <v>96</v>
      </c>
      <c r="D102" s="134" t="s">
        <v>276</v>
      </c>
      <c r="E102" s="134" t="str">
        <f t="shared" si="5"/>
        <v>#REF!</v>
      </c>
      <c r="F102" s="135" t="s">
        <v>143</v>
      </c>
      <c r="G102" s="134" t="s">
        <v>276</v>
      </c>
      <c r="H102" s="135" t="s">
        <v>197</v>
      </c>
      <c r="I102" s="135" t="s">
        <v>198</v>
      </c>
      <c r="J102" s="135"/>
      <c r="K102" s="135"/>
      <c r="L102" s="136"/>
      <c r="M102" s="133" t="e">
        <v>#VALUE!</v>
      </c>
      <c r="N102" s="135" t="s">
        <v>117</v>
      </c>
      <c r="O102" s="136"/>
      <c r="P102" s="136"/>
      <c r="Q102" s="136" t="s">
        <v>101</v>
      </c>
      <c r="R102" s="136" t="s">
        <v>102</v>
      </c>
      <c r="S102" s="136"/>
      <c r="T102" s="133"/>
      <c r="U102" s="133"/>
      <c r="V102" s="133"/>
      <c r="W102" s="137"/>
      <c r="X102" s="138">
        <v>13.65</v>
      </c>
      <c r="Y102" s="139">
        <v>12.97</v>
      </c>
      <c r="Z102" s="140">
        <f t="shared" si="6"/>
        <v>4.9816849816849793E-2</v>
      </c>
      <c r="AA102" s="139">
        <v>49.99</v>
      </c>
      <c r="AB102" s="140">
        <f t="shared" si="7"/>
        <v>0.74054810962192441</v>
      </c>
      <c r="AC102" s="141"/>
      <c r="AD102" s="142" t="str">
        <f t="shared" si="8"/>
        <v/>
      </c>
      <c r="AE102" s="140" t="str">
        <f t="shared" si="9"/>
        <v/>
      </c>
      <c r="AF102" s="139"/>
      <c r="AG102" s="140" t="str">
        <f t="shared" si="10"/>
        <v/>
      </c>
      <c r="AH102" s="143" t="str">
        <f t="shared" si="11"/>
        <v/>
      </c>
      <c r="AI102" s="144"/>
      <c r="AJ102" s="145"/>
      <c r="AK102" s="146"/>
      <c r="AL102" s="135" t="s">
        <v>103</v>
      </c>
      <c r="AM102" s="147">
        <v>4</v>
      </c>
      <c r="AN102" s="148" t="str">
        <f t="shared" si="12"/>
        <v xml:space="preserve">, , , , OFFICE DEFINE, </v>
      </c>
      <c r="AO102" s="149">
        <v>0</v>
      </c>
      <c r="AP102" s="150">
        <v>180</v>
      </c>
      <c r="AQ102" s="150"/>
      <c r="AR102" s="150"/>
      <c r="AS102" s="150"/>
      <c r="AT102" s="151"/>
      <c r="AU102" s="151"/>
      <c r="AV102" s="152">
        <f t="shared" si="13"/>
        <v>4</v>
      </c>
      <c r="AW102" s="153"/>
      <c r="AX102" s="152"/>
      <c r="AY102" s="153"/>
      <c r="AZ102" s="176"/>
      <c r="BA102" s="155">
        <f t="shared" si="14"/>
        <v>180</v>
      </c>
      <c r="BB102" s="156">
        <f t="shared" si="15"/>
        <v>2334.6</v>
      </c>
      <c r="BC102" s="157">
        <f t="shared" si="16"/>
        <v>8998.2000000000007</v>
      </c>
      <c r="BD102" s="158">
        <f t="shared" si="17"/>
        <v>0</v>
      </c>
      <c r="BE102" s="159">
        <f t="shared" si="18"/>
        <v>0</v>
      </c>
      <c r="BF102" s="160">
        <f t="shared" si="19"/>
        <v>0</v>
      </c>
      <c r="BG102" s="161">
        <f t="shared" si="20"/>
        <v>180</v>
      </c>
      <c r="BH102" s="162">
        <f t="shared" si="21"/>
        <v>2334.6</v>
      </c>
      <c r="BI102" s="163">
        <f t="shared" si="22"/>
        <v>8998.2000000000007</v>
      </c>
      <c r="BJ102" s="164"/>
      <c r="BK102" s="165" t="s">
        <v>118</v>
      </c>
      <c r="BL102" s="177">
        <v>9</v>
      </c>
      <c r="BM102" s="178">
        <v>38</v>
      </c>
      <c r="BN102" s="178">
        <v>55</v>
      </c>
      <c r="BO102" s="178">
        <v>42</v>
      </c>
      <c r="BP102" s="178">
        <v>25</v>
      </c>
      <c r="BQ102" s="178">
        <v>11</v>
      </c>
      <c r="BR102" s="178" t="str">
        <f>IF(ISBLANK($BK102),"",IFERROR((ROUND((INDEX([1]INSTRUCTIONS!$M$9:$AM$73,MATCH(#REF!,[1]INSTRUCTIONS!$N$9:$N$73,0),MATCH(BR$2,[1]INSTRUCTIONS!$M$9:$AM$9,FALSE))*$BA102),0)),""))</f>
        <v/>
      </c>
      <c r="BS102" s="178" t="str">
        <f>IF(ISBLANK($BK102),"",IFERROR((ROUND((INDEX([1]INSTRUCTIONS!$M$9:$AM$73,MATCH(#REF!,[1]INSTRUCTIONS!$N$9:$N$73,0),MATCH(BS$2,[1]INSTRUCTIONS!$M$9:$AM$9,FALSE))*$BA102),0)),""))</f>
        <v/>
      </c>
      <c r="BT102" s="178" t="str">
        <f>IF(ISBLANK($BK102),"",IFERROR((ROUND((INDEX([1]INSTRUCTIONS!$M$9:$AM$73,MATCH(#REF!,[1]INSTRUCTIONS!$N$9:$N$73,0),MATCH(BT$2,[1]INSTRUCTIONS!$M$9:$AM$9,FALSE))*$BA102),0)),""))</f>
        <v/>
      </c>
      <c r="BU102" s="178" t="str">
        <f>IF(ISBLANK($BK102),"",IFERROR((ROUND((INDEX([1]INSTRUCTIONS!$M$9:$AM$73,MATCH(#REF!,[1]INSTRUCTIONS!$N$9:$N$73,0),MATCH(BU$2,[1]INSTRUCTIONS!$M$9:$AM$9,FALSE))*$BA102),0)),""))</f>
        <v/>
      </c>
      <c r="BV102" s="178" t="str">
        <f>IF(ISBLANK($BK102),"",IFERROR((ROUND((INDEX([1]INSTRUCTIONS!$M$9:$AM$73,MATCH(#REF!,[1]INSTRUCTIONS!$N$9:$N$73,0),MATCH(BV$2,[1]INSTRUCTIONS!$M$9:$AM$9,FALSE))*$BA102),0)),""))</f>
        <v/>
      </c>
      <c r="BW102" s="178" t="str">
        <f>IF(ISBLANK($BK102),"",IFERROR((ROUND((INDEX([1]INSTRUCTIONS!$M$9:$AM$73,MATCH(#REF!,[1]INSTRUCTIONS!$N$9:$N$73,0),MATCH(BW$2,[1]INSTRUCTIONS!$M$9:$AM$9,FALSE))*$BA102),0)),""))</f>
        <v/>
      </c>
      <c r="BX102" s="178" t="str">
        <f>IF(ISBLANK($BK102),"",IFERROR((ROUND((INDEX([1]INSTRUCTIONS!$M$9:$AM$73,MATCH(#REF!,[1]INSTRUCTIONS!$N$9:$N$73,0),MATCH(BX$2,[1]INSTRUCTIONS!$M$9:$AM$9,FALSE))*$BA102),0)),""))</f>
        <v/>
      </c>
      <c r="BY102" s="178" t="str">
        <f>IF(ISBLANK($BK102),"",IFERROR((ROUND((INDEX([1]INSTRUCTIONS!$M$9:$AM$73,MATCH(#REF!,[1]INSTRUCTIONS!$N$9:$N$73,0),MATCH(BY$2,[1]INSTRUCTIONS!$M$9:$AM$9,FALSE))*$BA102),0)),""))</f>
        <v/>
      </c>
      <c r="BZ102" s="178" t="str">
        <f>IF(ISBLANK($BK102),"",IFERROR((ROUND((INDEX([1]INSTRUCTIONS!$M$9:$AM$73,MATCH(#REF!,[1]INSTRUCTIONS!$N$9:$N$73,0),MATCH(BZ$2,[1]INSTRUCTIONS!$M$9:$AM$9,FALSE))*$BA102),0)),""))</f>
        <v/>
      </c>
      <c r="CA102" s="178" t="str">
        <f>IF(ISBLANK($BK102),"",IFERROR((ROUND((INDEX([1]INSTRUCTIONS!$M$9:$AM$73,MATCH(#REF!,[1]INSTRUCTIONS!$N$9:$N$73,0),MATCH(CA$2,[1]INSTRUCTIONS!$M$9:$AM$9,FALSE))*$BA102),0)),""))</f>
        <v/>
      </c>
      <c r="CB102" s="178" t="str">
        <f>IF(ISBLANK($BK102),"",IFERROR((ROUND((INDEX([1]INSTRUCTIONS!$M$9:$AM$73,MATCH(#REF!,[1]INSTRUCTIONS!$N$9:$N$73,0),MATCH(CB$2,[1]INSTRUCTIONS!$M$9:$AM$9,FALSE))*$BA102),0)),""))</f>
        <v/>
      </c>
      <c r="CC102" s="178" t="str">
        <f>IF(ISBLANK($BK102),"",IFERROR((ROUND((INDEX([1]INSTRUCTIONS!$M$9:$AM$73,MATCH(#REF!,[1]INSTRUCTIONS!$N$9:$N$73,0),MATCH(CC$2,[1]INSTRUCTIONS!$M$9:$AM$9,FALSE))*$BA102),0)),""))</f>
        <v/>
      </c>
      <c r="CD102" s="178" t="str">
        <f>IF(ISBLANK($BK102),"",IFERROR((ROUND((INDEX([1]INSTRUCTIONS!$M$9:$AM$73,MATCH(#REF!,[1]INSTRUCTIONS!$N$9:$N$73,0),MATCH(CD$2,[1]INSTRUCTIONS!$M$9:$AM$9,FALSE))*$BA102),0)),""))</f>
        <v/>
      </c>
      <c r="CE102" s="178" t="str">
        <f>IF(ISBLANK($BK102),"",IFERROR((ROUND((INDEX([1]INSTRUCTIONS!$M$9:$AM$73,MATCH(#REF!,[1]INSTRUCTIONS!$N$9:$N$73,0),MATCH(CE$2,[1]INSTRUCTIONS!$M$9:$AM$9,FALSE))*$BA102),0)),""))</f>
        <v/>
      </c>
      <c r="CF102" s="178" t="str">
        <f>IF(ISBLANK($BK102),"",IFERROR((ROUND((INDEX([1]INSTRUCTIONS!$M$9:$AM$73,MATCH(#REF!,[1]INSTRUCTIONS!$N$9:$N$73,0),MATCH(CF$2,[1]INSTRUCTIONS!$M$9:$AM$9,FALSE))*$BA102),0)),""))</f>
        <v/>
      </c>
      <c r="CG102" s="178" t="str">
        <f>IF(ISBLANK($BK102),"",IFERROR((ROUND((INDEX([1]INSTRUCTIONS!$M$9:$AM$73,MATCH(#REF!,[1]INSTRUCTIONS!$N$9:$N$73,0),MATCH(CG$2,[1]INSTRUCTIONS!$M$9:$AM$9,FALSE))*$BA102),0)),""))</f>
        <v/>
      </c>
      <c r="CH102" s="178" t="str">
        <f>IF(ISBLANK($BK102),"",IFERROR((ROUND((INDEX([1]INSTRUCTIONS!$M$9:$AM$73,MATCH(#REF!,[1]INSTRUCTIONS!$N$9:$N$73,0),MATCH(CH$2,[1]INSTRUCTIONS!$M$9:$AM$9,FALSE))*$BA102),0)),""))</f>
        <v/>
      </c>
      <c r="CI102" s="178" t="str">
        <f>IF(ISBLANK($BK102),"",IFERROR((ROUND((INDEX([1]INSTRUCTIONS!$M$9:$AM$73,MATCH(#REF!,[1]INSTRUCTIONS!$N$9:$N$73,0),MATCH(CI$2,[1]INSTRUCTIONS!$M$9:$AM$9,FALSE))*$BA102),0)),""))</f>
        <v/>
      </c>
      <c r="CJ102" s="179" t="str">
        <f>IF(ISBLANK($BK102),"",IFERROR((ROUND((INDEX([1]INSTRUCTIONS!$M$9:$AM$73,MATCH(#REF!,[1]INSTRUCTIONS!$N$9:$N$73,0),MATCH(CJ$2,[1]INSTRUCTIONS!$M$9:$AM$9,FALSE))*$BA102),0)),""))</f>
        <v/>
      </c>
      <c r="CK102" s="169">
        <f t="shared" si="23"/>
        <v>180</v>
      </c>
      <c r="CL102" s="169">
        <f t="shared" si="24"/>
        <v>0</v>
      </c>
      <c r="CM102" s="6"/>
      <c r="CN102" s="170" t="s">
        <v>119</v>
      </c>
      <c r="CO102" s="177">
        <v>0</v>
      </c>
      <c r="CP102" s="178">
        <v>0</v>
      </c>
      <c r="CQ102" s="178">
        <v>0</v>
      </c>
      <c r="CR102" s="178">
        <v>0</v>
      </c>
      <c r="CS102" s="178">
        <v>0</v>
      </c>
      <c r="CT102" s="178">
        <v>0</v>
      </c>
      <c r="CU102" s="178" t="str">
        <f>IF(ISBLANK($CN102),"",IFERROR((ROUND((INDEX([1]INSTRUCTIONS!$M$9:$AM$73,MATCH(#REF!,[1]INSTRUCTIONS!$N$9:$N$73,0),MATCH(CU$2,[1]INSTRUCTIONS!$M$9:$AM$9,FALSE))*$BD102),0)),""))</f>
        <v/>
      </c>
      <c r="CV102" s="178" t="str">
        <f>IF(ISBLANK($CN102),"",IFERROR((ROUND((INDEX([1]INSTRUCTIONS!$M$9:$AM$73,MATCH(#REF!,[1]INSTRUCTIONS!$N$9:$N$73,0),MATCH(CV$2,[1]INSTRUCTIONS!$M$9:$AM$9,FALSE))*$BD102),0)),""))</f>
        <v/>
      </c>
      <c r="CW102" s="178" t="str">
        <f>IF(ISBLANK($CN102),"",IFERROR((ROUND((INDEX([1]INSTRUCTIONS!$M$9:$AM$73,MATCH(#REF!,[1]INSTRUCTIONS!$N$9:$N$73,0),MATCH(CW$2,[1]INSTRUCTIONS!$M$9:$AM$9,FALSE))*$BD102),0)),""))</f>
        <v/>
      </c>
      <c r="CX102" s="178" t="str">
        <f>IF(ISBLANK($CN102),"",IFERROR((ROUND((INDEX([1]INSTRUCTIONS!$M$9:$AM$73,MATCH(#REF!,[1]INSTRUCTIONS!$N$9:$N$73,0),MATCH(CX$2,[1]INSTRUCTIONS!$M$9:$AM$9,FALSE))*$BD102),0)),""))</f>
        <v/>
      </c>
      <c r="CY102" s="178" t="str">
        <f>IF(ISBLANK($CN102),"",IFERROR((ROUND((INDEX([1]INSTRUCTIONS!$M$9:$AM$73,MATCH(#REF!,[1]INSTRUCTIONS!$N$9:$N$73,0),MATCH(CY$2,[1]INSTRUCTIONS!$M$9:$AM$9,FALSE))*$BD102),0)),""))</f>
        <v/>
      </c>
      <c r="CZ102" s="178" t="str">
        <f>IF(ISBLANK($CN102),"",IFERROR((ROUND((INDEX([1]INSTRUCTIONS!$M$9:$AM$73,MATCH(#REF!,[1]INSTRUCTIONS!$N$9:$N$73,0),MATCH(CZ$2,[1]INSTRUCTIONS!$M$9:$AM$9,FALSE))*$BD102),0)),""))</f>
        <v/>
      </c>
      <c r="DA102" s="178" t="str">
        <f>IF(ISBLANK($CN102),"",IFERROR((ROUND((INDEX([1]INSTRUCTIONS!$M$9:$AM$73,MATCH(#REF!,[1]INSTRUCTIONS!$N$9:$N$73,0),MATCH(DA$2,[1]INSTRUCTIONS!$M$9:$AM$9,FALSE))*$BD102),0)),""))</f>
        <v/>
      </c>
      <c r="DB102" s="178" t="str">
        <f>IF(ISBLANK($CN102),"",IFERROR((ROUND((INDEX([1]INSTRUCTIONS!$M$9:$AM$73,MATCH(#REF!,[1]INSTRUCTIONS!$N$9:$N$73,0),MATCH(DB$2,[1]INSTRUCTIONS!$M$9:$AM$9,FALSE))*$BD102),0)),""))</f>
        <v/>
      </c>
      <c r="DC102" s="178" t="str">
        <f>IF(ISBLANK($CN102),"",IFERROR((ROUND((INDEX([1]INSTRUCTIONS!$M$9:$AM$73,MATCH(#REF!,[1]INSTRUCTIONS!$N$9:$N$73,0),MATCH(DC$2,[1]INSTRUCTIONS!$M$9:$AM$9,FALSE))*$BD102),0)),""))</f>
        <v/>
      </c>
      <c r="DD102" s="178" t="str">
        <f>IF(ISBLANK($CN102),"",IFERROR((ROUND((INDEX([1]INSTRUCTIONS!$M$9:$AM$73,MATCH(#REF!,[1]INSTRUCTIONS!$N$9:$N$73,0),MATCH(DD$2,[1]INSTRUCTIONS!$M$9:$AM$9,FALSE))*$BD102),0)),""))</f>
        <v/>
      </c>
      <c r="DE102" s="178" t="str">
        <f>IF(ISBLANK($CN102),"",IFERROR((ROUND((INDEX([1]INSTRUCTIONS!$M$9:$AM$73,MATCH(#REF!,[1]INSTRUCTIONS!$N$9:$N$73,0),MATCH(DE$2,[1]INSTRUCTIONS!$M$9:$AM$9,FALSE))*$BD102),0)),""))</f>
        <v/>
      </c>
      <c r="DF102" s="178" t="str">
        <f>IF(ISBLANK($CN102),"",IFERROR((ROUND((INDEX([1]INSTRUCTIONS!$M$9:$AM$73,MATCH(#REF!,[1]INSTRUCTIONS!$N$9:$N$73,0),MATCH(DF$2,[1]INSTRUCTIONS!$M$9:$AM$9,FALSE))*$BD102),0)),""))</f>
        <v/>
      </c>
      <c r="DG102" s="178" t="str">
        <f>IF(ISBLANK($CN102),"",IFERROR((ROUND((INDEX([1]INSTRUCTIONS!$M$9:$AM$73,MATCH(#REF!,[1]INSTRUCTIONS!$N$9:$N$73,0),MATCH(DG$2,[1]INSTRUCTIONS!$M$9:$AM$9,FALSE))*$BD102),0)),""))</f>
        <v/>
      </c>
      <c r="DH102" s="178" t="str">
        <f>IF(ISBLANK($CN102),"",IFERROR((ROUND((INDEX([1]INSTRUCTIONS!$M$9:$AM$73,MATCH(#REF!,[1]INSTRUCTIONS!$N$9:$N$73,0),MATCH(DH$2,[1]INSTRUCTIONS!$M$9:$AM$9,FALSE))*$BD102),0)),""))</f>
        <v/>
      </c>
      <c r="DI102" s="178" t="str">
        <f>IF(ISBLANK($CN102),"",IFERROR((ROUND((INDEX([1]INSTRUCTIONS!$M$9:$AM$73,MATCH(#REF!,[1]INSTRUCTIONS!$N$9:$N$73,0),MATCH(DI$2,[1]INSTRUCTIONS!$M$9:$AM$9,FALSE))*$BD102),0)),""))</f>
        <v/>
      </c>
      <c r="DJ102" s="178" t="str">
        <f>IF(ISBLANK($CN102),"",IFERROR((ROUND((INDEX([1]INSTRUCTIONS!$M$9:$AM$73,MATCH(#REF!,[1]INSTRUCTIONS!$N$9:$N$73,0),MATCH(DJ$2,[1]INSTRUCTIONS!$M$9:$AM$9,FALSE))*$BD102),0)),""))</f>
        <v/>
      </c>
      <c r="DK102" s="178" t="str">
        <f>IF(ISBLANK($CN102),"",IFERROR((ROUND((INDEX([1]INSTRUCTIONS!$M$9:$AM$73,MATCH(#REF!,[1]INSTRUCTIONS!$N$9:$N$73,0),MATCH(DK$2,[1]INSTRUCTIONS!$M$9:$AM$9,FALSE))*$BD102),0)),""))</f>
        <v/>
      </c>
      <c r="DL102" s="178" t="str">
        <f>IF(ISBLANK($CN102),"",IFERROR((ROUND((INDEX([1]INSTRUCTIONS!$M$9:$AM$73,MATCH(#REF!,[1]INSTRUCTIONS!$N$9:$N$73,0),MATCH(DL$2,[1]INSTRUCTIONS!$M$9:$AM$9,FALSE))*$BD102),0)),""))</f>
        <v/>
      </c>
      <c r="DM102" s="179" t="str">
        <f>IF(ISBLANK($CN102),"",IFERROR((ROUND((INDEX([1]INSTRUCTIONS!$M$9:$AM$73,MATCH(#REF!,[1]INSTRUCTIONS!$N$9:$N$73,0),MATCH(DM$2,[1]INSTRUCTIONS!$M$9:$AM$9,FALSE))*$BD102),0)),""))</f>
        <v/>
      </c>
      <c r="DN102" s="169">
        <f t="shared" si="25"/>
        <v>0</v>
      </c>
      <c r="DO102" s="169">
        <f t="shared" si="26"/>
        <v>0</v>
      </c>
      <c r="DP102" s="6"/>
      <c r="DQ102" s="171" t="str">
        <f t="shared" si="27"/>
        <v>NUMERIC BOTTOMS BM</v>
      </c>
      <c r="DR102" s="172">
        <f t="shared" ref="DR102:EP102" si="115">IFERROR(BL102+CO102,"")</f>
        <v>9</v>
      </c>
      <c r="DS102" s="173">
        <f t="shared" si="115"/>
        <v>38</v>
      </c>
      <c r="DT102" s="173">
        <f t="shared" si="115"/>
        <v>55</v>
      </c>
      <c r="DU102" s="173">
        <f t="shared" si="115"/>
        <v>42</v>
      </c>
      <c r="DV102" s="173">
        <f t="shared" si="115"/>
        <v>25</v>
      </c>
      <c r="DW102" s="173">
        <f t="shared" si="115"/>
        <v>11</v>
      </c>
      <c r="DX102" s="173" t="str">
        <f t="shared" si="115"/>
        <v/>
      </c>
      <c r="DY102" s="173" t="str">
        <f t="shared" si="115"/>
        <v/>
      </c>
      <c r="DZ102" s="173" t="str">
        <f t="shared" si="115"/>
        <v/>
      </c>
      <c r="EA102" s="173" t="str">
        <f t="shared" si="115"/>
        <v/>
      </c>
      <c r="EB102" s="173" t="str">
        <f t="shared" si="115"/>
        <v/>
      </c>
      <c r="EC102" s="173" t="str">
        <f t="shared" si="115"/>
        <v/>
      </c>
      <c r="ED102" s="173" t="str">
        <f t="shared" si="115"/>
        <v/>
      </c>
      <c r="EE102" s="173" t="str">
        <f t="shared" si="115"/>
        <v/>
      </c>
      <c r="EF102" s="174" t="str">
        <f t="shared" si="115"/>
        <v/>
      </c>
      <c r="EG102" s="174" t="str">
        <f t="shared" si="115"/>
        <v/>
      </c>
      <c r="EH102" s="174" t="str">
        <f t="shared" si="115"/>
        <v/>
      </c>
      <c r="EI102" s="174" t="str">
        <f t="shared" si="115"/>
        <v/>
      </c>
      <c r="EJ102" s="174" t="str">
        <f t="shared" si="115"/>
        <v/>
      </c>
      <c r="EK102" s="174" t="str">
        <f t="shared" si="115"/>
        <v/>
      </c>
      <c r="EL102" s="174" t="str">
        <f t="shared" si="115"/>
        <v/>
      </c>
      <c r="EM102" s="174" t="str">
        <f t="shared" si="115"/>
        <v/>
      </c>
      <c r="EN102" s="174" t="str">
        <f t="shared" si="115"/>
        <v/>
      </c>
      <c r="EO102" s="174" t="str">
        <f t="shared" si="115"/>
        <v/>
      </c>
      <c r="EP102" s="174" t="str">
        <f t="shared" si="115"/>
        <v/>
      </c>
      <c r="EQ102" s="171">
        <f t="shared" si="29"/>
        <v>180</v>
      </c>
      <c r="ER102" s="171">
        <f t="shared" si="30"/>
        <v>0</v>
      </c>
    </row>
    <row r="103" spans="1:148" ht="120" customHeight="1" x14ac:dyDescent="0.25">
      <c r="A103" s="132">
        <f t="shared" si="31"/>
        <v>86</v>
      </c>
      <c r="B103" s="133" t="e">
        <v>#VALUE!</v>
      </c>
      <c r="C103" s="133" t="s">
        <v>96</v>
      </c>
      <c r="D103" s="134" t="s">
        <v>276</v>
      </c>
      <c r="E103" s="134" t="str">
        <f t="shared" si="5"/>
        <v>#REF!</v>
      </c>
      <c r="F103" s="135" t="s">
        <v>97</v>
      </c>
      <c r="G103" s="134" t="s">
        <v>276</v>
      </c>
      <c r="H103" s="135" t="s">
        <v>247</v>
      </c>
      <c r="I103" s="135" t="s">
        <v>248</v>
      </c>
      <c r="J103" s="135"/>
      <c r="K103" s="135"/>
      <c r="L103" s="136"/>
      <c r="M103" s="133" t="e">
        <v>#VALUE!</v>
      </c>
      <c r="N103" s="135" t="s">
        <v>249</v>
      </c>
      <c r="O103" s="136"/>
      <c r="P103" s="136"/>
      <c r="Q103" s="136" t="s">
        <v>101</v>
      </c>
      <c r="R103" s="136" t="s">
        <v>102</v>
      </c>
      <c r="S103" s="136"/>
      <c r="T103" s="133"/>
      <c r="U103" s="133"/>
      <c r="V103" s="133"/>
      <c r="W103" s="137"/>
      <c r="X103" s="138">
        <v>12.97</v>
      </c>
      <c r="Y103" s="139">
        <v>12.97</v>
      </c>
      <c r="Z103" s="140">
        <f t="shared" si="6"/>
        <v>0</v>
      </c>
      <c r="AA103" s="139">
        <v>39.99</v>
      </c>
      <c r="AB103" s="140">
        <f t="shared" si="7"/>
        <v>0.67566891722930733</v>
      </c>
      <c r="AC103" s="141"/>
      <c r="AD103" s="142" t="str">
        <f t="shared" si="8"/>
        <v/>
      </c>
      <c r="AE103" s="140" t="str">
        <f t="shared" si="9"/>
        <v/>
      </c>
      <c r="AF103" s="139"/>
      <c r="AG103" s="140" t="str">
        <f t="shared" si="10"/>
        <v/>
      </c>
      <c r="AH103" s="143" t="str">
        <f t="shared" si="11"/>
        <v/>
      </c>
      <c r="AI103" s="144"/>
      <c r="AJ103" s="145"/>
      <c r="AK103" s="146"/>
      <c r="AL103" s="135" t="s">
        <v>103</v>
      </c>
      <c r="AM103" s="147">
        <v>4</v>
      </c>
      <c r="AN103" s="148" t="str">
        <f t="shared" si="12"/>
        <v xml:space="preserve">, , , , OFFICE DEFINE, </v>
      </c>
      <c r="AO103" s="149">
        <v>36</v>
      </c>
      <c r="AP103" s="150">
        <v>300</v>
      </c>
      <c r="AQ103" s="150"/>
      <c r="AR103" s="150"/>
      <c r="AS103" s="150"/>
      <c r="AT103" s="151"/>
      <c r="AU103" s="151"/>
      <c r="AV103" s="152">
        <f t="shared" si="13"/>
        <v>4</v>
      </c>
      <c r="AW103" s="153"/>
      <c r="AX103" s="152"/>
      <c r="AY103" s="153"/>
      <c r="AZ103" s="176"/>
      <c r="BA103" s="155">
        <f t="shared" si="14"/>
        <v>300</v>
      </c>
      <c r="BB103" s="156">
        <f t="shared" si="15"/>
        <v>3891</v>
      </c>
      <c r="BC103" s="157">
        <f t="shared" si="16"/>
        <v>11997</v>
      </c>
      <c r="BD103" s="158">
        <f t="shared" si="17"/>
        <v>36</v>
      </c>
      <c r="BE103" s="159">
        <f t="shared" si="18"/>
        <v>466.92</v>
      </c>
      <c r="BF103" s="160">
        <f t="shared" si="19"/>
        <v>1439.64</v>
      </c>
      <c r="BG103" s="161">
        <f t="shared" si="20"/>
        <v>336</v>
      </c>
      <c r="BH103" s="162">
        <f t="shared" si="21"/>
        <v>4357.92</v>
      </c>
      <c r="BI103" s="163">
        <f t="shared" si="22"/>
        <v>13436.640000000001</v>
      </c>
      <c r="BJ103" s="164"/>
      <c r="BK103" s="165" t="s">
        <v>104</v>
      </c>
      <c r="BL103" s="177">
        <v>31</v>
      </c>
      <c r="BM103" s="178">
        <v>76</v>
      </c>
      <c r="BN103" s="178">
        <v>99</v>
      </c>
      <c r="BO103" s="178">
        <v>68</v>
      </c>
      <c r="BP103" s="178">
        <v>26</v>
      </c>
      <c r="BQ103" s="178">
        <v>0</v>
      </c>
      <c r="BR103" s="178" t="str">
        <f>IF(ISBLANK($BK103),"",IFERROR((ROUND((INDEX([1]INSTRUCTIONS!$M$9:$AM$73,MATCH(#REF!,[1]INSTRUCTIONS!$N$9:$N$73,0),MATCH(BR$2,[1]INSTRUCTIONS!$M$9:$AM$9,FALSE))*$BA103),0)),""))</f>
        <v/>
      </c>
      <c r="BS103" s="178" t="str">
        <f>IF(ISBLANK($BK103),"",IFERROR((ROUND((INDEX([1]INSTRUCTIONS!$M$9:$AM$73,MATCH(#REF!,[1]INSTRUCTIONS!$N$9:$N$73,0),MATCH(BS$2,[1]INSTRUCTIONS!$M$9:$AM$9,FALSE))*$BA103),0)),""))</f>
        <v/>
      </c>
      <c r="BT103" s="178" t="str">
        <f>IF(ISBLANK($BK103),"",IFERROR((ROUND((INDEX([1]INSTRUCTIONS!$M$9:$AM$73,MATCH(#REF!,[1]INSTRUCTIONS!$N$9:$N$73,0),MATCH(BT$2,[1]INSTRUCTIONS!$M$9:$AM$9,FALSE))*$BA103),0)),""))</f>
        <v/>
      </c>
      <c r="BU103" s="178" t="str">
        <f>IF(ISBLANK($BK103),"",IFERROR((ROUND((INDEX([1]INSTRUCTIONS!$M$9:$AM$73,MATCH(#REF!,[1]INSTRUCTIONS!$N$9:$N$73,0),MATCH(BU$2,[1]INSTRUCTIONS!$M$9:$AM$9,FALSE))*$BA103),0)),""))</f>
        <v/>
      </c>
      <c r="BV103" s="178" t="str">
        <f>IF(ISBLANK($BK103),"",IFERROR((ROUND((INDEX([1]INSTRUCTIONS!$M$9:$AM$73,MATCH(#REF!,[1]INSTRUCTIONS!$N$9:$N$73,0),MATCH(BV$2,[1]INSTRUCTIONS!$M$9:$AM$9,FALSE))*$BA103),0)),""))</f>
        <v/>
      </c>
      <c r="BW103" s="178" t="str">
        <f>IF(ISBLANK($BK103),"",IFERROR((ROUND((INDEX([1]INSTRUCTIONS!$M$9:$AM$73,MATCH(#REF!,[1]INSTRUCTIONS!$N$9:$N$73,0),MATCH(BW$2,[1]INSTRUCTIONS!$M$9:$AM$9,FALSE))*$BA103),0)),""))</f>
        <v/>
      </c>
      <c r="BX103" s="178" t="str">
        <f>IF(ISBLANK($BK103),"",IFERROR((ROUND((INDEX([1]INSTRUCTIONS!$M$9:$AM$73,MATCH(#REF!,[1]INSTRUCTIONS!$N$9:$N$73,0),MATCH(BX$2,[1]INSTRUCTIONS!$M$9:$AM$9,FALSE))*$BA103),0)),""))</f>
        <v/>
      </c>
      <c r="BY103" s="178" t="str">
        <f>IF(ISBLANK($BK103),"",IFERROR((ROUND((INDEX([1]INSTRUCTIONS!$M$9:$AM$73,MATCH(#REF!,[1]INSTRUCTIONS!$N$9:$N$73,0),MATCH(BY$2,[1]INSTRUCTIONS!$M$9:$AM$9,FALSE))*$BA103),0)),""))</f>
        <v/>
      </c>
      <c r="BZ103" s="178" t="str">
        <f>IF(ISBLANK($BK103),"",IFERROR((ROUND((INDEX([1]INSTRUCTIONS!$M$9:$AM$73,MATCH(#REF!,[1]INSTRUCTIONS!$N$9:$N$73,0),MATCH(BZ$2,[1]INSTRUCTIONS!$M$9:$AM$9,FALSE))*$BA103),0)),""))</f>
        <v/>
      </c>
      <c r="CA103" s="178" t="str">
        <f>IF(ISBLANK($BK103),"",IFERROR((ROUND((INDEX([1]INSTRUCTIONS!$M$9:$AM$73,MATCH(#REF!,[1]INSTRUCTIONS!$N$9:$N$73,0),MATCH(CA$2,[1]INSTRUCTIONS!$M$9:$AM$9,FALSE))*$BA103),0)),""))</f>
        <v/>
      </c>
      <c r="CB103" s="178" t="str">
        <f>IF(ISBLANK($BK103),"",IFERROR((ROUND((INDEX([1]INSTRUCTIONS!$M$9:$AM$73,MATCH(#REF!,[1]INSTRUCTIONS!$N$9:$N$73,0),MATCH(CB$2,[1]INSTRUCTIONS!$M$9:$AM$9,FALSE))*$BA103),0)),""))</f>
        <v/>
      </c>
      <c r="CC103" s="178" t="str">
        <f>IF(ISBLANK($BK103),"",IFERROR((ROUND((INDEX([1]INSTRUCTIONS!$M$9:$AM$73,MATCH(#REF!,[1]INSTRUCTIONS!$N$9:$N$73,0),MATCH(CC$2,[1]INSTRUCTIONS!$M$9:$AM$9,FALSE))*$BA103),0)),""))</f>
        <v/>
      </c>
      <c r="CD103" s="178" t="str">
        <f>IF(ISBLANK($BK103),"",IFERROR((ROUND((INDEX([1]INSTRUCTIONS!$M$9:$AM$73,MATCH(#REF!,[1]INSTRUCTIONS!$N$9:$N$73,0),MATCH(CD$2,[1]INSTRUCTIONS!$M$9:$AM$9,FALSE))*$BA103),0)),""))</f>
        <v/>
      </c>
      <c r="CE103" s="178" t="str">
        <f>IF(ISBLANK($BK103),"",IFERROR((ROUND((INDEX([1]INSTRUCTIONS!$M$9:$AM$73,MATCH(#REF!,[1]INSTRUCTIONS!$N$9:$N$73,0),MATCH(CE$2,[1]INSTRUCTIONS!$M$9:$AM$9,FALSE))*$BA103),0)),""))</f>
        <v/>
      </c>
      <c r="CF103" s="178" t="str">
        <f>IF(ISBLANK($BK103),"",IFERROR((ROUND((INDEX([1]INSTRUCTIONS!$M$9:$AM$73,MATCH(#REF!,[1]INSTRUCTIONS!$N$9:$N$73,0),MATCH(CF$2,[1]INSTRUCTIONS!$M$9:$AM$9,FALSE))*$BA103),0)),""))</f>
        <v/>
      </c>
      <c r="CG103" s="178" t="str">
        <f>IF(ISBLANK($BK103),"",IFERROR((ROUND((INDEX([1]INSTRUCTIONS!$M$9:$AM$73,MATCH(#REF!,[1]INSTRUCTIONS!$N$9:$N$73,0),MATCH(CG$2,[1]INSTRUCTIONS!$M$9:$AM$9,FALSE))*$BA103),0)),""))</f>
        <v/>
      </c>
      <c r="CH103" s="178" t="str">
        <f>IF(ISBLANK($BK103),"",IFERROR((ROUND((INDEX([1]INSTRUCTIONS!$M$9:$AM$73,MATCH(#REF!,[1]INSTRUCTIONS!$N$9:$N$73,0),MATCH(CH$2,[1]INSTRUCTIONS!$M$9:$AM$9,FALSE))*$BA103),0)),""))</f>
        <v/>
      </c>
      <c r="CI103" s="178" t="str">
        <f>IF(ISBLANK($BK103),"",IFERROR((ROUND((INDEX([1]INSTRUCTIONS!$M$9:$AM$73,MATCH(#REF!,[1]INSTRUCTIONS!$N$9:$N$73,0),MATCH(CI$2,[1]INSTRUCTIONS!$M$9:$AM$9,FALSE))*$BA103),0)),""))</f>
        <v/>
      </c>
      <c r="CJ103" s="179" t="str">
        <f>IF(ISBLANK($BK103),"",IFERROR((ROUND((INDEX([1]INSTRUCTIONS!$M$9:$AM$73,MATCH(#REF!,[1]INSTRUCTIONS!$N$9:$N$73,0),MATCH(CJ$2,[1]INSTRUCTIONS!$M$9:$AM$9,FALSE))*$BA103),0)),""))</f>
        <v/>
      </c>
      <c r="CK103" s="169">
        <f t="shared" si="23"/>
        <v>300</v>
      </c>
      <c r="CL103" s="169">
        <f t="shared" si="24"/>
        <v>0</v>
      </c>
      <c r="CM103" s="6"/>
      <c r="CN103" s="170" t="s">
        <v>105</v>
      </c>
      <c r="CO103" s="177">
        <v>4</v>
      </c>
      <c r="CP103" s="178">
        <v>9</v>
      </c>
      <c r="CQ103" s="178">
        <v>11</v>
      </c>
      <c r="CR103" s="178">
        <v>8</v>
      </c>
      <c r="CS103" s="178">
        <v>4</v>
      </c>
      <c r="CT103" s="178">
        <v>0</v>
      </c>
      <c r="CU103" s="178" t="str">
        <f>IF(ISBLANK($CN103),"",IFERROR((ROUND((INDEX([1]INSTRUCTIONS!$M$9:$AM$73,MATCH(#REF!,[1]INSTRUCTIONS!$N$9:$N$73,0),MATCH(CU$2,[1]INSTRUCTIONS!$M$9:$AM$9,FALSE))*$BD103),0)),""))</f>
        <v/>
      </c>
      <c r="CV103" s="178" t="str">
        <f>IF(ISBLANK($CN103),"",IFERROR((ROUND((INDEX([1]INSTRUCTIONS!$M$9:$AM$73,MATCH(#REF!,[1]INSTRUCTIONS!$N$9:$N$73,0),MATCH(CV$2,[1]INSTRUCTIONS!$M$9:$AM$9,FALSE))*$BD103),0)),""))</f>
        <v/>
      </c>
      <c r="CW103" s="178" t="str">
        <f>IF(ISBLANK($CN103),"",IFERROR((ROUND((INDEX([1]INSTRUCTIONS!$M$9:$AM$73,MATCH(#REF!,[1]INSTRUCTIONS!$N$9:$N$73,0),MATCH(CW$2,[1]INSTRUCTIONS!$M$9:$AM$9,FALSE))*$BD103),0)),""))</f>
        <v/>
      </c>
      <c r="CX103" s="178" t="str">
        <f>IF(ISBLANK($CN103),"",IFERROR((ROUND((INDEX([1]INSTRUCTIONS!$M$9:$AM$73,MATCH(#REF!,[1]INSTRUCTIONS!$N$9:$N$73,0),MATCH(CX$2,[1]INSTRUCTIONS!$M$9:$AM$9,FALSE))*$BD103),0)),""))</f>
        <v/>
      </c>
      <c r="CY103" s="178" t="str">
        <f>IF(ISBLANK($CN103),"",IFERROR((ROUND((INDEX([1]INSTRUCTIONS!$M$9:$AM$73,MATCH(#REF!,[1]INSTRUCTIONS!$N$9:$N$73,0),MATCH(CY$2,[1]INSTRUCTIONS!$M$9:$AM$9,FALSE))*$BD103),0)),""))</f>
        <v/>
      </c>
      <c r="CZ103" s="178" t="str">
        <f>IF(ISBLANK($CN103),"",IFERROR((ROUND((INDEX([1]INSTRUCTIONS!$M$9:$AM$73,MATCH(#REF!,[1]INSTRUCTIONS!$N$9:$N$73,0),MATCH(CZ$2,[1]INSTRUCTIONS!$M$9:$AM$9,FALSE))*$BD103),0)),""))</f>
        <v/>
      </c>
      <c r="DA103" s="178" t="str">
        <f>IF(ISBLANK($CN103),"",IFERROR((ROUND((INDEX([1]INSTRUCTIONS!$M$9:$AM$73,MATCH(#REF!,[1]INSTRUCTIONS!$N$9:$N$73,0),MATCH(DA$2,[1]INSTRUCTIONS!$M$9:$AM$9,FALSE))*$BD103),0)),""))</f>
        <v/>
      </c>
      <c r="DB103" s="178" t="str">
        <f>IF(ISBLANK($CN103),"",IFERROR((ROUND((INDEX([1]INSTRUCTIONS!$M$9:$AM$73,MATCH(#REF!,[1]INSTRUCTIONS!$N$9:$N$73,0),MATCH(DB$2,[1]INSTRUCTIONS!$M$9:$AM$9,FALSE))*$BD103),0)),""))</f>
        <v/>
      </c>
      <c r="DC103" s="178" t="str">
        <f>IF(ISBLANK($CN103),"",IFERROR((ROUND((INDEX([1]INSTRUCTIONS!$M$9:$AM$73,MATCH(#REF!,[1]INSTRUCTIONS!$N$9:$N$73,0),MATCH(DC$2,[1]INSTRUCTIONS!$M$9:$AM$9,FALSE))*$BD103),0)),""))</f>
        <v/>
      </c>
      <c r="DD103" s="178" t="str">
        <f>IF(ISBLANK($CN103),"",IFERROR((ROUND((INDEX([1]INSTRUCTIONS!$M$9:$AM$73,MATCH(#REF!,[1]INSTRUCTIONS!$N$9:$N$73,0),MATCH(DD$2,[1]INSTRUCTIONS!$M$9:$AM$9,FALSE))*$BD103),0)),""))</f>
        <v/>
      </c>
      <c r="DE103" s="178" t="str">
        <f>IF(ISBLANK($CN103),"",IFERROR((ROUND((INDEX([1]INSTRUCTIONS!$M$9:$AM$73,MATCH(#REF!,[1]INSTRUCTIONS!$N$9:$N$73,0),MATCH(DE$2,[1]INSTRUCTIONS!$M$9:$AM$9,FALSE))*$BD103),0)),""))</f>
        <v/>
      </c>
      <c r="DF103" s="178" t="str">
        <f>IF(ISBLANK($CN103),"",IFERROR((ROUND((INDEX([1]INSTRUCTIONS!$M$9:$AM$73,MATCH(#REF!,[1]INSTRUCTIONS!$N$9:$N$73,0),MATCH(DF$2,[1]INSTRUCTIONS!$M$9:$AM$9,FALSE))*$BD103),0)),""))</f>
        <v/>
      </c>
      <c r="DG103" s="178" t="str">
        <f>IF(ISBLANK($CN103),"",IFERROR((ROUND((INDEX([1]INSTRUCTIONS!$M$9:$AM$73,MATCH(#REF!,[1]INSTRUCTIONS!$N$9:$N$73,0),MATCH(DG$2,[1]INSTRUCTIONS!$M$9:$AM$9,FALSE))*$BD103),0)),""))</f>
        <v/>
      </c>
      <c r="DH103" s="178" t="str">
        <f>IF(ISBLANK($CN103),"",IFERROR((ROUND((INDEX([1]INSTRUCTIONS!$M$9:$AM$73,MATCH(#REF!,[1]INSTRUCTIONS!$N$9:$N$73,0),MATCH(DH$2,[1]INSTRUCTIONS!$M$9:$AM$9,FALSE))*$BD103),0)),""))</f>
        <v/>
      </c>
      <c r="DI103" s="178" t="str">
        <f>IF(ISBLANK($CN103),"",IFERROR((ROUND((INDEX([1]INSTRUCTIONS!$M$9:$AM$73,MATCH(#REF!,[1]INSTRUCTIONS!$N$9:$N$73,0),MATCH(DI$2,[1]INSTRUCTIONS!$M$9:$AM$9,FALSE))*$BD103),0)),""))</f>
        <v/>
      </c>
      <c r="DJ103" s="178" t="str">
        <f>IF(ISBLANK($CN103),"",IFERROR((ROUND((INDEX([1]INSTRUCTIONS!$M$9:$AM$73,MATCH(#REF!,[1]INSTRUCTIONS!$N$9:$N$73,0),MATCH(DJ$2,[1]INSTRUCTIONS!$M$9:$AM$9,FALSE))*$BD103),0)),""))</f>
        <v/>
      </c>
      <c r="DK103" s="178" t="str">
        <f>IF(ISBLANK($CN103),"",IFERROR((ROUND((INDEX([1]INSTRUCTIONS!$M$9:$AM$73,MATCH(#REF!,[1]INSTRUCTIONS!$N$9:$N$73,0),MATCH(DK$2,[1]INSTRUCTIONS!$M$9:$AM$9,FALSE))*$BD103),0)),""))</f>
        <v/>
      </c>
      <c r="DL103" s="178" t="str">
        <f>IF(ISBLANK($CN103),"",IFERROR((ROUND((INDEX([1]INSTRUCTIONS!$M$9:$AM$73,MATCH(#REF!,[1]INSTRUCTIONS!$N$9:$N$73,0),MATCH(DL$2,[1]INSTRUCTIONS!$M$9:$AM$9,FALSE))*$BD103),0)),""))</f>
        <v/>
      </c>
      <c r="DM103" s="179" t="str">
        <f>IF(ISBLANK($CN103),"",IFERROR((ROUND((INDEX([1]INSTRUCTIONS!$M$9:$AM$73,MATCH(#REF!,[1]INSTRUCTIONS!$N$9:$N$73,0),MATCH(DM$2,[1]INSTRUCTIONS!$M$9:$AM$9,FALSE))*$BD103),0)),""))</f>
        <v/>
      </c>
      <c r="DN103" s="169">
        <f t="shared" si="25"/>
        <v>36</v>
      </c>
      <c r="DO103" s="169">
        <f t="shared" si="26"/>
        <v>0</v>
      </c>
      <c r="DP103" s="6"/>
      <c r="DQ103" s="171" t="str">
        <f t="shared" si="27"/>
        <v>ALPHA TOPS BM</v>
      </c>
      <c r="DR103" s="172">
        <f t="shared" ref="DR103:EP103" si="116">IFERROR(BL103+CO103,"")</f>
        <v>35</v>
      </c>
      <c r="DS103" s="173">
        <f t="shared" si="116"/>
        <v>85</v>
      </c>
      <c r="DT103" s="173">
        <f t="shared" si="116"/>
        <v>110</v>
      </c>
      <c r="DU103" s="173">
        <f t="shared" si="116"/>
        <v>76</v>
      </c>
      <c r="DV103" s="173">
        <f t="shared" si="116"/>
        <v>30</v>
      </c>
      <c r="DW103" s="173">
        <f t="shared" si="116"/>
        <v>0</v>
      </c>
      <c r="DX103" s="173" t="str">
        <f t="shared" si="116"/>
        <v/>
      </c>
      <c r="DY103" s="173" t="str">
        <f t="shared" si="116"/>
        <v/>
      </c>
      <c r="DZ103" s="173" t="str">
        <f t="shared" si="116"/>
        <v/>
      </c>
      <c r="EA103" s="173" t="str">
        <f t="shared" si="116"/>
        <v/>
      </c>
      <c r="EB103" s="173" t="str">
        <f t="shared" si="116"/>
        <v/>
      </c>
      <c r="EC103" s="173" t="str">
        <f t="shared" si="116"/>
        <v/>
      </c>
      <c r="ED103" s="173" t="str">
        <f t="shared" si="116"/>
        <v/>
      </c>
      <c r="EE103" s="173" t="str">
        <f t="shared" si="116"/>
        <v/>
      </c>
      <c r="EF103" s="174" t="str">
        <f t="shared" si="116"/>
        <v/>
      </c>
      <c r="EG103" s="174" t="str">
        <f t="shared" si="116"/>
        <v/>
      </c>
      <c r="EH103" s="174" t="str">
        <f t="shared" si="116"/>
        <v/>
      </c>
      <c r="EI103" s="174" t="str">
        <f t="shared" si="116"/>
        <v/>
      </c>
      <c r="EJ103" s="174" t="str">
        <f t="shared" si="116"/>
        <v/>
      </c>
      <c r="EK103" s="174" t="str">
        <f t="shared" si="116"/>
        <v/>
      </c>
      <c r="EL103" s="174" t="str">
        <f t="shared" si="116"/>
        <v/>
      </c>
      <c r="EM103" s="174" t="str">
        <f t="shared" si="116"/>
        <v/>
      </c>
      <c r="EN103" s="174" t="str">
        <f t="shared" si="116"/>
        <v/>
      </c>
      <c r="EO103" s="174" t="str">
        <f t="shared" si="116"/>
        <v/>
      </c>
      <c r="EP103" s="174" t="str">
        <f t="shared" si="116"/>
        <v/>
      </c>
      <c r="EQ103" s="171">
        <f t="shared" si="29"/>
        <v>336</v>
      </c>
      <c r="ER103" s="171">
        <f t="shared" si="30"/>
        <v>0</v>
      </c>
    </row>
    <row r="104" spans="1:148" ht="120" customHeight="1" x14ac:dyDescent="0.25">
      <c r="A104" s="132">
        <f t="shared" si="31"/>
        <v>87</v>
      </c>
      <c r="B104" s="133" t="e">
        <v>#VALUE!</v>
      </c>
      <c r="C104" s="133" t="s">
        <v>96</v>
      </c>
      <c r="D104" s="134" t="s">
        <v>276</v>
      </c>
      <c r="E104" s="134" t="str">
        <f t="shared" si="5"/>
        <v>#REF!</v>
      </c>
      <c r="F104" s="135" t="s">
        <v>97</v>
      </c>
      <c r="G104" s="134" t="s">
        <v>276</v>
      </c>
      <c r="H104" s="135" t="s">
        <v>247</v>
      </c>
      <c r="I104" s="135" t="s">
        <v>248</v>
      </c>
      <c r="J104" s="135"/>
      <c r="K104" s="135"/>
      <c r="L104" s="136"/>
      <c r="M104" s="133" t="e">
        <v>#VALUE!</v>
      </c>
      <c r="N104" s="135" t="s">
        <v>250</v>
      </c>
      <c r="O104" s="136"/>
      <c r="P104" s="136"/>
      <c r="Q104" s="136" t="s">
        <v>101</v>
      </c>
      <c r="R104" s="136" t="s">
        <v>102</v>
      </c>
      <c r="S104" s="136"/>
      <c r="T104" s="133"/>
      <c r="U104" s="133"/>
      <c r="V104" s="133"/>
      <c r="W104" s="137"/>
      <c r="X104" s="138">
        <v>12.97</v>
      </c>
      <c r="Y104" s="139">
        <v>12.97</v>
      </c>
      <c r="Z104" s="140">
        <f t="shared" si="6"/>
        <v>0</v>
      </c>
      <c r="AA104" s="139">
        <v>39.99</v>
      </c>
      <c r="AB104" s="140">
        <f t="shared" si="7"/>
        <v>0.67566891722930733</v>
      </c>
      <c r="AC104" s="141"/>
      <c r="AD104" s="142" t="str">
        <f t="shared" si="8"/>
        <v/>
      </c>
      <c r="AE104" s="140" t="str">
        <f t="shared" si="9"/>
        <v/>
      </c>
      <c r="AF104" s="139"/>
      <c r="AG104" s="140" t="str">
        <f t="shared" si="10"/>
        <v/>
      </c>
      <c r="AH104" s="143" t="str">
        <f t="shared" si="11"/>
        <v/>
      </c>
      <c r="AI104" s="144"/>
      <c r="AJ104" s="145"/>
      <c r="AK104" s="146"/>
      <c r="AL104" s="135" t="s">
        <v>103</v>
      </c>
      <c r="AM104" s="147">
        <v>4</v>
      </c>
      <c r="AN104" s="148" t="str">
        <f t="shared" si="12"/>
        <v xml:space="preserve">, , , , OFFICE DEFINE, </v>
      </c>
      <c r="AO104" s="149">
        <v>36</v>
      </c>
      <c r="AP104" s="150">
        <v>300</v>
      </c>
      <c r="AQ104" s="150"/>
      <c r="AR104" s="150"/>
      <c r="AS104" s="150"/>
      <c r="AT104" s="151"/>
      <c r="AU104" s="151"/>
      <c r="AV104" s="152">
        <f t="shared" si="13"/>
        <v>4</v>
      </c>
      <c r="AW104" s="153"/>
      <c r="AX104" s="152"/>
      <c r="AY104" s="153"/>
      <c r="AZ104" s="176"/>
      <c r="BA104" s="155">
        <f t="shared" si="14"/>
        <v>300</v>
      </c>
      <c r="BB104" s="156">
        <f t="shared" si="15"/>
        <v>3891</v>
      </c>
      <c r="BC104" s="157">
        <f t="shared" si="16"/>
        <v>11997</v>
      </c>
      <c r="BD104" s="158">
        <f t="shared" si="17"/>
        <v>36</v>
      </c>
      <c r="BE104" s="159">
        <f t="shared" si="18"/>
        <v>466.92</v>
      </c>
      <c r="BF104" s="160">
        <f t="shared" si="19"/>
        <v>1439.64</v>
      </c>
      <c r="BG104" s="161">
        <f t="shared" si="20"/>
        <v>336</v>
      </c>
      <c r="BH104" s="162">
        <f t="shared" si="21"/>
        <v>4357.92</v>
      </c>
      <c r="BI104" s="163">
        <f t="shared" si="22"/>
        <v>13436.640000000001</v>
      </c>
      <c r="BJ104" s="164"/>
      <c r="BK104" s="165" t="s">
        <v>104</v>
      </c>
      <c r="BL104" s="177">
        <v>31</v>
      </c>
      <c r="BM104" s="178">
        <v>76</v>
      </c>
      <c r="BN104" s="178">
        <v>99</v>
      </c>
      <c r="BO104" s="178">
        <v>68</v>
      </c>
      <c r="BP104" s="178">
        <v>26</v>
      </c>
      <c r="BQ104" s="178">
        <v>0</v>
      </c>
      <c r="BR104" s="178" t="str">
        <f>IF(ISBLANK($BK104),"",IFERROR((ROUND((INDEX([1]INSTRUCTIONS!$M$9:$AM$73,MATCH(#REF!,[1]INSTRUCTIONS!$N$9:$N$73,0),MATCH(BR$2,[1]INSTRUCTIONS!$M$9:$AM$9,FALSE))*$BA104),0)),""))</f>
        <v/>
      </c>
      <c r="BS104" s="178" t="str">
        <f>IF(ISBLANK($BK104),"",IFERROR((ROUND((INDEX([1]INSTRUCTIONS!$M$9:$AM$73,MATCH(#REF!,[1]INSTRUCTIONS!$N$9:$N$73,0),MATCH(BS$2,[1]INSTRUCTIONS!$M$9:$AM$9,FALSE))*$BA104),0)),""))</f>
        <v/>
      </c>
      <c r="BT104" s="178" t="str">
        <f>IF(ISBLANK($BK104),"",IFERROR((ROUND((INDEX([1]INSTRUCTIONS!$M$9:$AM$73,MATCH(#REF!,[1]INSTRUCTIONS!$N$9:$N$73,0),MATCH(BT$2,[1]INSTRUCTIONS!$M$9:$AM$9,FALSE))*$BA104),0)),""))</f>
        <v/>
      </c>
      <c r="BU104" s="178" t="str">
        <f>IF(ISBLANK($BK104),"",IFERROR((ROUND((INDEX([1]INSTRUCTIONS!$M$9:$AM$73,MATCH(#REF!,[1]INSTRUCTIONS!$N$9:$N$73,0),MATCH(BU$2,[1]INSTRUCTIONS!$M$9:$AM$9,FALSE))*$BA104),0)),""))</f>
        <v/>
      </c>
      <c r="BV104" s="178" t="str">
        <f>IF(ISBLANK($BK104),"",IFERROR((ROUND((INDEX([1]INSTRUCTIONS!$M$9:$AM$73,MATCH(#REF!,[1]INSTRUCTIONS!$N$9:$N$73,0),MATCH(BV$2,[1]INSTRUCTIONS!$M$9:$AM$9,FALSE))*$BA104),0)),""))</f>
        <v/>
      </c>
      <c r="BW104" s="178" t="str">
        <f>IF(ISBLANK($BK104),"",IFERROR((ROUND((INDEX([1]INSTRUCTIONS!$M$9:$AM$73,MATCH(#REF!,[1]INSTRUCTIONS!$N$9:$N$73,0),MATCH(BW$2,[1]INSTRUCTIONS!$M$9:$AM$9,FALSE))*$BA104),0)),""))</f>
        <v/>
      </c>
      <c r="BX104" s="178" t="str">
        <f>IF(ISBLANK($BK104),"",IFERROR((ROUND((INDEX([1]INSTRUCTIONS!$M$9:$AM$73,MATCH(#REF!,[1]INSTRUCTIONS!$N$9:$N$73,0),MATCH(BX$2,[1]INSTRUCTIONS!$M$9:$AM$9,FALSE))*$BA104),0)),""))</f>
        <v/>
      </c>
      <c r="BY104" s="178" t="str">
        <f>IF(ISBLANK($BK104),"",IFERROR((ROUND((INDEX([1]INSTRUCTIONS!$M$9:$AM$73,MATCH(#REF!,[1]INSTRUCTIONS!$N$9:$N$73,0),MATCH(BY$2,[1]INSTRUCTIONS!$M$9:$AM$9,FALSE))*$BA104),0)),""))</f>
        <v/>
      </c>
      <c r="BZ104" s="178" t="str">
        <f>IF(ISBLANK($BK104),"",IFERROR((ROUND((INDEX([1]INSTRUCTIONS!$M$9:$AM$73,MATCH(#REF!,[1]INSTRUCTIONS!$N$9:$N$73,0),MATCH(BZ$2,[1]INSTRUCTIONS!$M$9:$AM$9,FALSE))*$BA104),0)),""))</f>
        <v/>
      </c>
      <c r="CA104" s="178" t="str">
        <f>IF(ISBLANK($BK104),"",IFERROR((ROUND((INDEX([1]INSTRUCTIONS!$M$9:$AM$73,MATCH(#REF!,[1]INSTRUCTIONS!$N$9:$N$73,0),MATCH(CA$2,[1]INSTRUCTIONS!$M$9:$AM$9,FALSE))*$BA104),0)),""))</f>
        <v/>
      </c>
      <c r="CB104" s="178" t="str">
        <f>IF(ISBLANK($BK104),"",IFERROR((ROUND((INDEX([1]INSTRUCTIONS!$M$9:$AM$73,MATCH(#REF!,[1]INSTRUCTIONS!$N$9:$N$73,0),MATCH(CB$2,[1]INSTRUCTIONS!$M$9:$AM$9,FALSE))*$BA104),0)),""))</f>
        <v/>
      </c>
      <c r="CC104" s="178" t="str">
        <f>IF(ISBLANK($BK104),"",IFERROR((ROUND((INDEX([1]INSTRUCTIONS!$M$9:$AM$73,MATCH(#REF!,[1]INSTRUCTIONS!$N$9:$N$73,0),MATCH(CC$2,[1]INSTRUCTIONS!$M$9:$AM$9,FALSE))*$BA104),0)),""))</f>
        <v/>
      </c>
      <c r="CD104" s="178" t="str">
        <f>IF(ISBLANK($BK104),"",IFERROR((ROUND((INDEX([1]INSTRUCTIONS!$M$9:$AM$73,MATCH(#REF!,[1]INSTRUCTIONS!$N$9:$N$73,0),MATCH(CD$2,[1]INSTRUCTIONS!$M$9:$AM$9,FALSE))*$BA104),0)),""))</f>
        <v/>
      </c>
      <c r="CE104" s="178" t="str">
        <f>IF(ISBLANK($BK104),"",IFERROR((ROUND((INDEX([1]INSTRUCTIONS!$M$9:$AM$73,MATCH(#REF!,[1]INSTRUCTIONS!$N$9:$N$73,0),MATCH(CE$2,[1]INSTRUCTIONS!$M$9:$AM$9,FALSE))*$BA104),0)),""))</f>
        <v/>
      </c>
      <c r="CF104" s="178" t="str">
        <f>IF(ISBLANK($BK104),"",IFERROR((ROUND((INDEX([1]INSTRUCTIONS!$M$9:$AM$73,MATCH(#REF!,[1]INSTRUCTIONS!$N$9:$N$73,0),MATCH(CF$2,[1]INSTRUCTIONS!$M$9:$AM$9,FALSE))*$BA104),0)),""))</f>
        <v/>
      </c>
      <c r="CG104" s="178" t="str">
        <f>IF(ISBLANK($BK104),"",IFERROR((ROUND((INDEX([1]INSTRUCTIONS!$M$9:$AM$73,MATCH(#REF!,[1]INSTRUCTIONS!$N$9:$N$73,0),MATCH(CG$2,[1]INSTRUCTIONS!$M$9:$AM$9,FALSE))*$BA104),0)),""))</f>
        <v/>
      </c>
      <c r="CH104" s="178" t="str">
        <f>IF(ISBLANK($BK104),"",IFERROR((ROUND((INDEX([1]INSTRUCTIONS!$M$9:$AM$73,MATCH(#REF!,[1]INSTRUCTIONS!$N$9:$N$73,0),MATCH(CH$2,[1]INSTRUCTIONS!$M$9:$AM$9,FALSE))*$BA104),0)),""))</f>
        <v/>
      </c>
      <c r="CI104" s="178" t="str">
        <f>IF(ISBLANK($BK104),"",IFERROR((ROUND((INDEX([1]INSTRUCTIONS!$M$9:$AM$73,MATCH(#REF!,[1]INSTRUCTIONS!$N$9:$N$73,0),MATCH(CI$2,[1]INSTRUCTIONS!$M$9:$AM$9,FALSE))*$BA104),0)),""))</f>
        <v/>
      </c>
      <c r="CJ104" s="179" t="str">
        <f>IF(ISBLANK($BK104),"",IFERROR((ROUND((INDEX([1]INSTRUCTIONS!$M$9:$AM$73,MATCH(#REF!,[1]INSTRUCTIONS!$N$9:$N$73,0),MATCH(CJ$2,[1]INSTRUCTIONS!$M$9:$AM$9,FALSE))*$BA104),0)),""))</f>
        <v/>
      </c>
      <c r="CK104" s="169">
        <f t="shared" si="23"/>
        <v>300</v>
      </c>
      <c r="CL104" s="169">
        <f t="shared" si="24"/>
        <v>0</v>
      </c>
      <c r="CM104" s="6"/>
      <c r="CN104" s="170" t="s">
        <v>105</v>
      </c>
      <c r="CO104" s="177">
        <v>4</v>
      </c>
      <c r="CP104" s="178">
        <v>9</v>
      </c>
      <c r="CQ104" s="178">
        <v>11</v>
      </c>
      <c r="CR104" s="178">
        <v>8</v>
      </c>
      <c r="CS104" s="178">
        <v>4</v>
      </c>
      <c r="CT104" s="178">
        <v>0</v>
      </c>
      <c r="CU104" s="178" t="str">
        <f>IF(ISBLANK($CN104),"",IFERROR((ROUND((INDEX([1]INSTRUCTIONS!$M$9:$AM$73,MATCH(#REF!,[1]INSTRUCTIONS!$N$9:$N$73,0),MATCH(CU$2,[1]INSTRUCTIONS!$M$9:$AM$9,FALSE))*$BD104),0)),""))</f>
        <v/>
      </c>
      <c r="CV104" s="178" t="str">
        <f>IF(ISBLANK($CN104),"",IFERROR((ROUND((INDEX([1]INSTRUCTIONS!$M$9:$AM$73,MATCH(#REF!,[1]INSTRUCTIONS!$N$9:$N$73,0),MATCH(CV$2,[1]INSTRUCTIONS!$M$9:$AM$9,FALSE))*$BD104),0)),""))</f>
        <v/>
      </c>
      <c r="CW104" s="178" t="str">
        <f>IF(ISBLANK($CN104),"",IFERROR((ROUND((INDEX([1]INSTRUCTIONS!$M$9:$AM$73,MATCH(#REF!,[1]INSTRUCTIONS!$N$9:$N$73,0),MATCH(CW$2,[1]INSTRUCTIONS!$M$9:$AM$9,FALSE))*$BD104),0)),""))</f>
        <v/>
      </c>
      <c r="CX104" s="178" t="str">
        <f>IF(ISBLANK($CN104),"",IFERROR((ROUND((INDEX([1]INSTRUCTIONS!$M$9:$AM$73,MATCH(#REF!,[1]INSTRUCTIONS!$N$9:$N$73,0),MATCH(CX$2,[1]INSTRUCTIONS!$M$9:$AM$9,FALSE))*$BD104),0)),""))</f>
        <v/>
      </c>
      <c r="CY104" s="178" t="str">
        <f>IF(ISBLANK($CN104),"",IFERROR((ROUND((INDEX([1]INSTRUCTIONS!$M$9:$AM$73,MATCH(#REF!,[1]INSTRUCTIONS!$N$9:$N$73,0),MATCH(CY$2,[1]INSTRUCTIONS!$M$9:$AM$9,FALSE))*$BD104),0)),""))</f>
        <v/>
      </c>
      <c r="CZ104" s="178" t="str">
        <f>IF(ISBLANK($CN104),"",IFERROR((ROUND((INDEX([1]INSTRUCTIONS!$M$9:$AM$73,MATCH(#REF!,[1]INSTRUCTIONS!$N$9:$N$73,0),MATCH(CZ$2,[1]INSTRUCTIONS!$M$9:$AM$9,FALSE))*$BD104),0)),""))</f>
        <v/>
      </c>
      <c r="DA104" s="178" t="str">
        <f>IF(ISBLANK($CN104),"",IFERROR((ROUND((INDEX([1]INSTRUCTIONS!$M$9:$AM$73,MATCH(#REF!,[1]INSTRUCTIONS!$N$9:$N$73,0),MATCH(DA$2,[1]INSTRUCTIONS!$M$9:$AM$9,FALSE))*$BD104),0)),""))</f>
        <v/>
      </c>
      <c r="DB104" s="178" t="str">
        <f>IF(ISBLANK($CN104),"",IFERROR((ROUND((INDEX([1]INSTRUCTIONS!$M$9:$AM$73,MATCH(#REF!,[1]INSTRUCTIONS!$N$9:$N$73,0),MATCH(DB$2,[1]INSTRUCTIONS!$M$9:$AM$9,FALSE))*$BD104),0)),""))</f>
        <v/>
      </c>
      <c r="DC104" s="178" t="str">
        <f>IF(ISBLANK($CN104),"",IFERROR((ROUND((INDEX([1]INSTRUCTIONS!$M$9:$AM$73,MATCH(#REF!,[1]INSTRUCTIONS!$N$9:$N$73,0),MATCH(DC$2,[1]INSTRUCTIONS!$M$9:$AM$9,FALSE))*$BD104),0)),""))</f>
        <v/>
      </c>
      <c r="DD104" s="178" t="str">
        <f>IF(ISBLANK($CN104),"",IFERROR((ROUND((INDEX([1]INSTRUCTIONS!$M$9:$AM$73,MATCH(#REF!,[1]INSTRUCTIONS!$N$9:$N$73,0),MATCH(DD$2,[1]INSTRUCTIONS!$M$9:$AM$9,FALSE))*$BD104),0)),""))</f>
        <v/>
      </c>
      <c r="DE104" s="178" t="str">
        <f>IF(ISBLANK($CN104),"",IFERROR((ROUND((INDEX([1]INSTRUCTIONS!$M$9:$AM$73,MATCH(#REF!,[1]INSTRUCTIONS!$N$9:$N$73,0),MATCH(DE$2,[1]INSTRUCTIONS!$M$9:$AM$9,FALSE))*$BD104),0)),""))</f>
        <v/>
      </c>
      <c r="DF104" s="178" t="str">
        <f>IF(ISBLANK($CN104),"",IFERROR((ROUND((INDEX([1]INSTRUCTIONS!$M$9:$AM$73,MATCH(#REF!,[1]INSTRUCTIONS!$N$9:$N$73,0),MATCH(DF$2,[1]INSTRUCTIONS!$M$9:$AM$9,FALSE))*$BD104),0)),""))</f>
        <v/>
      </c>
      <c r="DG104" s="178" t="str">
        <f>IF(ISBLANK($CN104),"",IFERROR((ROUND((INDEX([1]INSTRUCTIONS!$M$9:$AM$73,MATCH(#REF!,[1]INSTRUCTIONS!$N$9:$N$73,0),MATCH(DG$2,[1]INSTRUCTIONS!$M$9:$AM$9,FALSE))*$BD104),0)),""))</f>
        <v/>
      </c>
      <c r="DH104" s="178" t="str">
        <f>IF(ISBLANK($CN104),"",IFERROR((ROUND((INDEX([1]INSTRUCTIONS!$M$9:$AM$73,MATCH(#REF!,[1]INSTRUCTIONS!$N$9:$N$73,0),MATCH(DH$2,[1]INSTRUCTIONS!$M$9:$AM$9,FALSE))*$BD104),0)),""))</f>
        <v/>
      </c>
      <c r="DI104" s="178" t="str">
        <f>IF(ISBLANK($CN104),"",IFERROR((ROUND((INDEX([1]INSTRUCTIONS!$M$9:$AM$73,MATCH(#REF!,[1]INSTRUCTIONS!$N$9:$N$73,0),MATCH(DI$2,[1]INSTRUCTIONS!$M$9:$AM$9,FALSE))*$BD104),0)),""))</f>
        <v/>
      </c>
      <c r="DJ104" s="178" t="str">
        <f>IF(ISBLANK($CN104),"",IFERROR((ROUND((INDEX([1]INSTRUCTIONS!$M$9:$AM$73,MATCH(#REF!,[1]INSTRUCTIONS!$N$9:$N$73,0),MATCH(DJ$2,[1]INSTRUCTIONS!$M$9:$AM$9,FALSE))*$BD104),0)),""))</f>
        <v/>
      </c>
      <c r="DK104" s="178" t="str">
        <f>IF(ISBLANK($CN104),"",IFERROR((ROUND((INDEX([1]INSTRUCTIONS!$M$9:$AM$73,MATCH(#REF!,[1]INSTRUCTIONS!$N$9:$N$73,0),MATCH(DK$2,[1]INSTRUCTIONS!$M$9:$AM$9,FALSE))*$BD104),0)),""))</f>
        <v/>
      </c>
      <c r="DL104" s="178" t="str">
        <f>IF(ISBLANK($CN104),"",IFERROR((ROUND((INDEX([1]INSTRUCTIONS!$M$9:$AM$73,MATCH(#REF!,[1]INSTRUCTIONS!$N$9:$N$73,0),MATCH(DL$2,[1]INSTRUCTIONS!$M$9:$AM$9,FALSE))*$BD104),0)),""))</f>
        <v/>
      </c>
      <c r="DM104" s="179" t="str">
        <f>IF(ISBLANK($CN104),"",IFERROR((ROUND((INDEX([1]INSTRUCTIONS!$M$9:$AM$73,MATCH(#REF!,[1]INSTRUCTIONS!$N$9:$N$73,0),MATCH(DM$2,[1]INSTRUCTIONS!$M$9:$AM$9,FALSE))*$BD104),0)),""))</f>
        <v/>
      </c>
      <c r="DN104" s="169">
        <f t="shared" si="25"/>
        <v>36</v>
      </c>
      <c r="DO104" s="169">
        <f t="shared" si="26"/>
        <v>0</v>
      </c>
      <c r="DP104" s="6"/>
      <c r="DQ104" s="171" t="str">
        <f t="shared" si="27"/>
        <v>ALPHA TOPS BM</v>
      </c>
      <c r="DR104" s="172">
        <f t="shared" ref="DR104:EP104" si="117">IFERROR(BL104+CO104,"")</f>
        <v>35</v>
      </c>
      <c r="DS104" s="173">
        <f t="shared" si="117"/>
        <v>85</v>
      </c>
      <c r="DT104" s="173">
        <f t="shared" si="117"/>
        <v>110</v>
      </c>
      <c r="DU104" s="173">
        <f t="shared" si="117"/>
        <v>76</v>
      </c>
      <c r="DV104" s="173">
        <f t="shared" si="117"/>
        <v>30</v>
      </c>
      <c r="DW104" s="173">
        <f t="shared" si="117"/>
        <v>0</v>
      </c>
      <c r="DX104" s="173" t="str">
        <f t="shared" si="117"/>
        <v/>
      </c>
      <c r="DY104" s="173" t="str">
        <f t="shared" si="117"/>
        <v/>
      </c>
      <c r="DZ104" s="173" t="str">
        <f t="shared" si="117"/>
        <v/>
      </c>
      <c r="EA104" s="173" t="str">
        <f t="shared" si="117"/>
        <v/>
      </c>
      <c r="EB104" s="173" t="str">
        <f t="shared" si="117"/>
        <v/>
      </c>
      <c r="EC104" s="173" t="str">
        <f t="shared" si="117"/>
        <v/>
      </c>
      <c r="ED104" s="173" t="str">
        <f t="shared" si="117"/>
        <v/>
      </c>
      <c r="EE104" s="173" t="str">
        <f t="shared" si="117"/>
        <v/>
      </c>
      <c r="EF104" s="174" t="str">
        <f t="shared" si="117"/>
        <v/>
      </c>
      <c r="EG104" s="174" t="str">
        <f t="shared" si="117"/>
        <v/>
      </c>
      <c r="EH104" s="174" t="str">
        <f t="shared" si="117"/>
        <v/>
      </c>
      <c r="EI104" s="174" t="str">
        <f t="shared" si="117"/>
        <v/>
      </c>
      <c r="EJ104" s="174" t="str">
        <f t="shared" si="117"/>
        <v/>
      </c>
      <c r="EK104" s="174" t="str">
        <f t="shared" si="117"/>
        <v/>
      </c>
      <c r="EL104" s="174" t="str">
        <f t="shared" si="117"/>
        <v/>
      </c>
      <c r="EM104" s="174" t="str">
        <f t="shared" si="117"/>
        <v/>
      </c>
      <c r="EN104" s="174" t="str">
        <f t="shared" si="117"/>
        <v/>
      </c>
      <c r="EO104" s="174" t="str">
        <f t="shared" si="117"/>
        <v/>
      </c>
      <c r="EP104" s="174" t="str">
        <f t="shared" si="117"/>
        <v/>
      </c>
      <c r="EQ104" s="171">
        <f t="shared" si="29"/>
        <v>336</v>
      </c>
      <c r="ER104" s="171">
        <f t="shared" si="30"/>
        <v>0</v>
      </c>
    </row>
    <row r="105" spans="1:148" ht="120" customHeight="1" x14ac:dyDescent="0.25">
      <c r="A105" s="132">
        <f t="shared" si="31"/>
        <v>88</v>
      </c>
      <c r="B105" s="133" t="e">
        <v>#VALUE!</v>
      </c>
      <c r="C105" s="133" t="s">
        <v>96</v>
      </c>
      <c r="D105" s="134" t="s">
        <v>276</v>
      </c>
      <c r="E105" s="134" t="str">
        <f t="shared" si="5"/>
        <v>#REF!</v>
      </c>
      <c r="F105" s="135" t="s">
        <v>97</v>
      </c>
      <c r="G105" s="134" t="s">
        <v>276</v>
      </c>
      <c r="H105" s="135" t="s">
        <v>247</v>
      </c>
      <c r="I105" s="135" t="s">
        <v>248</v>
      </c>
      <c r="J105" s="135"/>
      <c r="K105" s="135"/>
      <c r="L105" s="136"/>
      <c r="M105" s="133" t="e">
        <v>#VALUE!</v>
      </c>
      <c r="N105" s="135" t="s">
        <v>251</v>
      </c>
      <c r="O105" s="136"/>
      <c r="P105" s="136"/>
      <c r="Q105" s="136" t="s">
        <v>101</v>
      </c>
      <c r="R105" s="136" t="s">
        <v>102</v>
      </c>
      <c r="S105" s="136"/>
      <c r="T105" s="133"/>
      <c r="U105" s="133"/>
      <c r="V105" s="133"/>
      <c r="W105" s="137"/>
      <c r="X105" s="138">
        <v>12.97</v>
      </c>
      <c r="Y105" s="139">
        <v>12.97</v>
      </c>
      <c r="Z105" s="140">
        <f t="shared" si="6"/>
        <v>0</v>
      </c>
      <c r="AA105" s="139">
        <v>39.99</v>
      </c>
      <c r="AB105" s="140">
        <f t="shared" si="7"/>
        <v>0.67566891722930733</v>
      </c>
      <c r="AC105" s="141"/>
      <c r="AD105" s="142" t="str">
        <f t="shared" si="8"/>
        <v/>
      </c>
      <c r="AE105" s="140" t="str">
        <f t="shared" si="9"/>
        <v/>
      </c>
      <c r="AF105" s="139"/>
      <c r="AG105" s="140" t="str">
        <f t="shared" si="10"/>
        <v/>
      </c>
      <c r="AH105" s="143" t="str">
        <f t="shared" si="11"/>
        <v/>
      </c>
      <c r="AI105" s="144"/>
      <c r="AJ105" s="145"/>
      <c r="AK105" s="146"/>
      <c r="AL105" s="135" t="s">
        <v>103</v>
      </c>
      <c r="AM105" s="147">
        <v>4</v>
      </c>
      <c r="AN105" s="148" t="str">
        <f t="shared" si="12"/>
        <v xml:space="preserve">, , , , OFFICE DEFINE, </v>
      </c>
      <c r="AO105" s="149">
        <v>24</v>
      </c>
      <c r="AP105" s="150">
        <v>192</v>
      </c>
      <c r="AQ105" s="150"/>
      <c r="AR105" s="150"/>
      <c r="AS105" s="150"/>
      <c r="AT105" s="151"/>
      <c r="AU105" s="151"/>
      <c r="AV105" s="152">
        <f t="shared" si="13"/>
        <v>4</v>
      </c>
      <c r="AW105" s="153"/>
      <c r="AX105" s="152"/>
      <c r="AY105" s="153"/>
      <c r="AZ105" s="176"/>
      <c r="BA105" s="155">
        <f t="shared" si="14"/>
        <v>192</v>
      </c>
      <c r="BB105" s="156">
        <f t="shared" si="15"/>
        <v>2490.2400000000002</v>
      </c>
      <c r="BC105" s="157">
        <f t="shared" si="16"/>
        <v>7678.08</v>
      </c>
      <c r="BD105" s="158">
        <f t="shared" si="17"/>
        <v>24</v>
      </c>
      <c r="BE105" s="159">
        <f t="shared" si="18"/>
        <v>311.28000000000003</v>
      </c>
      <c r="BF105" s="160">
        <f t="shared" si="19"/>
        <v>959.76</v>
      </c>
      <c r="BG105" s="161">
        <f t="shared" si="20"/>
        <v>216</v>
      </c>
      <c r="BH105" s="162">
        <f t="shared" si="21"/>
        <v>2801.52</v>
      </c>
      <c r="BI105" s="163">
        <f t="shared" si="22"/>
        <v>8637.84</v>
      </c>
      <c r="BJ105" s="164"/>
      <c r="BK105" s="165" t="s">
        <v>104</v>
      </c>
      <c r="BL105" s="177">
        <v>20</v>
      </c>
      <c r="BM105" s="178">
        <v>48</v>
      </c>
      <c r="BN105" s="178">
        <v>63</v>
      </c>
      <c r="BO105" s="178">
        <v>44</v>
      </c>
      <c r="BP105" s="178">
        <v>17</v>
      </c>
      <c r="BQ105" s="178">
        <v>0</v>
      </c>
      <c r="BR105" s="178" t="str">
        <f>IF(ISBLANK($BK105),"",IFERROR((ROUND((INDEX([1]INSTRUCTIONS!$M$9:$AM$73,MATCH(#REF!,[1]INSTRUCTIONS!$N$9:$N$73,0),MATCH(BR$2,[1]INSTRUCTIONS!$M$9:$AM$9,FALSE))*$BA105),0)),""))</f>
        <v/>
      </c>
      <c r="BS105" s="178" t="str">
        <f>IF(ISBLANK($BK105),"",IFERROR((ROUND((INDEX([1]INSTRUCTIONS!$M$9:$AM$73,MATCH(#REF!,[1]INSTRUCTIONS!$N$9:$N$73,0),MATCH(BS$2,[1]INSTRUCTIONS!$M$9:$AM$9,FALSE))*$BA105),0)),""))</f>
        <v/>
      </c>
      <c r="BT105" s="178" t="str">
        <f>IF(ISBLANK($BK105),"",IFERROR((ROUND((INDEX([1]INSTRUCTIONS!$M$9:$AM$73,MATCH(#REF!,[1]INSTRUCTIONS!$N$9:$N$73,0),MATCH(BT$2,[1]INSTRUCTIONS!$M$9:$AM$9,FALSE))*$BA105),0)),""))</f>
        <v/>
      </c>
      <c r="BU105" s="178" t="str">
        <f>IF(ISBLANK($BK105),"",IFERROR((ROUND((INDEX([1]INSTRUCTIONS!$M$9:$AM$73,MATCH(#REF!,[1]INSTRUCTIONS!$N$9:$N$73,0),MATCH(BU$2,[1]INSTRUCTIONS!$M$9:$AM$9,FALSE))*$BA105),0)),""))</f>
        <v/>
      </c>
      <c r="BV105" s="178" t="str">
        <f>IF(ISBLANK($BK105),"",IFERROR((ROUND((INDEX([1]INSTRUCTIONS!$M$9:$AM$73,MATCH(#REF!,[1]INSTRUCTIONS!$N$9:$N$73,0),MATCH(BV$2,[1]INSTRUCTIONS!$M$9:$AM$9,FALSE))*$BA105),0)),""))</f>
        <v/>
      </c>
      <c r="BW105" s="178" t="str">
        <f>IF(ISBLANK($BK105),"",IFERROR((ROUND((INDEX([1]INSTRUCTIONS!$M$9:$AM$73,MATCH(#REF!,[1]INSTRUCTIONS!$N$9:$N$73,0),MATCH(BW$2,[1]INSTRUCTIONS!$M$9:$AM$9,FALSE))*$BA105),0)),""))</f>
        <v/>
      </c>
      <c r="BX105" s="178" t="str">
        <f>IF(ISBLANK($BK105),"",IFERROR((ROUND((INDEX([1]INSTRUCTIONS!$M$9:$AM$73,MATCH(#REF!,[1]INSTRUCTIONS!$N$9:$N$73,0),MATCH(BX$2,[1]INSTRUCTIONS!$M$9:$AM$9,FALSE))*$BA105),0)),""))</f>
        <v/>
      </c>
      <c r="BY105" s="178" t="str">
        <f>IF(ISBLANK($BK105),"",IFERROR((ROUND((INDEX([1]INSTRUCTIONS!$M$9:$AM$73,MATCH(#REF!,[1]INSTRUCTIONS!$N$9:$N$73,0),MATCH(BY$2,[1]INSTRUCTIONS!$M$9:$AM$9,FALSE))*$BA105),0)),""))</f>
        <v/>
      </c>
      <c r="BZ105" s="178" t="str">
        <f>IF(ISBLANK($BK105),"",IFERROR((ROUND((INDEX([1]INSTRUCTIONS!$M$9:$AM$73,MATCH(#REF!,[1]INSTRUCTIONS!$N$9:$N$73,0),MATCH(BZ$2,[1]INSTRUCTIONS!$M$9:$AM$9,FALSE))*$BA105),0)),""))</f>
        <v/>
      </c>
      <c r="CA105" s="178" t="str">
        <f>IF(ISBLANK($BK105),"",IFERROR((ROUND((INDEX([1]INSTRUCTIONS!$M$9:$AM$73,MATCH(#REF!,[1]INSTRUCTIONS!$N$9:$N$73,0),MATCH(CA$2,[1]INSTRUCTIONS!$M$9:$AM$9,FALSE))*$BA105),0)),""))</f>
        <v/>
      </c>
      <c r="CB105" s="178" t="str">
        <f>IF(ISBLANK($BK105),"",IFERROR((ROUND((INDEX([1]INSTRUCTIONS!$M$9:$AM$73,MATCH(#REF!,[1]INSTRUCTIONS!$N$9:$N$73,0),MATCH(CB$2,[1]INSTRUCTIONS!$M$9:$AM$9,FALSE))*$BA105),0)),""))</f>
        <v/>
      </c>
      <c r="CC105" s="178" t="str">
        <f>IF(ISBLANK($BK105),"",IFERROR((ROUND((INDEX([1]INSTRUCTIONS!$M$9:$AM$73,MATCH(#REF!,[1]INSTRUCTIONS!$N$9:$N$73,0),MATCH(CC$2,[1]INSTRUCTIONS!$M$9:$AM$9,FALSE))*$BA105),0)),""))</f>
        <v/>
      </c>
      <c r="CD105" s="178" t="str">
        <f>IF(ISBLANK($BK105),"",IFERROR((ROUND((INDEX([1]INSTRUCTIONS!$M$9:$AM$73,MATCH(#REF!,[1]INSTRUCTIONS!$N$9:$N$73,0),MATCH(CD$2,[1]INSTRUCTIONS!$M$9:$AM$9,FALSE))*$BA105),0)),""))</f>
        <v/>
      </c>
      <c r="CE105" s="178" t="str">
        <f>IF(ISBLANK($BK105),"",IFERROR((ROUND((INDEX([1]INSTRUCTIONS!$M$9:$AM$73,MATCH(#REF!,[1]INSTRUCTIONS!$N$9:$N$73,0),MATCH(CE$2,[1]INSTRUCTIONS!$M$9:$AM$9,FALSE))*$BA105),0)),""))</f>
        <v/>
      </c>
      <c r="CF105" s="178" t="str">
        <f>IF(ISBLANK($BK105),"",IFERROR((ROUND((INDEX([1]INSTRUCTIONS!$M$9:$AM$73,MATCH(#REF!,[1]INSTRUCTIONS!$N$9:$N$73,0),MATCH(CF$2,[1]INSTRUCTIONS!$M$9:$AM$9,FALSE))*$BA105),0)),""))</f>
        <v/>
      </c>
      <c r="CG105" s="178" t="str">
        <f>IF(ISBLANK($BK105),"",IFERROR((ROUND((INDEX([1]INSTRUCTIONS!$M$9:$AM$73,MATCH(#REF!,[1]INSTRUCTIONS!$N$9:$N$73,0),MATCH(CG$2,[1]INSTRUCTIONS!$M$9:$AM$9,FALSE))*$BA105),0)),""))</f>
        <v/>
      </c>
      <c r="CH105" s="178" t="str">
        <f>IF(ISBLANK($BK105),"",IFERROR((ROUND((INDEX([1]INSTRUCTIONS!$M$9:$AM$73,MATCH(#REF!,[1]INSTRUCTIONS!$N$9:$N$73,0),MATCH(CH$2,[1]INSTRUCTIONS!$M$9:$AM$9,FALSE))*$BA105),0)),""))</f>
        <v/>
      </c>
      <c r="CI105" s="178" t="str">
        <f>IF(ISBLANK($BK105),"",IFERROR((ROUND((INDEX([1]INSTRUCTIONS!$M$9:$AM$73,MATCH(#REF!,[1]INSTRUCTIONS!$N$9:$N$73,0),MATCH(CI$2,[1]INSTRUCTIONS!$M$9:$AM$9,FALSE))*$BA105),0)),""))</f>
        <v/>
      </c>
      <c r="CJ105" s="179" t="str">
        <f>IF(ISBLANK($BK105),"",IFERROR((ROUND((INDEX([1]INSTRUCTIONS!$M$9:$AM$73,MATCH(#REF!,[1]INSTRUCTIONS!$N$9:$N$73,0),MATCH(CJ$2,[1]INSTRUCTIONS!$M$9:$AM$9,FALSE))*$BA105),0)),""))</f>
        <v/>
      </c>
      <c r="CK105" s="169">
        <f t="shared" si="23"/>
        <v>192</v>
      </c>
      <c r="CL105" s="169">
        <f t="shared" si="24"/>
        <v>0</v>
      </c>
      <c r="CM105" s="6"/>
      <c r="CN105" s="170" t="s">
        <v>105</v>
      </c>
      <c r="CO105" s="177">
        <v>3</v>
      </c>
      <c r="CP105" s="178">
        <v>6</v>
      </c>
      <c r="CQ105" s="178">
        <v>7</v>
      </c>
      <c r="CR105" s="178">
        <v>5</v>
      </c>
      <c r="CS105" s="178">
        <v>3</v>
      </c>
      <c r="CT105" s="178">
        <v>0</v>
      </c>
      <c r="CU105" s="178" t="str">
        <f>IF(ISBLANK($CN105),"",IFERROR((ROUND((INDEX([1]INSTRUCTIONS!$M$9:$AM$73,MATCH(#REF!,[1]INSTRUCTIONS!$N$9:$N$73,0),MATCH(CU$2,[1]INSTRUCTIONS!$M$9:$AM$9,FALSE))*$BD105),0)),""))</f>
        <v/>
      </c>
      <c r="CV105" s="178" t="str">
        <f>IF(ISBLANK($CN105),"",IFERROR((ROUND((INDEX([1]INSTRUCTIONS!$M$9:$AM$73,MATCH(#REF!,[1]INSTRUCTIONS!$N$9:$N$73,0),MATCH(CV$2,[1]INSTRUCTIONS!$M$9:$AM$9,FALSE))*$BD105),0)),""))</f>
        <v/>
      </c>
      <c r="CW105" s="178" t="str">
        <f>IF(ISBLANK($CN105),"",IFERROR((ROUND((INDEX([1]INSTRUCTIONS!$M$9:$AM$73,MATCH(#REF!,[1]INSTRUCTIONS!$N$9:$N$73,0),MATCH(CW$2,[1]INSTRUCTIONS!$M$9:$AM$9,FALSE))*$BD105),0)),""))</f>
        <v/>
      </c>
      <c r="CX105" s="178" t="str">
        <f>IF(ISBLANK($CN105),"",IFERROR((ROUND((INDEX([1]INSTRUCTIONS!$M$9:$AM$73,MATCH(#REF!,[1]INSTRUCTIONS!$N$9:$N$73,0),MATCH(CX$2,[1]INSTRUCTIONS!$M$9:$AM$9,FALSE))*$BD105),0)),""))</f>
        <v/>
      </c>
      <c r="CY105" s="178" t="str">
        <f>IF(ISBLANK($CN105),"",IFERROR((ROUND((INDEX([1]INSTRUCTIONS!$M$9:$AM$73,MATCH(#REF!,[1]INSTRUCTIONS!$N$9:$N$73,0),MATCH(CY$2,[1]INSTRUCTIONS!$M$9:$AM$9,FALSE))*$BD105),0)),""))</f>
        <v/>
      </c>
      <c r="CZ105" s="178" t="str">
        <f>IF(ISBLANK($CN105),"",IFERROR((ROUND((INDEX([1]INSTRUCTIONS!$M$9:$AM$73,MATCH(#REF!,[1]INSTRUCTIONS!$N$9:$N$73,0),MATCH(CZ$2,[1]INSTRUCTIONS!$M$9:$AM$9,FALSE))*$BD105),0)),""))</f>
        <v/>
      </c>
      <c r="DA105" s="178" t="str">
        <f>IF(ISBLANK($CN105),"",IFERROR((ROUND((INDEX([1]INSTRUCTIONS!$M$9:$AM$73,MATCH(#REF!,[1]INSTRUCTIONS!$N$9:$N$73,0),MATCH(DA$2,[1]INSTRUCTIONS!$M$9:$AM$9,FALSE))*$BD105),0)),""))</f>
        <v/>
      </c>
      <c r="DB105" s="178" t="str">
        <f>IF(ISBLANK($CN105),"",IFERROR((ROUND((INDEX([1]INSTRUCTIONS!$M$9:$AM$73,MATCH(#REF!,[1]INSTRUCTIONS!$N$9:$N$73,0),MATCH(DB$2,[1]INSTRUCTIONS!$M$9:$AM$9,FALSE))*$BD105),0)),""))</f>
        <v/>
      </c>
      <c r="DC105" s="178" t="str">
        <f>IF(ISBLANK($CN105),"",IFERROR((ROUND((INDEX([1]INSTRUCTIONS!$M$9:$AM$73,MATCH(#REF!,[1]INSTRUCTIONS!$N$9:$N$73,0),MATCH(DC$2,[1]INSTRUCTIONS!$M$9:$AM$9,FALSE))*$BD105),0)),""))</f>
        <v/>
      </c>
      <c r="DD105" s="178" t="str">
        <f>IF(ISBLANK($CN105),"",IFERROR((ROUND((INDEX([1]INSTRUCTIONS!$M$9:$AM$73,MATCH(#REF!,[1]INSTRUCTIONS!$N$9:$N$73,0),MATCH(DD$2,[1]INSTRUCTIONS!$M$9:$AM$9,FALSE))*$BD105),0)),""))</f>
        <v/>
      </c>
      <c r="DE105" s="178" t="str">
        <f>IF(ISBLANK($CN105),"",IFERROR((ROUND((INDEX([1]INSTRUCTIONS!$M$9:$AM$73,MATCH(#REF!,[1]INSTRUCTIONS!$N$9:$N$73,0),MATCH(DE$2,[1]INSTRUCTIONS!$M$9:$AM$9,FALSE))*$BD105),0)),""))</f>
        <v/>
      </c>
      <c r="DF105" s="178" t="str">
        <f>IF(ISBLANK($CN105),"",IFERROR((ROUND((INDEX([1]INSTRUCTIONS!$M$9:$AM$73,MATCH(#REF!,[1]INSTRUCTIONS!$N$9:$N$73,0),MATCH(DF$2,[1]INSTRUCTIONS!$M$9:$AM$9,FALSE))*$BD105),0)),""))</f>
        <v/>
      </c>
      <c r="DG105" s="178" t="str">
        <f>IF(ISBLANK($CN105),"",IFERROR((ROUND((INDEX([1]INSTRUCTIONS!$M$9:$AM$73,MATCH(#REF!,[1]INSTRUCTIONS!$N$9:$N$73,0),MATCH(DG$2,[1]INSTRUCTIONS!$M$9:$AM$9,FALSE))*$BD105),0)),""))</f>
        <v/>
      </c>
      <c r="DH105" s="178" t="str">
        <f>IF(ISBLANK($CN105),"",IFERROR((ROUND((INDEX([1]INSTRUCTIONS!$M$9:$AM$73,MATCH(#REF!,[1]INSTRUCTIONS!$N$9:$N$73,0),MATCH(DH$2,[1]INSTRUCTIONS!$M$9:$AM$9,FALSE))*$BD105),0)),""))</f>
        <v/>
      </c>
      <c r="DI105" s="178" t="str">
        <f>IF(ISBLANK($CN105),"",IFERROR((ROUND((INDEX([1]INSTRUCTIONS!$M$9:$AM$73,MATCH(#REF!,[1]INSTRUCTIONS!$N$9:$N$73,0),MATCH(DI$2,[1]INSTRUCTIONS!$M$9:$AM$9,FALSE))*$BD105),0)),""))</f>
        <v/>
      </c>
      <c r="DJ105" s="178" t="str">
        <f>IF(ISBLANK($CN105),"",IFERROR((ROUND((INDEX([1]INSTRUCTIONS!$M$9:$AM$73,MATCH(#REF!,[1]INSTRUCTIONS!$N$9:$N$73,0),MATCH(DJ$2,[1]INSTRUCTIONS!$M$9:$AM$9,FALSE))*$BD105),0)),""))</f>
        <v/>
      </c>
      <c r="DK105" s="178" t="str">
        <f>IF(ISBLANK($CN105),"",IFERROR((ROUND((INDEX([1]INSTRUCTIONS!$M$9:$AM$73,MATCH(#REF!,[1]INSTRUCTIONS!$N$9:$N$73,0),MATCH(DK$2,[1]INSTRUCTIONS!$M$9:$AM$9,FALSE))*$BD105),0)),""))</f>
        <v/>
      </c>
      <c r="DL105" s="178" t="str">
        <f>IF(ISBLANK($CN105),"",IFERROR((ROUND((INDEX([1]INSTRUCTIONS!$M$9:$AM$73,MATCH(#REF!,[1]INSTRUCTIONS!$N$9:$N$73,0),MATCH(DL$2,[1]INSTRUCTIONS!$M$9:$AM$9,FALSE))*$BD105),0)),""))</f>
        <v/>
      </c>
      <c r="DM105" s="179" t="str">
        <f>IF(ISBLANK($CN105),"",IFERROR((ROUND((INDEX([1]INSTRUCTIONS!$M$9:$AM$73,MATCH(#REF!,[1]INSTRUCTIONS!$N$9:$N$73,0),MATCH(DM$2,[1]INSTRUCTIONS!$M$9:$AM$9,FALSE))*$BD105),0)),""))</f>
        <v/>
      </c>
      <c r="DN105" s="169">
        <f t="shared" si="25"/>
        <v>24</v>
      </c>
      <c r="DO105" s="169">
        <f t="shared" si="26"/>
        <v>0</v>
      </c>
      <c r="DP105" s="6"/>
      <c r="DQ105" s="171" t="str">
        <f t="shared" si="27"/>
        <v>ALPHA TOPS BM</v>
      </c>
      <c r="DR105" s="172">
        <f t="shared" ref="DR105:EP105" si="118">IFERROR(BL105+CO105,"")</f>
        <v>23</v>
      </c>
      <c r="DS105" s="173">
        <f t="shared" si="118"/>
        <v>54</v>
      </c>
      <c r="DT105" s="173">
        <f t="shared" si="118"/>
        <v>70</v>
      </c>
      <c r="DU105" s="173">
        <f t="shared" si="118"/>
        <v>49</v>
      </c>
      <c r="DV105" s="173">
        <f t="shared" si="118"/>
        <v>20</v>
      </c>
      <c r="DW105" s="173">
        <f t="shared" si="118"/>
        <v>0</v>
      </c>
      <c r="DX105" s="173" t="str">
        <f t="shared" si="118"/>
        <v/>
      </c>
      <c r="DY105" s="173" t="str">
        <f t="shared" si="118"/>
        <v/>
      </c>
      <c r="DZ105" s="173" t="str">
        <f t="shared" si="118"/>
        <v/>
      </c>
      <c r="EA105" s="173" t="str">
        <f t="shared" si="118"/>
        <v/>
      </c>
      <c r="EB105" s="173" t="str">
        <f t="shared" si="118"/>
        <v/>
      </c>
      <c r="EC105" s="173" t="str">
        <f t="shared" si="118"/>
        <v/>
      </c>
      <c r="ED105" s="173" t="str">
        <f t="shared" si="118"/>
        <v/>
      </c>
      <c r="EE105" s="173" t="str">
        <f t="shared" si="118"/>
        <v/>
      </c>
      <c r="EF105" s="174" t="str">
        <f t="shared" si="118"/>
        <v/>
      </c>
      <c r="EG105" s="174" t="str">
        <f t="shared" si="118"/>
        <v/>
      </c>
      <c r="EH105" s="174" t="str">
        <f t="shared" si="118"/>
        <v/>
      </c>
      <c r="EI105" s="174" t="str">
        <f t="shared" si="118"/>
        <v/>
      </c>
      <c r="EJ105" s="174" t="str">
        <f t="shared" si="118"/>
        <v/>
      </c>
      <c r="EK105" s="174" t="str">
        <f t="shared" si="118"/>
        <v/>
      </c>
      <c r="EL105" s="174" t="str">
        <f t="shared" si="118"/>
        <v/>
      </c>
      <c r="EM105" s="174" t="str">
        <f t="shared" si="118"/>
        <v/>
      </c>
      <c r="EN105" s="174" t="str">
        <f t="shared" si="118"/>
        <v/>
      </c>
      <c r="EO105" s="174" t="str">
        <f t="shared" si="118"/>
        <v/>
      </c>
      <c r="EP105" s="174" t="str">
        <f t="shared" si="118"/>
        <v/>
      </c>
      <c r="EQ105" s="171">
        <f t="shared" si="29"/>
        <v>216</v>
      </c>
      <c r="ER105" s="171">
        <f t="shared" si="30"/>
        <v>0</v>
      </c>
    </row>
    <row r="106" spans="1:148" ht="13.7" customHeight="1" x14ac:dyDescent="0.25">
      <c r="A106" s="180" t="s">
        <v>21</v>
      </c>
      <c r="B106" s="180" t="s">
        <v>148</v>
      </c>
      <c r="C106" s="180" t="s">
        <v>148</v>
      </c>
      <c r="D106" s="181">
        <f>COUNT(D$18:D$105)</f>
        <v>0</v>
      </c>
      <c r="E106" s="181"/>
      <c r="F106" s="180"/>
      <c r="G106" s="180"/>
      <c r="H106" s="182" t="s">
        <v>148</v>
      </c>
      <c r="I106" s="182" t="s">
        <v>148</v>
      </c>
      <c r="J106" s="182"/>
      <c r="K106" s="182"/>
      <c r="L106" s="180" t="s">
        <v>148</v>
      </c>
      <c r="M106" s="180" t="s">
        <v>148</v>
      </c>
      <c r="N106" s="180" t="s">
        <v>148</v>
      </c>
      <c r="O106" s="180" t="s">
        <v>148</v>
      </c>
      <c r="P106" s="180"/>
      <c r="Q106" s="180"/>
      <c r="R106" s="180"/>
      <c r="S106" s="180"/>
      <c r="T106" s="180" t="s">
        <v>148</v>
      </c>
      <c r="U106" s="180" t="s">
        <v>148</v>
      </c>
      <c r="V106" s="180" t="s">
        <v>148</v>
      </c>
      <c r="W106" s="180" t="s">
        <v>148</v>
      </c>
      <c r="X106" s="183" t="s">
        <v>148</v>
      </c>
      <c r="Y106" s="184" t="s">
        <v>148</v>
      </c>
      <c r="Z106" s="185" t="s">
        <v>148</v>
      </c>
      <c r="AA106" s="186" t="s">
        <v>148</v>
      </c>
      <c r="AB106" s="185" t="s">
        <v>148</v>
      </c>
      <c r="AC106" s="185" t="s">
        <v>148</v>
      </c>
      <c r="AD106" s="185" t="s">
        <v>148</v>
      </c>
      <c r="AE106" s="185" t="s">
        <v>148</v>
      </c>
      <c r="AF106" s="187" t="s">
        <v>148</v>
      </c>
      <c r="AG106" s="188" t="s">
        <v>148</v>
      </c>
      <c r="AH106" s="189" t="s">
        <v>148</v>
      </c>
      <c r="AI106" s="190" t="s">
        <v>148</v>
      </c>
      <c r="AJ106" s="191" t="s">
        <v>148</v>
      </c>
      <c r="AK106" s="192" t="s">
        <v>148</v>
      </c>
      <c r="AL106" s="180" t="s">
        <v>148</v>
      </c>
      <c r="AM106" s="183" t="s">
        <v>148</v>
      </c>
      <c r="AN106" s="187" t="s">
        <v>148</v>
      </c>
      <c r="AO106" s="193">
        <f t="shared" ref="AO106:AU106" si="119">SUM(AO18:AO105)</f>
        <v>1074</v>
      </c>
      <c r="AP106" s="193">
        <f t="shared" si="119"/>
        <v>27300</v>
      </c>
      <c r="AQ106" s="193">
        <f t="shared" si="119"/>
        <v>0</v>
      </c>
      <c r="AR106" s="193">
        <f t="shared" si="119"/>
        <v>0</v>
      </c>
      <c r="AS106" s="193">
        <f t="shared" si="119"/>
        <v>0</v>
      </c>
      <c r="AT106" s="193">
        <f t="shared" si="119"/>
        <v>0</v>
      </c>
      <c r="AU106" s="194">
        <f t="shared" si="119"/>
        <v>0</v>
      </c>
      <c r="AV106" s="193" t="s">
        <v>148</v>
      </c>
      <c r="AW106" s="193">
        <f t="shared" ref="AW106:AY106" si="120">SUM(AW18:AW105)</f>
        <v>0</v>
      </c>
      <c r="AX106" s="193">
        <f t="shared" si="120"/>
        <v>0</v>
      </c>
      <c r="AY106" s="193">
        <f t="shared" si="120"/>
        <v>0</v>
      </c>
      <c r="AZ106" s="195"/>
      <c r="BA106" s="196">
        <f t="shared" ref="BA106:BF106" si="121">SUM(BA18:BA105)</f>
        <v>27300</v>
      </c>
      <c r="BB106" s="197">
        <f t="shared" si="121"/>
        <v>354555.83999999979</v>
      </c>
      <c r="BC106" s="198">
        <f t="shared" si="121"/>
        <v>1258886.9999999995</v>
      </c>
      <c r="BD106" s="199">
        <f t="shared" si="121"/>
        <v>1074</v>
      </c>
      <c r="BE106" s="197">
        <f t="shared" si="121"/>
        <v>14249.400000000007</v>
      </c>
      <c r="BF106" s="198">
        <f t="shared" si="121"/>
        <v>49729.260000000009</v>
      </c>
      <c r="BG106" s="200">
        <f t="shared" ref="BG106:BI106" si="122">SUM(BG$18:BG$105)</f>
        <v>28374</v>
      </c>
      <c r="BH106" s="201">
        <f t="shared" si="122"/>
        <v>368805.24</v>
      </c>
      <c r="BI106" s="198">
        <f t="shared" si="122"/>
        <v>1308616.2599999995</v>
      </c>
      <c r="BJ106" s="202" t="s">
        <v>148</v>
      </c>
      <c r="BK106" s="203">
        <f>COUNTA(BK$18:BK$105)</f>
        <v>88</v>
      </c>
      <c r="BL106" s="194">
        <f t="shared" ref="BL106:CL106" si="123">SUM(BL$18:BL$105)</f>
        <v>2475</v>
      </c>
      <c r="BM106" s="194">
        <f t="shared" si="123"/>
        <v>6734</v>
      </c>
      <c r="BN106" s="194">
        <f t="shared" si="123"/>
        <v>8802</v>
      </c>
      <c r="BO106" s="194">
        <f t="shared" si="123"/>
        <v>6193</v>
      </c>
      <c r="BP106" s="194">
        <f t="shared" si="123"/>
        <v>2687</v>
      </c>
      <c r="BQ106" s="194">
        <f t="shared" si="123"/>
        <v>409</v>
      </c>
      <c r="BR106" s="194">
        <f t="shared" si="123"/>
        <v>0</v>
      </c>
      <c r="BS106" s="194">
        <f t="shared" si="123"/>
        <v>0</v>
      </c>
      <c r="BT106" s="194">
        <f t="shared" si="123"/>
        <v>0</v>
      </c>
      <c r="BU106" s="194">
        <f t="shared" si="123"/>
        <v>0</v>
      </c>
      <c r="BV106" s="194">
        <f t="shared" si="123"/>
        <v>0</v>
      </c>
      <c r="BW106" s="194">
        <f t="shared" si="123"/>
        <v>0</v>
      </c>
      <c r="BX106" s="194">
        <f t="shared" si="123"/>
        <v>0</v>
      </c>
      <c r="BY106" s="194">
        <f t="shared" si="123"/>
        <v>0</v>
      </c>
      <c r="BZ106" s="194">
        <f t="shared" si="123"/>
        <v>0</v>
      </c>
      <c r="CA106" s="194">
        <f t="shared" si="123"/>
        <v>0</v>
      </c>
      <c r="CB106" s="194">
        <f t="shared" si="123"/>
        <v>0</v>
      </c>
      <c r="CC106" s="194">
        <f t="shared" si="123"/>
        <v>0</v>
      </c>
      <c r="CD106" s="194">
        <f t="shared" si="123"/>
        <v>0</v>
      </c>
      <c r="CE106" s="194">
        <f t="shared" si="123"/>
        <v>0</v>
      </c>
      <c r="CF106" s="194">
        <f t="shared" si="123"/>
        <v>0</v>
      </c>
      <c r="CG106" s="194">
        <f t="shared" si="123"/>
        <v>0</v>
      </c>
      <c r="CH106" s="194">
        <f t="shared" si="123"/>
        <v>0</v>
      </c>
      <c r="CI106" s="194">
        <f t="shared" si="123"/>
        <v>0</v>
      </c>
      <c r="CJ106" s="194">
        <f t="shared" si="123"/>
        <v>0</v>
      </c>
      <c r="CK106" s="204">
        <f t="shared" si="123"/>
        <v>27300</v>
      </c>
      <c r="CL106" s="204">
        <f t="shared" si="123"/>
        <v>0</v>
      </c>
      <c r="CM106" s="205" t="s">
        <v>148</v>
      </c>
      <c r="CN106" s="203">
        <f>COUNTA(CN$18:CN$105)</f>
        <v>88</v>
      </c>
      <c r="CO106" s="199">
        <f t="shared" ref="CO106:DM106" si="124">SUM(CO$18:CO$105)</f>
        <v>123</v>
      </c>
      <c r="CP106" s="199">
        <f t="shared" si="124"/>
        <v>261</v>
      </c>
      <c r="CQ106" s="199">
        <f t="shared" si="124"/>
        <v>320</v>
      </c>
      <c r="CR106" s="199">
        <f t="shared" si="124"/>
        <v>235</v>
      </c>
      <c r="CS106" s="199">
        <f t="shared" si="124"/>
        <v>127</v>
      </c>
      <c r="CT106" s="199">
        <f t="shared" si="124"/>
        <v>8</v>
      </c>
      <c r="CU106" s="199">
        <f t="shared" si="124"/>
        <v>0</v>
      </c>
      <c r="CV106" s="199">
        <f t="shared" si="124"/>
        <v>0</v>
      </c>
      <c r="CW106" s="199">
        <f t="shared" si="124"/>
        <v>0</v>
      </c>
      <c r="CX106" s="199">
        <f t="shared" si="124"/>
        <v>0</v>
      </c>
      <c r="CY106" s="199">
        <f t="shared" si="124"/>
        <v>0</v>
      </c>
      <c r="CZ106" s="199">
        <f t="shared" si="124"/>
        <v>0</v>
      </c>
      <c r="DA106" s="199">
        <f t="shared" si="124"/>
        <v>0</v>
      </c>
      <c r="DB106" s="199">
        <f t="shared" si="124"/>
        <v>0</v>
      </c>
      <c r="DC106" s="199">
        <f t="shared" si="124"/>
        <v>0</v>
      </c>
      <c r="DD106" s="199">
        <f t="shared" si="124"/>
        <v>0</v>
      </c>
      <c r="DE106" s="199">
        <f t="shared" si="124"/>
        <v>0</v>
      </c>
      <c r="DF106" s="199">
        <f t="shared" si="124"/>
        <v>0</v>
      </c>
      <c r="DG106" s="199">
        <f t="shared" si="124"/>
        <v>0</v>
      </c>
      <c r="DH106" s="199">
        <f t="shared" si="124"/>
        <v>0</v>
      </c>
      <c r="DI106" s="199">
        <f t="shared" si="124"/>
        <v>0</v>
      </c>
      <c r="DJ106" s="199">
        <f t="shared" si="124"/>
        <v>0</v>
      </c>
      <c r="DK106" s="199">
        <f t="shared" si="124"/>
        <v>0</v>
      </c>
      <c r="DL106" s="199">
        <f t="shared" si="124"/>
        <v>0</v>
      </c>
      <c r="DM106" s="199">
        <f t="shared" si="124"/>
        <v>0</v>
      </c>
      <c r="DN106" s="169">
        <f>IFERROR(SUM(DN$18:DN$105),"")</f>
        <v>1074</v>
      </c>
      <c r="DO106" s="204">
        <f>SUM(DO$18:DO$105)</f>
        <v>0</v>
      </c>
      <c r="DP106" s="205" t="s">
        <v>148</v>
      </c>
      <c r="DQ106" s="203">
        <f>COUNTA(DQ$18:DQ$105)</f>
        <v>88</v>
      </c>
      <c r="DR106" s="199">
        <f t="shared" ref="DR106:ER106" si="125">SUM(DR$18:DR$105)</f>
        <v>2598</v>
      </c>
      <c r="DS106" s="199">
        <f t="shared" si="125"/>
        <v>6995</v>
      </c>
      <c r="DT106" s="199">
        <f t="shared" si="125"/>
        <v>9122</v>
      </c>
      <c r="DU106" s="199">
        <f t="shared" si="125"/>
        <v>6428</v>
      </c>
      <c r="DV106" s="199">
        <f t="shared" si="125"/>
        <v>2814</v>
      </c>
      <c r="DW106" s="199">
        <f t="shared" si="125"/>
        <v>417</v>
      </c>
      <c r="DX106" s="199">
        <f t="shared" si="125"/>
        <v>0</v>
      </c>
      <c r="DY106" s="199">
        <f t="shared" si="125"/>
        <v>0</v>
      </c>
      <c r="DZ106" s="199">
        <f t="shared" si="125"/>
        <v>0</v>
      </c>
      <c r="EA106" s="199">
        <f t="shared" si="125"/>
        <v>0</v>
      </c>
      <c r="EB106" s="199">
        <f t="shared" si="125"/>
        <v>0</v>
      </c>
      <c r="EC106" s="199">
        <f t="shared" si="125"/>
        <v>0</v>
      </c>
      <c r="ED106" s="199">
        <f t="shared" si="125"/>
        <v>0</v>
      </c>
      <c r="EE106" s="199">
        <f t="shared" si="125"/>
        <v>0</v>
      </c>
      <c r="EF106" s="199">
        <f t="shared" si="125"/>
        <v>0</v>
      </c>
      <c r="EG106" s="199">
        <f t="shared" si="125"/>
        <v>0</v>
      </c>
      <c r="EH106" s="199">
        <f t="shared" si="125"/>
        <v>0</v>
      </c>
      <c r="EI106" s="199">
        <f t="shared" si="125"/>
        <v>0</v>
      </c>
      <c r="EJ106" s="199">
        <f t="shared" si="125"/>
        <v>0</v>
      </c>
      <c r="EK106" s="199">
        <f t="shared" si="125"/>
        <v>0</v>
      </c>
      <c r="EL106" s="199">
        <f t="shared" si="125"/>
        <v>0</v>
      </c>
      <c r="EM106" s="199">
        <f t="shared" si="125"/>
        <v>0</v>
      </c>
      <c r="EN106" s="199">
        <f t="shared" si="125"/>
        <v>0</v>
      </c>
      <c r="EO106" s="199">
        <f t="shared" si="125"/>
        <v>0</v>
      </c>
      <c r="EP106" s="199">
        <f t="shared" si="125"/>
        <v>0</v>
      </c>
      <c r="EQ106" s="204">
        <f t="shared" si="125"/>
        <v>28374</v>
      </c>
      <c r="ER106" s="204">
        <f t="shared" si="125"/>
        <v>0</v>
      </c>
    </row>
    <row r="107" spans="1:148" ht="13.7" customHeight="1" x14ac:dyDescent="0.25">
      <c r="A107" s="206"/>
      <c r="B107" s="206"/>
      <c r="C107" s="206"/>
      <c r="D107" s="206"/>
      <c r="E107" s="206"/>
      <c r="F107" s="206"/>
      <c r="G107" s="206"/>
      <c r="H107" s="207"/>
      <c r="I107" s="207"/>
      <c r="J107" s="207"/>
      <c r="K107" s="207"/>
      <c r="L107" s="206"/>
      <c r="M107" s="206"/>
      <c r="N107" s="206"/>
      <c r="O107" s="206"/>
      <c r="P107" s="206"/>
      <c r="Q107" s="206"/>
      <c r="R107" s="206"/>
      <c r="S107" s="206"/>
      <c r="T107" s="206"/>
      <c r="U107" s="206"/>
      <c r="V107" s="206"/>
      <c r="W107" s="206"/>
      <c r="X107" s="206"/>
      <c r="Y107" s="206"/>
      <c r="Z107" s="206"/>
      <c r="AA107" s="206"/>
      <c r="AB107" s="206"/>
      <c r="AC107" s="206"/>
      <c r="AD107" s="206"/>
      <c r="AE107" s="206"/>
      <c r="AF107" s="206"/>
      <c r="AG107" s="206"/>
      <c r="AH107" s="206"/>
      <c r="AI107" s="206"/>
      <c r="AJ107" s="206"/>
      <c r="AK107" s="206"/>
      <c r="AL107" s="206"/>
      <c r="AM107" s="206"/>
      <c r="AN107" s="206"/>
      <c r="AO107" s="206"/>
      <c r="AP107" s="206"/>
      <c r="AQ107" s="206"/>
      <c r="AR107" s="206"/>
      <c r="AS107" s="206"/>
      <c r="AT107" s="206"/>
      <c r="AU107" s="206"/>
      <c r="AV107" s="206"/>
      <c r="AW107" s="206"/>
      <c r="AX107" s="206"/>
      <c r="AY107" s="206"/>
      <c r="AZ107" s="206"/>
      <c r="BA107" s="206"/>
      <c r="BB107" s="206"/>
      <c r="BC107" s="206"/>
      <c r="BD107" s="206"/>
      <c r="BE107" s="206"/>
      <c r="BF107" s="206"/>
      <c r="BG107" s="206"/>
      <c r="BH107" s="206"/>
      <c r="BI107" s="206"/>
      <c r="BJ107" s="206"/>
      <c r="BK107" s="206"/>
      <c r="BL107" s="206"/>
      <c r="BM107" s="206"/>
      <c r="BN107" s="206"/>
      <c r="BO107" s="206"/>
      <c r="BP107" s="206"/>
      <c r="BQ107" s="206"/>
      <c r="BR107" s="206"/>
      <c r="BS107" s="206"/>
      <c r="BT107" s="206"/>
      <c r="BU107" s="206"/>
      <c r="BV107" s="206"/>
      <c r="BW107" s="206"/>
      <c r="BX107" s="206"/>
      <c r="BY107" s="206"/>
      <c r="BZ107" s="206"/>
      <c r="CA107" s="206"/>
      <c r="CB107" s="206"/>
      <c r="CC107" s="206"/>
      <c r="CD107" s="206"/>
      <c r="CE107" s="206"/>
      <c r="CF107" s="206"/>
      <c r="CG107" s="206"/>
      <c r="CH107" s="206"/>
      <c r="CI107" s="206"/>
      <c r="CJ107" s="206"/>
      <c r="CK107" s="206"/>
      <c r="CL107" s="206"/>
      <c r="CM107" s="206"/>
      <c r="CN107" s="206"/>
      <c r="CO107" s="206"/>
      <c r="CP107" s="206"/>
      <c r="CQ107" s="206"/>
      <c r="CR107" s="206"/>
      <c r="CS107" s="206"/>
      <c r="CT107" s="206"/>
      <c r="CU107" s="206"/>
      <c r="CV107" s="206"/>
      <c r="CW107" s="206"/>
      <c r="CX107" s="206"/>
      <c r="CY107" s="206"/>
      <c r="CZ107" s="206"/>
      <c r="DA107" s="206"/>
      <c r="DB107" s="206"/>
      <c r="DC107" s="206"/>
      <c r="DD107" s="206"/>
      <c r="DE107" s="206"/>
      <c r="DF107" s="206"/>
      <c r="DG107" s="206"/>
      <c r="DH107" s="206"/>
      <c r="DI107" s="206"/>
      <c r="DJ107" s="206"/>
      <c r="DK107" s="206"/>
      <c r="DL107" s="206"/>
      <c r="DM107" s="206"/>
      <c r="DN107" s="206"/>
      <c r="DO107" s="206"/>
      <c r="DP107" s="206"/>
      <c r="DQ107" s="206"/>
      <c r="DR107" s="206"/>
      <c r="DS107" s="206"/>
      <c r="DT107" s="206"/>
      <c r="DU107" s="206"/>
      <c r="DV107" s="206"/>
      <c r="DW107" s="206"/>
      <c r="DX107" s="206"/>
      <c r="DY107" s="206"/>
      <c r="DZ107" s="206"/>
      <c r="EA107" s="206"/>
      <c r="EB107" s="206"/>
      <c r="EC107" s="206"/>
      <c r="ED107" s="206"/>
      <c r="EE107" s="206"/>
      <c r="EF107" s="206"/>
      <c r="EG107" s="206"/>
      <c r="EH107" s="206"/>
      <c r="EI107" s="206"/>
      <c r="EJ107" s="206"/>
      <c r="EK107" s="206"/>
      <c r="EL107" s="206"/>
      <c r="EM107" s="206"/>
      <c r="EN107" s="206"/>
      <c r="EO107" s="206"/>
      <c r="EP107" s="206"/>
      <c r="EQ107" s="206"/>
      <c r="ER107" s="206"/>
    </row>
    <row r="108" spans="1:148" ht="15.75" customHeight="1" x14ac:dyDescent="0.25"/>
    <row r="109" spans="1:148" ht="15.75" customHeight="1" x14ac:dyDescent="0.25"/>
    <row r="110" spans="1:148" ht="15.75" customHeight="1" x14ac:dyDescent="0.25"/>
    <row r="111" spans="1:148" ht="15.75" customHeight="1" x14ac:dyDescent="0.25"/>
    <row r="112" spans="1:148"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17:ER106"/>
  <mergeCells count="19">
    <mergeCell ref="S15:V15"/>
    <mergeCell ref="BK15:CK15"/>
    <mergeCell ref="CN15:DN15"/>
    <mergeCell ref="AM6:AW6"/>
    <mergeCell ref="C11:D11"/>
    <mergeCell ref="M11:N11"/>
    <mergeCell ref="C12:D14"/>
    <mergeCell ref="M12:N14"/>
    <mergeCell ref="AI14:AK15"/>
    <mergeCell ref="AM14:AU15"/>
    <mergeCell ref="BD16:BF16"/>
    <mergeCell ref="BG16:BI16"/>
    <mergeCell ref="A16:W16"/>
    <mergeCell ref="X16:AH16"/>
    <mergeCell ref="AI16:AK16"/>
    <mergeCell ref="AM16:AU16"/>
    <mergeCell ref="AV16:AW16"/>
    <mergeCell ref="AX16:AZ16"/>
    <mergeCell ref="BA16:BC16"/>
  </mergeCells>
  <conditionalFormatting sqref="D18:E105">
    <cfRule type="expression" dxfId="75" priority="1">
      <formula>NOT(_xludf.ISFORMULA(D18))</formula>
    </cfRule>
  </conditionalFormatting>
  <conditionalFormatting sqref="G18:G105">
    <cfRule type="expression" dxfId="74" priority="2">
      <formula>NOT(_xludf.ISFORMULA(G18))</formula>
    </cfRule>
  </conditionalFormatting>
  <conditionalFormatting sqref="I5 I7 I9 I12:I13">
    <cfRule type="expression" dxfId="73" priority="3">
      <formula>ISBLANK(I5)</formula>
    </cfRule>
  </conditionalFormatting>
  <conditionalFormatting sqref="L4:L5">
    <cfRule type="expression" dxfId="72" priority="4">
      <formula>ISBLANK(L4)</formula>
    </cfRule>
  </conditionalFormatting>
  <conditionalFormatting sqref="Z18:Z105">
    <cfRule type="expression" dxfId="71" priority="5">
      <formula>NOT(_xludf.ISFORMULA(Z18))</formula>
    </cfRule>
  </conditionalFormatting>
  <conditionalFormatting sqref="AB18:AB105">
    <cfRule type="expression" dxfId="70" priority="6">
      <formula>NOT(_xludf.ISFORMULA(AB18))</formula>
    </cfRule>
  </conditionalFormatting>
  <conditionalFormatting sqref="AD18:AE105">
    <cfRule type="expression" dxfId="69" priority="7">
      <formula>NOT(_xludf.ISFORMULA(AD18))</formula>
    </cfRule>
  </conditionalFormatting>
  <conditionalFormatting sqref="AG18:AH105">
    <cfRule type="expression" dxfId="68" priority="8">
      <formula>NOT(_xludf.ISFORMULA(AG18))</formula>
    </cfRule>
  </conditionalFormatting>
  <conditionalFormatting sqref="AN18:AN105">
    <cfRule type="expression" dxfId="67" priority="9">
      <formula>NOT(_xludf.ISFORMULA(AN18))</formula>
    </cfRule>
  </conditionalFormatting>
  <conditionalFormatting sqref="AP9:AU13">
    <cfRule type="expression" dxfId="66" priority="10">
      <formula>NOT(_xludf.ISFORMULA(AP9))</formula>
    </cfRule>
  </conditionalFormatting>
  <conditionalFormatting sqref="BA18:BA105">
    <cfRule type="expression" dxfId="65" priority="11">
      <formula>NOT(_xludf.ISFORMULA(BA18))</formula>
    </cfRule>
  </conditionalFormatting>
  <conditionalFormatting sqref="BB18:BF105">
    <cfRule type="expression" dxfId="64" priority="12">
      <formula>NOT(_xludf.ISFORMULA(BB18))</formula>
    </cfRule>
  </conditionalFormatting>
  <conditionalFormatting sqref="BG18:BI105">
    <cfRule type="expression" dxfId="63" priority="13">
      <formula>NOT(_xludf.ISFORMULA(BG18))</formula>
    </cfRule>
  </conditionalFormatting>
  <conditionalFormatting sqref="BK18:BK105">
    <cfRule type="containsBlanks" dxfId="62" priority="14">
      <formula>LEN(TRIM(BK18))=0</formula>
    </cfRule>
  </conditionalFormatting>
  <conditionalFormatting sqref="BK2:CK14">
    <cfRule type="expression" dxfId="61" priority="15">
      <formula>NOT(_xludf.ISFORMULA(BK2))</formula>
    </cfRule>
  </conditionalFormatting>
  <conditionalFormatting sqref="BL18:CJ105">
    <cfRule type="expression" dxfId="60" priority="16">
      <formula>_xludf.ISFORMULA(BL18)</formula>
    </cfRule>
  </conditionalFormatting>
  <conditionalFormatting sqref="CK18:CK106">
    <cfRule type="expression" dxfId="59" priority="17">
      <formula>CK18&lt;&gt;$BA18</formula>
    </cfRule>
  </conditionalFormatting>
  <conditionalFormatting sqref="CL18:CL105 DO18:DO106 ER18:ER106">
    <cfRule type="cellIs" dxfId="58" priority="18" operator="notEqual">
      <formula>0</formula>
    </cfRule>
  </conditionalFormatting>
  <conditionalFormatting sqref="CN18:CN105">
    <cfRule type="containsBlanks" dxfId="57" priority="19">
      <formula>LEN(TRIM(CN18))=0</formula>
    </cfRule>
  </conditionalFormatting>
  <conditionalFormatting sqref="CN2:DN14 BL106:CJ106 CO106:DM106">
    <cfRule type="expression" dxfId="56" priority="20">
      <formula>NOT(_xludf.ISFORMULA(BL2))</formula>
    </cfRule>
  </conditionalFormatting>
  <conditionalFormatting sqref="CO18:DM105">
    <cfRule type="expression" dxfId="55" priority="21">
      <formula>_xludf.ISFORMULA(CO18)</formula>
    </cfRule>
  </conditionalFormatting>
  <conditionalFormatting sqref="DN18:DN106">
    <cfRule type="expression" dxfId="54" priority="22">
      <formula>DN18&lt;&gt;$BD18</formula>
    </cfRule>
  </conditionalFormatting>
  <conditionalFormatting sqref="DQ2:EQ14">
    <cfRule type="expression" dxfId="53" priority="23">
      <formula>NOT(_xludf.ISFORMULA(DQ2))</formula>
    </cfRule>
  </conditionalFormatting>
  <conditionalFormatting sqref="DR18:EP106">
    <cfRule type="expression" dxfId="52" priority="24">
      <formula>NOT(_xludf.ISFORMULA(DR18))</formula>
    </cfRule>
  </conditionalFormatting>
  <conditionalFormatting sqref="EQ18:EQ105">
    <cfRule type="expression" dxfId="51" priority="25">
      <formula>EQ18&lt;&gt;$BG18</formula>
    </cfRule>
  </conditionalFormatting>
  <dataValidations count="6">
    <dataValidation type="list" allowBlank="1" sqref="BK18:BK105">
      <formula1>$BK$3:$BK$14</formula1>
    </dataValidation>
    <dataValidation type="list" allowBlank="1" showErrorMessage="1" sqref="P18:P105">
      <formula1>"Jan,Feb,Mar,Apr,May,Jun,Jul,Aug,Sep,Oct,Nov,Dec"</formula1>
    </dataValidation>
    <dataValidation type="list" allowBlank="1" showErrorMessage="1" sqref="T97 V97 R18:R105">
      <formula1>"Replen,Faux Replen,Not Replen"</formula1>
    </dataValidation>
    <dataValidation type="list" allowBlank="1" showErrorMessage="1" sqref="L4">
      <formula1>"Yes Digital Locker PO,No"</formula1>
    </dataValidation>
    <dataValidation type="list" allowBlank="1" sqref="CN18:CN105">
      <formula1>$CN$3:$CN$14</formula1>
    </dataValidation>
    <dataValidation type="list" allowBlank="1" showErrorMessage="1" sqref="S97 U97 W97 Q18:Q105">
      <formula1>"Spring,Fall,Continuative"</formula1>
    </dataValidation>
  </dataValidations>
  <pageMargins left="0.25" right="0.25" top="0.75" bottom="0.75" header="0" footer="0"/>
  <pageSetup paperSize="3" fitToHeight="0" orientation="landscape"/>
  <headerFooter>
    <oddFooter>&amp;RPage &amp;P</oddFooter>
  </headerFooter>
  <drawing r:id="rId1"/>
  <legacyDrawing r:id="rId2"/>
  <extLst>
    <ext xmlns:x14="http://schemas.microsoft.com/office/spreadsheetml/2009/9/main" uri="{CCE6A557-97BC-4b89-ADB6-D9C93CAAB3DF}">
      <x14:dataValidations xmlns:xm="http://schemas.microsoft.com/office/excel/2006/main" count="3">
        <x14:dataValidation type="list" allowBlank="1" showErrorMessage="1">
          <x14:formula1>
            <xm:f>[1]INSTRUCTIONS!#REF!</xm:f>
          </x14:formula1>
          <xm:sqref>S18:S96 S98:S105 C18:C105 I12 F18:F105</xm:sqref>
        </x14:dataValidation>
        <x14:dataValidation type="list" allowBlank="1">
          <x14:formula1>
            <xm:f>[1]INSTRUCTIONS!#REF!</xm:f>
          </x14:formula1>
          <xm:sqref>M18:M105 AI18:AI105 W18:W96 W98:W105</xm:sqref>
        </x14:dataValidation>
        <x14:dataValidation type="list" allowBlank="1" showInputMessage="1" prompt="Define on Drop Down Fields Tab">
          <x14:formula1>
            <xm:f>[1]INSTRUCTIONS!#REF!</xm:f>
          </x14:formula1>
          <xm:sqref>AL18:AL105 T18:V96 T98:V105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ER1000"/>
  <sheetViews>
    <sheetView showGridLines="0" workbookViewId="0">
      <pane xSplit="8" ySplit="17" topLeftCell="I18" activePane="bottomRight" state="frozen"/>
      <selection pane="topRight" activeCell="I1" sqref="I1"/>
      <selection pane="bottomLeft" activeCell="A18" sqref="A18"/>
      <selection pane="bottomRight" activeCell="I18" sqref="I18"/>
    </sheetView>
  </sheetViews>
  <sheetFormatPr defaultColWidth="14.42578125" defaultRowHeight="15" customHeight="1" outlineLevelRow="1" outlineLevelCol="2" x14ac:dyDescent="0.25"/>
  <cols>
    <col min="1" max="1" width="8.7109375" customWidth="1"/>
    <col min="2" max="2" width="22.7109375" customWidth="1"/>
    <col min="3" max="3" width="16.7109375" customWidth="1"/>
    <col min="4" max="4" width="8.7109375" customWidth="1"/>
    <col min="5" max="5" width="8.7109375" hidden="1" customWidth="1"/>
    <col min="6" max="6" width="16.7109375" customWidth="1"/>
    <col min="7" max="7" width="8.7109375" customWidth="1"/>
    <col min="8" max="8" width="29" customWidth="1"/>
    <col min="9" max="9" width="22.7109375" customWidth="1"/>
    <col min="10" max="10" width="13.28515625" hidden="1" customWidth="1"/>
    <col min="11" max="11" width="29.28515625" hidden="1" customWidth="1"/>
    <col min="12" max="12" width="22.7109375" hidden="1" customWidth="1" outlineLevel="2"/>
    <col min="13" max="13" width="17.7109375" customWidth="1" outlineLevel="2"/>
    <col min="14" max="14" width="15.42578125" customWidth="1"/>
    <col min="15" max="15" width="26.42578125" hidden="1" customWidth="1" outlineLevel="1"/>
    <col min="16" max="16" width="22.7109375" hidden="1" customWidth="1" outlineLevel="1"/>
    <col min="17" max="18" width="17.28515625" customWidth="1" outlineLevel="1"/>
    <col min="19" max="19" width="17.28515625" hidden="1" customWidth="1" outlineLevel="1"/>
    <col min="20" max="22" width="17" hidden="1" customWidth="1" outlineLevel="2"/>
    <col min="23" max="23" width="16.7109375" hidden="1" customWidth="1" outlineLevel="1"/>
    <col min="24" max="24" width="12.7109375" customWidth="1" outlineLevel="2"/>
    <col min="25" max="25" width="12.7109375" customWidth="1"/>
    <col min="26" max="26" width="8.7109375" customWidth="1" outlineLevel="2"/>
    <col min="27" max="27" width="12.7109375" customWidth="1" outlineLevel="1"/>
    <col min="28" max="28" width="8.7109375" customWidth="1" outlineLevel="2"/>
    <col min="29" max="31" width="10.7109375" hidden="1" customWidth="1" outlineLevel="2"/>
    <col min="32" max="32" width="10.7109375" hidden="1" customWidth="1" outlineLevel="1"/>
    <col min="33" max="34" width="8.7109375" hidden="1" customWidth="1" outlineLevel="2"/>
    <col min="35" max="35" width="22.7109375" hidden="1" customWidth="1" outlineLevel="1"/>
    <col min="36" max="37" width="8.7109375" hidden="1" customWidth="1" outlineLevel="1"/>
    <col min="38" max="38" width="22.7109375" hidden="1" customWidth="1" outlineLevel="1"/>
    <col min="39" max="39" width="15.42578125" hidden="1" customWidth="1" outlineLevel="2"/>
    <col min="40" max="40" width="22.7109375" hidden="1" customWidth="1" outlineLevel="2"/>
    <col min="41" max="41" width="16.42578125" hidden="1" customWidth="1" outlineLevel="2"/>
    <col min="42" max="42" width="14" hidden="1" customWidth="1" outlineLevel="2"/>
    <col min="43" max="47" width="8.7109375" hidden="1" customWidth="1" outlineLevel="2"/>
    <col min="48" max="51" width="16.7109375" hidden="1" customWidth="1" outlineLevel="1"/>
    <col min="52" max="52" width="23.42578125" hidden="1" customWidth="1" outlineLevel="1"/>
    <col min="53" max="61" width="16.7109375" hidden="1" customWidth="1"/>
    <col min="62" max="62" width="3.7109375" hidden="1" customWidth="1"/>
    <col min="63" max="63" width="32.28515625" hidden="1" customWidth="1" outlineLevel="1"/>
    <col min="64" max="88" width="9.28515625" hidden="1" customWidth="1" outlineLevel="1"/>
    <col min="89" max="89" width="10.28515625" hidden="1" customWidth="1" outlineLevel="1"/>
    <col min="90" max="90" width="8.42578125" hidden="1" customWidth="1" outlineLevel="1"/>
    <col min="91" max="91" width="3.7109375" hidden="1" customWidth="1" outlineLevel="1"/>
    <col min="92" max="92" width="32.42578125" hidden="1" customWidth="1" outlineLevel="1"/>
    <col min="93" max="117" width="9.28515625" hidden="1" customWidth="1" outlineLevel="1"/>
    <col min="118" max="118" width="10.28515625" hidden="1" customWidth="1" outlineLevel="1"/>
    <col min="119" max="119" width="8.42578125" hidden="1" customWidth="1" outlineLevel="1"/>
    <col min="120" max="120" width="3.7109375" hidden="1" customWidth="1"/>
    <col min="121" max="121" width="32.28515625" customWidth="1"/>
    <col min="122" max="127" width="9.28515625" customWidth="1"/>
    <col min="128" max="146" width="9.28515625" hidden="1" customWidth="1"/>
    <col min="147" max="147" width="9.28515625" customWidth="1"/>
    <col min="148" max="148" width="8.42578125" customWidth="1"/>
  </cols>
  <sheetData>
    <row r="1" spans="1:148" ht="13.7" customHeight="1" x14ac:dyDescent="0.25">
      <c r="A1" s="1" t="s">
        <v>252</v>
      </c>
      <c r="B1" s="1"/>
      <c r="C1" s="2"/>
      <c r="D1" s="2"/>
      <c r="E1" s="2"/>
      <c r="F1" s="3"/>
      <c r="G1" s="3"/>
      <c r="H1" s="4"/>
      <c r="I1" s="4"/>
      <c r="J1" s="4"/>
      <c r="K1" s="4"/>
      <c r="L1" s="2"/>
      <c r="M1" s="2"/>
      <c r="N1" s="2"/>
      <c r="O1" s="2"/>
      <c r="P1" s="2"/>
      <c r="Q1" s="2"/>
      <c r="R1" s="2"/>
      <c r="S1" s="2"/>
      <c r="T1" s="2"/>
      <c r="U1" s="2"/>
      <c r="V1" s="2"/>
      <c r="W1" s="2"/>
      <c r="X1" s="2"/>
      <c r="Y1" s="2"/>
      <c r="Z1" s="2"/>
      <c r="AA1" s="2"/>
      <c r="AB1" s="2"/>
      <c r="AC1" s="2"/>
      <c r="AD1" s="2"/>
      <c r="AE1" s="2"/>
      <c r="AF1" s="2"/>
      <c r="AG1" s="2"/>
      <c r="AH1" s="2"/>
      <c r="AI1" s="2"/>
      <c r="AJ1" s="2"/>
      <c r="AK1" s="2"/>
      <c r="AL1" s="5"/>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row>
    <row r="2" spans="1:148" ht="16.5" customHeight="1" outlineLevel="1" x14ac:dyDescent="0.25">
      <c r="A2" s="6"/>
      <c r="B2" s="6"/>
      <c r="C2" s="6"/>
      <c r="D2" s="6"/>
      <c r="E2" s="6"/>
      <c r="F2" s="3"/>
      <c r="G2" s="3"/>
      <c r="H2" s="7"/>
      <c r="I2" s="8"/>
      <c r="J2" s="4"/>
      <c r="K2" s="5"/>
      <c r="L2" s="5"/>
      <c r="M2" s="5"/>
      <c r="N2" s="5"/>
      <c r="O2" s="5"/>
      <c r="P2" s="5"/>
      <c r="Q2" s="5"/>
      <c r="R2" s="5"/>
      <c r="S2" s="5"/>
      <c r="T2" s="5"/>
      <c r="U2" s="6"/>
      <c r="V2" s="6"/>
      <c r="W2" s="6"/>
      <c r="X2" s="6"/>
      <c r="Y2" s="6"/>
      <c r="Z2" s="6"/>
      <c r="AA2" s="6"/>
      <c r="AB2" s="6"/>
      <c r="AC2" s="6"/>
      <c r="AD2" s="6"/>
      <c r="AE2" s="6"/>
      <c r="AF2" s="6"/>
      <c r="AG2" s="6"/>
      <c r="AH2" s="6"/>
      <c r="AI2" s="6"/>
      <c r="AJ2" s="6"/>
      <c r="AK2" s="6"/>
      <c r="AL2" s="5"/>
      <c r="AM2" s="9"/>
      <c r="AN2" s="6"/>
      <c r="AO2" s="6"/>
      <c r="AP2" s="6"/>
      <c r="AQ2" s="6"/>
      <c r="AR2" s="6"/>
      <c r="AS2" s="6"/>
      <c r="AT2" s="6"/>
      <c r="AU2" s="6"/>
      <c r="AV2" s="6"/>
      <c r="AW2" s="10"/>
      <c r="AX2" s="6"/>
      <c r="AY2" s="10"/>
      <c r="AZ2" s="10"/>
      <c r="BA2" s="10"/>
      <c r="BB2" s="10"/>
      <c r="BC2" s="10"/>
      <c r="BD2" s="10"/>
      <c r="BE2" s="10"/>
      <c r="BF2" s="10"/>
      <c r="BG2" s="10"/>
      <c r="BH2" s="6"/>
      <c r="BI2" s="6"/>
      <c r="BJ2" s="6"/>
      <c r="BK2" s="11" t="s">
        <v>275</v>
      </c>
      <c r="BL2" s="12" t="s">
        <v>275</v>
      </c>
      <c r="BM2" s="11" t="s">
        <v>275</v>
      </c>
      <c r="BN2" s="11" t="s">
        <v>275</v>
      </c>
      <c r="BO2" s="11" t="s">
        <v>275</v>
      </c>
      <c r="BP2" s="11" t="s">
        <v>275</v>
      </c>
      <c r="BQ2" s="11" t="s">
        <v>275</v>
      </c>
      <c r="BR2" s="11" t="s">
        <v>275</v>
      </c>
      <c r="BS2" s="11" t="s">
        <v>275</v>
      </c>
      <c r="BT2" s="11" t="s">
        <v>275</v>
      </c>
      <c r="BU2" s="11" t="s">
        <v>275</v>
      </c>
      <c r="BV2" s="11" t="s">
        <v>275</v>
      </c>
      <c r="BW2" s="11" t="s">
        <v>275</v>
      </c>
      <c r="BX2" s="11" t="s">
        <v>275</v>
      </c>
      <c r="BY2" s="11" t="s">
        <v>275</v>
      </c>
      <c r="BZ2" s="13" t="s">
        <v>275</v>
      </c>
      <c r="CA2" s="13" t="s">
        <v>275</v>
      </c>
      <c r="CB2" s="13" t="s">
        <v>275</v>
      </c>
      <c r="CC2" s="13" t="s">
        <v>275</v>
      </c>
      <c r="CD2" s="13" t="s">
        <v>275</v>
      </c>
      <c r="CE2" s="13" t="s">
        <v>275</v>
      </c>
      <c r="CF2" s="13" t="s">
        <v>275</v>
      </c>
      <c r="CG2" s="13" t="s">
        <v>275</v>
      </c>
      <c r="CH2" s="13" t="s">
        <v>275</v>
      </c>
      <c r="CI2" s="13" t="s">
        <v>275</v>
      </c>
      <c r="CJ2" s="13" t="s">
        <v>275</v>
      </c>
      <c r="CK2" s="11" t="s">
        <v>275</v>
      </c>
      <c r="CL2" s="6"/>
      <c r="CM2" s="6"/>
      <c r="CN2" s="11" t="s">
        <v>275</v>
      </c>
      <c r="CO2" s="12" t="s">
        <v>275</v>
      </c>
      <c r="CP2" s="11" t="s">
        <v>275</v>
      </c>
      <c r="CQ2" s="11" t="s">
        <v>275</v>
      </c>
      <c r="CR2" s="11" t="s">
        <v>275</v>
      </c>
      <c r="CS2" s="11" t="s">
        <v>275</v>
      </c>
      <c r="CT2" s="11" t="s">
        <v>275</v>
      </c>
      <c r="CU2" s="11" t="s">
        <v>275</v>
      </c>
      <c r="CV2" s="11" t="s">
        <v>275</v>
      </c>
      <c r="CW2" s="11" t="s">
        <v>275</v>
      </c>
      <c r="CX2" s="11" t="s">
        <v>275</v>
      </c>
      <c r="CY2" s="11" t="s">
        <v>275</v>
      </c>
      <c r="CZ2" s="11" t="s">
        <v>275</v>
      </c>
      <c r="DA2" s="11" t="s">
        <v>275</v>
      </c>
      <c r="DB2" s="11" t="s">
        <v>275</v>
      </c>
      <c r="DC2" s="13" t="s">
        <v>275</v>
      </c>
      <c r="DD2" s="13" t="s">
        <v>275</v>
      </c>
      <c r="DE2" s="13" t="s">
        <v>275</v>
      </c>
      <c r="DF2" s="13" t="s">
        <v>275</v>
      </c>
      <c r="DG2" s="13" t="s">
        <v>275</v>
      </c>
      <c r="DH2" s="13" t="s">
        <v>275</v>
      </c>
      <c r="DI2" s="13" t="s">
        <v>275</v>
      </c>
      <c r="DJ2" s="13" t="s">
        <v>275</v>
      </c>
      <c r="DK2" s="13" t="s">
        <v>275</v>
      </c>
      <c r="DL2" s="13" t="s">
        <v>275</v>
      </c>
      <c r="DM2" s="13" t="s">
        <v>275</v>
      </c>
      <c r="DN2" s="11" t="s">
        <v>275</v>
      </c>
      <c r="DO2" s="6"/>
      <c r="DP2" s="6"/>
      <c r="DQ2" s="14" t="str">
        <f t="shared" ref="DQ2:EQ2" si="0">BK2</f>
        <v>#REF!</v>
      </c>
      <c r="DR2" s="14" t="str">
        <f t="shared" si="0"/>
        <v>#REF!</v>
      </c>
      <c r="DS2" s="14" t="str">
        <f t="shared" si="0"/>
        <v>#REF!</v>
      </c>
      <c r="DT2" s="14" t="str">
        <f t="shared" si="0"/>
        <v>#REF!</v>
      </c>
      <c r="DU2" s="14" t="str">
        <f t="shared" si="0"/>
        <v>#REF!</v>
      </c>
      <c r="DV2" s="14" t="str">
        <f t="shared" si="0"/>
        <v>#REF!</v>
      </c>
      <c r="DW2" s="14" t="str">
        <f t="shared" si="0"/>
        <v>#REF!</v>
      </c>
      <c r="DX2" s="14" t="str">
        <f t="shared" si="0"/>
        <v>#REF!</v>
      </c>
      <c r="DY2" s="14" t="str">
        <f t="shared" si="0"/>
        <v>#REF!</v>
      </c>
      <c r="DZ2" s="14" t="str">
        <f t="shared" si="0"/>
        <v>#REF!</v>
      </c>
      <c r="EA2" s="14" t="str">
        <f t="shared" si="0"/>
        <v>#REF!</v>
      </c>
      <c r="EB2" s="14" t="str">
        <f t="shared" si="0"/>
        <v>#REF!</v>
      </c>
      <c r="EC2" s="14" t="str">
        <f t="shared" si="0"/>
        <v>#REF!</v>
      </c>
      <c r="ED2" s="14" t="str">
        <f t="shared" si="0"/>
        <v>#REF!</v>
      </c>
      <c r="EE2" s="14" t="str">
        <f t="shared" si="0"/>
        <v>#REF!</v>
      </c>
      <c r="EF2" s="14" t="str">
        <f t="shared" si="0"/>
        <v>#REF!</v>
      </c>
      <c r="EG2" s="14" t="str">
        <f t="shared" si="0"/>
        <v>#REF!</v>
      </c>
      <c r="EH2" s="14" t="str">
        <f t="shared" si="0"/>
        <v>#REF!</v>
      </c>
      <c r="EI2" s="14" t="str">
        <f t="shared" si="0"/>
        <v>#REF!</v>
      </c>
      <c r="EJ2" s="14" t="str">
        <f t="shared" si="0"/>
        <v>#REF!</v>
      </c>
      <c r="EK2" s="14" t="str">
        <f t="shared" si="0"/>
        <v>#REF!</v>
      </c>
      <c r="EL2" s="14" t="str">
        <f t="shared" si="0"/>
        <v>#REF!</v>
      </c>
      <c r="EM2" s="14" t="str">
        <f t="shared" si="0"/>
        <v>#REF!</v>
      </c>
      <c r="EN2" s="14" t="str">
        <f t="shared" si="0"/>
        <v>#REF!</v>
      </c>
      <c r="EO2" s="14" t="str">
        <f t="shared" si="0"/>
        <v>#REF!</v>
      </c>
      <c r="EP2" s="14" t="str">
        <f t="shared" si="0"/>
        <v>#REF!</v>
      </c>
      <c r="EQ2" s="14" t="str">
        <f t="shared" si="0"/>
        <v>#REF!</v>
      </c>
      <c r="ER2" s="6"/>
    </row>
    <row r="3" spans="1:148" ht="16.5" customHeight="1" outlineLevel="1" x14ac:dyDescent="0.25">
      <c r="A3" s="5"/>
      <c r="B3" s="15" t="s">
        <v>0</v>
      </c>
      <c r="C3" s="16"/>
      <c r="D3" s="5"/>
      <c r="E3" s="5"/>
      <c r="F3" s="3"/>
      <c r="G3" s="3"/>
      <c r="H3" s="17" t="s">
        <v>1</v>
      </c>
      <c r="I3" s="18" t="s">
        <v>253</v>
      </c>
      <c r="J3" s="4"/>
      <c r="K3" s="19"/>
      <c r="L3" s="5"/>
      <c r="M3" s="5"/>
      <c r="N3" s="5"/>
      <c r="O3" s="5"/>
      <c r="P3" s="5"/>
      <c r="Q3" s="5"/>
      <c r="R3" s="5"/>
      <c r="S3" s="5"/>
      <c r="T3" s="5"/>
      <c r="U3" s="6"/>
      <c r="V3" s="6"/>
      <c r="W3" s="6"/>
      <c r="X3" s="6"/>
      <c r="Y3" s="6"/>
      <c r="Z3" s="6"/>
      <c r="AA3" s="6"/>
      <c r="AB3" s="6"/>
      <c r="AC3" s="6"/>
      <c r="AD3" s="6"/>
      <c r="AE3" s="6"/>
      <c r="AF3" s="6"/>
      <c r="AG3" s="6"/>
      <c r="AH3" s="6"/>
      <c r="AI3" s="6"/>
      <c r="AJ3" s="6"/>
      <c r="AK3" s="6"/>
      <c r="AL3" s="5"/>
      <c r="AM3" s="6"/>
      <c r="AN3" s="6"/>
      <c r="AO3" s="6"/>
      <c r="AP3" s="6"/>
      <c r="AQ3" s="6"/>
      <c r="AR3" s="6"/>
      <c r="AS3" s="6"/>
      <c r="AT3" s="6"/>
      <c r="AU3" s="6"/>
      <c r="AV3" s="6"/>
      <c r="AW3" s="2"/>
      <c r="AX3" s="6"/>
      <c r="AY3" s="2"/>
      <c r="AZ3" s="2"/>
      <c r="BA3" s="2"/>
      <c r="BB3" s="2"/>
      <c r="BC3" s="2"/>
      <c r="BD3" s="2"/>
      <c r="BE3" s="2"/>
      <c r="BF3" s="2"/>
      <c r="BG3" s="10"/>
      <c r="BH3" s="6"/>
      <c r="BI3" s="6"/>
      <c r="BJ3" s="6"/>
      <c r="BK3" s="20" t="e">
        <f>IF(ISBLANK([1]INSTRUCTIONS!N17),"",[1]INSTRUCTIONS!N17)</f>
        <v>#REF!</v>
      </c>
      <c r="BL3" s="21" t="s">
        <v>275</v>
      </c>
      <c r="BM3" s="21" t="s">
        <v>275</v>
      </c>
      <c r="BN3" s="21" t="s">
        <v>275</v>
      </c>
      <c r="BO3" s="21" t="s">
        <v>275</v>
      </c>
      <c r="BP3" s="21" t="s">
        <v>275</v>
      </c>
      <c r="BQ3" s="21" t="s">
        <v>275</v>
      </c>
      <c r="BR3" s="21" t="s">
        <v>275</v>
      </c>
      <c r="BS3" s="21" t="s">
        <v>275</v>
      </c>
      <c r="BT3" s="21" t="s">
        <v>275</v>
      </c>
      <c r="BU3" s="21" t="s">
        <v>275</v>
      </c>
      <c r="BV3" s="21" t="s">
        <v>275</v>
      </c>
      <c r="BW3" s="21" t="s">
        <v>275</v>
      </c>
      <c r="BX3" s="21" t="s">
        <v>275</v>
      </c>
      <c r="BY3" s="21" t="s">
        <v>275</v>
      </c>
      <c r="BZ3" s="21" t="s">
        <v>275</v>
      </c>
      <c r="CA3" s="21" t="s">
        <v>275</v>
      </c>
      <c r="CB3" s="21" t="s">
        <v>275</v>
      </c>
      <c r="CC3" s="21" t="s">
        <v>275</v>
      </c>
      <c r="CD3" s="21" t="s">
        <v>275</v>
      </c>
      <c r="CE3" s="21" t="s">
        <v>275</v>
      </c>
      <c r="CF3" s="21" t="s">
        <v>275</v>
      </c>
      <c r="CG3" s="21" t="s">
        <v>275</v>
      </c>
      <c r="CH3" s="21" t="s">
        <v>275</v>
      </c>
      <c r="CI3" s="21" t="s">
        <v>275</v>
      </c>
      <c r="CJ3" s="21" t="s">
        <v>275</v>
      </c>
      <c r="CK3" s="22" t="e">
        <f>IF(ISBLANK([1]INSTRUCTIONS!AN17),"",[1]INSTRUCTIONS!AN17)</f>
        <v>#REF!</v>
      </c>
      <c r="CL3" s="6"/>
      <c r="CM3" s="6"/>
      <c r="CN3" s="20" t="e">
        <f>IF(ISBLANK([1]INSTRUCTIONS!N18),"",[1]INSTRUCTIONS!N18)</f>
        <v>#REF!</v>
      </c>
      <c r="CO3" s="21" t="s">
        <v>275</v>
      </c>
      <c r="CP3" s="21" t="s">
        <v>275</v>
      </c>
      <c r="CQ3" s="21" t="s">
        <v>275</v>
      </c>
      <c r="CR3" s="21" t="s">
        <v>275</v>
      </c>
      <c r="CS3" s="21" t="s">
        <v>275</v>
      </c>
      <c r="CT3" s="21" t="s">
        <v>275</v>
      </c>
      <c r="CU3" s="21" t="s">
        <v>275</v>
      </c>
      <c r="CV3" s="21" t="s">
        <v>275</v>
      </c>
      <c r="CW3" s="21" t="s">
        <v>275</v>
      </c>
      <c r="CX3" s="21" t="s">
        <v>275</v>
      </c>
      <c r="CY3" s="21" t="s">
        <v>275</v>
      </c>
      <c r="CZ3" s="21" t="s">
        <v>275</v>
      </c>
      <c r="DA3" s="21" t="s">
        <v>275</v>
      </c>
      <c r="DB3" s="21" t="s">
        <v>275</v>
      </c>
      <c r="DC3" s="21" t="s">
        <v>275</v>
      </c>
      <c r="DD3" s="21" t="s">
        <v>275</v>
      </c>
      <c r="DE3" s="21" t="s">
        <v>275</v>
      </c>
      <c r="DF3" s="21" t="s">
        <v>275</v>
      </c>
      <c r="DG3" s="21" t="s">
        <v>275</v>
      </c>
      <c r="DH3" s="21" t="s">
        <v>275</v>
      </c>
      <c r="DI3" s="21" t="s">
        <v>275</v>
      </c>
      <c r="DJ3" s="21" t="s">
        <v>275</v>
      </c>
      <c r="DK3" s="21" t="s">
        <v>275</v>
      </c>
      <c r="DL3" s="21" t="s">
        <v>275</v>
      </c>
      <c r="DM3" s="21" t="s">
        <v>275</v>
      </c>
      <c r="DN3" s="22" t="e">
        <f>IF(ISBLANK([1]INSTRUCTIONS!AN18),"",[1]INSTRUCTIONS!AN18)</f>
        <v>#REF!</v>
      </c>
      <c r="DO3" s="6"/>
      <c r="DP3" s="6"/>
      <c r="DQ3" s="23" t="e">
        <f t="shared" ref="DQ3:DQ14" si="1">BK3</f>
        <v>#REF!</v>
      </c>
      <c r="DR3" s="21" t="s">
        <v>275</v>
      </c>
      <c r="DS3" s="21" t="s">
        <v>275</v>
      </c>
      <c r="DT3" s="21" t="s">
        <v>275</v>
      </c>
      <c r="DU3" s="21" t="s">
        <v>275</v>
      </c>
      <c r="DV3" s="21" t="s">
        <v>275</v>
      </c>
      <c r="DW3" s="21" t="s">
        <v>275</v>
      </c>
      <c r="DX3" s="21" t="s">
        <v>275</v>
      </c>
      <c r="DY3" s="21" t="s">
        <v>275</v>
      </c>
      <c r="DZ3" s="21" t="s">
        <v>275</v>
      </c>
      <c r="EA3" s="21" t="s">
        <v>275</v>
      </c>
      <c r="EB3" s="21" t="s">
        <v>275</v>
      </c>
      <c r="EC3" s="21" t="s">
        <v>275</v>
      </c>
      <c r="ED3" s="21" t="s">
        <v>275</v>
      </c>
      <c r="EE3" s="21" t="s">
        <v>275</v>
      </c>
      <c r="EF3" s="21" t="s">
        <v>275</v>
      </c>
      <c r="EG3" s="21" t="s">
        <v>275</v>
      </c>
      <c r="EH3" s="21" t="s">
        <v>275</v>
      </c>
      <c r="EI3" s="21" t="s">
        <v>275</v>
      </c>
      <c r="EJ3" s="21" t="s">
        <v>275</v>
      </c>
      <c r="EK3" s="21" t="s">
        <v>275</v>
      </c>
      <c r="EL3" s="21" t="s">
        <v>275</v>
      </c>
      <c r="EM3" s="21" t="s">
        <v>275</v>
      </c>
      <c r="EN3" s="21" t="s">
        <v>275</v>
      </c>
      <c r="EO3" s="21" t="s">
        <v>275</v>
      </c>
      <c r="EP3" s="21" t="s">
        <v>275</v>
      </c>
      <c r="EQ3" s="24" t="e">
        <f t="shared" ref="EQ3:EQ14" si="2">CK3</f>
        <v>#REF!</v>
      </c>
      <c r="ER3" s="6"/>
    </row>
    <row r="4" spans="1:148" ht="16.5" customHeight="1" outlineLevel="1" x14ac:dyDescent="0.25">
      <c r="A4" s="5"/>
      <c r="B4" s="25" t="s">
        <v>2</v>
      </c>
      <c r="C4" s="26">
        <f>COUNTIF(BG$18:BG$91,"&gt;0")</f>
        <v>74</v>
      </c>
      <c r="D4" s="5"/>
      <c r="E4" s="5"/>
      <c r="F4" s="3"/>
      <c r="G4" s="3"/>
      <c r="H4" s="27" t="s">
        <v>3</v>
      </c>
      <c r="I4" s="28"/>
      <c r="J4" s="4"/>
      <c r="K4" s="29" t="s">
        <v>4</v>
      </c>
      <c r="L4" s="30"/>
      <c r="M4" s="5"/>
      <c r="N4" s="5"/>
      <c r="O4" s="5"/>
      <c r="P4" s="5"/>
      <c r="Q4" s="5"/>
      <c r="R4" s="5"/>
      <c r="S4" s="5"/>
      <c r="T4" s="5"/>
      <c r="U4" s="6"/>
      <c r="V4" s="6"/>
      <c r="W4" s="6"/>
      <c r="X4" s="6"/>
      <c r="Y4" s="6"/>
      <c r="Z4" s="6"/>
      <c r="AA4" s="6"/>
      <c r="AB4" s="6"/>
      <c r="AC4" s="6"/>
      <c r="AD4" s="6"/>
      <c r="AE4" s="6"/>
      <c r="AF4" s="6"/>
      <c r="AG4" s="6"/>
      <c r="AH4" s="6"/>
      <c r="AI4" s="6"/>
      <c r="AJ4" s="6"/>
      <c r="AK4" s="6"/>
      <c r="AL4" s="5"/>
      <c r="AM4" s="6"/>
      <c r="AN4" s="6"/>
      <c r="AO4" s="6"/>
      <c r="AP4" s="6"/>
      <c r="AQ4" s="6"/>
      <c r="AR4" s="6"/>
      <c r="AS4" s="6"/>
      <c r="AT4" s="6"/>
      <c r="AU4" s="6"/>
      <c r="AV4" s="6"/>
      <c r="AW4" s="2"/>
      <c r="AX4" s="6"/>
      <c r="AY4" s="2"/>
      <c r="AZ4" s="2"/>
      <c r="BA4" s="2"/>
      <c r="BB4" s="2"/>
      <c r="BC4" s="2"/>
      <c r="BD4" s="2"/>
      <c r="BE4" s="2"/>
      <c r="BF4" s="2"/>
      <c r="BG4" s="10"/>
      <c r="BH4" s="6"/>
      <c r="BI4" s="6"/>
      <c r="BJ4" s="6"/>
      <c r="BK4" s="20" t="e">
        <f>IF(ISBLANK([1]INSTRUCTIONS!N22),"",[1]INSTRUCTIONS!N22)</f>
        <v>#REF!</v>
      </c>
      <c r="BL4" s="31" t="s">
        <v>275</v>
      </c>
      <c r="BM4" s="31" t="s">
        <v>275</v>
      </c>
      <c r="BN4" s="31" t="s">
        <v>275</v>
      </c>
      <c r="BO4" s="21" t="s">
        <v>275</v>
      </c>
      <c r="BP4" s="21" t="s">
        <v>275</v>
      </c>
      <c r="BQ4" s="21" t="s">
        <v>275</v>
      </c>
      <c r="BR4" s="21" t="s">
        <v>275</v>
      </c>
      <c r="BS4" s="21" t="s">
        <v>275</v>
      </c>
      <c r="BT4" s="21" t="s">
        <v>275</v>
      </c>
      <c r="BU4" s="21" t="s">
        <v>275</v>
      </c>
      <c r="BV4" s="21" t="s">
        <v>275</v>
      </c>
      <c r="BW4" s="21" t="s">
        <v>275</v>
      </c>
      <c r="BX4" s="21" t="s">
        <v>275</v>
      </c>
      <c r="BY4" s="21" t="s">
        <v>275</v>
      </c>
      <c r="BZ4" s="21" t="s">
        <v>275</v>
      </c>
      <c r="CA4" s="21" t="s">
        <v>275</v>
      </c>
      <c r="CB4" s="21" t="s">
        <v>275</v>
      </c>
      <c r="CC4" s="21" t="s">
        <v>275</v>
      </c>
      <c r="CD4" s="21" t="s">
        <v>275</v>
      </c>
      <c r="CE4" s="21" t="s">
        <v>275</v>
      </c>
      <c r="CF4" s="21" t="s">
        <v>275</v>
      </c>
      <c r="CG4" s="21" t="s">
        <v>275</v>
      </c>
      <c r="CH4" s="21" t="s">
        <v>275</v>
      </c>
      <c r="CI4" s="21" t="s">
        <v>275</v>
      </c>
      <c r="CJ4" s="21" t="s">
        <v>275</v>
      </c>
      <c r="CK4" s="22" t="e">
        <f>IF(ISBLANK([1]INSTRUCTIONS!AN22),"",[1]INSTRUCTIONS!AN22)</f>
        <v>#REF!</v>
      </c>
      <c r="CL4" s="6"/>
      <c r="CM4" s="6"/>
      <c r="CN4" s="20" t="e">
        <f>IF(ISBLANK([1]INSTRUCTIONS!N23),"",[1]INSTRUCTIONS!N23)</f>
        <v>#REF!</v>
      </c>
      <c r="CO4" s="31" t="s">
        <v>275</v>
      </c>
      <c r="CP4" s="31" t="s">
        <v>275</v>
      </c>
      <c r="CQ4" s="31" t="s">
        <v>275</v>
      </c>
      <c r="CR4" s="21" t="s">
        <v>275</v>
      </c>
      <c r="CS4" s="21" t="s">
        <v>275</v>
      </c>
      <c r="CT4" s="21" t="s">
        <v>275</v>
      </c>
      <c r="CU4" s="21" t="s">
        <v>275</v>
      </c>
      <c r="CV4" s="21" t="s">
        <v>275</v>
      </c>
      <c r="CW4" s="21" t="s">
        <v>275</v>
      </c>
      <c r="CX4" s="21" t="s">
        <v>275</v>
      </c>
      <c r="CY4" s="21" t="s">
        <v>275</v>
      </c>
      <c r="CZ4" s="21" t="s">
        <v>275</v>
      </c>
      <c r="DA4" s="21" t="s">
        <v>275</v>
      </c>
      <c r="DB4" s="21" t="s">
        <v>275</v>
      </c>
      <c r="DC4" s="21" t="s">
        <v>275</v>
      </c>
      <c r="DD4" s="21" t="s">
        <v>275</v>
      </c>
      <c r="DE4" s="21" t="s">
        <v>275</v>
      </c>
      <c r="DF4" s="21" t="s">
        <v>275</v>
      </c>
      <c r="DG4" s="21" t="s">
        <v>275</v>
      </c>
      <c r="DH4" s="21" t="s">
        <v>275</v>
      </c>
      <c r="DI4" s="21" t="s">
        <v>275</v>
      </c>
      <c r="DJ4" s="21" t="s">
        <v>275</v>
      </c>
      <c r="DK4" s="21" t="s">
        <v>275</v>
      </c>
      <c r="DL4" s="21" t="s">
        <v>275</v>
      </c>
      <c r="DM4" s="21" t="s">
        <v>275</v>
      </c>
      <c r="DN4" s="22" t="e">
        <f>IF(ISBLANK([1]INSTRUCTIONS!AN23),"",[1]INSTRUCTIONS!AN23)</f>
        <v>#REF!</v>
      </c>
      <c r="DO4" s="6"/>
      <c r="DP4" s="6"/>
      <c r="DQ4" s="23" t="e">
        <f t="shared" si="1"/>
        <v>#REF!</v>
      </c>
      <c r="DR4" s="31" t="s">
        <v>275</v>
      </c>
      <c r="DS4" s="31" t="s">
        <v>275</v>
      </c>
      <c r="DT4" s="31" t="s">
        <v>275</v>
      </c>
      <c r="DU4" s="21" t="s">
        <v>275</v>
      </c>
      <c r="DV4" s="21" t="s">
        <v>275</v>
      </c>
      <c r="DW4" s="21" t="s">
        <v>275</v>
      </c>
      <c r="DX4" s="21" t="s">
        <v>275</v>
      </c>
      <c r="DY4" s="21" t="s">
        <v>275</v>
      </c>
      <c r="DZ4" s="21" t="s">
        <v>275</v>
      </c>
      <c r="EA4" s="21" t="s">
        <v>275</v>
      </c>
      <c r="EB4" s="21" t="s">
        <v>275</v>
      </c>
      <c r="EC4" s="21" t="s">
        <v>275</v>
      </c>
      <c r="ED4" s="21" t="s">
        <v>275</v>
      </c>
      <c r="EE4" s="21" t="s">
        <v>275</v>
      </c>
      <c r="EF4" s="21" t="s">
        <v>275</v>
      </c>
      <c r="EG4" s="21" t="s">
        <v>275</v>
      </c>
      <c r="EH4" s="21" t="s">
        <v>275</v>
      </c>
      <c r="EI4" s="21" t="s">
        <v>275</v>
      </c>
      <c r="EJ4" s="21" t="s">
        <v>275</v>
      </c>
      <c r="EK4" s="21" t="s">
        <v>275</v>
      </c>
      <c r="EL4" s="21" t="s">
        <v>275</v>
      </c>
      <c r="EM4" s="21" t="s">
        <v>275</v>
      </c>
      <c r="EN4" s="21" t="s">
        <v>275</v>
      </c>
      <c r="EO4" s="21" t="s">
        <v>275</v>
      </c>
      <c r="EP4" s="21" t="s">
        <v>275</v>
      </c>
      <c r="EQ4" s="24" t="e">
        <f t="shared" si="2"/>
        <v>#REF!</v>
      </c>
      <c r="ER4" s="6"/>
    </row>
    <row r="5" spans="1:148" ht="16.5" customHeight="1" outlineLevel="1" x14ac:dyDescent="0.25">
      <c r="A5" s="5"/>
      <c r="B5" s="25" t="s">
        <v>5</v>
      </c>
      <c r="C5" s="26">
        <f>$BG$92</f>
        <v>28176</v>
      </c>
      <c r="D5" s="5"/>
      <c r="E5" s="5"/>
      <c r="F5" s="3"/>
      <c r="G5" s="3"/>
      <c r="H5" s="27" t="s">
        <v>6</v>
      </c>
      <c r="I5" s="32" t="s">
        <v>254</v>
      </c>
      <c r="J5" s="4"/>
      <c r="K5" s="33" t="s">
        <v>7</v>
      </c>
      <c r="L5" s="34"/>
      <c r="M5" s="5"/>
      <c r="N5" s="5"/>
      <c r="O5" s="5"/>
      <c r="P5" s="5"/>
      <c r="Q5" s="5"/>
      <c r="R5" s="5"/>
      <c r="S5" s="5"/>
      <c r="T5" s="5"/>
      <c r="U5" s="6"/>
      <c r="V5" s="6"/>
      <c r="W5" s="6"/>
      <c r="X5" s="6"/>
      <c r="Y5" s="6"/>
      <c r="Z5" s="6"/>
      <c r="AA5" s="6"/>
      <c r="AB5" s="6"/>
      <c r="AC5" s="6"/>
      <c r="AD5" s="6"/>
      <c r="AE5" s="6"/>
      <c r="AF5" s="6"/>
      <c r="AG5" s="6"/>
      <c r="AH5" s="6"/>
      <c r="AI5" s="6"/>
      <c r="AJ5" s="6"/>
      <c r="AK5" s="6"/>
      <c r="AL5" s="5"/>
      <c r="AM5" s="35"/>
      <c r="AN5" s="35"/>
      <c r="AO5" s="5"/>
      <c r="AP5" s="5"/>
      <c r="AQ5" s="5"/>
      <c r="AR5" s="5"/>
      <c r="AS5" s="5"/>
      <c r="AT5" s="5"/>
      <c r="AU5" s="5"/>
      <c r="AV5" s="5"/>
      <c r="AW5" s="5"/>
      <c r="AX5" s="5"/>
      <c r="AY5" s="5"/>
      <c r="AZ5" s="5"/>
      <c r="BA5" s="2"/>
      <c r="BB5" s="2"/>
      <c r="BC5" s="2"/>
      <c r="BD5" s="2"/>
      <c r="BE5" s="2"/>
      <c r="BF5" s="2"/>
      <c r="BG5" s="2"/>
      <c r="BH5" s="6"/>
      <c r="BI5" s="6"/>
      <c r="BJ5" s="6"/>
      <c r="BK5" s="20" t="e">
        <f>IF(ISBLANK([1]INSTRUCTIONS!N27),"",[1]INSTRUCTIONS!N27)</f>
        <v>#REF!</v>
      </c>
      <c r="BL5" s="21" t="s">
        <v>275</v>
      </c>
      <c r="BM5" s="21" t="s">
        <v>275</v>
      </c>
      <c r="BN5" s="21" t="s">
        <v>275</v>
      </c>
      <c r="BO5" s="21" t="s">
        <v>275</v>
      </c>
      <c r="BP5" s="21" t="s">
        <v>275</v>
      </c>
      <c r="BQ5" s="21" t="s">
        <v>275</v>
      </c>
      <c r="BR5" s="21" t="s">
        <v>275</v>
      </c>
      <c r="BS5" s="21" t="s">
        <v>275</v>
      </c>
      <c r="BT5" s="21" t="s">
        <v>275</v>
      </c>
      <c r="BU5" s="21" t="s">
        <v>275</v>
      </c>
      <c r="BV5" s="21" t="s">
        <v>275</v>
      </c>
      <c r="BW5" s="21" t="s">
        <v>275</v>
      </c>
      <c r="BX5" s="21" t="s">
        <v>275</v>
      </c>
      <c r="BY5" s="21" t="s">
        <v>275</v>
      </c>
      <c r="BZ5" s="21" t="s">
        <v>275</v>
      </c>
      <c r="CA5" s="21" t="s">
        <v>275</v>
      </c>
      <c r="CB5" s="21" t="s">
        <v>275</v>
      </c>
      <c r="CC5" s="21" t="s">
        <v>275</v>
      </c>
      <c r="CD5" s="21" t="s">
        <v>275</v>
      </c>
      <c r="CE5" s="21" t="s">
        <v>275</v>
      </c>
      <c r="CF5" s="21" t="s">
        <v>275</v>
      </c>
      <c r="CG5" s="21" t="s">
        <v>275</v>
      </c>
      <c r="CH5" s="21" t="s">
        <v>275</v>
      </c>
      <c r="CI5" s="21" t="s">
        <v>275</v>
      </c>
      <c r="CJ5" s="21" t="s">
        <v>275</v>
      </c>
      <c r="CK5" s="22" t="e">
        <f>IF(ISBLANK([1]INSTRUCTIONS!AN27),"",[1]INSTRUCTIONS!AN27)</f>
        <v>#REF!</v>
      </c>
      <c r="CL5" s="6"/>
      <c r="CM5" s="6"/>
      <c r="CN5" s="20" t="e">
        <f>IF(ISBLANK([1]INSTRUCTIONS!N28),"",[1]INSTRUCTIONS!N28)</f>
        <v>#REF!</v>
      </c>
      <c r="CO5" s="21" t="s">
        <v>275</v>
      </c>
      <c r="CP5" s="21" t="s">
        <v>275</v>
      </c>
      <c r="CQ5" s="21" t="s">
        <v>275</v>
      </c>
      <c r="CR5" s="21" t="s">
        <v>275</v>
      </c>
      <c r="CS5" s="21" t="s">
        <v>275</v>
      </c>
      <c r="CT5" s="21" t="s">
        <v>275</v>
      </c>
      <c r="CU5" s="21" t="s">
        <v>275</v>
      </c>
      <c r="CV5" s="21" t="s">
        <v>275</v>
      </c>
      <c r="CW5" s="21" t="s">
        <v>275</v>
      </c>
      <c r="CX5" s="21" t="s">
        <v>275</v>
      </c>
      <c r="CY5" s="21" t="s">
        <v>275</v>
      </c>
      <c r="CZ5" s="21" t="s">
        <v>275</v>
      </c>
      <c r="DA5" s="21" t="s">
        <v>275</v>
      </c>
      <c r="DB5" s="21" t="s">
        <v>275</v>
      </c>
      <c r="DC5" s="21" t="s">
        <v>275</v>
      </c>
      <c r="DD5" s="21" t="s">
        <v>275</v>
      </c>
      <c r="DE5" s="21" t="s">
        <v>275</v>
      </c>
      <c r="DF5" s="21" t="s">
        <v>275</v>
      </c>
      <c r="DG5" s="21" t="s">
        <v>275</v>
      </c>
      <c r="DH5" s="21" t="s">
        <v>275</v>
      </c>
      <c r="DI5" s="21" t="s">
        <v>275</v>
      </c>
      <c r="DJ5" s="21" t="s">
        <v>275</v>
      </c>
      <c r="DK5" s="21" t="s">
        <v>275</v>
      </c>
      <c r="DL5" s="21" t="s">
        <v>275</v>
      </c>
      <c r="DM5" s="21" t="s">
        <v>275</v>
      </c>
      <c r="DN5" s="22" t="e">
        <f>IF(ISBLANK([1]INSTRUCTIONS!AN28),"",[1]INSTRUCTIONS!AN28)</f>
        <v>#REF!</v>
      </c>
      <c r="DO5" s="6"/>
      <c r="DP5" s="6"/>
      <c r="DQ5" s="23" t="e">
        <f t="shared" si="1"/>
        <v>#REF!</v>
      </c>
      <c r="DR5" s="21" t="s">
        <v>275</v>
      </c>
      <c r="DS5" s="21" t="s">
        <v>275</v>
      </c>
      <c r="DT5" s="21" t="s">
        <v>275</v>
      </c>
      <c r="DU5" s="21" t="s">
        <v>275</v>
      </c>
      <c r="DV5" s="21" t="s">
        <v>275</v>
      </c>
      <c r="DW5" s="21" t="s">
        <v>275</v>
      </c>
      <c r="DX5" s="21" t="s">
        <v>275</v>
      </c>
      <c r="DY5" s="21" t="s">
        <v>275</v>
      </c>
      <c r="DZ5" s="21" t="s">
        <v>275</v>
      </c>
      <c r="EA5" s="21" t="s">
        <v>275</v>
      </c>
      <c r="EB5" s="21" t="s">
        <v>275</v>
      </c>
      <c r="EC5" s="21" t="s">
        <v>275</v>
      </c>
      <c r="ED5" s="21" t="s">
        <v>275</v>
      </c>
      <c r="EE5" s="21" t="s">
        <v>275</v>
      </c>
      <c r="EF5" s="21" t="s">
        <v>275</v>
      </c>
      <c r="EG5" s="21" t="s">
        <v>275</v>
      </c>
      <c r="EH5" s="21" t="s">
        <v>275</v>
      </c>
      <c r="EI5" s="21" t="s">
        <v>275</v>
      </c>
      <c r="EJ5" s="21" t="s">
        <v>275</v>
      </c>
      <c r="EK5" s="21" t="s">
        <v>275</v>
      </c>
      <c r="EL5" s="21" t="s">
        <v>275</v>
      </c>
      <c r="EM5" s="21" t="s">
        <v>275</v>
      </c>
      <c r="EN5" s="21" t="s">
        <v>275</v>
      </c>
      <c r="EO5" s="21" t="s">
        <v>275</v>
      </c>
      <c r="EP5" s="21" t="s">
        <v>275</v>
      </c>
      <c r="EQ5" s="24" t="e">
        <f t="shared" si="2"/>
        <v>#REF!</v>
      </c>
      <c r="ER5" s="6"/>
    </row>
    <row r="6" spans="1:148" ht="16.5" customHeight="1" outlineLevel="1" x14ac:dyDescent="0.25">
      <c r="A6" s="5"/>
      <c r="B6" s="25" t="s">
        <v>8</v>
      </c>
      <c r="C6" s="26">
        <f>IFERROR(C5/C4,"")</f>
        <v>380.75675675675677</v>
      </c>
      <c r="D6" s="5"/>
      <c r="E6" s="5"/>
      <c r="F6" s="3"/>
      <c r="G6" s="3"/>
      <c r="H6" s="27" t="s">
        <v>9</v>
      </c>
      <c r="I6" s="36"/>
      <c r="J6" s="4"/>
      <c r="K6" s="5"/>
      <c r="L6" s="5"/>
      <c r="M6" s="5"/>
      <c r="N6" s="5"/>
      <c r="O6" s="5"/>
      <c r="P6" s="5"/>
      <c r="Q6" s="5"/>
      <c r="R6" s="5"/>
      <c r="S6" s="5"/>
      <c r="T6" s="5"/>
      <c r="U6" s="6"/>
      <c r="V6" s="6"/>
      <c r="W6" s="6"/>
      <c r="X6" s="6"/>
      <c r="Y6" s="6"/>
      <c r="Z6" s="6"/>
      <c r="AA6" s="6"/>
      <c r="AB6" s="6"/>
      <c r="AC6" s="6"/>
      <c r="AD6" s="6"/>
      <c r="AE6" s="6"/>
      <c r="AF6" s="6"/>
      <c r="AG6" s="6"/>
      <c r="AH6" s="6"/>
      <c r="AI6" s="6"/>
      <c r="AJ6" s="6"/>
      <c r="AK6" s="6"/>
      <c r="AL6" s="5"/>
      <c r="AM6" s="235" t="s">
        <v>255</v>
      </c>
      <c r="AN6" s="225"/>
      <c r="AO6" s="225"/>
      <c r="AP6" s="225"/>
      <c r="AQ6" s="225"/>
      <c r="AR6" s="225"/>
      <c r="AS6" s="225"/>
      <c r="AT6" s="225"/>
      <c r="AU6" s="225"/>
      <c r="AV6" s="225"/>
      <c r="AW6" s="226"/>
      <c r="AX6" s="6"/>
      <c r="AY6" s="6"/>
      <c r="AZ6" s="6"/>
      <c r="BA6" s="2"/>
      <c r="BB6" s="2"/>
      <c r="BC6" s="2"/>
      <c r="BD6" s="2"/>
      <c r="BE6" s="2"/>
      <c r="BF6" s="2"/>
      <c r="BG6" s="2"/>
      <c r="BH6" s="6"/>
      <c r="BI6" s="6"/>
      <c r="BJ6" s="6"/>
      <c r="BK6" s="20" t="e">
        <f>IF(ISBLANK([1]INSTRUCTIONS!N32),"",[1]INSTRUCTIONS!N32)</f>
        <v>#REF!</v>
      </c>
      <c r="BL6" s="21" t="s">
        <v>275</v>
      </c>
      <c r="BM6" s="21" t="s">
        <v>275</v>
      </c>
      <c r="BN6" s="21" t="s">
        <v>275</v>
      </c>
      <c r="BO6" s="21" t="s">
        <v>275</v>
      </c>
      <c r="BP6" s="21" t="s">
        <v>275</v>
      </c>
      <c r="BQ6" s="21" t="s">
        <v>275</v>
      </c>
      <c r="BR6" s="21" t="s">
        <v>275</v>
      </c>
      <c r="BS6" s="21" t="s">
        <v>275</v>
      </c>
      <c r="BT6" s="21" t="s">
        <v>275</v>
      </c>
      <c r="BU6" s="21" t="s">
        <v>275</v>
      </c>
      <c r="BV6" s="21" t="s">
        <v>275</v>
      </c>
      <c r="BW6" s="21" t="s">
        <v>275</v>
      </c>
      <c r="BX6" s="21" t="s">
        <v>275</v>
      </c>
      <c r="BY6" s="21" t="s">
        <v>275</v>
      </c>
      <c r="BZ6" s="21" t="s">
        <v>275</v>
      </c>
      <c r="CA6" s="21" t="s">
        <v>275</v>
      </c>
      <c r="CB6" s="21" t="s">
        <v>275</v>
      </c>
      <c r="CC6" s="21" t="s">
        <v>275</v>
      </c>
      <c r="CD6" s="21" t="s">
        <v>275</v>
      </c>
      <c r="CE6" s="21" t="s">
        <v>275</v>
      </c>
      <c r="CF6" s="21" t="s">
        <v>275</v>
      </c>
      <c r="CG6" s="21" t="s">
        <v>275</v>
      </c>
      <c r="CH6" s="21" t="s">
        <v>275</v>
      </c>
      <c r="CI6" s="21" t="s">
        <v>275</v>
      </c>
      <c r="CJ6" s="21" t="s">
        <v>275</v>
      </c>
      <c r="CK6" s="22" t="e">
        <f>IF(ISBLANK([1]INSTRUCTIONS!AN32),"",[1]INSTRUCTIONS!AN32)</f>
        <v>#REF!</v>
      </c>
      <c r="CL6" s="6"/>
      <c r="CM6" s="6"/>
      <c r="CN6" s="20" t="e">
        <f>IF(ISBLANK([1]INSTRUCTIONS!N33),"",[1]INSTRUCTIONS!N33)</f>
        <v>#REF!</v>
      </c>
      <c r="CO6" s="21" t="s">
        <v>275</v>
      </c>
      <c r="CP6" s="21" t="s">
        <v>275</v>
      </c>
      <c r="CQ6" s="21" t="s">
        <v>275</v>
      </c>
      <c r="CR6" s="21" t="s">
        <v>275</v>
      </c>
      <c r="CS6" s="21" t="s">
        <v>275</v>
      </c>
      <c r="CT6" s="21" t="s">
        <v>275</v>
      </c>
      <c r="CU6" s="21" t="s">
        <v>275</v>
      </c>
      <c r="CV6" s="21" t="s">
        <v>275</v>
      </c>
      <c r="CW6" s="21" t="s">
        <v>275</v>
      </c>
      <c r="CX6" s="21" t="s">
        <v>275</v>
      </c>
      <c r="CY6" s="21" t="s">
        <v>275</v>
      </c>
      <c r="CZ6" s="21" t="s">
        <v>275</v>
      </c>
      <c r="DA6" s="21" t="s">
        <v>275</v>
      </c>
      <c r="DB6" s="21" t="s">
        <v>275</v>
      </c>
      <c r="DC6" s="21" t="s">
        <v>275</v>
      </c>
      <c r="DD6" s="21" t="s">
        <v>275</v>
      </c>
      <c r="DE6" s="21" t="s">
        <v>275</v>
      </c>
      <c r="DF6" s="21" t="s">
        <v>275</v>
      </c>
      <c r="DG6" s="21" t="s">
        <v>275</v>
      </c>
      <c r="DH6" s="21" t="s">
        <v>275</v>
      </c>
      <c r="DI6" s="21" t="s">
        <v>275</v>
      </c>
      <c r="DJ6" s="21" t="s">
        <v>275</v>
      </c>
      <c r="DK6" s="21" t="s">
        <v>275</v>
      </c>
      <c r="DL6" s="21" t="s">
        <v>275</v>
      </c>
      <c r="DM6" s="21" t="s">
        <v>275</v>
      </c>
      <c r="DN6" s="22" t="e">
        <f>IF(ISBLANK([1]INSTRUCTIONS!AN33),"",[1]INSTRUCTIONS!AN33)</f>
        <v>#REF!</v>
      </c>
      <c r="DO6" s="6"/>
      <c r="DP6" s="6"/>
      <c r="DQ6" s="23" t="e">
        <f t="shared" si="1"/>
        <v>#REF!</v>
      </c>
      <c r="DR6" s="21" t="s">
        <v>275</v>
      </c>
      <c r="DS6" s="21" t="s">
        <v>275</v>
      </c>
      <c r="DT6" s="21" t="s">
        <v>275</v>
      </c>
      <c r="DU6" s="21" t="s">
        <v>275</v>
      </c>
      <c r="DV6" s="21" t="s">
        <v>275</v>
      </c>
      <c r="DW6" s="21" t="s">
        <v>275</v>
      </c>
      <c r="DX6" s="21" t="s">
        <v>275</v>
      </c>
      <c r="DY6" s="21" t="s">
        <v>275</v>
      </c>
      <c r="DZ6" s="21" t="s">
        <v>275</v>
      </c>
      <c r="EA6" s="21" t="s">
        <v>275</v>
      </c>
      <c r="EB6" s="21" t="s">
        <v>275</v>
      </c>
      <c r="EC6" s="21" t="s">
        <v>275</v>
      </c>
      <c r="ED6" s="21" t="s">
        <v>275</v>
      </c>
      <c r="EE6" s="21" t="s">
        <v>275</v>
      </c>
      <c r="EF6" s="21" t="s">
        <v>275</v>
      </c>
      <c r="EG6" s="21" t="s">
        <v>275</v>
      </c>
      <c r="EH6" s="21" t="s">
        <v>275</v>
      </c>
      <c r="EI6" s="21" t="s">
        <v>275</v>
      </c>
      <c r="EJ6" s="21" t="s">
        <v>275</v>
      </c>
      <c r="EK6" s="21" t="s">
        <v>275</v>
      </c>
      <c r="EL6" s="21" t="s">
        <v>275</v>
      </c>
      <c r="EM6" s="21" t="s">
        <v>275</v>
      </c>
      <c r="EN6" s="21" t="s">
        <v>275</v>
      </c>
      <c r="EO6" s="21" t="s">
        <v>275</v>
      </c>
      <c r="EP6" s="21" t="s">
        <v>275</v>
      </c>
      <c r="EQ6" s="37" t="e">
        <f t="shared" si="2"/>
        <v>#REF!</v>
      </c>
      <c r="ER6" s="6"/>
    </row>
    <row r="7" spans="1:148" ht="16.5" customHeight="1" outlineLevel="1" x14ac:dyDescent="0.25">
      <c r="A7" s="5"/>
      <c r="B7" s="25" t="s">
        <v>10</v>
      </c>
      <c r="C7" s="38">
        <f>$BH$92</f>
        <v>366666.47999999992</v>
      </c>
      <c r="D7" s="5"/>
      <c r="E7" s="5"/>
      <c r="F7" s="3"/>
      <c r="G7" s="3"/>
      <c r="H7" s="27" t="s">
        <v>11</v>
      </c>
      <c r="I7" s="32" t="str">
        <f>IF(ISBLANK($I$5),"",$I$5)</f>
        <v>3/20-4/10</v>
      </c>
      <c r="J7" s="4"/>
      <c r="K7" s="5"/>
      <c r="L7" s="5"/>
      <c r="M7" s="5"/>
      <c r="N7" s="5"/>
      <c r="O7" s="5"/>
      <c r="P7" s="5"/>
      <c r="Q7" s="5"/>
      <c r="R7" s="5"/>
      <c r="S7" s="5"/>
      <c r="T7" s="5"/>
      <c r="U7" s="6"/>
      <c r="V7" s="6"/>
      <c r="W7" s="6"/>
      <c r="X7" s="6"/>
      <c r="Y7" s="6"/>
      <c r="Z7" s="6"/>
      <c r="AA7" s="6"/>
      <c r="AB7" s="6"/>
      <c r="AC7" s="6"/>
      <c r="AD7" s="6"/>
      <c r="AE7" s="6"/>
      <c r="AF7" s="6"/>
      <c r="AG7" s="6"/>
      <c r="AH7" s="6"/>
      <c r="AI7" s="6"/>
      <c r="AJ7" s="6"/>
      <c r="AK7" s="6"/>
      <c r="AL7" s="5"/>
      <c r="AM7" s="39" t="s">
        <v>12</v>
      </c>
      <c r="AN7" s="40" t="s">
        <v>13</v>
      </c>
      <c r="AO7" s="41" t="s">
        <v>14</v>
      </c>
      <c r="AP7" s="41" t="s">
        <v>15</v>
      </c>
      <c r="AQ7" s="41" t="s">
        <v>16</v>
      </c>
      <c r="AR7" s="41" t="s">
        <v>17</v>
      </c>
      <c r="AS7" s="41" t="s">
        <v>18</v>
      </c>
      <c r="AT7" s="42" t="s">
        <v>19</v>
      </c>
      <c r="AU7" s="42" t="s">
        <v>20</v>
      </c>
      <c r="AV7" s="43" t="s">
        <v>21</v>
      </c>
      <c r="AW7" s="44" t="s">
        <v>22</v>
      </c>
      <c r="AX7" s="6"/>
      <c r="AY7" s="6"/>
      <c r="AZ7" s="6"/>
      <c r="BA7" s="6"/>
      <c r="BB7" s="6"/>
      <c r="BC7" s="6"/>
      <c r="BD7" s="6"/>
      <c r="BE7" s="6"/>
      <c r="BF7" s="6"/>
      <c r="BG7" s="6"/>
      <c r="BH7" s="6"/>
      <c r="BI7" s="6"/>
      <c r="BJ7" s="6"/>
      <c r="BK7" s="20" t="e">
        <f>IF(ISBLANK([1]INSTRUCTIONS!N37),"",[1]INSTRUCTIONS!N37)</f>
        <v>#REF!</v>
      </c>
      <c r="BL7" s="21" t="s">
        <v>275</v>
      </c>
      <c r="BM7" s="21" t="s">
        <v>275</v>
      </c>
      <c r="BN7" s="21" t="s">
        <v>275</v>
      </c>
      <c r="BO7" s="21" t="s">
        <v>275</v>
      </c>
      <c r="BP7" s="21" t="s">
        <v>275</v>
      </c>
      <c r="BQ7" s="21" t="s">
        <v>275</v>
      </c>
      <c r="BR7" s="21" t="s">
        <v>275</v>
      </c>
      <c r="BS7" s="21" t="s">
        <v>275</v>
      </c>
      <c r="BT7" s="21" t="s">
        <v>275</v>
      </c>
      <c r="BU7" s="21" t="s">
        <v>275</v>
      </c>
      <c r="BV7" s="21" t="s">
        <v>275</v>
      </c>
      <c r="BW7" s="21" t="s">
        <v>275</v>
      </c>
      <c r="BX7" s="21" t="s">
        <v>275</v>
      </c>
      <c r="BY7" s="21" t="s">
        <v>275</v>
      </c>
      <c r="BZ7" s="21" t="s">
        <v>275</v>
      </c>
      <c r="CA7" s="21" t="s">
        <v>275</v>
      </c>
      <c r="CB7" s="21" t="s">
        <v>275</v>
      </c>
      <c r="CC7" s="21" t="s">
        <v>275</v>
      </c>
      <c r="CD7" s="21" t="s">
        <v>275</v>
      </c>
      <c r="CE7" s="21" t="s">
        <v>275</v>
      </c>
      <c r="CF7" s="21" t="s">
        <v>275</v>
      </c>
      <c r="CG7" s="21" t="s">
        <v>275</v>
      </c>
      <c r="CH7" s="21" t="s">
        <v>275</v>
      </c>
      <c r="CI7" s="21" t="s">
        <v>275</v>
      </c>
      <c r="CJ7" s="21" t="s">
        <v>275</v>
      </c>
      <c r="CK7" s="22" t="e">
        <f>IF(ISBLANK([1]INSTRUCTIONS!AN37),"",[1]INSTRUCTIONS!AN37)</f>
        <v>#REF!</v>
      </c>
      <c r="CL7" s="6"/>
      <c r="CM7" s="6"/>
      <c r="CN7" s="20" t="e">
        <f>IF(ISBLANK([1]INSTRUCTIONS!N38),"",[1]INSTRUCTIONS!N38)</f>
        <v>#REF!</v>
      </c>
      <c r="CO7" s="21" t="s">
        <v>275</v>
      </c>
      <c r="CP7" s="21" t="s">
        <v>275</v>
      </c>
      <c r="CQ7" s="21" t="s">
        <v>275</v>
      </c>
      <c r="CR7" s="21" t="s">
        <v>275</v>
      </c>
      <c r="CS7" s="21" t="s">
        <v>275</v>
      </c>
      <c r="CT7" s="21" t="s">
        <v>275</v>
      </c>
      <c r="CU7" s="21" t="s">
        <v>275</v>
      </c>
      <c r="CV7" s="21" t="s">
        <v>275</v>
      </c>
      <c r="CW7" s="21" t="s">
        <v>275</v>
      </c>
      <c r="CX7" s="21" t="s">
        <v>275</v>
      </c>
      <c r="CY7" s="21" t="s">
        <v>275</v>
      </c>
      <c r="CZ7" s="21" t="s">
        <v>275</v>
      </c>
      <c r="DA7" s="21" t="s">
        <v>275</v>
      </c>
      <c r="DB7" s="21" t="s">
        <v>275</v>
      </c>
      <c r="DC7" s="21" t="s">
        <v>275</v>
      </c>
      <c r="DD7" s="21" t="s">
        <v>275</v>
      </c>
      <c r="DE7" s="21" t="s">
        <v>275</v>
      </c>
      <c r="DF7" s="21" t="s">
        <v>275</v>
      </c>
      <c r="DG7" s="21" t="s">
        <v>275</v>
      </c>
      <c r="DH7" s="21" t="s">
        <v>275</v>
      </c>
      <c r="DI7" s="21" t="s">
        <v>275</v>
      </c>
      <c r="DJ7" s="21" t="s">
        <v>275</v>
      </c>
      <c r="DK7" s="21" t="s">
        <v>275</v>
      </c>
      <c r="DL7" s="21" t="s">
        <v>275</v>
      </c>
      <c r="DM7" s="21" t="s">
        <v>275</v>
      </c>
      <c r="DN7" s="22" t="e">
        <f>IF(ISBLANK([1]INSTRUCTIONS!AN38),"",[1]INSTRUCTIONS!AN38)</f>
        <v>#REF!</v>
      </c>
      <c r="DO7" s="6"/>
      <c r="DP7" s="6"/>
      <c r="DQ7" s="23" t="e">
        <f t="shared" si="1"/>
        <v>#REF!</v>
      </c>
      <c r="DR7" s="21" t="s">
        <v>275</v>
      </c>
      <c r="DS7" s="21" t="s">
        <v>275</v>
      </c>
      <c r="DT7" s="21" t="s">
        <v>275</v>
      </c>
      <c r="DU7" s="21" t="s">
        <v>275</v>
      </c>
      <c r="DV7" s="21" t="s">
        <v>275</v>
      </c>
      <c r="DW7" s="21" t="s">
        <v>275</v>
      </c>
      <c r="DX7" s="21" t="s">
        <v>275</v>
      </c>
      <c r="DY7" s="21" t="s">
        <v>275</v>
      </c>
      <c r="DZ7" s="21" t="s">
        <v>275</v>
      </c>
      <c r="EA7" s="21" t="s">
        <v>275</v>
      </c>
      <c r="EB7" s="21" t="s">
        <v>275</v>
      </c>
      <c r="EC7" s="21" t="s">
        <v>275</v>
      </c>
      <c r="ED7" s="21" t="s">
        <v>275</v>
      </c>
      <c r="EE7" s="21" t="s">
        <v>275</v>
      </c>
      <c r="EF7" s="21" t="s">
        <v>275</v>
      </c>
      <c r="EG7" s="21" t="s">
        <v>275</v>
      </c>
      <c r="EH7" s="21" t="s">
        <v>275</v>
      </c>
      <c r="EI7" s="21" t="s">
        <v>275</v>
      </c>
      <c r="EJ7" s="21" t="s">
        <v>275</v>
      </c>
      <c r="EK7" s="21" t="s">
        <v>275</v>
      </c>
      <c r="EL7" s="21" t="s">
        <v>275</v>
      </c>
      <c r="EM7" s="21" t="s">
        <v>275</v>
      </c>
      <c r="EN7" s="21" t="s">
        <v>275</v>
      </c>
      <c r="EO7" s="21" t="s">
        <v>275</v>
      </c>
      <c r="EP7" s="21" t="s">
        <v>275</v>
      </c>
      <c r="EQ7" s="37" t="e">
        <f t="shared" si="2"/>
        <v>#REF!</v>
      </c>
      <c r="ER7" s="6"/>
    </row>
    <row r="8" spans="1:148" ht="16.5" customHeight="1" outlineLevel="1" x14ac:dyDescent="0.25">
      <c r="A8" s="5"/>
      <c r="B8" s="25" t="s">
        <v>23</v>
      </c>
      <c r="C8" s="38">
        <f>$BI$92</f>
        <v>1321178.2400000005</v>
      </c>
      <c r="D8" s="5"/>
      <c r="E8" s="5"/>
      <c r="F8" s="3"/>
      <c r="G8" s="3"/>
      <c r="H8" s="27" t="s">
        <v>24</v>
      </c>
      <c r="I8" s="36"/>
      <c r="J8" s="4"/>
      <c r="K8" s="5"/>
      <c r="L8" s="5"/>
      <c r="M8" s="5"/>
      <c r="N8" s="5"/>
      <c r="O8" s="5"/>
      <c r="P8" s="5"/>
      <c r="Q8" s="5"/>
      <c r="R8" s="5"/>
      <c r="S8" s="5"/>
      <c r="T8" s="5"/>
      <c r="U8" s="6"/>
      <c r="V8" s="6"/>
      <c r="W8" s="6"/>
      <c r="X8" s="6"/>
      <c r="Y8" s="6"/>
      <c r="Z8" s="6"/>
      <c r="AA8" s="6"/>
      <c r="AB8" s="6"/>
      <c r="AC8" s="6"/>
      <c r="AD8" s="6"/>
      <c r="AE8" s="6"/>
      <c r="AF8" s="6"/>
      <c r="AG8" s="6"/>
      <c r="AH8" s="6"/>
      <c r="AI8" s="6"/>
      <c r="AJ8" s="45"/>
      <c r="AK8" s="6"/>
      <c r="AL8" s="5"/>
      <c r="AM8" s="46">
        <v>1</v>
      </c>
      <c r="AN8" s="47" t="s">
        <v>14</v>
      </c>
      <c r="AO8" s="47">
        <v>1</v>
      </c>
      <c r="AP8" s="47">
        <v>0</v>
      </c>
      <c r="AQ8" s="47">
        <v>0</v>
      </c>
      <c r="AR8" s="47">
        <v>0</v>
      </c>
      <c r="AS8" s="47">
        <v>0</v>
      </c>
      <c r="AT8" s="48">
        <v>0</v>
      </c>
      <c r="AU8" s="48">
        <v>0</v>
      </c>
      <c r="AV8" s="49">
        <f>SUM(AO8:AU8)</f>
        <v>1</v>
      </c>
      <c r="AW8" s="50">
        <v>1</v>
      </c>
      <c r="AX8" s="6"/>
      <c r="AY8" s="6"/>
      <c r="AZ8" s="6"/>
      <c r="BA8" s="6"/>
      <c r="BB8" s="6"/>
      <c r="BC8" s="6"/>
      <c r="BD8" s="6"/>
      <c r="BE8" s="6"/>
      <c r="BF8" s="6"/>
      <c r="BG8" s="6"/>
      <c r="BH8" s="6"/>
      <c r="BI8" s="6"/>
      <c r="BJ8" s="6"/>
      <c r="BK8" s="20" t="e">
        <f>IF(ISBLANK([1]INSTRUCTIONS!N42),"",[1]INSTRUCTIONS!N42)</f>
        <v>#REF!</v>
      </c>
      <c r="BL8" s="21" t="s">
        <v>275</v>
      </c>
      <c r="BM8" s="21" t="s">
        <v>275</v>
      </c>
      <c r="BN8" s="21" t="s">
        <v>275</v>
      </c>
      <c r="BO8" s="21" t="s">
        <v>275</v>
      </c>
      <c r="BP8" s="21" t="s">
        <v>275</v>
      </c>
      <c r="BQ8" s="21" t="s">
        <v>275</v>
      </c>
      <c r="BR8" s="21" t="s">
        <v>275</v>
      </c>
      <c r="BS8" s="21" t="s">
        <v>275</v>
      </c>
      <c r="BT8" s="21" t="s">
        <v>275</v>
      </c>
      <c r="BU8" s="21" t="s">
        <v>275</v>
      </c>
      <c r="BV8" s="21" t="s">
        <v>275</v>
      </c>
      <c r="BW8" s="21" t="s">
        <v>275</v>
      </c>
      <c r="BX8" s="21" t="s">
        <v>275</v>
      </c>
      <c r="BY8" s="21" t="s">
        <v>275</v>
      </c>
      <c r="BZ8" s="21" t="s">
        <v>275</v>
      </c>
      <c r="CA8" s="21" t="s">
        <v>275</v>
      </c>
      <c r="CB8" s="21" t="s">
        <v>275</v>
      </c>
      <c r="CC8" s="21" t="s">
        <v>275</v>
      </c>
      <c r="CD8" s="21" t="s">
        <v>275</v>
      </c>
      <c r="CE8" s="21" t="s">
        <v>275</v>
      </c>
      <c r="CF8" s="21" t="s">
        <v>275</v>
      </c>
      <c r="CG8" s="21" t="s">
        <v>275</v>
      </c>
      <c r="CH8" s="21" t="s">
        <v>275</v>
      </c>
      <c r="CI8" s="21" t="s">
        <v>275</v>
      </c>
      <c r="CJ8" s="21" t="s">
        <v>275</v>
      </c>
      <c r="CK8" s="22" t="e">
        <f>IF(ISBLANK([1]INSTRUCTIONS!AN42),"",[1]INSTRUCTIONS!AN42)</f>
        <v>#REF!</v>
      </c>
      <c r="CL8" s="6"/>
      <c r="CM8" s="6"/>
      <c r="CN8" s="20" t="e">
        <f>IF(ISBLANK([1]INSTRUCTIONS!N43),"",[1]INSTRUCTIONS!N43)</f>
        <v>#REF!</v>
      </c>
      <c r="CO8" s="21" t="s">
        <v>275</v>
      </c>
      <c r="CP8" s="21" t="s">
        <v>275</v>
      </c>
      <c r="CQ8" s="21" t="s">
        <v>275</v>
      </c>
      <c r="CR8" s="21" t="s">
        <v>275</v>
      </c>
      <c r="CS8" s="21" t="s">
        <v>275</v>
      </c>
      <c r="CT8" s="21" t="s">
        <v>275</v>
      </c>
      <c r="CU8" s="21" t="s">
        <v>275</v>
      </c>
      <c r="CV8" s="21" t="s">
        <v>275</v>
      </c>
      <c r="CW8" s="21" t="s">
        <v>275</v>
      </c>
      <c r="CX8" s="21" t="s">
        <v>275</v>
      </c>
      <c r="CY8" s="21" t="s">
        <v>275</v>
      </c>
      <c r="CZ8" s="21" t="s">
        <v>275</v>
      </c>
      <c r="DA8" s="21" t="s">
        <v>275</v>
      </c>
      <c r="DB8" s="21" t="s">
        <v>275</v>
      </c>
      <c r="DC8" s="21" t="s">
        <v>275</v>
      </c>
      <c r="DD8" s="21" t="s">
        <v>275</v>
      </c>
      <c r="DE8" s="21" t="s">
        <v>275</v>
      </c>
      <c r="DF8" s="21" t="s">
        <v>275</v>
      </c>
      <c r="DG8" s="21" t="s">
        <v>275</v>
      </c>
      <c r="DH8" s="21" t="s">
        <v>275</v>
      </c>
      <c r="DI8" s="21" t="s">
        <v>275</v>
      </c>
      <c r="DJ8" s="21" t="s">
        <v>275</v>
      </c>
      <c r="DK8" s="21" t="s">
        <v>275</v>
      </c>
      <c r="DL8" s="21" t="s">
        <v>275</v>
      </c>
      <c r="DM8" s="21" t="s">
        <v>275</v>
      </c>
      <c r="DN8" s="22" t="e">
        <f>IF(ISBLANK([1]INSTRUCTIONS!AN43),"",[1]INSTRUCTIONS!AN43)</f>
        <v>#REF!</v>
      </c>
      <c r="DO8" s="6"/>
      <c r="DP8" s="6"/>
      <c r="DQ8" s="23" t="e">
        <f t="shared" si="1"/>
        <v>#REF!</v>
      </c>
      <c r="DR8" s="21" t="s">
        <v>275</v>
      </c>
      <c r="DS8" s="21" t="s">
        <v>275</v>
      </c>
      <c r="DT8" s="21" t="s">
        <v>275</v>
      </c>
      <c r="DU8" s="21" t="s">
        <v>275</v>
      </c>
      <c r="DV8" s="21" t="s">
        <v>275</v>
      </c>
      <c r="DW8" s="21" t="s">
        <v>275</v>
      </c>
      <c r="DX8" s="21" t="s">
        <v>275</v>
      </c>
      <c r="DY8" s="21" t="s">
        <v>275</v>
      </c>
      <c r="DZ8" s="21" t="s">
        <v>275</v>
      </c>
      <c r="EA8" s="21" t="s">
        <v>275</v>
      </c>
      <c r="EB8" s="21" t="s">
        <v>275</v>
      </c>
      <c r="EC8" s="21" t="s">
        <v>275</v>
      </c>
      <c r="ED8" s="21" t="s">
        <v>275</v>
      </c>
      <c r="EE8" s="21" t="s">
        <v>275</v>
      </c>
      <c r="EF8" s="21" t="s">
        <v>275</v>
      </c>
      <c r="EG8" s="21" t="s">
        <v>275</v>
      </c>
      <c r="EH8" s="21" t="s">
        <v>275</v>
      </c>
      <c r="EI8" s="21" t="s">
        <v>275</v>
      </c>
      <c r="EJ8" s="21" t="s">
        <v>275</v>
      </c>
      <c r="EK8" s="21" t="s">
        <v>275</v>
      </c>
      <c r="EL8" s="21" t="s">
        <v>275</v>
      </c>
      <c r="EM8" s="21" t="s">
        <v>275</v>
      </c>
      <c r="EN8" s="21" t="s">
        <v>275</v>
      </c>
      <c r="EO8" s="21" t="s">
        <v>275</v>
      </c>
      <c r="EP8" s="21" t="s">
        <v>275</v>
      </c>
      <c r="EQ8" s="37" t="e">
        <f t="shared" si="2"/>
        <v>#REF!</v>
      </c>
      <c r="ER8" s="6"/>
    </row>
    <row r="9" spans="1:148" ht="16.5" customHeight="1" outlineLevel="1" x14ac:dyDescent="0.25">
      <c r="A9" s="5"/>
      <c r="B9" s="51" t="s">
        <v>25</v>
      </c>
      <c r="C9" s="52">
        <f>IFERROR((C8-C7)/C8,"")</f>
        <v>0.72247008851735262</v>
      </c>
      <c r="D9" s="5"/>
      <c r="E9" s="5"/>
      <c r="F9" s="3"/>
      <c r="G9" s="3"/>
      <c r="H9" s="27" t="s">
        <v>26</v>
      </c>
      <c r="I9" s="32" t="str">
        <f>IF(ISBLANK($I$5),"",$I$5)</f>
        <v>3/20-4/10</v>
      </c>
      <c r="J9" s="4"/>
      <c r="K9" s="5"/>
      <c r="L9" s="5"/>
      <c r="M9" s="5"/>
      <c r="N9" s="5"/>
      <c r="O9" s="5"/>
      <c r="P9" s="5"/>
      <c r="Q9" s="5"/>
      <c r="R9" s="5"/>
      <c r="S9" s="5"/>
      <c r="T9" s="5"/>
      <c r="U9" s="6"/>
      <c r="V9" s="6"/>
      <c r="W9" s="6"/>
      <c r="X9" s="6"/>
      <c r="Y9" s="6"/>
      <c r="Z9" s="6"/>
      <c r="AA9" s="6"/>
      <c r="AB9" s="6"/>
      <c r="AC9" s="6"/>
      <c r="AD9" s="6"/>
      <c r="AE9" s="6"/>
      <c r="AF9" s="6"/>
      <c r="AG9" s="6"/>
      <c r="AH9" s="6"/>
      <c r="AI9" s="6"/>
      <c r="AJ9" s="6"/>
      <c r="AK9" s="6"/>
      <c r="AL9" s="5"/>
      <c r="AM9" s="53">
        <v>2</v>
      </c>
      <c r="AN9" s="54" t="s">
        <v>153</v>
      </c>
      <c r="AO9" s="55">
        <v>0</v>
      </c>
      <c r="AP9" s="55">
        <v>0</v>
      </c>
      <c r="AQ9" s="55">
        <v>3</v>
      </c>
      <c r="AR9" s="55">
        <v>4</v>
      </c>
      <c r="AS9" s="55">
        <v>9</v>
      </c>
      <c r="AT9" s="55">
        <v>19</v>
      </c>
      <c r="AU9" s="55">
        <v>0</v>
      </c>
      <c r="AV9" s="56">
        <f t="shared" ref="AV9:AV13" si="3">SUM(AP9:AU9)</f>
        <v>35</v>
      </c>
      <c r="AW9" s="57" t="s">
        <v>275</v>
      </c>
      <c r="AX9" s="6"/>
      <c r="AY9" s="6"/>
      <c r="AZ9" s="6"/>
      <c r="BA9" s="6"/>
      <c r="BB9" s="6"/>
      <c r="BC9" s="6"/>
      <c r="BD9" s="6"/>
      <c r="BE9" s="6"/>
      <c r="BF9" s="6"/>
      <c r="BG9" s="6"/>
      <c r="BH9" s="6"/>
      <c r="BI9" s="6"/>
      <c r="BJ9" s="6"/>
      <c r="BK9" s="20" t="e">
        <f>IF(ISBLANK([1]INSTRUCTIONS!N47),"",[1]INSTRUCTIONS!N47)</f>
        <v>#REF!</v>
      </c>
      <c r="BL9" s="21" t="s">
        <v>275</v>
      </c>
      <c r="BM9" s="21" t="s">
        <v>275</v>
      </c>
      <c r="BN9" s="21" t="s">
        <v>275</v>
      </c>
      <c r="BO9" s="21" t="s">
        <v>275</v>
      </c>
      <c r="BP9" s="21" t="s">
        <v>275</v>
      </c>
      <c r="BQ9" s="21" t="s">
        <v>275</v>
      </c>
      <c r="BR9" s="21" t="s">
        <v>275</v>
      </c>
      <c r="BS9" s="21" t="s">
        <v>275</v>
      </c>
      <c r="BT9" s="21" t="s">
        <v>275</v>
      </c>
      <c r="BU9" s="21" t="s">
        <v>275</v>
      </c>
      <c r="BV9" s="21" t="s">
        <v>275</v>
      </c>
      <c r="BW9" s="21" t="s">
        <v>275</v>
      </c>
      <c r="BX9" s="21" t="s">
        <v>275</v>
      </c>
      <c r="BY9" s="21" t="s">
        <v>275</v>
      </c>
      <c r="BZ9" s="21" t="s">
        <v>275</v>
      </c>
      <c r="CA9" s="21" t="s">
        <v>275</v>
      </c>
      <c r="CB9" s="21" t="s">
        <v>275</v>
      </c>
      <c r="CC9" s="21" t="s">
        <v>275</v>
      </c>
      <c r="CD9" s="21" t="s">
        <v>275</v>
      </c>
      <c r="CE9" s="21" t="s">
        <v>275</v>
      </c>
      <c r="CF9" s="21" t="s">
        <v>275</v>
      </c>
      <c r="CG9" s="21" t="s">
        <v>275</v>
      </c>
      <c r="CH9" s="21" t="s">
        <v>275</v>
      </c>
      <c r="CI9" s="21" t="s">
        <v>275</v>
      </c>
      <c r="CJ9" s="21" t="s">
        <v>275</v>
      </c>
      <c r="CK9" s="22" t="e">
        <f>IF(ISBLANK([1]INSTRUCTIONS!AN47),"",[1]INSTRUCTIONS!AN47)</f>
        <v>#REF!</v>
      </c>
      <c r="CL9" s="6"/>
      <c r="CM9" s="6"/>
      <c r="CN9" s="20" t="e">
        <f>IF(ISBLANK([1]INSTRUCTIONS!N48),"",[1]INSTRUCTIONS!N48)</f>
        <v>#REF!</v>
      </c>
      <c r="CO9" s="21" t="s">
        <v>275</v>
      </c>
      <c r="CP9" s="21" t="s">
        <v>275</v>
      </c>
      <c r="CQ9" s="21" t="s">
        <v>275</v>
      </c>
      <c r="CR9" s="21" t="s">
        <v>275</v>
      </c>
      <c r="CS9" s="21" t="s">
        <v>275</v>
      </c>
      <c r="CT9" s="21" t="s">
        <v>275</v>
      </c>
      <c r="CU9" s="21" t="s">
        <v>275</v>
      </c>
      <c r="CV9" s="21" t="s">
        <v>275</v>
      </c>
      <c r="CW9" s="21" t="s">
        <v>275</v>
      </c>
      <c r="CX9" s="21" t="s">
        <v>275</v>
      </c>
      <c r="CY9" s="21" t="s">
        <v>275</v>
      </c>
      <c r="CZ9" s="21" t="s">
        <v>275</v>
      </c>
      <c r="DA9" s="21" t="s">
        <v>275</v>
      </c>
      <c r="DB9" s="21" t="s">
        <v>275</v>
      </c>
      <c r="DC9" s="21" t="s">
        <v>275</v>
      </c>
      <c r="DD9" s="21" t="s">
        <v>275</v>
      </c>
      <c r="DE9" s="21" t="s">
        <v>275</v>
      </c>
      <c r="DF9" s="21" t="s">
        <v>275</v>
      </c>
      <c r="DG9" s="21" t="s">
        <v>275</v>
      </c>
      <c r="DH9" s="21" t="s">
        <v>275</v>
      </c>
      <c r="DI9" s="21" t="s">
        <v>275</v>
      </c>
      <c r="DJ9" s="21" t="s">
        <v>275</v>
      </c>
      <c r="DK9" s="21" t="s">
        <v>275</v>
      </c>
      <c r="DL9" s="21" t="s">
        <v>275</v>
      </c>
      <c r="DM9" s="21" t="s">
        <v>275</v>
      </c>
      <c r="DN9" s="22" t="e">
        <f>IF(ISBLANK([1]INSTRUCTIONS!AN48),"",[1]INSTRUCTIONS!AN48)</f>
        <v>#REF!</v>
      </c>
      <c r="DO9" s="6"/>
      <c r="DP9" s="6"/>
      <c r="DQ9" s="23" t="e">
        <f t="shared" si="1"/>
        <v>#REF!</v>
      </c>
      <c r="DR9" s="21" t="s">
        <v>275</v>
      </c>
      <c r="DS9" s="21" t="s">
        <v>275</v>
      </c>
      <c r="DT9" s="21" t="s">
        <v>275</v>
      </c>
      <c r="DU9" s="21" t="s">
        <v>275</v>
      </c>
      <c r="DV9" s="21" t="s">
        <v>275</v>
      </c>
      <c r="DW9" s="21" t="s">
        <v>275</v>
      </c>
      <c r="DX9" s="21" t="s">
        <v>275</v>
      </c>
      <c r="DY9" s="21" t="s">
        <v>275</v>
      </c>
      <c r="DZ9" s="21" t="s">
        <v>275</v>
      </c>
      <c r="EA9" s="21" t="s">
        <v>275</v>
      </c>
      <c r="EB9" s="21" t="s">
        <v>275</v>
      </c>
      <c r="EC9" s="21" t="s">
        <v>275</v>
      </c>
      <c r="ED9" s="21" t="s">
        <v>275</v>
      </c>
      <c r="EE9" s="21" t="s">
        <v>275</v>
      </c>
      <c r="EF9" s="21" t="s">
        <v>275</v>
      </c>
      <c r="EG9" s="21" t="s">
        <v>275</v>
      </c>
      <c r="EH9" s="21" t="s">
        <v>275</v>
      </c>
      <c r="EI9" s="21" t="s">
        <v>275</v>
      </c>
      <c r="EJ9" s="21" t="s">
        <v>275</v>
      </c>
      <c r="EK9" s="21" t="s">
        <v>275</v>
      </c>
      <c r="EL9" s="21" t="s">
        <v>275</v>
      </c>
      <c r="EM9" s="21" t="s">
        <v>275</v>
      </c>
      <c r="EN9" s="21" t="s">
        <v>275</v>
      </c>
      <c r="EO9" s="21" t="s">
        <v>275</v>
      </c>
      <c r="EP9" s="21" t="s">
        <v>275</v>
      </c>
      <c r="EQ9" s="37" t="e">
        <f t="shared" si="2"/>
        <v>#REF!</v>
      </c>
      <c r="ER9" s="6"/>
    </row>
    <row r="10" spans="1:148" ht="16.5" customHeight="1" outlineLevel="1" x14ac:dyDescent="0.25">
      <c r="A10" s="5"/>
      <c r="B10" s="5"/>
      <c r="C10" s="6"/>
      <c r="D10" s="5"/>
      <c r="E10" s="5"/>
      <c r="F10" s="3"/>
      <c r="G10" s="3"/>
      <c r="H10" s="27" t="s">
        <v>27</v>
      </c>
      <c r="I10" s="32" t="s">
        <v>275</v>
      </c>
      <c r="J10" s="4"/>
      <c r="K10" s="5"/>
      <c r="L10" s="5"/>
      <c r="M10" s="5"/>
      <c r="N10" s="5"/>
      <c r="O10" s="5"/>
      <c r="P10" s="5"/>
      <c r="Q10" s="5"/>
      <c r="R10" s="5"/>
      <c r="S10" s="5"/>
      <c r="T10" s="5"/>
      <c r="U10" s="6"/>
      <c r="V10" s="6"/>
      <c r="W10" s="6"/>
      <c r="X10" s="6"/>
      <c r="Y10" s="6"/>
      <c r="Z10" s="6"/>
      <c r="AA10" s="6"/>
      <c r="AB10" s="6"/>
      <c r="AC10" s="6"/>
      <c r="AD10" s="6"/>
      <c r="AE10" s="6"/>
      <c r="AF10" s="6"/>
      <c r="AG10" s="6"/>
      <c r="AH10" s="6"/>
      <c r="AI10" s="6"/>
      <c r="AJ10" s="6"/>
      <c r="AK10" s="6"/>
      <c r="AL10" s="5"/>
      <c r="AM10" s="58">
        <v>3</v>
      </c>
      <c r="AN10" s="59" t="s">
        <v>203</v>
      </c>
      <c r="AO10" s="59">
        <v>0</v>
      </c>
      <c r="AP10" s="59">
        <v>0</v>
      </c>
      <c r="AQ10" s="59">
        <v>6</v>
      </c>
      <c r="AR10" s="59">
        <v>9</v>
      </c>
      <c r="AS10" s="59">
        <v>12</v>
      </c>
      <c r="AT10" s="59">
        <v>17</v>
      </c>
      <c r="AU10" s="59">
        <v>0</v>
      </c>
      <c r="AV10" s="60">
        <f t="shared" si="3"/>
        <v>44</v>
      </c>
      <c r="AW10" s="61" t="s">
        <v>275</v>
      </c>
      <c r="AX10" s="6"/>
      <c r="AY10" s="6"/>
      <c r="AZ10" s="6"/>
      <c r="BA10" s="6"/>
      <c r="BB10" s="6"/>
      <c r="BC10" s="6"/>
      <c r="BD10" s="6"/>
      <c r="BE10" s="6"/>
      <c r="BF10" s="6"/>
      <c r="BG10" s="6"/>
      <c r="BH10" s="6"/>
      <c r="BI10" s="6"/>
      <c r="BJ10" s="6"/>
      <c r="BK10" s="20" t="e">
        <f>IF(ISBLANK([1]INSTRUCTIONS!N52),"",[1]INSTRUCTIONS!N52)</f>
        <v>#REF!</v>
      </c>
      <c r="BL10" s="21" t="s">
        <v>275</v>
      </c>
      <c r="BM10" s="21" t="s">
        <v>275</v>
      </c>
      <c r="BN10" s="21" t="s">
        <v>275</v>
      </c>
      <c r="BO10" s="21" t="s">
        <v>275</v>
      </c>
      <c r="BP10" s="21" t="s">
        <v>275</v>
      </c>
      <c r="BQ10" s="21" t="s">
        <v>275</v>
      </c>
      <c r="BR10" s="21" t="s">
        <v>275</v>
      </c>
      <c r="BS10" s="21" t="s">
        <v>275</v>
      </c>
      <c r="BT10" s="21" t="s">
        <v>275</v>
      </c>
      <c r="BU10" s="21" t="s">
        <v>275</v>
      </c>
      <c r="BV10" s="21" t="s">
        <v>275</v>
      </c>
      <c r="BW10" s="21" t="s">
        <v>275</v>
      </c>
      <c r="BX10" s="21" t="s">
        <v>275</v>
      </c>
      <c r="BY10" s="21" t="s">
        <v>275</v>
      </c>
      <c r="BZ10" s="21" t="s">
        <v>275</v>
      </c>
      <c r="CA10" s="21" t="s">
        <v>275</v>
      </c>
      <c r="CB10" s="21" t="s">
        <v>275</v>
      </c>
      <c r="CC10" s="21" t="s">
        <v>275</v>
      </c>
      <c r="CD10" s="21" t="s">
        <v>275</v>
      </c>
      <c r="CE10" s="21" t="s">
        <v>275</v>
      </c>
      <c r="CF10" s="21" t="s">
        <v>275</v>
      </c>
      <c r="CG10" s="21" t="s">
        <v>275</v>
      </c>
      <c r="CH10" s="21" t="s">
        <v>275</v>
      </c>
      <c r="CI10" s="21" t="s">
        <v>275</v>
      </c>
      <c r="CJ10" s="21" t="s">
        <v>275</v>
      </c>
      <c r="CK10" s="22" t="e">
        <f>IF(ISBLANK([1]INSTRUCTIONS!AN52),"",[1]INSTRUCTIONS!AN52)</f>
        <v>#REF!</v>
      </c>
      <c r="CL10" s="6"/>
      <c r="CM10" s="6"/>
      <c r="CN10" s="20" t="e">
        <f>IF(ISBLANK([1]INSTRUCTIONS!N53),"",[1]INSTRUCTIONS!N53)</f>
        <v>#REF!</v>
      </c>
      <c r="CO10" s="21" t="s">
        <v>275</v>
      </c>
      <c r="CP10" s="21" t="s">
        <v>275</v>
      </c>
      <c r="CQ10" s="21" t="s">
        <v>275</v>
      </c>
      <c r="CR10" s="21" t="s">
        <v>275</v>
      </c>
      <c r="CS10" s="21" t="s">
        <v>275</v>
      </c>
      <c r="CT10" s="21" t="s">
        <v>275</v>
      </c>
      <c r="CU10" s="21" t="s">
        <v>275</v>
      </c>
      <c r="CV10" s="21" t="s">
        <v>275</v>
      </c>
      <c r="CW10" s="21" t="s">
        <v>275</v>
      </c>
      <c r="CX10" s="21" t="s">
        <v>275</v>
      </c>
      <c r="CY10" s="21" t="s">
        <v>275</v>
      </c>
      <c r="CZ10" s="21" t="s">
        <v>275</v>
      </c>
      <c r="DA10" s="21" t="s">
        <v>275</v>
      </c>
      <c r="DB10" s="21" t="s">
        <v>275</v>
      </c>
      <c r="DC10" s="21" t="s">
        <v>275</v>
      </c>
      <c r="DD10" s="21" t="s">
        <v>275</v>
      </c>
      <c r="DE10" s="21" t="s">
        <v>275</v>
      </c>
      <c r="DF10" s="21" t="s">
        <v>275</v>
      </c>
      <c r="DG10" s="21" t="s">
        <v>275</v>
      </c>
      <c r="DH10" s="21" t="s">
        <v>275</v>
      </c>
      <c r="DI10" s="21" t="s">
        <v>275</v>
      </c>
      <c r="DJ10" s="21" t="s">
        <v>275</v>
      </c>
      <c r="DK10" s="21" t="s">
        <v>275</v>
      </c>
      <c r="DL10" s="21" t="s">
        <v>275</v>
      </c>
      <c r="DM10" s="21" t="s">
        <v>275</v>
      </c>
      <c r="DN10" s="22" t="e">
        <f>IF(ISBLANK([1]INSTRUCTIONS!AN53),"",[1]INSTRUCTIONS!AN53)</f>
        <v>#REF!</v>
      </c>
      <c r="DO10" s="6"/>
      <c r="DP10" s="6"/>
      <c r="DQ10" s="23" t="e">
        <f t="shared" si="1"/>
        <v>#REF!</v>
      </c>
      <c r="DR10" s="21" t="s">
        <v>275</v>
      </c>
      <c r="DS10" s="21" t="s">
        <v>275</v>
      </c>
      <c r="DT10" s="21" t="s">
        <v>275</v>
      </c>
      <c r="DU10" s="21" t="s">
        <v>275</v>
      </c>
      <c r="DV10" s="21" t="s">
        <v>275</v>
      </c>
      <c r="DW10" s="21" t="s">
        <v>275</v>
      </c>
      <c r="DX10" s="21" t="s">
        <v>275</v>
      </c>
      <c r="DY10" s="21" t="s">
        <v>275</v>
      </c>
      <c r="DZ10" s="21" t="s">
        <v>275</v>
      </c>
      <c r="EA10" s="21" t="s">
        <v>275</v>
      </c>
      <c r="EB10" s="21" t="s">
        <v>275</v>
      </c>
      <c r="EC10" s="21" t="s">
        <v>275</v>
      </c>
      <c r="ED10" s="21" t="s">
        <v>275</v>
      </c>
      <c r="EE10" s="21" t="s">
        <v>275</v>
      </c>
      <c r="EF10" s="21" t="s">
        <v>275</v>
      </c>
      <c r="EG10" s="21" t="s">
        <v>275</v>
      </c>
      <c r="EH10" s="21" t="s">
        <v>275</v>
      </c>
      <c r="EI10" s="21" t="s">
        <v>275</v>
      </c>
      <c r="EJ10" s="21" t="s">
        <v>275</v>
      </c>
      <c r="EK10" s="21" t="s">
        <v>275</v>
      </c>
      <c r="EL10" s="21" t="s">
        <v>275</v>
      </c>
      <c r="EM10" s="21" t="s">
        <v>275</v>
      </c>
      <c r="EN10" s="21" t="s">
        <v>275</v>
      </c>
      <c r="EO10" s="21" t="s">
        <v>275</v>
      </c>
      <c r="EP10" s="21" t="s">
        <v>275</v>
      </c>
      <c r="EQ10" s="37" t="e">
        <f t="shared" si="2"/>
        <v>#REF!</v>
      </c>
      <c r="ER10" s="6"/>
    </row>
    <row r="11" spans="1:148" ht="16.5" customHeight="1" outlineLevel="1" x14ac:dyDescent="0.25">
      <c r="A11" s="5"/>
      <c r="B11" s="62" t="s">
        <v>29</v>
      </c>
      <c r="C11" s="236"/>
      <c r="D11" s="237"/>
      <c r="E11" s="2"/>
      <c r="F11" s="3"/>
      <c r="G11" s="3"/>
      <c r="H11" s="27" t="s">
        <v>30</v>
      </c>
      <c r="I11" s="32" t="s">
        <v>275</v>
      </c>
      <c r="J11" s="4"/>
      <c r="K11" s="5"/>
      <c r="L11" s="5"/>
      <c r="M11" s="236"/>
      <c r="N11" s="237"/>
      <c r="O11" s="5"/>
      <c r="P11" s="5"/>
      <c r="Q11" s="5"/>
      <c r="R11" s="5"/>
      <c r="S11" s="5"/>
      <c r="T11" s="5"/>
      <c r="U11" s="6"/>
      <c r="V11" s="6"/>
      <c r="W11" s="6"/>
      <c r="X11" s="6"/>
      <c r="Y11" s="6"/>
      <c r="Z11" s="6"/>
      <c r="AA11" s="63"/>
      <c r="AB11" s="6"/>
      <c r="AC11" s="6"/>
      <c r="AD11" s="6"/>
      <c r="AE11" s="6"/>
      <c r="AF11" s="6"/>
      <c r="AG11" s="6"/>
      <c r="AH11" s="6"/>
      <c r="AI11" s="6"/>
      <c r="AJ11" s="6"/>
      <c r="AK11" s="6"/>
      <c r="AL11" s="5"/>
      <c r="AM11" s="64">
        <v>4</v>
      </c>
      <c r="AN11" s="65" t="s">
        <v>204</v>
      </c>
      <c r="AO11" s="65">
        <v>0</v>
      </c>
      <c r="AP11" s="65">
        <v>1</v>
      </c>
      <c r="AQ11" s="65">
        <v>0</v>
      </c>
      <c r="AR11" s="65">
        <v>0</v>
      </c>
      <c r="AS11" s="65">
        <v>0</v>
      </c>
      <c r="AT11" s="65">
        <v>0</v>
      </c>
      <c r="AU11" s="65">
        <v>0</v>
      </c>
      <c r="AV11" s="66">
        <f t="shared" si="3"/>
        <v>1</v>
      </c>
      <c r="AW11" s="67" t="s">
        <v>275</v>
      </c>
      <c r="AX11" s="6"/>
      <c r="AY11" s="6"/>
      <c r="AZ11" s="6"/>
      <c r="BA11" s="6"/>
      <c r="BB11" s="6"/>
      <c r="BC11" s="6"/>
      <c r="BD11" s="6"/>
      <c r="BE11" s="6"/>
      <c r="BF11" s="6"/>
      <c r="BG11" s="6"/>
      <c r="BH11" s="6"/>
      <c r="BI11" s="6"/>
      <c r="BJ11" s="6"/>
      <c r="BK11" s="20" t="e">
        <f>IF(ISBLANK([1]INSTRUCTIONS!N57),"",[1]INSTRUCTIONS!N57)</f>
        <v>#REF!</v>
      </c>
      <c r="BL11" s="21" t="s">
        <v>275</v>
      </c>
      <c r="BM11" s="21" t="s">
        <v>275</v>
      </c>
      <c r="BN11" s="21" t="s">
        <v>275</v>
      </c>
      <c r="BO11" s="21" t="s">
        <v>275</v>
      </c>
      <c r="BP11" s="21" t="s">
        <v>275</v>
      </c>
      <c r="BQ11" s="21" t="s">
        <v>275</v>
      </c>
      <c r="BR11" s="21" t="s">
        <v>275</v>
      </c>
      <c r="BS11" s="21" t="s">
        <v>275</v>
      </c>
      <c r="BT11" s="21" t="s">
        <v>275</v>
      </c>
      <c r="BU11" s="21" t="s">
        <v>275</v>
      </c>
      <c r="BV11" s="21" t="s">
        <v>275</v>
      </c>
      <c r="BW11" s="21" t="s">
        <v>275</v>
      </c>
      <c r="BX11" s="21" t="s">
        <v>275</v>
      </c>
      <c r="BY11" s="21" t="s">
        <v>275</v>
      </c>
      <c r="BZ11" s="21" t="s">
        <v>275</v>
      </c>
      <c r="CA11" s="21" t="s">
        <v>275</v>
      </c>
      <c r="CB11" s="21" t="s">
        <v>275</v>
      </c>
      <c r="CC11" s="21" t="s">
        <v>275</v>
      </c>
      <c r="CD11" s="21" t="s">
        <v>275</v>
      </c>
      <c r="CE11" s="21" t="s">
        <v>275</v>
      </c>
      <c r="CF11" s="21" t="s">
        <v>275</v>
      </c>
      <c r="CG11" s="21" t="s">
        <v>275</v>
      </c>
      <c r="CH11" s="21" t="s">
        <v>275</v>
      </c>
      <c r="CI11" s="21" t="s">
        <v>275</v>
      </c>
      <c r="CJ11" s="21" t="s">
        <v>275</v>
      </c>
      <c r="CK11" s="22" t="e">
        <f>IF(ISBLANK([1]INSTRUCTIONS!AN57),"",[1]INSTRUCTIONS!AN57)</f>
        <v>#REF!</v>
      </c>
      <c r="CL11" s="6"/>
      <c r="CM11" s="6"/>
      <c r="CN11" s="20" t="e">
        <f>IF(ISBLANK([1]INSTRUCTIONS!N58),"",[1]INSTRUCTIONS!N58)</f>
        <v>#REF!</v>
      </c>
      <c r="CO11" s="21" t="s">
        <v>275</v>
      </c>
      <c r="CP11" s="21" t="s">
        <v>275</v>
      </c>
      <c r="CQ11" s="21" t="s">
        <v>275</v>
      </c>
      <c r="CR11" s="21" t="s">
        <v>275</v>
      </c>
      <c r="CS11" s="21" t="s">
        <v>275</v>
      </c>
      <c r="CT11" s="21" t="s">
        <v>275</v>
      </c>
      <c r="CU11" s="21" t="s">
        <v>275</v>
      </c>
      <c r="CV11" s="21" t="s">
        <v>275</v>
      </c>
      <c r="CW11" s="21" t="s">
        <v>275</v>
      </c>
      <c r="CX11" s="21" t="s">
        <v>275</v>
      </c>
      <c r="CY11" s="21" t="s">
        <v>275</v>
      </c>
      <c r="CZ11" s="21" t="s">
        <v>275</v>
      </c>
      <c r="DA11" s="21" t="s">
        <v>275</v>
      </c>
      <c r="DB11" s="21" t="s">
        <v>275</v>
      </c>
      <c r="DC11" s="21" t="s">
        <v>275</v>
      </c>
      <c r="DD11" s="21" t="s">
        <v>275</v>
      </c>
      <c r="DE11" s="21" t="s">
        <v>275</v>
      </c>
      <c r="DF11" s="21" t="s">
        <v>275</v>
      </c>
      <c r="DG11" s="21" t="s">
        <v>275</v>
      </c>
      <c r="DH11" s="21" t="s">
        <v>275</v>
      </c>
      <c r="DI11" s="21" t="s">
        <v>275</v>
      </c>
      <c r="DJ11" s="21" t="s">
        <v>275</v>
      </c>
      <c r="DK11" s="21" t="s">
        <v>275</v>
      </c>
      <c r="DL11" s="21" t="s">
        <v>275</v>
      </c>
      <c r="DM11" s="21" t="s">
        <v>275</v>
      </c>
      <c r="DN11" s="22" t="e">
        <f>IF(ISBLANK([1]INSTRUCTIONS!AN58),"",[1]INSTRUCTIONS!AN58)</f>
        <v>#REF!</v>
      </c>
      <c r="DO11" s="6"/>
      <c r="DP11" s="6"/>
      <c r="DQ11" s="23" t="e">
        <f t="shared" si="1"/>
        <v>#REF!</v>
      </c>
      <c r="DR11" s="21" t="s">
        <v>275</v>
      </c>
      <c r="DS11" s="21" t="s">
        <v>275</v>
      </c>
      <c r="DT11" s="21" t="s">
        <v>275</v>
      </c>
      <c r="DU11" s="21" t="s">
        <v>275</v>
      </c>
      <c r="DV11" s="21" t="s">
        <v>275</v>
      </c>
      <c r="DW11" s="21" t="s">
        <v>275</v>
      </c>
      <c r="DX11" s="21" t="s">
        <v>275</v>
      </c>
      <c r="DY11" s="21" t="s">
        <v>275</v>
      </c>
      <c r="DZ11" s="21" t="s">
        <v>275</v>
      </c>
      <c r="EA11" s="21" t="s">
        <v>275</v>
      </c>
      <c r="EB11" s="21" t="s">
        <v>275</v>
      </c>
      <c r="EC11" s="21" t="s">
        <v>275</v>
      </c>
      <c r="ED11" s="21" t="s">
        <v>275</v>
      </c>
      <c r="EE11" s="21" t="s">
        <v>275</v>
      </c>
      <c r="EF11" s="21" t="s">
        <v>275</v>
      </c>
      <c r="EG11" s="21" t="s">
        <v>275</v>
      </c>
      <c r="EH11" s="21" t="s">
        <v>275</v>
      </c>
      <c r="EI11" s="21" t="s">
        <v>275</v>
      </c>
      <c r="EJ11" s="21" t="s">
        <v>275</v>
      </c>
      <c r="EK11" s="21" t="s">
        <v>275</v>
      </c>
      <c r="EL11" s="21" t="s">
        <v>275</v>
      </c>
      <c r="EM11" s="21" t="s">
        <v>275</v>
      </c>
      <c r="EN11" s="21" t="s">
        <v>275</v>
      </c>
      <c r="EO11" s="21" t="s">
        <v>275</v>
      </c>
      <c r="EP11" s="21" t="s">
        <v>275</v>
      </c>
      <c r="EQ11" s="37" t="e">
        <f t="shared" si="2"/>
        <v>#REF!</v>
      </c>
      <c r="ER11" s="6"/>
    </row>
    <row r="12" spans="1:148" ht="16.5" customHeight="1" outlineLevel="1" x14ac:dyDescent="0.25">
      <c r="A12" s="5"/>
      <c r="B12" s="68" t="s">
        <v>32</v>
      </c>
      <c r="C12" s="238"/>
      <c r="D12" s="237"/>
      <c r="E12" s="69"/>
      <c r="F12" s="70"/>
      <c r="G12" s="70"/>
      <c r="H12" s="71" t="s">
        <v>33</v>
      </c>
      <c r="I12" s="72" t="s">
        <v>34</v>
      </c>
      <c r="J12" s="4"/>
      <c r="K12" s="5"/>
      <c r="L12" s="5"/>
      <c r="M12" s="238"/>
      <c r="N12" s="237"/>
      <c r="O12" s="5"/>
      <c r="P12" s="5"/>
      <c r="Q12" s="5"/>
      <c r="R12" s="5"/>
      <c r="S12" s="5"/>
      <c r="T12" s="5"/>
      <c r="U12" s="6"/>
      <c r="V12" s="6"/>
      <c r="W12" s="6"/>
      <c r="X12" s="6"/>
      <c r="Y12" s="6"/>
      <c r="Z12" s="6"/>
      <c r="AA12" s="6"/>
      <c r="AB12" s="6"/>
      <c r="AC12" s="6"/>
      <c r="AD12" s="6"/>
      <c r="AE12" s="6"/>
      <c r="AF12" s="6"/>
      <c r="AG12" s="6"/>
      <c r="AH12" s="6"/>
      <c r="AI12" s="6"/>
      <c r="AJ12" s="6"/>
      <c r="AK12" s="6"/>
      <c r="AL12" s="5"/>
      <c r="AM12" s="73">
        <v>5</v>
      </c>
      <c r="AN12" s="74" t="s">
        <v>35</v>
      </c>
      <c r="AO12" s="74">
        <v>0</v>
      </c>
      <c r="AP12" s="74">
        <v>0</v>
      </c>
      <c r="AQ12" s="74">
        <v>0</v>
      </c>
      <c r="AR12" s="74">
        <v>0</v>
      </c>
      <c r="AS12" s="74">
        <v>0</v>
      </c>
      <c r="AT12" s="74">
        <v>0</v>
      </c>
      <c r="AU12" s="74">
        <v>0</v>
      </c>
      <c r="AV12" s="75">
        <f t="shared" si="3"/>
        <v>0</v>
      </c>
      <c r="AW12" s="76" t="s">
        <v>275</v>
      </c>
      <c r="AX12" s="6"/>
      <c r="AY12" s="6"/>
      <c r="AZ12" s="6"/>
      <c r="BA12" s="6"/>
      <c r="BB12" s="6"/>
      <c r="BC12" s="6"/>
      <c r="BD12" s="6"/>
      <c r="BE12" s="6"/>
      <c r="BF12" s="6"/>
      <c r="BG12" s="6"/>
      <c r="BH12" s="6"/>
      <c r="BI12" s="6"/>
      <c r="BJ12" s="6"/>
      <c r="BK12" s="20" t="e">
        <f>IF(ISBLANK([1]INSTRUCTIONS!N62),"",[1]INSTRUCTIONS!N62)</f>
        <v>#REF!</v>
      </c>
      <c r="BL12" s="21" t="s">
        <v>275</v>
      </c>
      <c r="BM12" s="21" t="s">
        <v>275</v>
      </c>
      <c r="BN12" s="21" t="s">
        <v>275</v>
      </c>
      <c r="BO12" s="21" t="s">
        <v>275</v>
      </c>
      <c r="BP12" s="21" t="s">
        <v>275</v>
      </c>
      <c r="BQ12" s="21" t="s">
        <v>275</v>
      </c>
      <c r="BR12" s="21" t="s">
        <v>275</v>
      </c>
      <c r="BS12" s="21" t="s">
        <v>275</v>
      </c>
      <c r="BT12" s="21" t="s">
        <v>275</v>
      </c>
      <c r="BU12" s="21" t="s">
        <v>275</v>
      </c>
      <c r="BV12" s="21" t="s">
        <v>275</v>
      </c>
      <c r="BW12" s="21" t="s">
        <v>275</v>
      </c>
      <c r="BX12" s="21" t="s">
        <v>275</v>
      </c>
      <c r="BY12" s="21" t="s">
        <v>275</v>
      </c>
      <c r="BZ12" s="21" t="s">
        <v>275</v>
      </c>
      <c r="CA12" s="21" t="s">
        <v>275</v>
      </c>
      <c r="CB12" s="21" t="s">
        <v>275</v>
      </c>
      <c r="CC12" s="21" t="s">
        <v>275</v>
      </c>
      <c r="CD12" s="21" t="s">
        <v>275</v>
      </c>
      <c r="CE12" s="21" t="s">
        <v>275</v>
      </c>
      <c r="CF12" s="21" t="s">
        <v>275</v>
      </c>
      <c r="CG12" s="21" t="s">
        <v>275</v>
      </c>
      <c r="CH12" s="21" t="s">
        <v>275</v>
      </c>
      <c r="CI12" s="21" t="s">
        <v>275</v>
      </c>
      <c r="CJ12" s="21" t="s">
        <v>275</v>
      </c>
      <c r="CK12" s="22" t="e">
        <f>IF(ISBLANK([1]INSTRUCTIONS!AN62),"",[1]INSTRUCTIONS!AN62)</f>
        <v>#REF!</v>
      </c>
      <c r="CL12" s="6"/>
      <c r="CM12" s="6"/>
      <c r="CN12" s="20" t="e">
        <f>IF(ISBLANK([1]INSTRUCTIONS!N63),"",[1]INSTRUCTIONS!N63)</f>
        <v>#REF!</v>
      </c>
      <c r="CO12" s="21" t="s">
        <v>275</v>
      </c>
      <c r="CP12" s="21" t="s">
        <v>275</v>
      </c>
      <c r="CQ12" s="21" t="s">
        <v>275</v>
      </c>
      <c r="CR12" s="21" t="s">
        <v>275</v>
      </c>
      <c r="CS12" s="21" t="s">
        <v>275</v>
      </c>
      <c r="CT12" s="21" t="s">
        <v>275</v>
      </c>
      <c r="CU12" s="21" t="s">
        <v>275</v>
      </c>
      <c r="CV12" s="21" t="s">
        <v>275</v>
      </c>
      <c r="CW12" s="21" t="s">
        <v>275</v>
      </c>
      <c r="CX12" s="21" t="s">
        <v>275</v>
      </c>
      <c r="CY12" s="21" t="s">
        <v>275</v>
      </c>
      <c r="CZ12" s="21" t="s">
        <v>275</v>
      </c>
      <c r="DA12" s="21" t="s">
        <v>275</v>
      </c>
      <c r="DB12" s="21" t="s">
        <v>275</v>
      </c>
      <c r="DC12" s="21" t="s">
        <v>275</v>
      </c>
      <c r="DD12" s="21" t="s">
        <v>275</v>
      </c>
      <c r="DE12" s="21" t="s">
        <v>275</v>
      </c>
      <c r="DF12" s="21" t="s">
        <v>275</v>
      </c>
      <c r="DG12" s="21" t="s">
        <v>275</v>
      </c>
      <c r="DH12" s="21" t="s">
        <v>275</v>
      </c>
      <c r="DI12" s="21" t="s">
        <v>275</v>
      </c>
      <c r="DJ12" s="21" t="s">
        <v>275</v>
      </c>
      <c r="DK12" s="21" t="s">
        <v>275</v>
      </c>
      <c r="DL12" s="21" t="s">
        <v>275</v>
      </c>
      <c r="DM12" s="21" t="s">
        <v>275</v>
      </c>
      <c r="DN12" s="22" t="e">
        <f>IF(ISBLANK([1]INSTRUCTIONS!AN63),"",[1]INSTRUCTIONS!AN63)</f>
        <v>#REF!</v>
      </c>
      <c r="DO12" s="6"/>
      <c r="DP12" s="6"/>
      <c r="DQ12" s="23" t="e">
        <f t="shared" si="1"/>
        <v>#REF!</v>
      </c>
      <c r="DR12" s="21" t="s">
        <v>275</v>
      </c>
      <c r="DS12" s="21" t="s">
        <v>275</v>
      </c>
      <c r="DT12" s="21" t="s">
        <v>275</v>
      </c>
      <c r="DU12" s="21" t="s">
        <v>275</v>
      </c>
      <c r="DV12" s="21" t="s">
        <v>275</v>
      </c>
      <c r="DW12" s="21" t="s">
        <v>275</v>
      </c>
      <c r="DX12" s="21" t="s">
        <v>275</v>
      </c>
      <c r="DY12" s="21" t="s">
        <v>275</v>
      </c>
      <c r="DZ12" s="21" t="s">
        <v>275</v>
      </c>
      <c r="EA12" s="21" t="s">
        <v>275</v>
      </c>
      <c r="EB12" s="21" t="s">
        <v>275</v>
      </c>
      <c r="EC12" s="21" t="s">
        <v>275</v>
      </c>
      <c r="ED12" s="21" t="s">
        <v>275</v>
      </c>
      <c r="EE12" s="21" t="s">
        <v>275</v>
      </c>
      <c r="EF12" s="21" t="s">
        <v>275</v>
      </c>
      <c r="EG12" s="21" t="s">
        <v>275</v>
      </c>
      <c r="EH12" s="21" t="s">
        <v>275</v>
      </c>
      <c r="EI12" s="21" t="s">
        <v>275</v>
      </c>
      <c r="EJ12" s="21" t="s">
        <v>275</v>
      </c>
      <c r="EK12" s="21" t="s">
        <v>275</v>
      </c>
      <c r="EL12" s="21" t="s">
        <v>275</v>
      </c>
      <c r="EM12" s="21" t="s">
        <v>275</v>
      </c>
      <c r="EN12" s="21" t="s">
        <v>275</v>
      </c>
      <c r="EO12" s="21" t="s">
        <v>275</v>
      </c>
      <c r="EP12" s="21" t="s">
        <v>275</v>
      </c>
      <c r="EQ12" s="37" t="e">
        <f t="shared" si="2"/>
        <v>#REF!</v>
      </c>
      <c r="ER12" s="6"/>
    </row>
    <row r="13" spans="1:148" ht="18" customHeight="1" outlineLevel="1" x14ac:dyDescent="0.25">
      <c r="A13" s="5"/>
      <c r="B13" s="77" t="s">
        <v>36</v>
      </c>
      <c r="C13" s="237"/>
      <c r="D13" s="237"/>
      <c r="E13" s="69"/>
      <c r="F13" s="70"/>
      <c r="G13" s="70"/>
      <c r="H13" s="78" t="s">
        <v>37</v>
      </c>
      <c r="I13" s="79" t="s">
        <v>200</v>
      </c>
      <c r="J13" s="4"/>
      <c r="K13" s="8"/>
      <c r="L13" s="5"/>
      <c r="M13" s="237"/>
      <c r="N13" s="237"/>
      <c r="O13" s="5"/>
      <c r="P13" s="5"/>
      <c r="Q13" s="5"/>
      <c r="R13" s="5"/>
      <c r="S13" s="5"/>
      <c r="T13" s="5"/>
      <c r="U13" s="6"/>
      <c r="V13" s="6"/>
      <c r="W13" s="6"/>
      <c r="X13" s="6"/>
      <c r="Y13" s="6"/>
      <c r="Z13" s="6"/>
      <c r="AA13" s="6"/>
      <c r="AB13" s="6"/>
      <c r="AC13" s="6"/>
      <c r="AD13" s="6"/>
      <c r="AE13" s="6"/>
      <c r="AF13" s="2"/>
      <c r="AG13" s="2"/>
      <c r="AH13" s="2"/>
      <c r="AI13" s="6"/>
      <c r="AJ13" s="2"/>
      <c r="AK13" s="2"/>
      <c r="AL13" s="5"/>
      <c r="AM13" s="80">
        <v>6</v>
      </c>
      <c r="AN13" s="81" t="s">
        <v>38</v>
      </c>
      <c r="AO13" s="81">
        <v>0</v>
      </c>
      <c r="AP13" s="81">
        <v>0</v>
      </c>
      <c r="AQ13" s="81">
        <v>0</v>
      </c>
      <c r="AR13" s="81">
        <v>0</v>
      </c>
      <c r="AS13" s="81">
        <v>0</v>
      </c>
      <c r="AT13" s="81">
        <v>0</v>
      </c>
      <c r="AU13" s="81">
        <v>0</v>
      </c>
      <c r="AV13" s="82">
        <f t="shared" si="3"/>
        <v>0</v>
      </c>
      <c r="AW13" s="83" t="s">
        <v>275</v>
      </c>
      <c r="AX13" s="84"/>
      <c r="AY13" s="6"/>
      <c r="AZ13" s="6"/>
      <c r="BA13" s="5"/>
      <c r="BB13" s="6"/>
      <c r="BC13" s="6"/>
      <c r="BD13" s="6"/>
      <c r="BE13" s="6"/>
      <c r="BF13" s="6"/>
      <c r="BG13" s="6"/>
      <c r="BH13" s="6"/>
      <c r="BI13" s="6"/>
      <c r="BJ13" s="6"/>
      <c r="BK13" s="20" t="e">
        <f>IF(ISBLANK([1]INSTRUCTIONS!N67),"",[1]INSTRUCTIONS!N67)</f>
        <v>#REF!</v>
      </c>
      <c r="BL13" s="21" t="s">
        <v>275</v>
      </c>
      <c r="BM13" s="21" t="s">
        <v>275</v>
      </c>
      <c r="BN13" s="21" t="s">
        <v>275</v>
      </c>
      <c r="BO13" s="21" t="s">
        <v>275</v>
      </c>
      <c r="BP13" s="21" t="s">
        <v>275</v>
      </c>
      <c r="BQ13" s="21" t="s">
        <v>275</v>
      </c>
      <c r="BR13" s="21" t="s">
        <v>275</v>
      </c>
      <c r="BS13" s="21" t="s">
        <v>275</v>
      </c>
      <c r="BT13" s="21" t="s">
        <v>275</v>
      </c>
      <c r="BU13" s="21" t="s">
        <v>275</v>
      </c>
      <c r="BV13" s="21" t="s">
        <v>275</v>
      </c>
      <c r="BW13" s="21" t="s">
        <v>275</v>
      </c>
      <c r="BX13" s="21" t="s">
        <v>275</v>
      </c>
      <c r="BY13" s="21" t="s">
        <v>275</v>
      </c>
      <c r="BZ13" s="21" t="s">
        <v>275</v>
      </c>
      <c r="CA13" s="21" t="s">
        <v>275</v>
      </c>
      <c r="CB13" s="21" t="s">
        <v>275</v>
      </c>
      <c r="CC13" s="21" t="s">
        <v>275</v>
      </c>
      <c r="CD13" s="21" t="s">
        <v>275</v>
      </c>
      <c r="CE13" s="21" t="s">
        <v>275</v>
      </c>
      <c r="CF13" s="21" t="s">
        <v>275</v>
      </c>
      <c r="CG13" s="21" t="s">
        <v>275</v>
      </c>
      <c r="CH13" s="21" t="s">
        <v>275</v>
      </c>
      <c r="CI13" s="21" t="s">
        <v>275</v>
      </c>
      <c r="CJ13" s="21" t="s">
        <v>275</v>
      </c>
      <c r="CK13" s="22" t="e">
        <f>IF(ISBLANK([1]INSTRUCTIONS!AN67),"",[1]INSTRUCTIONS!AN67)</f>
        <v>#REF!</v>
      </c>
      <c r="CL13" s="6"/>
      <c r="CM13" s="6"/>
      <c r="CN13" s="20" t="e">
        <f>IF(ISBLANK([1]INSTRUCTIONS!N68),"",[1]INSTRUCTIONS!N68)</f>
        <v>#REF!</v>
      </c>
      <c r="CO13" s="21" t="s">
        <v>275</v>
      </c>
      <c r="CP13" s="21" t="s">
        <v>275</v>
      </c>
      <c r="CQ13" s="21" t="s">
        <v>275</v>
      </c>
      <c r="CR13" s="21" t="s">
        <v>275</v>
      </c>
      <c r="CS13" s="21" t="s">
        <v>275</v>
      </c>
      <c r="CT13" s="21" t="s">
        <v>275</v>
      </c>
      <c r="CU13" s="21" t="s">
        <v>275</v>
      </c>
      <c r="CV13" s="21" t="s">
        <v>275</v>
      </c>
      <c r="CW13" s="21" t="s">
        <v>275</v>
      </c>
      <c r="CX13" s="21" t="s">
        <v>275</v>
      </c>
      <c r="CY13" s="21" t="s">
        <v>275</v>
      </c>
      <c r="CZ13" s="21" t="s">
        <v>275</v>
      </c>
      <c r="DA13" s="21" t="s">
        <v>275</v>
      </c>
      <c r="DB13" s="21" t="s">
        <v>275</v>
      </c>
      <c r="DC13" s="21" t="s">
        <v>275</v>
      </c>
      <c r="DD13" s="21" t="s">
        <v>275</v>
      </c>
      <c r="DE13" s="21" t="s">
        <v>275</v>
      </c>
      <c r="DF13" s="21" t="s">
        <v>275</v>
      </c>
      <c r="DG13" s="21" t="s">
        <v>275</v>
      </c>
      <c r="DH13" s="21" t="s">
        <v>275</v>
      </c>
      <c r="DI13" s="21" t="s">
        <v>275</v>
      </c>
      <c r="DJ13" s="21" t="s">
        <v>275</v>
      </c>
      <c r="DK13" s="21" t="s">
        <v>275</v>
      </c>
      <c r="DL13" s="21" t="s">
        <v>275</v>
      </c>
      <c r="DM13" s="21" t="s">
        <v>275</v>
      </c>
      <c r="DN13" s="22" t="e">
        <f>IF(ISBLANK([1]INSTRUCTIONS!AN68),"",[1]INSTRUCTIONS!AN68)</f>
        <v>#REF!</v>
      </c>
      <c r="DO13" s="6"/>
      <c r="DP13" s="6"/>
      <c r="DQ13" s="23" t="e">
        <f t="shared" si="1"/>
        <v>#REF!</v>
      </c>
      <c r="DR13" s="21" t="s">
        <v>275</v>
      </c>
      <c r="DS13" s="21" t="s">
        <v>275</v>
      </c>
      <c r="DT13" s="21" t="s">
        <v>275</v>
      </c>
      <c r="DU13" s="21" t="s">
        <v>275</v>
      </c>
      <c r="DV13" s="21" t="s">
        <v>275</v>
      </c>
      <c r="DW13" s="21" t="s">
        <v>275</v>
      </c>
      <c r="DX13" s="21" t="s">
        <v>275</v>
      </c>
      <c r="DY13" s="21" t="s">
        <v>275</v>
      </c>
      <c r="DZ13" s="21" t="s">
        <v>275</v>
      </c>
      <c r="EA13" s="21" t="s">
        <v>275</v>
      </c>
      <c r="EB13" s="21" t="s">
        <v>275</v>
      </c>
      <c r="EC13" s="21" t="s">
        <v>275</v>
      </c>
      <c r="ED13" s="21" t="s">
        <v>275</v>
      </c>
      <c r="EE13" s="21" t="s">
        <v>275</v>
      </c>
      <c r="EF13" s="21" t="s">
        <v>275</v>
      </c>
      <c r="EG13" s="21" t="s">
        <v>275</v>
      </c>
      <c r="EH13" s="21" t="s">
        <v>275</v>
      </c>
      <c r="EI13" s="21" t="s">
        <v>275</v>
      </c>
      <c r="EJ13" s="21" t="s">
        <v>275</v>
      </c>
      <c r="EK13" s="21" t="s">
        <v>275</v>
      </c>
      <c r="EL13" s="21" t="s">
        <v>275</v>
      </c>
      <c r="EM13" s="21" t="s">
        <v>275</v>
      </c>
      <c r="EN13" s="21" t="s">
        <v>275</v>
      </c>
      <c r="EO13" s="21" t="s">
        <v>275</v>
      </c>
      <c r="EP13" s="21" t="s">
        <v>275</v>
      </c>
      <c r="EQ13" s="37" t="e">
        <f t="shared" si="2"/>
        <v>#REF!</v>
      </c>
      <c r="ER13" s="6"/>
    </row>
    <row r="14" spans="1:148" ht="16.5" customHeight="1" outlineLevel="1" x14ac:dyDescent="0.25">
      <c r="A14" s="5"/>
      <c r="B14" s="85" t="s">
        <v>39</v>
      </c>
      <c r="C14" s="237"/>
      <c r="D14" s="237"/>
      <c r="E14" s="69"/>
      <c r="F14" s="70"/>
      <c r="G14" s="70"/>
      <c r="H14" s="70"/>
      <c r="I14" s="70"/>
      <c r="J14" s="70"/>
      <c r="K14" s="8"/>
      <c r="L14" s="5"/>
      <c r="M14" s="237"/>
      <c r="N14" s="237"/>
      <c r="O14" s="5"/>
      <c r="P14" s="5"/>
      <c r="Q14" s="5"/>
      <c r="R14" s="5"/>
      <c r="S14" s="5"/>
      <c r="T14" s="5"/>
      <c r="U14" s="6"/>
      <c r="V14" s="6"/>
      <c r="W14" s="6"/>
      <c r="X14" s="6"/>
      <c r="Y14" s="6"/>
      <c r="Z14" s="6"/>
      <c r="AA14" s="6"/>
      <c r="AB14" s="6"/>
      <c r="AC14" s="6"/>
      <c r="AD14" s="6"/>
      <c r="AE14" s="6"/>
      <c r="AF14" s="6"/>
      <c r="AG14" s="6"/>
      <c r="AH14" s="6"/>
      <c r="AI14" s="239" t="s">
        <v>40</v>
      </c>
      <c r="AJ14" s="240"/>
      <c r="AK14" s="241"/>
      <c r="AL14" s="5"/>
      <c r="AM14" s="245" t="s">
        <v>41</v>
      </c>
      <c r="AN14" s="240"/>
      <c r="AO14" s="240"/>
      <c r="AP14" s="240"/>
      <c r="AQ14" s="240"/>
      <c r="AR14" s="240"/>
      <c r="AS14" s="240"/>
      <c r="AT14" s="240"/>
      <c r="AU14" s="241"/>
      <c r="AV14" s="86">
        <f t="shared" ref="AV14:AW14" si="4">SUM(AV9:AV13)</f>
        <v>80</v>
      </c>
      <c r="AW14" s="87">
        <f t="shared" si="4"/>
        <v>0</v>
      </c>
      <c r="AX14" s="6"/>
      <c r="AY14" s="6"/>
      <c r="AZ14" s="6"/>
      <c r="BA14" s="5"/>
      <c r="BB14" s="5"/>
      <c r="BC14" s="5"/>
      <c r="BD14" s="5"/>
      <c r="BE14" s="5"/>
      <c r="BF14" s="5"/>
      <c r="BG14" s="6"/>
      <c r="BH14" s="6"/>
      <c r="BI14" s="6"/>
      <c r="BJ14" s="6"/>
      <c r="BK14" s="88" t="e">
        <f>IF(ISBLANK([1]INSTRUCTIONS!N72),"",[1]INSTRUCTIONS!N72)</f>
        <v>#REF!</v>
      </c>
      <c r="BL14" s="89" t="s">
        <v>275</v>
      </c>
      <c r="BM14" s="89" t="s">
        <v>275</v>
      </c>
      <c r="BN14" s="89" t="s">
        <v>275</v>
      </c>
      <c r="BO14" s="89" t="s">
        <v>275</v>
      </c>
      <c r="BP14" s="89" t="s">
        <v>275</v>
      </c>
      <c r="BQ14" s="89" t="s">
        <v>275</v>
      </c>
      <c r="BR14" s="89" t="s">
        <v>275</v>
      </c>
      <c r="BS14" s="89" t="s">
        <v>275</v>
      </c>
      <c r="BT14" s="89" t="s">
        <v>275</v>
      </c>
      <c r="BU14" s="89" t="s">
        <v>275</v>
      </c>
      <c r="BV14" s="89" t="s">
        <v>275</v>
      </c>
      <c r="BW14" s="89" t="s">
        <v>275</v>
      </c>
      <c r="BX14" s="89" t="s">
        <v>275</v>
      </c>
      <c r="BY14" s="89" t="s">
        <v>275</v>
      </c>
      <c r="BZ14" s="89" t="s">
        <v>275</v>
      </c>
      <c r="CA14" s="89" t="s">
        <v>275</v>
      </c>
      <c r="CB14" s="89" t="s">
        <v>275</v>
      </c>
      <c r="CC14" s="89" t="s">
        <v>275</v>
      </c>
      <c r="CD14" s="89" t="s">
        <v>275</v>
      </c>
      <c r="CE14" s="89" t="s">
        <v>275</v>
      </c>
      <c r="CF14" s="89" t="s">
        <v>275</v>
      </c>
      <c r="CG14" s="89" t="s">
        <v>275</v>
      </c>
      <c r="CH14" s="89" t="s">
        <v>275</v>
      </c>
      <c r="CI14" s="89" t="s">
        <v>275</v>
      </c>
      <c r="CJ14" s="89" t="s">
        <v>275</v>
      </c>
      <c r="CK14" s="90" t="e">
        <f>IF(ISBLANK([1]INSTRUCTIONS!AN72),"",[1]INSTRUCTIONS!AN72)</f>
        <v>#REF!</v>
      </c>
      <c r="CL14" s="6"/>
      <c r="CM14" s="6"/>
      <c r="CN14" s="20" t="e">
        <f>IF(ISBLANK([1]INSTRUCTIONS!N73),"",[1]INSTRUCTIONS!N73)</f>
        <v>#REF!</v>
      </c>
      <c r="CO14" s="21" t="s">
        <v>275</v>
      </c>
      <c r="CP14" s="21" t="s">
        <v>275</v>
      </c>
      <c r="CQ14" s="21" t="s">
        <v>275</v>
      </c>
      <c r="CR14" s="21" t="s">
        <v>275</v>
      </c>
      <c r="CS14" s="21" t="s">
        <v>275</v>
      </c>
      <c r="CT14" s="21" t="s">
        <v>275</v>
      </c>
      <c r="CU14" s="21" t="s">
        <v>275</v>
      </c>
      <c r="CV14" s="21" t="s">
        <v>275</v>
      </c>
      <c r="CW14" s="21" t="s">
        <v>275</v>
      </c>
      <c r="CX14" s="21" t="s">
        <v>275</v>
      </c>
      <c r="CY14" s="21" t="s">
        <v>275</v>
      </c>
      <c r="CZ14" s="21" t="s">
        <v>275</v>
      </c>
      <c r="DA14" s="21" t="s">
        <v>275</v>
      </c>
      <c r="DB14" s="21" t="s">
        <v>275</v>
      </c>
      <c r="DC14" s="21" t="s">
        <v>275</v>
      </c>
      <c r="DD14" s="21" t="s">
        <v>275</v>
      </c>
      <c r="DE14" s="21" t="s">
        <v>275</v>
      </c>
      <c r="DF14" s="21" t="s">
        <v>275</v>
      </c>
      <c r="DG14" s="21" t="s">
        <v>275</v>
      </c>
      <c r="DH14" s="21" t="s">
        <v>275</v>
      </c>
      <c r="DI14" s="21" t="s">
        <v>275</v>
      </c>
      <c r="DJ14" s="21" t="s">
        <v>275</v>
      </c>
      <c r="DK14" s="21" t="s">
        <v>275</v>
      </c>
      <c r="DL14" s="21" t="s">
        <v>275</v>
      </c>
      <c r="DM14" s="21" t="s">
        <v>275</v>
      </c>
      <c r="DN14" s="22" t="e">
        <f>IF(ISBLANK([1]INSTRUCTIONS!AN73),"",[1]INSTRUCTIONS!AN73)</f>
        <v>#REF!</v>
      </c>
      <c r="DO14" s="6"/>
      <c r="DP14" s="6"/>
      <c r="DQ14" s="23" t="e">
        <f t="shared" si="1"/>
        <v>#REF!</v>
      </c>
      <c r="DR14" s="21" t="s">
        <v>275</v>
      </c>
      <c r="DS14" s="21" t="s">
        <v>275</v>
      </c>
      <c r="DT14" s="21" t="s">
        <v>275</v>
      </c>
      <c r="DU14" s="21" t="s">
        <v>275</v>
      </c>
      <c r="DV14" s="21" t="s">
        <v>275</v>
      </c>
      <c r="DW14" s="21" t="s">
        <v>275</v>
      </c>
      <c r="DX14" s="21" t="s">
        <v>275</v>
      </c>
      <c r="DY14" s="21" t="s">
        <v>275</v>
      </c>
      <c r="DZ14" s="21" t="s">
        <v>275</v>
      </c>
      <c r="EA14" s="21" t="s">
        <v>275</v>
      </c>
      <c r="EB14" s="21" t="s">
        <v>275</v>
      </c>
      <c r="EC14" s="21" t="s">
        <v>275</v>
      </c>
      <c r="ED14" s="21" t="s">
        <v>275</v>
      </c>
      <c r="EE14" s="21" t="s">
        <v>275</v>
      </c>
      <c r="EF14" s="21" t="s">
        <v>275</v>
      </c>
      <c r="EG14" s="21" t="s">
        <v>275</v>
      </c>
      <c r="EH14" s="21" t="s">
        <v>275</v>
      </c>
      <c r="EI14" s="21" t="s">
        <v>275</v>
      </c>
      <c r="EJ14" s="21" t="s">
        <v>275</v>
      </c>
      <c r="EK14" s="21" t="s">
        <v>275</v>
      </c>
      <c r="EL14" s="21" t="s">
        <v>275</v>
      </c>
      <c r="EM14" s="21" t="s">
        <v>275</v>
      </c>
      <c r="EN14" s="21" t="s">
        <v>275</v>
      </c>
      <c r="EO14" s="21" t="s">
        <v>275</v>
      </c>
      <c r="EP14" s="21" t="s">
        <v>275</v>
      </c>
      <c r="EQ14" s="37" t="e">
        <f t="shared" si="2"/>
        <v>#REF!</v>
      </c>
      <c r="ER14" s="6"/>
    </row>
    <row r="15" spans="1:148" ht="29.25" customHeight="1" x14ac:dyDescent="0.25">
      <c r="A15" s="7"/>
      <c r="B15" s="4"/>
      <c r="C15" s="4"/>
      <c r="D15" s="4"/>
      <c r="E15" s="4"/>
      <c r="F15" s="4"/>
      <c r="G15" s="4"/>
      <c r="H15" s="91"/>
      <c r="I15" s="91"/>
      <c r="J15" s="91"/>
      <c r="K15" s="91"/>
      <c r="L15" s="92"/>
      <c r="M15" s="4"/>
      <c r="N15" s="4"/>
      <c r="O15" s="4"/>
      <c r="P15" s="4"/>
      <c r="Q15" s="4"/>
      <c r="R15" s="4"/>
      <c r="S15" s="234" t="s">
        <v>42</v>
      </c>
      <c r="T15" s="225"/>
      <c r="U15" s="225"/>
      <c r="V15" s="226"/>
      <c r="W15" s="4"/>
      <c r="X15" s="7"/>
      <c r="Y15" s="4"/>
      <c r="Z15" s="7"/>
      <c r="AA15" s="7"/>
      <c r="AB15" s="93"/>
      <c r="AC15" s="93"/>
      <c r="AD15" s="93"/>
      <c r="AE15" s="7"/>
      <c r="AF15" s="7"/>
      <c r="AG15" s="7"/>
      <c r="AH15" s="7"/>
      <c r="AI15" s="242"/>
      <c r="AJ15" s="243"/>
      <c r="AK15" s="244"/>
      <c r="AL15" s="4"/>
      <c r="AM15" s="242"/>
      <c r="AN15" s="243"/>
      <c r="AO15" s="243"/>
      <c r="AP15" s="243"/>
      <c r="AQ15" s="243"/>
      <c r="AR15" s="243"/>
      <c r="AS15" s="243"/>
      <c r="AT15" s="243"/>
      <c r="AU15" s="244"/>
      <c r="AV15" s="94"/>
      <c r="AW15" s="94"/>
      <c r="AX15" s="94"/>
      <c r="AY15" s="94"/>
      <c r="AZ15" s="95"/>
      <c r="BA15" s="95"/>
      <c r="BB15" s="95"/>
      <c r="BC15" s="95"/>
      <c r="BD15" s="95"/>
      <c r="BE15" s="95"/>
      <c r="BF15" s="95"/>
      <c r="BG15" s="7"/>
      <c r="BH15" s="7"/>
      <c r="BI15" s="7"/>
      <c r="BJ15" s="7"/>
      <c r="BK15" s="234" t="s">
        <v>43</v>
      </c>
      <c r="BL15" s="225"/>
      <c r="BM15" s="225"/>
      <c r="BN15" s="225"/>
      <c r="BO15" s="225"/>
      <c r="BP15" s="225"/>
      <c r="BQ15" s="225"/>
      <c r="BR15" s="225"/>
      <c r="BS15" s="225"/>
      <c r="BT15" s="225"/>
      <c r="BU15" s="225"/>
      <c r="BV15" s="225"/>
      <c r="BW15" s="225"/>
      <c r="BX15" s="225"/>
      <c r="BY15" s="225"/>
      <c r="BZ15" s="225"/>
      <c r="CA15" s="225"/>
      <c r="CB15" s="225"/>
      <c r="CC15" s="225"/>
      <c r="CD15" s="225"/>
      <c r="CE15" s="225"/>
      <c r="CF15" s="225"/>
      <c r="CG15" s="225"/>
      <c r="CH15" s="225"/>
      <c r="CI15" s="225"/>
      <c r="CJ15" s="225"/>
      <c r="CK15" s="226"/>
      <c r="CL15" s="7"/>
      <c r="CM15" s="7"/>
      <c r="CN15" s="234" t="s">
        <v>43</v>
      </c>
      <c r="CO15" s="225"/>
      <c r="CP15" s="225"/>
      <c r="CQ15" s="225"/>
      <c r="CR15" s="225"/>
      <c r="CS15" s="225"/>
      <c r="CT15" s="225"/>
      <c r="CU15" s="225"/>
      <c r="CV15" s="225"/>
      <c r="CW15" s="225"/>
      <c r="CX15" s="225"/>
      <c r="CY15" s="225"/>
      <c r="CZ15" s="225"/>
      <c r="DA15" s="225"/>
      <c r="DB15" s="225"/>
      <c r="DC15" s="225"/>
      <c r="DD15" s="225"/>
      <c r="DE15" s="225"/>
      <c r="DF15" s="225"/>
      <c r="DG15" s="225"/>
      <c r="DH15" s="225"/>
      <c r="DI15" s="225"/>
      <c r="DJ15" s="225"/>
      <c r="DK15" s="225"/>
      <c r="DL15" s="225"/>
      <c r="DM15" s="225"/>
      <c r="DN15" s="226"/>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row>
    <row r="16" spans="1:148" ht="16.5" customHeight="1" x14ac:dyDescent="0.25">
      <c r="A16" s="228" t="s">
        <v>44</v>
      </c>
      <c r="B16" s="225"/>
      <c r="C16" s="225"/>
      <c r="D16" s="225"/>
      <c r="E16" s="225"/>
      <c r="F16" s="225"/>
      <c r="G16" s="225"/>
      <c r="H16" s="225"/>
      <c r="I16" s="225"/>
      <c r="J16" s="225"/>
      <c r="K16" s="225"/>
      <c r="L16" s="225"/>
      <c r="M16" s="225"/>
      <c r="N16" s="225"/>
      <c r="O16" s="225"/>
      <c r="P16" s="225"/>
      <c r="Q16" s="225"/>
      <c r="R16" s="225"/>
      <c r="S16" s="225"/>
      <c r="T16" s="225"/>
      <c r="U16" s="225"/>
      <c r="V16" s="225"/>
      <c r="W16" s="226"/>
      <c r="X16" s="229" t="s">
        <v>45</v>
      </c>
      <c r="Y16" s="225"/>
      <c r="Z16" s="225"/>
      <c r="AA16" s="225"/>
      <c r="AB16" s="225"/>
      <c r="AC16" s="225"/>
      <c r="AD16" s="225"/>
      <c r="AE16" s="225"/>
      <c r="AF16" s="225"/>
      <c r="AG16" s="225"/>
      <c r="AH16" s="226"/>
      <c r="AI16" s="230" t="s">
        <v>46</v>
      </c>
      <c r="AJ16" s="231"/>
      <c r="AK16" s="232"/>
      <c r="AL16" s="96" t="s">
        <v>47</v>
      </c>
      <c r="AM16" s="233" t="s">
        <v>48</v>
      </c>
      <c r="AN16" s="225"/>
      <c r="AO16" s="225"/>
      <c r="AP16" s="225"/>
      <c r="AQ16" s="225"/>
      <c r="AR16" s="225"/>
      <c r="AS16" s="225"/>
      <c r="AT16" s="225"/>
      <c r="AU16" s="226"/>
      <c r="AV16" s="227" t="s">
        <v>49</v>
      </c>
      <c r="AW16" s="225"/>
      <c r="AX16" s="224" t="s">
        <v>50</v>
      </c>
      <c r="AY16" s="225"/>
      <c r="AZ16" s="226"/>
      <c r="BA16" s="227" t="s">
        <v>51</v>
      </c>
      <c r="BB16" s="225"/>
      <c r="BC16" s="226"/>
      <c r="BD16" s="224" t="s">
        <v>52</v>
      </c>
      <c r="BE16" s="225"/>
      <c r="BF16" s="226"/>
      <c r="BG16" s="227" t="s">
        <v>53</v>
      </c>
      <c r="BH16" s="225"/>
      <c r="BI16" s="226"/>
      <c r="BJ16" s="4"/>
      <c r="BK16" s="97" t="s">
        <v>54</v>
      </c>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9"/>
      <c r="CK16" s="100" t="s">
        <v>55</v>
      </c>
      <c r="CL16" s="101" t="s">
        <v>56</v>
      </c>
      <c r="CM16" s="6"/>
      <c r="CN16" s="102" t="s">
        <v>57</v>
      </c>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4"/>
      <c r="DN16" s="100" t="s">
        <v>55</v>
      </c>
      <c r="DO16" s="101" t="s">
        <v>56</v>
      </c>
      <c r="DP16" s="6"/>
      <c r="DQ16" s="105" t="s">
        <v>58</v>
      </c>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4"/>
      <c r="EQ16" s="101" t="s">
        <v>55</v>
      </c>
      <c r="ER16" s="101" t="s">
        <v>56</v>
      </c>
    </row>
    <row r="17" spans="1:148" ht="45" x14ac:dyDescent="0.25">
      <c r="A17" s="106" t="s">
        <v>59</v>
      </c>
      <c r="B17" s="107" t="s">
        <v>60</v>
      </c>
      <c r="C17" s="108" t="s">
        <v>61</v>
      </c>
      <c r="D17" s="109" t="s">
        <v>256</v>
      </c>
      <c r="E17" s="109" t="s">
        <v>62</v>
      </c>
      <c r="F17" s="108" t="s">
        <v>63</v>
      </c>
      <c r="G17" s="109" t="s">
        <v>257</v>
      </c>
      <c r="H17" s="108" t="s">
        <v>64</v>
      </c>
      <c r="I17" s="108" t="s">
        <v>65</v>
      </c>
      <c r="J17" s="108" t="s">
        <v>66</v>
      </c>
      <c r="K17" s="108" t="s">
        <v>67</v>
      </c>
      <c r="L17" s="107" t="s">
        <v>258</v>
      </c>
      <c r="M17" s="108" t="s">
        <v>68</v>
      </c>
      <c r="N17" s="108" t="s">
        <v>69</v>
      </c>
      <c r="O17" s="107" t="s">
        <v>259</v>
      </c>
      <c r="P17" s="107" t="s">
        <v>70</v>
      </c>
      <c r="Q17" s="108" t="s">
        <v>71</v>
      </c>
      <c r="R17" s="108" t="s">
        <v>72</v>
      </c>
      <c r="S17" s="107" t="s">
        <v>73</v>
      </c>
      <c r="T17" s="107" t="e">
        <f>[1]INSTRUCTIONS!$BB$7</f>
        <v>#REF!</v>
      </c>
      <c r="U17" s="107" t="e">
        <f>[1]INSTRUCTIONS!$BD$7</f>
        <v>#REF!</v>
      </c>
      <c r="V17" s="107" t="e">
        <f>[1]INSTRUCTIONS!$BF$7</f>
        <v>#REF!</v>
      </c>
      <c r="W17" s="107" t="s">
        <v>74</v>
      </c>
      <c r="X17" s="110" t="s">
        <v>75</v>
      </c>
      <c r="Y17" s="108" t="s">
        <v>76</v>
      </c>
      <c r="Z17" s="111" t="s">
        <v>77</v>
      </c>
      <c r="AA17" s="112" t="s">
        <v>78</v>
      </c>
      <c r="AB17" s="111" t="s">
        <v>79</v>
      </c>
      <c r="AC17" s="107" t="s">
        <v>80</v>
      </c>
      <c r="AD17" s="113" t="s">
        <v>81</v>
      </c>
      <c r="AE17" s="111" t="s">
        <v>82</v>
      </c>
      <c r="AF17" s="108" t="s">
        <v>83</v>
      </c>
      <c r="AG17" s="111" t="s">
        <v>84</v>
      </c>
      <c r="AH17" s="113" t="s">
        <v>85</v>
      </c>
      <c r="AI17" s="114" t="s">
        <v>86</v>
      </c>
      <c r="AJ17" s="115" t="s">
        <v>87</v>
      </c>
      <c r="AK17" s="116" t="s">
        <v>88</v>
      </c>
      <c r="AL17" s="108" t="s">
        <v>47</v>
      </c>
      <c r="AM17" s="117" t="s">
        <v>89</v>
      </c>
      <c r="AN17" s="118" t="s">
        <v>90</v>
      </c>
      <c r="AO17" s="119" t="s">
        <v>14</v>
      </c>
      <c r="AP17" s="119" t="s">
        <v>15</v>
      </c>
      <c r="AQ17" s="119" t="s">
        <v>16</v>
      </c>
      <c r="AR17" s="119" t="s">
        <v>17</v>
      </c>
      <c r="AS17" s="119" t="s">
        <v>18</v>
      </c>
      <c r="AT17" s="120" t="s">
        <v>19</v>
      </c>
      <c r="AU17" s="120" t="s">
        <v>20</v>
      </c>
      <c r="AV17" s="121" t="s">
        <v>89</v>
      </c>
      <c r="AW17" s="122" t="s">
        <v>91</v>
      </c>
      <c r="AX17" s="122" t="s">
        <v>158</v>
      </c>
      <c r="AY17" s="122" t="s">
        <v>159</v>
      </c>
      <c r="AZ17" s="123"/>
      <c r="BA17" s="124" t="s">
        <v>92</v>
      </c>
      <c r="BB17" s="125" t="s">
        <v>93</v>
      </c>
      <c r="BC17" s="126" t="s">
        <v>94</v>
      </c>
      <c r="BD17" s="125" t="s">
        <v>92</v>
      </c>
      <c r="BE17" s="125" t="s">
        <v>93</v>
      </c>
      <c r="BF17" s="126" t="s">
        <v>94</v>
      </c>
      <c r="BG17" s="124" t="s">
        <v>95</v>
      </c>
      <c r="BH17" s="125" t="s">
        <v>93</v>
      </c>
      <c r="BI17" s="126" t="s">
        <v>94</v>
      </c>
      <c r="BJ17" s="127"/>
      <c r="BK17" s="128"/>
      <c r="BL17" s="129"/>
      <c r="BM17" s="129"/>
      <c r="BN17" s="129"/>
      <c r="BO17" s="129"/>
      <c r="BP17" s="129"/>
      <c r="BQ17" s="129"/>
      <c r="BR17" s="129"/>
      <c r="BS17" s="129"/>
      <c r="BT17" s="129"/>
      <c r="BU17" s="129"/>
      <c r="BV17" s="129"/>
      <c r="BW17" s="129"/>
      <c r="BX17" s="129"/>
      <c r="BY17" s="129"/>
      <c r="BZ17" s="129"/>
      <c r="CA17" s="129"/>
      <c r="CB17" s="129"/>
      <c r="CC17" s="129"/>
      <c r="CD17" s="129"/>
      <c r="CE17" s="129"/>
      <c r="CF17" s="129"/>
      <c r="CG17" s="129"/>
      <c r="CH17" s="129"/>
      <c r="CI17" s="129"/>
      <c r="CJ17" s="130"/>
      <c r="CK17" s="131"/>
      <c r="CL17" s="131"/>
      <c r="CM17" s="6"/>
      <c r="CN17" s="128"/>
      <c r="CO17" s="129"/>
      <c r="CP17" s="129"/>
      <c r="CQ17" s="129"/>
      <c r="CR17" s="129"/>
      <c r="CS17" s="129"/>
      <c r="CT17" s="129"/>
      <c r="CU17" s="129"/>
      <c r="CV17" s="129"/>
      <c r="CW17" s="129"/>
      <c r="CX17" s="129"/>
      <c r="CY17" s="129"/>
      <c r="CZ17" s="129"/>
      <c r="DA17" s="129"/>
      <c r="DB17" s="129"/>
      <c r="DC17" s="129"/>
      <c r="DD17" s="129"/>
      <c r="DE17" s="129"/>
      <c r="DF17" s="129"/>
      <c r="DG17" s="129"/>
      <c r="DH17" s="129"/>
      <c r="DI17" s="129"/>
      <c r="DJ17" s="129"/>
      <c r="DK17" s="129"/>
      <c r="DL17" s="129"/>
      <c r="DM17" s="130"/>
      <c r="DN17" s="131"/>
      <c r="DO17" s="131"/>
      <c r="DP17" s="6"/>
      <c r="DQ17" s="128"/>
      <c r="DR17" s="129"/>
      <c r="DS17" s="129"/>
      <c r="DT17" s="129"/>
      <c r="DU17" s="129"/>
      <c r="DV17" s="129"/>
      <c r="DW17" s="129"/>
      <c r="DX17" s="129"/>
      <c r="DY17" s="129"/>
      <c r="DZ17" s="129"/>
      <c r="EA17" s="129"/>
      <c r="EB17" s="129"/>
      <c r="EC17" s="129"/>
      <c r="ED17" s="129"/>
      <c r="EE17" s="129"/>
      <c r="EF17" s="129"/>
      <c r="EG17" s="129"/>
      <c r="EH17" s="129"/>
      <c r="EI17" s="129"/>
      <c r="EJ17" s="129"/>
      <c r="EK17" s="129"/>
      <c r="EL17" s="129"/>
      <c r="EM17" s="129"/>
      <c r="EN17" s="129"/>
      <c r="EO17" s="129"/>
      <c r="EP17" s="130"/>
      <c r="EQ17" s="131"/>
      <c r="ER17" s="131"/>
    </row>
    <row r="18" spans="1:148" ht="120" customHeight="1" x14ac:dyDescent="0.25">
      <c r="A18" s="132">
        <v>1</v>
      </c>
      <c r="B18" s="133" t="e">
        <v>#VALUE!</v>
      </c>
      <c r="C18" s="133" t="s">
        <v>96</v>
      </c>
      <c r="D18" s="134" t="s">
        <v>276</v>
      </c>
      <c r="E18" s="134" t="str">
        <f t="shared" ref="E18:E91" si="5">$I$10&amp;D18</f>
        <v>#REF!</v>
      </c>
      <c r="F18" s="135" t="s">
        <v>97</v>
      </c>
      <c r="G18" s="134" t="s">
        <v>276</v>
      </c>
      <c r="H18" s="135" t="s">
        <v>98</v>
      </c>
      <c r="I18" s="135" t="s">
        <v>99</v>
      </c>
      <c r="J18" s="135"/>
      <c r="K18" s="135"/>
      <c r="L18" s="136"/>
      <c r="M18" s="133" t="e">
        <v>#VALUE!</v>
      </c>
      <c r="N18" s="135" t="s">
        <v>100</v>
      </c>
      <c r="O18" s="136"/>
      <c r="P18" s="136"/>
      <c r="Q18" s="136" t="s">
        <v>101</v>
      </c>
      <c r="R18" s="136" t="s">
        <v>102</v>
      </c>
      <c r="S18" s="136"/>
      <c r="T18" s="133"/>
      <c r="U18" s="133"/>
      <c r="V18" s="133"/>
      <c r="W18" s="137"/>
      <c r="X18" s="138">
        <v>13.65</v>
      </c>
      <c r="Y18" s="139">
        <v>12.97</v>
      </c>
      <c r="Z18" s="140">
        <f t="shared" ref="Z18:Z91" si="6">IFERROR((X18-Y18)/X18,"")</f>
        <v>4.9816849816849793E-2</v>
      </c>
      <c r="AA18" s="139">
        <v>49.99</v>
      </c>
      <c r="AB18" s="140">
        <f t="shared" ref="AB18:AB91" si="7">IFERROR((AA18-Y18)/AA18,"")</f>
        <v>0.74054810962192441</v>
      </c>
      <c r="AC18" s="141"/>
      <c r="AD18" s="142" t="str">
        <f t="shared" ref="AD18:AD91" si="8">IF(ISBLANK(AC18),"",AA18*(1-AC18))</f>
        <v/>
      </c>
      <c r="AE18" s="140" t="str">
        <f t="shared" ref="AE18:AE91" si="9">IFERROR((AD18-Y18)/AD18,"")</f>
        <v/>
      </c>
      <c r="AF18" s="139"/>
      <c r="AG18" s="140" t="str">
        <f t="shared" ref="AG18:AG91" si="10">IFERROR((AF18-AA18)/AF18,"")</f>
        <v/>
      </c>
      <c r="AH18" s="143" t="str">
        <f t="shared" ref="AH18:AH91" si="11">IFERROR((AF18-AD18)/AF18,"")</f>
        <v/>
      </c>
      <c r="AI18" s="144"/>
      <c r="AJ18" s="145"/>
      <c r="AK18" s="146"/>
      <c r="AL18" s="135" t="s">
        <v>241</v>
      </c>
      <c r="AM18" s="147">
        <v>4</v>
      </c>
      <c r="AN18" s="148" t="str">
        <f t="shared" ref="AN18:AN91" si="12">IF(ISBLANK(AM18),"",CONCATENATE(IFERROR(IF(SEARCH($AM$8,$AM18,1)&gt;0,$AN$8),""),", ",IFERROR(IF(SEARCH($AM$9,$AM18,1)&gt;0,$AN$9),""),", ",IFERROR(IF(SEARCH($AM$13,$AM18,1)&gt;0,$AN$13),""),", ",IFERROR(IF(SEARCH($AM$10,$AM18,1)&gt;0,$AN$10),""),", ",IFERROR(IF(SEARCH($AM$11,$AM18,1)&gt;0,$AN$11),""),", ",IFERROR(IF(SEARCH($AM$12,$AM18,1)&gt;0,$AN$12),""),IFERROR(IF(SEARCH($AM$13,$AM18,1)&gt;0,$AN$13),"")))</f>
        <v xml:space="preserve">, , , , OFFICE DEFINE, </v>
      </c>
      <c r="AO18" s="149">
        <v>36</v>
      </c>
      <c r="AP18" s="150">
        <v>632</v>
      </c>
      <c r="AQ18" s="150"/>
      <c r="AR18" s="150"/>
      <c r="AS18" s="150"/>
      <c r="AT18" s="151"/>
      <c r="AU18" s="151"/>
      <c r="AV18" s="152">
        <f t="shared" ref="AV18:AV91" si="13">IF(ISBLANK(AM18)," ",AM18)</f>
        <v>4</v>
      </c>
      <c r="AW18" s="153"/>
      <c r="AX18" s="152"/>
      <c r="AY18" s="153"/>
      <c r="AZ18" s="154"/>
      <c r="BA18" s="155">
        <f t="shared" ref="BA18:BA91" si="14">IFERROR(IF(FIND($AM$9,AM18,1),SUMPRODUCT($AO$9:$AU$9,AO18:AU18),""),0)+IFERROR(IF(FIND($AM$13,AM18,1),SUMPRODUCT($AO$13:$AU$13,AO18:AU18),""),0)+IFERROR(IF(FIND($AM$10,AM18,1),SUMPRODUCT($AO$10:$AU$10,AO18:AU18),""),0)+IFERROR(IF(FIND($AM$11,AM18,1),SUMPRODUCT($AO$11:$AU$11,AO18:AU18),""),0)+IFERROR(IF(FIND($AM$12,AM18,1),SUMPRODUCT($AO$12:$AU$12,AO18:AU18),""),0)+AW18+AX18</f>
        <v>632</v>
      </c>
      <c r="BB18" s="156">
        <f t="shared" ref="BB18:BB91" si="15">$BA18*$Y18</f>
        <v>8197.0400000000009</v>
      </c>
      <c r="BC18" s="157">
        <f t="shared" ref="BC18:BC91" si="16">$BA18*$AA18</f>
        <v>31593.68</v>
      </c>
      <c r="BD18" s="158">
        <f t="shared" ref="BD18:BD91" si="17">$AO18+AY18</f>
        <v>36</v>
      </c>
      <c r="BE18" s="159">
        <f t="shared" ref="BE18:BE91" si="18">$AO18*$Y18</f>
        <v>466.92</v>
      </c>
      <c r="BF18" s="160">
        <f t="shared" ref="BF18:BF91" si="19">$AO18*$AA18</f>
        <v>1799.64</v>
      </c>
      <c r="BG18" s="161">
        <f t="shared" ref="BG18:BG91" si="20">SUM(BA18,BD18)</f>
        <v>668</v>
      </c>
      <c r="BH18" s="162">
        <f t="shared" ref="BH18:BH91" si="21">$BG18*$Y18</f>
        <v>8663.9600000000009</v>
      </c>
      <c r="BI18" s="163">
        <f t="shared" ref="BI18:BI91" si="22">$BG18*$AA18</f>
        <v>33393.32</v>
      </c>
      <c r="BJ18" s="164"/>
      <c r="BK18" s="165" t="s">
        <v>104</v>
      </c>
      <c r="BL18" s="166">
        <v>65</v>
      </c>
      <c r="BM18" s="167">
        <v>159</v>
      </c>
      <c r="BN18" s="167">
        <v>210</v>
      </c>
      <c r="BO18" s="167">
        <v>143</v>
      </c>
      <c r="BP18" s="167">
        <v>55</v>
      </c>
      <c r="BQ18" s="167">
        <v>0</v>
      </c>
      <c r="BR18" s="167" t="str">
        <f t="array" ref="BR18">IF(ISBLANK($BK18),"",IFERROR((ROUND((INDEX([1]INSTRUCTIONS!$M$9:$AM$73,MATCH(#REF!,[1]INSTRUCTIONS!$N$9:$N$73,0),MATCH(BR$2,[1]INSTRUCTIONS!$M$9:$AM$9,FALSE))*$BA18),0)),""))</f>
        <v/>
      </c>
      <c r="BS18" s="167" t="str">
        <f t="array" ref="BS18">IF(ISBLANK($BK18),"",IFERROR((ROUND((INDEX([1]INSTRUCTIONS!$M$9:$AM$73,MATCH(#REF!,[1]INSTRUCTIONS!$N$9:$N$73,0),MATCH(BS$2,[1]INSTRUCTIONS!$M$9:$AM$9,FALSE))*$BA18),0)),""))</f>
        <v/>
      </c>
      <c r="BT18" s="167" t="str">
        <f t="array" ref="BT18">IF(ISBLANK($BK18),"",IFERROR((ROUND((INDEX([1]INSTRUCTIONS!$M$9:$AM$73,MATCH(#REF!,[1]INSTRUCTIONS!$N$9:$N$73,0),MATCH(BT$2,[1]INSTRUCTIONS!$M$9:$AM$9,FALSE))*$BA18),0)),""))</f>
        <v/>
      </c>
      <c r="BU18" s="167" t="str">
        <f t="array" ref="BU18">IF(ISBLANK($BK18),"",IFERROR((ROUND((INDEX([1]INSTRUCTIONS!$M$9:$AM$73,MATCH(#REF!,[1]INSTRUCTIONS!$N$9:$N$73,0),MATCH(BU$2,[1]INSTRUCTIONS!$M$9:$AM$9,FALSE))*$BA18),0)),""))</f>
        <v/>
      </c>
      <c r="BV18" s="167" t="str">
        <f t="array" ref="BV18">IF(ISBLANK($BK18),"",IFERROR((ROUND((INDEX([1]INSTRUCTIONS!$M$9:$AM$73,MATCH(#REF!,[1]INSTRUCTIONS!$N$9:$N$73,0),MATCH(BV$2,[1]INSTRUCTIONS!$M$9:$AM$9,FALSE))*$BA18),0)),""))</f>
        <v/>
      </c>
      <c r="BW18" s="167" t="str">
        <f t="array" ref="BW18">IF(ISBLANK($BK18),"",IFERROR((ROUND((INDEX([1]INSTRUCTIONS!$M$9:$AM$73,MATCH(#REF!,[1]INSTRUCTIONS!$N$9:$N$73,0),MATCH(BW$2,[1]INSTRUCTIONS!$M$9:$AM$9,FALSE))*$BA18),0)),""))</f>
        <v/>
      </c>
      <c r="BX18" s="167" t="str">
        <f t="array" ref="BX18">IF(ISBLANK($BK18),"",IFERROR((ROUND((INDEX([1]INSTRUCTIONS!$M$9:$AM$73,MATCH(#REF!,[1]INSTRUCTIONS!$N$9:$N$73,0),MATCH(BX$2,[1]INSTRUCTIONS!$M$9:$AM$9,FALSE))*$BA18),0)),""))</f>
        <v/>
      </c>
      <c r="BY18" s="167" t="str">
        <f t="array" ref="BY18">IF(ISBLANK($BK18),"",IFERROR((ROUND((INDEX([1]INSTRUCTIONS!$M$9:$AM$73,MATCH(#REF!,[1]INSTRUCTIONS!$N$9:$N$73,0),MATCH(BY$2,[1]INSTRUCTIONS!$M$9:$AM$9,FALSE))*$BA18),0)),""))</f>
        <v/>
      </c>
      <c r="BZ18" s="167" t="str">
        <f t="array" ref="BZ18">IF(ISBLANK($BK18),"",IFERROR((ROUND((INDEX([1]INSTRUCTIONS!$M$9:$AM$73,MATCH(#REF!,[1]INSTRUCTIONS!$N$9:$N$73,0),MATCH(BZ$2,[1]INSTRUCTIONS!$M$9:$AM$9,FALSE))*$BA18),0)),""))</f>
        <v/>
      </c>
      <c r="CA18" s="167" t="str">
        <f t="array" ref="CA18">IF(ISBLANK($BK18),"",IFERROR((ROUND((INDEX([1]INSTRUCTIONS!$M$9:$AM$73,MATCH(#REF!,[1]INSTRUCTIONS!$N$9:$N$73,0),MATCH(CA$2,[1]INSTRUCTIONS!$M$9:$AM$9,FALSE))*$BA18),0)),""))</f>
        <v/>
      </c>
      <c r="CB18" s="167" t="str">
        <f t="array" ref="CB18">IF(ISBLANK($BK18),"",IFERROR((ROUND((INDEX([1]INSTRUCTIONS!$M$9:$AM$73,MATCH(#REF!,[1]INSTRUCTIONS!$N$9:$N$73,0),MATCH(CB$2,[1]INSTRUCTIONS!$M$9:$AM$9,FALSE))*$BA18),0)),""))</f>
        <v/>
      </c>
      <c r="CC18" s="167" t="str">
        <f t="array" ref="CC18">IF(ISBLANK($BK18),"",IFERROR((ROUND((INDEX([1]INSTRUCTIONS!$M$9:$AM$73,MATCH(#REF!,[1]INSTRUCTIONS!$N$9:$N$73,0),MATCH(CC$2,[1]INSTRUCTIONS!$M$9:$AM$9,FALSE))*$BA18),0)),""))</f>
        <v/>
      </c>
      <c r="CD18" s="167" t="str">
        <f t="array" ref="CD18">IF(ISBLANK($BK18),"",IFERROR((ROUND((INDEX([1]INSTRUCTIONS!$M$9:$AM$73,MATCH(#REF!,[1]INSTRUCTIONS!$N$9:$N$73,0),MATCH(CD$2,[1]INSTRUCTIONS!$M$9:$AM$9,FALSE))*$BA18),0)),""))</f>
        <v/>
      </c>
      <c r="CE18" s="167" t="str">
        <f t="array" ref="CE18">IF(ISBLANK($BK18),"",IFERROR((ROUND((INDEX([1]INSTRUCTIONS!$M$9:$AM$73,MATCH(#REF!,[1]INSTRUCTIONS!$N$9:$N$73,0),MATCH(CE$2,[1]INSTRUCTIONS!$M$9:$AM$9,FALSE))*$BA18),0)),""))</f>
        <v/>
      </c>
      <c r="CF18" s="167" t="str">
        <f t="array" ref="CF18">IF(ISBLANK($BK18),"",IFERROR((ROUND((INDEX([1]INSTRUCTIONS!$M$9:$AM$73,MATCH(#REF!,[1]INSTRUCTIONS!$N$9:$N$73,0),MATCH(CF$2,[1]INSTRUCTIONS!$M$9:$AM$9,FALSE))*$BA18),0)),""))</f>
        <v/>
      </c>
      <c r="CG18" s="167" t="str">
        <f t="array" ref="CG18">IF(ISBLANK($BK18),"",IFERROR((ROUND((INDEX([1]INSTRUCTIONS!$M$9:$AM$73,MATCH(#REF!,[1]INSTRUCTIONS!$N$9:$N$73,0),MATCH(CG$2,[1]INSTRUCTIONS!$M$9:$AM$9,FALSE))*$BA18),0)),""))</f>
        <v/>
      </c>
      <c r="CH18" s="167" t="str">
        <f t="array" ref="CH18">IF(ISBLANK($BK18),"",IFERROR((ROUND((INDEX([1]INSTRUCTIONS!$M$9:$AM$73,MATCH(#REF!,[1]INSTRUCTIONS!$N$9:$N$73,0),MATCH(CH$2,[1]INSTRUCTIONS!$M$9:$AM$9,FALSE))*$BA18),0)),""))</f>
        <v/>
      </c>
      <c r="CI18" s="167" t="str">
        <f t="array" ref="CI18">IF(ISBLANK($BK18),"",IFERROR((ROUND((INDEX([1]INSTRUCTIONS!$M$9:$AM$73,MATCH(#REF!,[1]INSTRUCTIONS!$N$9:$N$73,0),MATCH(CI$2,[1]INSTRUCTIONS!$M$9:$AM$9,FALSE))*$BA18),0)),""))</f>
        <v/>
      </c>
      <c r="CJ18" s="168" t="str">
        <f t="array" ref="CJ18">IF(ISBLANK($BK18),"",IFERROR((ROUND((INDEX([1]INSTRUCTIONS!$M$9:$AM$73,MATCH(#REF!,[1]INSTRUCTIONS!$N$9:$N$73,0),MATCH(CJ$2,[1]INSTRUCTIONS!$M$9:$AM$9,FALSE))*$BA18),0)),""))</f>
        <v/>
      </c>
      <c r="CK18" s="169">
        <f t="shared" ref="CK18:CK91" si="23">IFERROR(SUM(BL18:CJ18),"")</f>
        <v>632</v>
      </c>
      <c r="CL18" s="169">
        <f t="shared" ref="CL18:CL91" si="24">IFERROR(BA18-CK18,"")</f>
        <v>0</v>
      </c>
      <c r="CM18" s="6"/>
      <c r="CN18" s="170" t="s">
        <v>105</v>
      </c>
      <c r="CO18" s="166">
        <v>4</v>
      </c>
      <c r="CP18" s="167">
        <v>9</v>
      </c>
      <c r="CQ18" s="167">
        <v>11</v>
      </c>
      <c r="CR18" s="167">
        <v>8</v>
      </c>
      <c r="CS18" s="167">
        <v>4</v>
      </c>
      <c r="CT18" s="167">
        <v>0</v>
      </c>
      <c r="CU18" s="167" t="str">
        <f t="array" ref="CU18">IF(ISBLANK($CN18),"",IFERROR((ROUND((INDEX([1]INSTRUCTIONS!$M$9:$AM$73,MATCH(#REF!,[1]INSTRUCTIONS!$N$9:$N$73,0),MATCH(CU$2,[1]INSTRUCTIONS!$M$9:$AM$9,FALSE))*$BD18),0)),""))</f>
        <v/>
      </c>
      <c r="CV18" s="167" t="str">
        <f t="array" ref="CV18">IF(ISBLANK($CN18),"",IFERROR((ROUND((INDEX([1]INSTRUCTIONS!$M$9:$AM$73,MATCH(#REF!,[1]INSTRUCTIONS!$N$9:$N$73,0),MATCH(CV$2,[1]INSTRUCTIONS!$M$9:$AM$9,FALSE))*$BD18),0)),""))</f>
        <v/>
      </c>
      <c r="CW18" s="167" t="str">
        <f t="array" ref="CW18">IF(ISBLANK($CN18),"",IFERROR((ROUND((INDEX([1]INSTRUCTIONS!$M$9:$AM$73,MATCH(#REF!,[1]INSTRUCTIONS!$N$9:$N$73,0),MATCH(CW$2,[1]INSTRUCTIONS!$M$9:$AM$9,FALSE))*$BD18),0)),""))</f>
        <v/>
      </c>
      <c r="CX18" s="167" t="str">
        <f t="array" ref="CX18">IF(ISBLANK($CN18),"",IFERROR((ROUND((INDEX([1]INSTRUCTIONS!$M$9:$AM$73,MATCH(#REF!,[1]INSTRUCTIONS!$N$9:$N$73,0),MATCH(CX$2,[1]INSTRUCTIONS!$M$9:$AM$9,FALSE))*$BD18),0)),""))</f>
        <v/>
      </c>
      <c r="CY18" s="167" t="str">
        <f t="array" ref="CY18">IF(ISBLANK($CN18),"",IFERROR((ROUND((INDEX([1]INSTRUCTIONS!$M$9:$AM$73,MATCH(#REF!,[1]INSTRUCTIONS!$N$9:$N$73,0),MATCH(CY$2,[1]INSTRUCTIONS!$M$9:$AM$9,FALSE))*$BD18),0)),""))</f>
        <v/>
      </c>
      <c r="CZ18" s="167" t="str">
        <f t="array" ref="CZ18">IF(ISBLANK($CN18),"",IFERROR((ROUND((INDEX([1]INSTRUCTIONS!$M$9:$AM$73,MATCH(#REF!,[1]INSTRUCTIONS!$N$9:$N$73,0),MATCH(CZ$2,[1]INSTRUCTIONS!$M$9:$AM$9,FALSE))*$BD18),0)),""))</f>
        <v/>
      </c>
      <c r="DA18" s="167" t="str">
        <f t="array" ref="DA18">IF(ISBLANK($CN18),"",IFERROR((ROUND((INDEX([1]INSTRUCTIONS!$M$9:$AM$73,MATCH(#REF!,[1]INSTRUCTIONS!$N$9:$N$73,0),MATCH(DA$2,[1]INSTRUCTIONS!$M$9:$AM$9,FALSE))*$BD18),0)),""))</f>
        <v/>
      </c>
      <c r="DB18" s="167" t="str">
        <f t="array" ref="DB18">IF(ISBLANK($CN18),"",IFERROR((ROUND((INDEX([1]INSTRUCTIONS!$M$9:$AM$73,MATCH(#REF!,[1]INSTRUCTIONS!$N$9:$N$73,0),MATCH(DB$2,[1]INSTRUCTIONS!$M$9:$AM$9,FALSE))*$BD18),0)),""))</f>
        <v/>
      </c>
      <c r="DC18" s="167" t="str">
        <f t="array" ref="DC18">IF(ISBLANK($CN18),"",IFERROR((ROUND((INDEX([1]INSTRUCTIONS!$M$9:$AM$73,MATCH(#REF!,[1]INSTRUCTIONS!$N$9:$N$73,0),MATCH(DC$2,[1]INSTRUCTIONS!$M$9:$AM$9,FALSE))*$BD18),0)),""))</f>
        <v/>
      </c>
      <c r="DD18" s="167" t="str">
        <f t="array" ref="DD18">IF(ISBLANK($CN18),"",IFERROR((ROUND((INDEX([1]INSTRUCTIONS!$M$9:$AM$73,MATCH(#REF!,[1]INSTRUCTIONS!$N$9:$N$73,0),MATCH(DD$2,[1]INSTRUCTIONS!$M$9:$AM$9,FALSE))*$BD18),0)),""))</f>
        <v/>
      </c>
      <c r="DE18" s="167" t="str">
        <f t="array" ref="DE18">IF(ISBLANK($CN18),"",IFERROR((ROUND((INDEX([1]INSTRUCTIONS!$M$9:$AM$73,MATCH(#REF!,[1]INSTRUCTIONS!$N$9:$N$73,0),MATCH(DE$2,[1]INSTRUCTIONS!$M$9:$AM$9,FALSE))*$BD18),0)),""))</f>
        <v/>
      </c>
      <c r="DF18" s="167" t="str">
        <f t="array" ref="DF18">IF(ISBLANK($CN18),"",IFERROR((ROUND((INDEX([1]INSTRUCTIONS!$M$9:$AM$73,MATCH(#REF!,[1]INSTRUCTIONS!$N$9:$N$73,0),MATCH(DF$2,[1]INSTRUCTIONS!$M$9:$AM$9,FALSE))*$BD18),0)),""))</f>
        <v/>
      </c>
      <c r="DG18" s="167" t="str">
        <f t="array" ref="DG18">IF(ISBLANK($CN18),"",IFERROR((ROUND((INDEX([1]INSTRUCTIONS!$M$9:$AM$73,MATCH(#REF!,[1]INSTRUCTIONS!$N$9:$N$73,0),MATCH(DG$2,[1]INSTRUCTIONS!$M$9:$AM$9,FALSE))*$BD18),0)),""))</f>
        <v/>
      </c>
      <c r="DH18" s="167" t="str">
        <f t="array" ref="DH18">IF(ISBLANK($CN18),"",IFERROR((ROUND((INDEX([1]INSTRUCTIONS!$M$9:$AM$73,MATCH(#REF!,[1]INSTRUCTIONS!$N$9:$N$73,0),MATCH(DH$2,[1]INSTRUCTIONS!$M$9:$AM$9,FALSE))*$BD18),0)),""))</f>
        <v/>
      </c>
      <c r="DI18" s="167" t="str">
        <f t="array" ref="DI18">IF(ISBLANK($CN18),"",IFERROR((ROUND((INDEX([1]INSTRUCTIONS!$M$9:$AM$73,MATCH(#REF!,[1]INSTRUCTIONS!$N$9:$N$73,0),MATCH(DI$2,[1]INSTRUCTIONS!$M$9:$AM$9,FALSE))*$BD18),0)),""))</f>
        <v/>
      </c>
      <c r="DJ18" s="167" t="str">
        <f t="array" ref="DJ18">IF(ISBLANK($CN18),"",IFERROR((ROUND((INDEX([1]INSTRUCTIONS!$M$9:$AM$73,MATCH(#REF!,[1]INSTRUCTIONS!$N$9:$N$73,0),MATCH(DJ$2,[1]INSTRUCTIONS!$M$9:$AM$9,FALSE))*$BD18),0)),""))</f>
        <v/>
      </c>
      <c r="DK18" s="167" t="str">
        <f t="array" ref="DK18">IF(ISBLANK($CN18),"",IFERROR((ROUND((INDEX([1]INSTRUCTIONS!$M$9:$AM$73,MATCH(#REF!,[1]INSTRUCTIONS!$N$9:$N$73,0),MATCH(DK$2,[1]INSTRUCTIONS!$M$9:$AM$9,FALSE))*$BD18),0)),""))</f>
        <v/>
      </c>
      <c r="DL18" s="167" t="str">
        <f t="array" ref="DL18">IF(ISBLANK($CN18),"",IFERROR((ROUND((INDEX([1]INSTRUCTIONS!$M$9:$AM$73,MATCH(#REF!,[1]INSTRUCTIONS!$N$9:$N$73,0),MATCH(DL$2,[1]INSTRUCTIONS!$M$9:$AM$9,FALSE))*$BD18),0)),""))</f>
        <v/>
      </c>
      <c r="DM18" s="168" t="str">
        <f t="array" ref="DM18">IF(ISBLANK($CN18),"",IFERROR((ROUND((INDEX([1]INSTRUCTIONS!$M$9:$AM$73,MATCH(#REF!,[1]INSTRUCTIONS!$N$9:$N$73,0),MATCH(DM$2,[1]INSTRUCTIONS!$M$9:$AM$9,FALSE))*$BD18),0)),""))</f>
        <v/>
      </c>
      <c r="DN18" s="169">
        <f t="shared" ref="DN18:DN91" si="25">IFERROR(SUM(CO18:DM18),"")</f>
        <v>36</v>
      </c>
      <c r="DO18" s="169">
        <f t="shared" ref="DO18:DO91" si="26">IFERROR(BD18-DN18,"")</f>
        <v>0</v>
      </c>
      <c r="DP18" s="6"/>
      <c r="DQ18" s="171" t="str">
        <f t="shared" ref="DQ18:DQ91" si="27">$BK18</f>
        <v>ALPHA TOPS BM</v>
      </c>
      <c r="DR18" s="172">
        <f t="shared" ref="DR18:EP18" si="28">IFERROR(BL18+CO18,"")</f>
        <v>69</v>
      </c>
      <c r="DS18" s="173">
        <f t="shared" si="28"/>
        <v>168</v>
      </c>
      <c r="DT18" s="173">
        <f t="shared" si="28"/>
        <v>221</v>
      </c>
      <c r="DU18" s="173">
        <f t="shared" si="28"/>
        <v>151</v>
      </c>
      <c r="DV18" s="173">
        <f t="shared" si="28"/>
        <v>59</v>
      </c>
      <c r="DW18" s="173">
        <f t="shared" si="28"/>
        <v>0</v>
      </c>
      <c r="DX18" s="173" t="str">
        <f t="shared" si="28"/>
        <v/>
      </c>
      <c r="DY18" s="173" t="str">
        <f t="shared" si="28"/>
        <v/>
      </c>
      <c r="DZ18" s="173" t="str">
        <f t="shared" si="28"/>
        <v/>
      </c>
      <c r="EA18" s="173" t="str">
        <f t="shared" si="28"/>
        <v/>
      </c>
      <c r="EB18" s="173" t="str">
        <f t="shared" si="28"/>
        <v/>
      </c>
      <c r="EC18" s="173" t="str">
        <f t="shared" si="28"/>
        <v/>
      </c>
      <c r="ED18" s="173" t="str">
        <f t="shared" si="28"/>
        <v/>
      </c>
      <c r="EE18" s="173" t="str">
        <f t="shared" si="28"/>
        <v/>
      </c>
      <c r="EF18" s="174" t="str">
        <f t="shared" si="28"/>
        <v/>
      </c>
      <c r="EG18" s="174" t="str">
        <f t="shared" si="28"/>
        <v/>
      </c>
      <c r="EH18" s="174" t="str">
        <f t="shared" si="28"/>
        <v/>
      </c>
      <c r="EI18" s="174" t="str">
        <f t="shared" si="28"/>
        <v/>
      </c>
      <c r="EJ18" s="174" t="str">
        <f t="shared" si="28"/>
        <v/>
      </c>
      <c r="EK18" s="174" t="str">
        <f t="shared" si="28"/>
        <v/>
      </c>
      <c r="EL18" s="174" t="str">
        <f t="shared" si="28"/>
        <v/>
      </c>
      <c r="EM18" s="174" t="str">
        <f t="shared" si="28"/>
        <v/>
      </c>
      <c r="EN18" s="174" t="str">
        <f t="shared" si="28"/>
        <v/>
      </c>
      <c r="EO18" s="174" t="str">
        <f t="shared" si="28"/>
        <v/>
      </c>
      <c r="EP18" s="174" t="str">
        <f t="shared" si="28"/>
        <v/>
      </c>
      <c r="EQ18" s="171">
        <f t="shared" ref="EQ18:EQ91" si="29">IFERROR(SUM(DR18:EF18),"")</f>
        <v>668</v>
      </c>
      <c r="ER18" s="171">
        <f t="shared" ref="ER18:ER91" si="30">IFERROR($BG18-EQ18,"")</f>
        <v>0</v>
      </c>
    </row>
    <row r="19" spans="1:148" ht="120" customHeight="1" x14ac:dyDescent="0.25">
      <c r="A19" s="132">
        <f t="shared" ref="A19:A91" si="31">A18+1</f>
        <v>2</v>
      </c>
      <c r="B19" s="133"/>
      <c r="C19" s="133" t="s">
        <v>96</v>
      </c>
      <c r="D19" s="134" t="s">
        <v>276</v>
      </c>
      <c r="E19" s="134" t="str">
        <f t="shared" si="5"/>
        <v>#REF!</v>
      </c>
      <c r="F19" s="135" t="s">
        <v>97</v>
      </c>
      <c r="G19" s="134" t="s">
        <v>276</v>
      </c>
      <c r="H19" s="135" t="s">
        <v>98</v>
      </c>
      <c r="I19" s="135" t="s">
        <v>99</v>
      </c>
      <c r="J19" s="135"/>
      <c r="K19" s="135"/>
      <c r="L19" s="136"/>
      <c r="M19" s="133" t="e">
        <v>#VALUE!</v>
      </c>
      <c r="N19" s="135" t="s">
        <v>108</v>
      </c>
      <c r="O19" s="136"/>
      <c r="P19" s="136"/>
      <c r="Q19" s="136" t="s">
        <v>101</v>
      </c>
      <c r="R19" s="136" t="s">
        <v>102</v>
      </c>
      <c r="S19" s="136"/>
      <c r="T19" s="133"/>
      <c r="U19" s="133"/>
      <c r="V19" s="133"/>
      <c r="W19" s="137"/>
      <c r="X19" s="138">
        <v>13.65</v>
      </c>
      <c r="Y19" s="139">
        <v>12.97</v>
      </c>
      <c r="Z19" s="140">
        <f t="shared" si="6"/>
        <v>4.9816849816849793E-2</v>
      </c>
      <c r="AA19" s="139">
        <v>49.99</v>
      </c>
      <c r="AB19" s="140">
        <f t="shared" si="7"/>
        <v>0.74054810962192441</v>
      </c>
      <c r="AC19" s="141"/>
      <c r="AD19" s="142" t="str">
        <f t="shared" si="8"/>
        <v/>
      </c>
      <c r="AE19" s="140" t="str">
        <f t="shared" si="9"/>
        <v/>
      </c>
      <c r="AF19" s="139"/>
      <c r="AG19" s="140" t="str">
        <f t="shared" si="10"/>
        <v/>
      </c>
      <c r="AH19" s="143" t="str">
        <f t="shared" si="11"/>
        <v/>
      </c>
      <c r="AI19" s="144"/>
      <c r="AJ19" s="145"/>
      <c r="AK19" s="146"/>
      <c r="AL19" s="135" t="s">
        <v>241</v>
      </c>
      <c r="AM19" s="147">
        <v>4</v>
      </c>
      <c r="AN19" s="148" t="str">
        <f t="shared" si="12"/>
        <v xml:space="preserve">, , , , OFFICE DEFINE, </v>
      </c>
      <c r="AO19" s="149">
        <v>48</v>
      </c>
      <c r="AP19" s="150">
        <v>632</v>
      </c>
      <c r="AQ19" s="150"/>
      <c r="AR19" s="150"/>
      <c r="AS19" s="150"/>
      <c r="AT19" s="151"/>
      <c r="AU19" s="151"/>
      <c r="AV19" s="152">
        <f t="shared" si="13"/>
        <v>4</v>
      </c>
      <c r="AW19" s="153"/>
      <c r="AX19" s="152"/>
      <c r="AY19" s="153"/>
      <c r="AZ19" s="176"/>
      <c r="BA19" s="155">
        <f t="shared" si="14"/>
        <v>632</v>
      </c>
      <c r="BB19" s="156">
        <f t="shared" si="15"/>
        <v>8197.0400000000009</v>
      </c>
      <c r="BC19" s="157">
        <f t="shared" si="16"/>
        <v>31593.68</v>
      </c>
      <c r="BD19" s="158">
        <f t="shared" si="17"/>
        <v>48</v>
      </c>
      <c r="BE19" s="159">
        <f t="shared" si="18"/>
        <v>622.56000000000006</v>
      </c>
      <c r="BF19" s="160">
        <f t="shared" si="19"/>
        <v>2399.52</v>
      </c>
      <c r="BG19" s="161">
        <f t="shared" si="20"/>
        <v>680</v>
      </c>
      <c r="BH19" s="162">
        <f t="shared" si="21"/>
        <v>8819.6</v>
      </c>
      <c r="BI19" s="163">
        <f t="shared" si="22"/>
        <v>33993.200000000004</v>
      </c>
      <c r="BJ19" s="164"/>
      <c r="BK19" s="165" t="s">
        <v>104</v>
      </c>
      <c r="BL19" s="177">
        <v>65</v>
      </c>
      <c r="BM19" s="178">
        <v>159</v>
      </c>
      <c r="BN19" s="178">
        <v>210</v>
      </c>
      <c r="BO19" s="178">
        <v>143</v>
      </c>
      <c r="BP19" s="178">
        <v>55</v>
      </c>
      <c r="BQ19" s="178">
        <v>0</v>
      </c>
      <c r="BR19" s="178" t="str">
        <f t="array" ref="BR19">IF(ISBLANK($BK19),"",IFERROR((ROUND((INDEX([1]INSTRUCTIONS!$M$9:$AM$73,MATCH(#REF!,[1]INSTRUCTIONS!$N$9:$N$73,0),MATCH(BR$2,[1]INSTRUCTIONS!$M$9:$AM$9,FALSE))*$BA19),0)),""))</f>
        <v/>
      </c>
      <c r="BS19" s="178" t="str">
        <f t="array" ref="BS19">IF(ISBLANK($BK19),"",IFERROR((ROUND((INDEX([1]INSTRUCTIONS!$M$9:$AM$73,MATCH(#REF!,[1]INSTRUCTIONS!$N$9:$N$73,0),MATCH(BS$2,[1]INSTRUCTIONS!$M$9:$AM$9,FALSE))*$BA19),0)),""))</f>
        <v/>
      </c>
      <c r="BT19" s="178" t="str">
        <f t="array" ref="BT19">IF(ISBLANK($BK19),"",IFERROR((ROUND((INDEX([1]INSTRUCTIONS!$M$9:$AM$73,MATCH(#REF!,[1]INSTRUCTIONS!$N$9:$N$73,0),MATCH(BT$2,[1]INSTRUCTIONS!$M$9:$AM$9,FALSE))*$BA19),0)),""))</f>
        <v/>
      </c>
      <c r="BU19" s="178" t="str">
        <f t="array" ref="BU19">IF(ISBLANK($BK19),"",IFERROR((ROUND((INDEX([1]INSTRUCTIONS!$M$9:$AM$73,MATCH(#REF!,[1]INSTRUCTIONS!$N$9:$N$73,0),MATCH(BU$2,[1]INSTRUCTIONS!$M$9:$AM$9,FALSE))*$BA19),0)),""))</f>
        <v/>
      </c>
      <c r="BV19" s="178" t="str">
        <f t="array" ref="BV19">IF(ISBLANK($BK19),"",IFERROR((ROUND((INDEX([1]INSTRUCTIONS!$M$9:$AM$73,MATCH(#REF!,[1]INSTRUCTIONS!$N$9:$N$73,0),MATCH(BV$2,[1]INSTRUCTIONS!$M$9:$AM$9,FALSE))*$BA19),0)),""))</f>
        <v/>
      </c>
      <c r="BW19" s="178" t="str">
        <f t="array" ref="BW19">IF(ISBLANK($BK19),"",IFERROR((ROUND((INDEX([1]INSTRUCTIONS!$M$9:$AM$73,MATCH(#REF!,[1]INSTRUCTIONS!$N$9:$N$73,0),MATCH(BW$2,[1]INSTRUCTIONS!$M$9:$AM$9,FALSE))*$BA19),0)),""))</f>
        <v/>
      </c>
      <c r="BX19" s="178" t="str">
        <f t="array" ref="BX19">IF(ISBLANK($BK19),"",IFERROR((ROUND((INDEX([1]INSTRUCTIONS!$M$9:$AM$73,MATCH(#REF!,[1]INSTRUCTIONS!$N$9:$N$73,0),MATCH(BX$2,[1]INSTRUCTIONS!$M$9:$AM$9,FALSE))*$BA19),0)),""))</f>
        <v/>
      </c>
      <c r="BY19" s="178" t="str">
        <f t="array" ref="BY19">IF(ISBLANK($BK19),"",IFERROR((ROUND((INDEX([1]INSTRUCTIONS!$M$9:$AM$73,MATCH(#REF!,[1]INSTRUCTIONS!$N$9:$N$73,0),MATCH(BY$2,[1]INSTRUCTIONS!$M$9:$AM$9,FALSE))*$BA19),0)),""))</f>
        <v/>
      </c>
      <c r="BZ19" s="178" t="str">
        <f t="array" ref="BZ19">IF(ISBLANK($BK19),"",IFERROR((ROUND((INDEX([1]INSTRUCTIONS!$M$9:$AM$73,MATCH(#REF!,[1]INSTRUCTIONS!$N$9:$N$73,0),MATCH(BZ$2,[1]INSTRUCTIONS!$M$9:$AM$9,FALSE))*$BA19),0)),""))</f>
        <v/>
      </c>
      <c r="CA19" s="178" t="str">
        <f t="array" ref="CA19">IF(ISBLANK($BK19),"",IFERROR((ROUND((INDEX([1]INSTRUCTIONS!$M$9:$AM$73,MATCH(#REF!,[1]INSTRUCTIONS!$N$9:$N$73,0),MATCH(CA$2,[1]INSTRUCTIONS!$M$9:$AM$9,FALSE))*$BA19),0)),""))</f>
        <v/>
      </c>
      <c r="CB19" s="178" t="str">
        <f t="array" ref="CB19">IF(ISBLANK($BK19),"",IFERROR((ROUND((INDEX([1]INSTRUCTIONS!$M$9:$AM$73,MATCH(#REF!,[1]INSTRUCTIONS!$N$9:$N$73,0),MATCH(CB$2,[1]INSTRUCTIONS!$M$9:$AM$9,FALSE))*$BA19),0)),""))</f>
        <v/>
      </c>
      <c r="CC19" s="178" t="str">
        <f t="array" ref="CC19">IF(ISBLANK($BK19),"",IFERROR((ROUND((INDEX([1]INSTRUCTIONS!$M$9:$AM$73,MATCH(#REF!,[1]INSTRUCTIONS!$N$9:$N$73,0),MATCH(CC$2,[1]INSTRUCTIONS!$M$9:$AM$9,FALSE))*$BA19),0)),""))</f>
        <v/>
      </c>
      <c r="CD19" s="178" t="str">
        <f t="array" ref="CD19">IF(ISBLANK($BK19),"",IFERROR((ROUND((INDEX([1]INSTRUCTIONS!$M$9:$AM$73,MATCH(#REF!,[1]INSTRUCTIONS!$N$9:$N$73,0),MATCH(CD$2,[1]INSTRUCTIONS!$M$9:$AM$9,FALSE))*$BA19),0)),""))</f>
        <v/>
      </c>
      <c r="CE19" s="178" t="str">
        <f t="array" ref="CE19">IF(ISBLANK($BK19),"",IFERROR((ROUND((INDEX([1]INSTRUCTIONS!$M$9:$AM$73,MATCH(#REF!,[1]INSTRUCTIONS!$N$9:$N$73,0),MATCH(CE$2,[1]INSTRUCTIONS!$M$9:$AM$9,FALSE))*$BA19),0)),""))</f>
        <v/>
      </c>
      <c r="CF19" s="178" t="str">
        <f t="array" ref="CF19">IF(ISBLANK($BK19),"",IFERROR((ROUND((INDEX([1]INSTRUCTIONS!$M$9:$AM$73,MATCH(#REF!,[1]INSTRUCTIONS!$N$9:$N$73,0),MATCH(CF$2,[1]INSTRUCTIONS!$M$9:$AM$9,FALSE))*$BA19),0)),""))</f>
        <v/>
      </c>
      <c r="CG19" s="178" t="str">
        <f t="array" ref="CG19">IF(ISBLANK($BK19),"",IFERROR((ROUND((INDEX([1]INSTRUCTIONS!$M$9:$AM$73,MATCH(#REF!,[1]INSTRUCTIONS!$N$9:$N$73,0),MATCH(CG$2,[1]INSTRUCTIONS!$M$9:$AM$9,FALSE))*$BA19),0)),""))</f>
        <v/>
      </c>
      <c r="CH19" s="178" t="str">
        <f t="array" ref="CH19">IF(ISBLANK($BK19),"",IFERROR((ROUND((INDEX([1]INSTRUCTIONS!$M$9:$AM$73,MATCH(#REF!,[1]INSTRUCTIONS!$N$9:$N$73,0),MATCH(CH$2,[1]INSTRUCTIONS!$M$9:$AM$9,FALSE))*$BA19),0)),""))</f>
        <v/>
      </c>
      <c r="CI19" s="178" t="str">
        <f t="array" ref="CI19">IF(ISBLANK($BK19),"",IFERROR((ROUND((INDEX([1]INSTRUCTIONS!$M$9:$AM$73,MATCH(#REF!,[1]INSTRUCTIONS!$N$9:$N$73,0),MATCH(CI$2,[1]INSTRUCTIONS!$M$9:$AM$9,FALSE))*$BA19),0)),""))</f>
        <v/>
      </c>
      <c r="CJ19" s="179" t="str">
        <f t="array" ref="CJ19">IF(ISBLANK($BK19),"",IFERROR((ROUND((INDEX([1]INSTRUCTIONS!$M$9:$AM$73,MATCH(#REF!,[1]INSTRUCTIONS!$N$9:$N$73,0),MATCH(CJ$2,[1]INSTRUCTIONS!$M$9:$AM$9,FALSE))*$BA19),0)),""))</f>
        <v/>
      </c>
      <c r="CK19" s="169">
        <f t="shared" si="23"/>
        <v>632</v>
      </c>
      <c r="CL19" s="169">
        <f t="shared" si="24"/>
        <v>0</v>
      </c>
      <c r="CM19" s="6"/>
      <c r="CN19" s="170" t="s">
        <v>105</v>
      </c>
      <c r="CO19" s="177">
        <v>6</v>
      </c>
      <c r="CP19" s="178">
        <v>12</v>
      </c>
      <c r="CQ19" s="178">
        <v>15</v>
      </c>
      <c r="CR19" s="178">
        <v>10</v>
      </c>
      <c r="CS19" s="178">
        <v>5</v>
      </c>
      <c r="CT19" s="178">
        <v>0</v>
      </c>
      <c r="CU19" s="178" t="str">
        <f t="array" ref="CU19">IF(ISBLANK($CN19),"",IFERROR((ROUND((INDEX([1]INSTRUCTIONS!$M$9:$AM$73,MATCH(#REF!,[1]INSTRUCTIONS!$N$9:$N$73,0),MATCH(CU$2,[1]INSTRUCTIONS!$M$9:$AM$9,FALSE))*$BD19),0)),""))</f>
        <v/>
      </c>
      <c r="CV19" s="178" t="str">
        <f t="array" ref="CV19">IF(ISBLANK($CN19),"",IFERROR((ROUND((INDEX([1]INSTRUCTIONS!$M$9:$AM$73,MATCH(#REF!,[1]INSTRUCTIONS!$N$9:$N$73,0),MATCH(CV$2,[1]INSTRUCTIONS!$M$9:$AM$9,FALSE))*$BD19),0)),""))</f>
        <v/>
      </c>
      <c r="CW19" s="178" t="str">
        <f t="array" ref="CW19">IF(ISBLANK($CN19),"",IFERROR((ROUND((INDEX([1]INSTRUCTIONS!$M$9:$AM$73,MATCH(#REF!,[1]INSTRUCTIONS!$N$9:$N$73,0),MATCH(CW$2,[1]INSTRUCTIONS!$M$9:$AM$9,FALSE))*$BD19),0)),""))</f>
        <v/>
      </c>
      <c r="CX19" s="178" t="str">
        <f t="array" ref="CX19">IF(ISBLANK($CN19),"",IFERROR((ROUND((INDEX([1]INSTRUCTIONS!$M$9:$AM$73,MATCH(#REF!,[1]INSTRUCTIONS!$N$9:$N$73,0),MATCH(CX$2,[1]INSTRUCTIONS!$M$9:$AM$9,FALSE))*$BD19),0)),""))</f>
        <v/>
      </c>
      <c r="CY19" s="178" t="str">
        <f t="array" ref="CY19">IF(ISBLANK($CN19),"",IFERROR((ROUND((INDEX([1]INSTRUCTIONS!$M$9:$AM$73,MATCH(#REF!,[1]INSTRUCTIONS!$N$9:$N$73,0),MATCH(CY$2,[1]INSTRUCTIONS!$M$9:$AM$9,FALSE))*$BD19),0)),""))</f>
        <v/>
      </c>
      <c r="CZ19" s="178" t="str">
        <f t="array" ref="CZ19">IF(ISBLANK($CN19),"",IFERROR((ROUND((INDEX([1]INSTRUCTIONS!$M$9:$AM$73,MATCH(#REF!,[1]INSTRUCTIONS!$N$9:$N$73,0),MATCH(CZ$2,[1]INSTRUCTIONS!$M$9:$AM$9,FALSE))*$BD19),0)),""))</f>
        <v/>
      </c>
      <c r="DA19" s="178" t="str">
        <f t="array" ref="DA19">IF(ISBLANK($CN19),"",IFERROR((ROUND((INDEX([1]INSTRUCTIONS!$M$9:$AM$73,MATCH(#REF!,[1]INSTRUCTIONS!$N$9:$N$73,0),MATCH(DA$2,[1]INSTRUCTIONS!$M$9:$AM$9,FALSE))*$BD19),0)),""))</f>
        <v/>
      </c>
      <c r="DB19" s="178" t="str">
        <f t="array" ref="DB19">IF(ISBLANK($CN19),"",IFERROR((ROUND((INDEX([1]INSTRUCTIONS!$M$9:$AM$73,MATCH(#REF!,[1]INSTRUCTIONS!$N$9:$N$73,0),MATCH(DB$2,[1]INSTRUCTIONS!$M$9:$AM$9,FALSE))*$BD19),0)),""))</f>
        <v/>
      </c>
      <c r="DC19" s="178" t="str">
        <f t="array" ref="DC19">IF(ISBLANK($CN19),"",IFERROR((ROUND((INDEX([1]INSTRUCTIONS!$M$9:$AM$73,MATCH(#REF!,[1]INSTRUCTIONS!$N$9:$N$73,0),MATCH(DC$2,[1]INSTRUCTIONS!$M$9:$AM$9,FALSE))*$BD19),0)),""))</f>
        <v/>
      </c>
      <c r="DD19" s="178" t="str">
        <f t="array" ref="DD19">IF(ISBLANK($CN19),"",IFERROR((ROUND((INDEX([1]INSTRUCTIONS!$M$9:$AM$73,MATCH(#REF!,[1]INSTRUCTIONS!$N$9:$N$73,0),MATCH(DD$2,[1]INSTRUCTIONS!$M$9:$AM$9,FALSE))*$BD19),0)),""))</f>
        <v/>
      </c>
      <c r="DE19" s="178" t="str">
        <f t="array" ref="DE19">IF(ISBLANK($CN19),"",IFERROR((ROUND((INDEX([1]INSTRUCTIONS!$M$9:$AM$73,MATCH(#REF!,[1]INSTRUCTIONS!$N$9:$N$73,0),MATCH(DE$2,[1]INSTRUCTIONS!$M$9:$AM$9,FALSE))*$BD19),0)),""))</f>
        <v/>
      </c>
      <c r="DF19" s="178" t="str">
        <f t="array" ref="DF19">IF(ISBLANK($CN19),"",IFERROR((ROUND((INDEX([1]INSTRUCTIONS!$M$9:$AM$73,MATCH(#REF!,[1]INSTRUCTIONS!$N$9:$N$73,0),MATCH(DF$2,[1]INSTRUCTIONS!$M$9:$AM$9,FALSE))*$BD19),0)),""))</f>
        <v/>
      </c>
      <c r="DG19" s="178" t="str">
        <f t="array" ref="DG19">IF(ISBLANK($CN19),"",IFERROR((ROUND((INDEX([1]INSTRUCTIONS!$M$9:$AM$73,MATCH(#REF!,[1]INSTRUCTIONS!$N$9:$N$73,0),MATCH(DG$2,[1]INSTRUCTIONS!$M$9:$AM$9,FALSE))*$BD19),0)),""))</f>
        <v/>
      </c>
      <c r="DH19" s="178" t="str">
        <f t="array" ref="DH19">IF(ISBLANK($CN19),"",IFERROR((ROUND((INDEX([1]INSTRUCTIONS!$M$9:$AM$73,MATCH(#REF!,[1]INSTRUCTIONS!$N$9:$N$73,0),MATCH(DH$2,[1]INSTRUCTIONS!$M$9:$AM$9,FALSE))*$BD19),0)),""))</f>
        <v/>
      </c>
      <c r="DI19" s="178" t="str">
        <f t="array" ref="DI19">IF(ISBLANK($CN19),"",IFERROR((ROUND((INDEX([1]INSTRUCTIONS!$M$9:$AM$73,MATCH(#REF!,[1]INSTRUCTIONS!$N$9:$N$73,0),MATCH(DI$2,[1]INSTRUCTIONS!$M$9:$AM$9,FALSE))*$BD19),0)),""))</f>
        <v/>
      </c>
      <c r="DJ19" s="178" t="str">
        <f t="array" ref="DJ19">IF(ISBLANK($CN19),"",IFERROR((ROUND((INDEX([1]INSTRUCTIONS!$M$9:$AM$73,MATCH(#REF!,[1]INSTRUCTIONS!$N$9:$N$73,0),MATCH(DJ$2,[1]INSTRUCTIONS!$M$9:$AM$9,FALSE))*$BD19),0)),""))</f>
        <v/>
      </c>
      <c r="DK19" s="178" t="str">
        <f t="array" ref="DK19">IF(ISBLANK($CN19),"",IFERROR((ROUND((INDEX([1]INSTRUCTIONS!$M$9:$AM$73,MATCH(#REF!,[1]INSTRUCTIONS!$N$9:$N$73,0),MATCH(DK$2,[1]INSTRUCTIONS!$M$9:$AM$9,FALSE))*$BD19),0)),""))</f>
        <v/>
      </c>
      <c r="DL19" s="178" t="str">
        <f t="array" ref="DL19">IF(ISBLANK($CN19),"",IFERROR((ROUND((INDEX([1]INSTRUCTIONS!$M$9:$AM$73,MATCH(#REF!,[1]INSTRUCTIONS!$N$9:$N$73,0),MATCH(DL$2,[1]INSTRUCTIONS!$M$9:$AM$9,FALSE))*$BD19),0)),""))</f>
        <v/>
      </c>
      <c r="DM19" s="179" t="str">
        <f t="array" ref="DM19">IF(ISBLANK($CN19),"",IFERROR((ROUND((INDEX([1]INSTRUCTIONS!$M$9:$AM$73,MATCH(#REF!,[1]INSTRUCTIONS!$N$9:$N$73,0),MATCH(DM$2,[1]INSTRUCTIONS!$M$9:$AM$9,FALSE))*$BD19),0)),""))</f>
        <v/>
      </c>
      <c r="DN19" s="169">
        <f t="shared" si="25"/>
        <v>48</v>
      </c>
      <c r="DO19" s="169">
        <f t="shared" si="26"/>
        <v>0</v>
      </c>
      <c r="DP19" s="6"/>
      <c r="DQ19" s="171" t="str">
        <f t="shared" si="27"/>
        <v>ALPHA TOPS BM</v>
      </c>
      <c r="DR19" s="172">
        <f t="shared" ref="DR19:EP19" si="32">IFERROR(BL19+CO19,"")</f>
        <v>71</v>
      </c>
      <c r="DS19" s="173">
        <f t="shared" si="32"/>
        <v>171</v>
      </c>
      <c r="DT19" s="173">
        <f t="shared" si="32"/>
        <v>225</v>
      </c>
      <c r="DU19" s="173">
        <f t="shared" si="32"/>
        <v>153</v>
      </c>
      <c r="DV19" s="173">
        <f t="shared" si="32"/>
        <v>60</v>
      </c>
      <c r="DW19" s="173">
        <f t="shared" si="32"/>
        <v>0</v>
      </c>
      <c r="DX19" s="173" t="str">
        <f t="shared" si="32"/>
        <v/>
      </c>
      <c r="DY19" s="173" t="str">
        <f t="shared" si="32"/>
        <v/>
      </c>
      <c r="DZ19" s="173" t="str">
        <f t="shared" si="32"/>
        <v/>
      </c>
      <c r="EA19" s="173" t="str">
        <f t="shared" si="32"/>
        <v/>
      </c>
      <c r="EB19" s="173" t="str">
        <f t="shared" si="32"/>
        <v/>
      </c>
      <c r="EC19" s="173" t="str">
        <f t="shared" si="32"/>
        <v/>
      </c>
      <c r="ED19" s="173" t="str">
        <f t="shared" si="32"/>
        <v/>
      </c>
      <c r="EE19" s="173" t="str">
        <f t="shared" si="32"/>
        <v/>
      </c>
      <c r="EF19" s="174" t="str">
        <f t="shared" si="32"/>
        <v/>
      </c>
      <c r="EG19" s="174" t="str">
        <f t="shared" si="32"/>
        <v/>
      </c>
      <c r="EH19" s="174" t="str">
        <f t="shared" si="32"/>
        <v/>
      </c>
      <c r="EI19" s="174" t="str">
        <f t="shared" si="32"/>
        <v/>
      </c>
      <c r="EJ19" s="174" t="str">
        <f t="shared" si="32"/>
        <v/>
      </c>
      <c r="EK19" s="174" t="str">
        <f t="shared" si="32"/>
        <v/>
      </c>
      <c r="EL19" s="174" t="str">
        <f t="shared" si="32"/>
        <v/>
      </c>
      <c r="EM19" s="174" t="str">
        <f t="shared" si="32"/>
        <v/>
      </c>
      <c r="EN19" s="174" t="str">
        <f t="shared" si="32"/>
        <v/>
      </c>
      <c r="EO19" s="174" t="str">
        <f t="shared" si="32"/>
        <v/>
      </c>
      <c r="EP19" s="174" t="str">
        <f t="shared" si="32"/>
        <v/>
      </c>
      <c r="EQ19" s="171">
        <f t="shared" si="29"/>
        <v>680</v>
      </c>
      <c r="ER19" s="171">
        <f t="shared" si="30"/>
        <v>0</v>
      </c>
    </row>
    <row r="20" spans="1:148" ht="120" customHeight="1" x14ac:dyDescent="0.25">
      <c r="A20" s="132">
        <f t="shared" si="31"/>
        <v>3</v>
      </c>
      <c r="B20" s="175" t="e">
        <v>#VALUE!</v>
      </c>
      <c r="C20" s="133" t="s">
        <v>96</v>
      </c>
      <c r="D20" s="134" t="s">
        <v>276</v>
      </c>
      <c r="E20" s="134" t="str">
        <f t="shared" si="5"/>
        <v>#REF!</v>
      </c>
      <c r="F20" s="135" t="s">
        <v>97</v>
      </c>
      <c r="G20" s="134" t="s">
        <v>276</v>
      </c>
      <c r="H20" s="135" t="s">
        <v>98</v>
      </c>
      <c r="I20" s="135" t="s">
        <v>99</v>
      </c>
      <c r="J20" s="135"/>
      <c r="K20" s="135"/>
      <c r="L20" s="136"/>
      <c r="M20" s="133" t="e">
        <v>#VALUE!</v>
      </c>
      <c r="N20" s="135" t="s">
        <v>106</v>
      </c>
      <c r="O20" s="136"/>
      <c r="P20" s="136"/>
      <c r="Q20" s="136" t="s">
        <v>101</v>
      </c>
      <c r="R20" s="136" t="s">
        <v>102</v>
      </c>
      <c r="S20" s="136"/>
      <c r="T20" s="133"/>
      <c r="U20" s="133"/>
      <c r="V20" s="133"/>
      <c r="W20" s="137"/>
      <c r="X20" s="138">
        <v>13.65</v>
      </c>
      <c r="Y20" s="139">
        <v>12.97</v>
      </c>
      <c r="Z20" s="140">
        <f t="shared" si="6"/>
        <v>4.9816849816849793E-2</v>
      </c>
      <c r="AA20" s="139">
        <v>49.99</v>
      </c>
      <c r="AB20" s="140">
        <f t="shared" si="7"/>
        <v>0.74054810962192441</v>
      </c>
      <c r="AC20" s="141"/>
      <c r="AD20" s="142" t="str">
        <f t="shared" si="8"/>
        <v/>
      </c>
      <c r="AE20" s="140" t="str">
        <f t="shared" si="9"/>
        <v/>
      </c>
      <c r="AF20" s="139"/>
      <c r="AG20" s="140" t="str">
        <f t="shared" si="10"/>
        <v/>
      </c>
      <c r="AH20" s="143" t="str">
        <f t="shared" si="11"/>
        <v/>
      </c>
      <c r="AI20" s="144"/>
      <c r="AJ20" s="145"/>
      <c r="AK20" s="146"/>
      <c r="AL20" s="135" t="s">
        <v>241</v>
      </c>
      <c r="AM20" s="147">
        <v>4</v>
      </c>
      <c r="AN20" s="148" t="str">
        <f t="shared" si="12"/>
        <v xml:space="preserve">, , , , OFFICE DEFINE, </v>
      </c>
      <c r="AO20" s="149">
        <v>24</v>
      </c>
      <c r="AP20" s="150">
        <v>396</v>
      </c>
      <c r="AQ20" s="150"/>
      <c r="AR20" s="150"/>
      <c r="AS20" s="150"/>
      <c r="AT20" s="151"/>
      <c r="AU20" s="151"/>
      <c r="AV20" s="152">
        <f t="shared" si="13"/>
        <v>4</v>
      </c>
      <c r="AW20" s="153"/>
      <c r="AX20" s="152"/>
      <c r="AY20" s="153"/>
      <c r="AZ20" s="176"/>
      <c r="BA20" s="155">
        <f t="shared" si="14"/>
        <v>396</v>
      </c>
      <c r="BB20" s="156">
        <f t="shared" si="15"/>
        <v>5136.12</v>
      </c>
      <c r="BC20" s="157">
        <f t="shared" si="16"/>
        <v>19796.04</v>
      </c>
      <c r="BD20" s="158">
        <f t="shared" si="17"/>
        <v>24</v>
      </c>
      <c r="BE20" s="159">
        <f t="shared" si="18"/>
        <v>311.28000000000003</v>
      </c>
      <c r="BF20" s="160">
        <f t="shared" si="19"/>
        <v>1199.76</v>
      </c>
      <c r="BG20" s="161">
        <f t="shared" si="20"/>
        <v>420</v>
      </c>
      <c r="BH20" s="162">
        <f t="shared" si="21"/>
        <v>5447.4000000000005</v>
      </c>
      <c r="BI20" s="163">
        <f t="shared" si="22"/>
        <v>20995.8</v>
      </c>
      <c r="BJ20" s="164"/>
      <c r="BK20" s="165" t="s">
        <v>104</v>
      </c>
      <c r="BL20" s="177">
        <v>40</v>
      </c>
      <c r="BM20" s="178">
        <v>100</v>
      </c>
      <c r="BN20" s="178">
        <v>131</v>
      </c>
      <c r="BO20" s="178">
        <v>90</v>
      </c>
      <c r="BP20" s="178">
        <v>35</v>
      </c>
      <c r="BQ20" s="178">
        <v>0</v>
      </c>
      <c r="BR20" s="178" t="str">
        <f t="array" ref="BR20">IF(ISBLANK($BK20),"",IFERROR((ROUND((INDEX([1]INSTRUCTIONS!$M$9:$AM$73,MATCH(#REF!,[1]INSTRUCTIONS!$N$9:$N$73,0),MATCH(BR$2,[1]INSTRUCTIONS!$M$9:$AM$9,FALSE))*$BA20),0)),""))</f>
        <v/>
      </c>
      <c r="BS20" s="178" t="str">
        <f t="array" ref="BS20">IF(ISBLANK($BK20),"",IFERROR((ROUND((INDEX([1]INSTRUCTIONS!$M$9:$AM$73,MATCH(#REF!,[1]INSTRUCTIONS!$N$9:$N$73,0),MATCH(BS$2,[1]INSTRUCTIONS!$M$9:$AM$9,FALSE))*$BA20),0)),""))</f>
        <v/>
      </c>
      <c r="BT20" s="178" t="str">
        <f t="array" ref="BT20">IF(ISBLANK($BK20),"",IFERROR((ROUND((INDEX([1]INSTRUCTIONS!$M$9:$AM$73,MATCH(#REF!,[1]INSTRUCTIONS!$N$9:$N$73,0),MATCH(BT$2,[1]INSTRUCTIONS!$M$9:$AM$9,FALSE))*$BA20),0)),""))</f>
        <v/>
      </c>
      <c r="BU20" s="178" t="str">
        <f t="array" ref="BU20">IF(ISBLANK($BK20),"",IFERROR((ROUND((INDEX([1]INSTRUCTIONS!$M$9:$AM$73,MATCH(#REF!,[1]INSTRUCTIONS!$N$9:$N$73,0),MATCH(BU$2,[1]INSTRUCTIONS!$M$9:$AM$9,FALSE))*$BA20),0)),""))</f>
        <v/>
      </c>
      <c r="BV20" s="178" t="str">
        <f t="array" ref="BV20">IF(ISBLANK($BK20),"",IFERROR((ROUND((INDEX([1]INSTRUCTIONS!$M$9:$AM$73,MATCH(#REF!,[1]INSTRUCTIONS!$N$9:$N$73,0),MATCH(BV$2,[1]INSTRUCTIONS!$M$9:$AM$9,FALSE))*$BA20),0)),""))</f>
        <v/>
      </c>
      <c r="BW20" s="178" t="str">
        <f t="array" ref="BW20">IF(ISBLANK($BK20),"",IFERROR((ROUND((INDEX([1]INSTRUCTIONS!$M$9:$AM$73,MATCH(#REF!,[1]INSTRUCTIONS!$N$9:$N$73,0),MATCH(BW$2,[1]INSTRUCTIONS!$M$9:$AM$9,FALSE))*$BA20),0)),""))</f>
        <v/>
      </c>
      <c r="BX20" s="178" t="str">
        <f t="array" ref="BX20">IF(ISBLANK($BK20),"",IFERROR((ROUND((INDEX([1]INSTRUCTIONS!$M$9:$AM$73,MATCH(#REF!,[1]INSTRUCTIONS!$N$9:$N$73,0),MATCH(BX$2,[1]INSTRUCTIONS!$M$9:$AM$9,FALSE))*$BA20),0)),""))</f>
        <v/>
      </c>
      <c r="BY20" s="178" t="str">
        <f t="array" ref="BY20">IF(ISBLANK($BK20),"",IFERROR((ROUND((INDEX([1]INSTRUCTIONS!$M$9:$AM$73,MATCH(#REF!,[1]INSTRUCTIONS!$N$9:$N$73,0),MATCH(BY$2,[1]INSTRUCTIONS!$M$9:$AM$9,FALSE))*$BA20),0)),""))</f>
        <v/>
      </c>
      <c r="BZ20" s="178" t="str">
        <f t="array" ref="BZ20">IF(ISBLANK($BK20),"",IFERROR((ROUND((INDEX([1]INSTRUCTIONS!$M$9:$AM$73,MATCH(#REF!,[1]INSTRUCTIONS!$N$9:$N$73,0),MATCH(BZ$2,[1]INSTRUCTIONS!$M$9:$AM$9,FALSE))*$BA20),0)),""))</f>
        <v/>
      </c>
      <c r="CA20" s="178" t="str">
        <f t="array" ref="CA20">IF(ISBLANK($BK20),"",IFERROR((ROUND((INDEX([1]INSTRUCTIONS!$M$9:$AM$73,MATCH(#REF!,[1]INSTRUCTIONS!$N$9:$N$73,0),MATCH(CA$2,[1]INSTRUCTIONS!$M$9:$AM$9,FALSE))*$BA20),0)),""))</f>
        <v/>
      </c>
      <c r="CB20" s="178" t="str">
        <f t="array" ref="CB20">IF(ISBLANK($BK20),"",IFERROR((ROUND((INDEX([1]INSTRUCTIONS!$M$9:$AM$73,MATCH(#REF!,[1]INSTRUCTIONS!$N$9:$N$73,0),MATCH(CB$2,[1]INSTRUCTIONS!$M$9:$AM$9,FALSE))*$BA20),0)),""))</f>
        <v/>
      </c>
      <c r="CC20" s="178" t="str">
        <f t="array" ref="CC20">IF(ISBLANK($BK20),"",IFERROR((ROUND((INDEX([1]INSTRUCTIONS!$M$9:$AM$73,MATCH(#REF!,[1]INSTRUCTIONS!$N$9:$N$73,0),MATCH(CC$2,[1]INSTRUCTIONS!$M$9:$AM$9,FALSE))*$BA20),0)),""))</f>
        <v/>
      </c>
      <c r="CD20" s="178" t="str">
        <f t="array" ref="CD20">IF(ISBLANK($BK20),"",IFERROR((ROUND((INDEX([1]INSTRUCTIONS!$M$9:$AM$73,MATCH(#REF!,[1]INSTRUCTIONS!$N$9:$N$73,0),MATCH(CD$2,[1]INSTRUCTIONS!$M$9:$AM$9,FALSE))*$BA20),0)),""))</f>
        <v/>
      </c>
      <c r="CE20" s="178" t="str">
        <f t="array" ref="CE20">IF(ISBLANK($BK20),"",IFERROR((ROUND((INDEX([1]INSTRUCTIONS!$M$9:$AM$73,MATCH(#REF!,[1]INSTRUCTIONS!$N$9:$N$73,0),MATCH(CE$2,[1]INSTRUCTIONS!$M$9:$AM$9,FALSE))*$BA20),0)),""))</f>
        <v/>
      </c>
      <c r="CF20" s="178" t="str">
        <f t="array" ref="CF20">IF(ISBLANK($BK20),"",IFERROR((ROUND((INDEX([1]INSTRUCTIONS!$M$9:$AM$73,MATCH(#REF!,[1]INSTRUCTIONS!$N$9:$N$73,0),MATCH(CF$2,[1]INSTRUCTIONS!$M$9:$AM$9,FALSE))*$BA20),0)),""))</f>
        <v/>
      </c>
      <c r="CG20" s="178" t="str">
        <f t="array" ref="CG20">IF(ISBLANK($BK20),"",IFERROR((ROUND((INDEX([1]INSTRUCTIONS!$M$9:$AM$73,MATCH(#REF!,[1]INSTRUCTIONS!$N$9:$N$73,0),MATCH(CG$2,[1]INSTRUCTIONS!$M$9:$AM$9,FALSE))*$BA20),0)),""))</f>
        <v/>
      </c>
      <c r="CH20" s="178" t="str">
        <f t="array" ref="CH20">IF(ISBLANK($BK20),"",IFERROR((ROUND((INDEX([1]INSTRUCTIONS!$M$9:$AM$73,MATCH(#REF!,[1]INSTRUCTIONS!$N$9:$N$73,0),MATCH(CH$2,[1]INSTRUCTIONS!$M$9:$AM$9,FALSE))*$BA20),0)),""))</f>
        <v/>
      </c>
      <c r="CI20" s="178" t="str">
        <f t="array" ref="CI20">IF(ISBLANK($BK20),"",IFERROR((ROUND((INDEX([1]INSTRUCTIONS!$M$9:$AM$73,MATCH(#REF!,[1]INSTRUCTIONS!$N$9:$N$73,0),MATCH(CI$2,[1]INSTRUCTIONS!$M$9:$AM$9,FALSE))*$BA20),0)),""))</f>
        <v/>
      </c>
      <c r="CJ20" s="179" t="str">
        <f t="array" ref="CJ20">IF(ISBLANK($BK20),"",IFERROR((ROUND((INDEX([1]INSTRUCTIONS!$M$9:$AM$73,MATCH(#REF!,[1]INSTRUCTIONS!$N$9:$N$73,0),MATCH(CJ$2,[1]INSTRUCTIONS!$M$9:$AM$9,FALSE))*$BA20),0)),""))</f>
        <v/>
      </c>
      <c r="CK20" s="169">
        <f t="shared" si="23"/>
        <v>396</v>
      </c>
      <c r="CL20" s="169">
        <f t="shared" si="24"/>
        <v>0</v>
      </c>
      <c r="CM20" s="6"/>
      <c r="CN20" s="170" t="s">
        <v>105</v>
      </c>
      <c r="CO20" s="177">
        <v>3</v>
      </c>
      <c r="CP20" s="178">
        <v>6</v>
      </c>
      <c r="CQ20" s="178">
        <v>7</v>
      </c>
      <c r="CR20" s="178">
        <v>5</v>
      </c>
      <c r="CS20" s="178">
        <v>3</v>
      </c>
      <c r="CT20" s="178">
        <v>0</v>
      </c>
      <c r="CU20" s="178" t="str">
        <f t="array" ref="CU20">IF(ISBLANK($CN20),"",IFERROR((ROUND((INDEX([1]INSTRUCTIONS!$M$9:$AM$73,MATCH(#REF!,[1]INSTRUCTIONS!$N$9:$N$73,0),MATCH(CU$2,[1]INSTRUCTIONS!$M$9:$AM$9,FALSE))*$BD20),0)),""))</f>
        <v/>
      </c>
      <c r="CV20" s="178" t="str">
        <f t="array" ref="CV20">IF(ISBLANK($CN20),"",IFERROR((ROUND((INDEX([1]INSTRUCTIONS!$M$9:$AM$73,MATCH(#REF!,[1]INSTRUCTIONS!$N$9:$N$73,0),MATCH(CV$2,[1]INSTRUCTIONS!$M$9:$AM$9,FALSE))*$BD20),0)),""))</f>
        <v/>
      </c>
      <c r="CW20" s="178" t="str">
        <f t="array" ref="CW20">IF(ISBLANK($CN20),"",IFERROR((ROUND((INDEX([1]INSTRUCTIONS!$M$9:$AM$73,MATCH(#REF!,[1]INSTRUCTIONS!$N$9:$N$73,0),MATCH(CW$2,[1]INSTRUCTIONS!$M$9:$AM$9,FALSE))*$BD20),0)),""))</f>
        <v/>
      </c>
      <c r="CX20" s="178" t="str">
        <f t="array" ref="CX20">IF(ISBLANK($CN20),"",IFERROR((ROUND((INDEX([1]INSTRUCTIONS!$M$9:$AM$73,MATCH(#REF!,[1]INSTRUCTIONS!$N$9:$N$73,0),MATCH(CX$2,[1]INSTRUCTIONS!$M$9:$AM$9,FALSE))*$BD20),0)),""))</f>
        <v/>
      </c>
      <c r="CY20" s="178" t="str">
        <f t="array" ref="CY20">IF(ISBLANK($CN20),"",IFERROR((ROUND((INDEX([1]INSTRUCTIONS!$M$9:$AM$73,MATCH(#REF!,[1]INSTRUCTIONS!$N$9:$N$73,0),MATCH(CY$2,[1]INSTRUCTIONS!$M$9:$AM$9,FALSE))*$BD20),0)),""))</f>
        <v/>
      </c>
      <c r="CZ20" s="178" t="str">
        <f t="array" ref="CZ20">IF(ISBLANK($CN20),"",IFERROR((ROUND((INDEX([1]INSTRUCTIONS!$M$9:$AM$73,MATCH(#REF!,[1]INSTRUCTIONS!$N$9:$N$73,0),MATCH(CZ$2,[1]INSTRUCTIONS!$M$9:$AM$9,FALSE))*$BD20),0)),""))</f>
        <v/>
      </c>
      <c r="DA20" s="178" t="str">
        <f t="array" ref="DA20">IF(ISBLANK($CN20),"",IFERROR((ROUND((INDEX([1]INSTRUCTIONS!$M$9:$AM$73,MATCH(#REF!,[1]INSTRUCTIONS!$N$9:$N$73,0),MATCH(DA$2,[1]INSTRUCTIONS!$M$9:$AM$9,FALSE))*$BD20),0)),""))</f>
        <v/>
      </c>
      <c r="DB20" s="178" t="str">
        <f t="array" ref="DB20">IF(ISBLANK($CN20),"",IFERROR((ROUND((INDEX([1]INSTRUCTIONS!$M$9:$AM$73,MATCH(#REF!,[1]INSTRUCTIONS!$N$9:$N$73,0),MATCH(DB$2,[1]INSTRUCTIONS!$M$9:$AM$9,FALSE))*$BD20),0)),""))</f>
        <v/>
      </c>
      <c r="DC20" s="178" t="str">
        <f t="array" ref="DC20">IF(ISBLANK($CN20),"",IFERROR((ROUND((INDEX([1]INSTRUCTIONS!$M$9:$AM$73,MATCH(#REF!,[1]INSTRUCTIONS!$N$9:$N$73,0),MATCH(DC$2,[1]INSTRUCTIONS!$M$9:$AM$9,FALSE))*$BD20),0)),""))</f>
        <v/>
      </c>
      <c r="DD20" s="178" t="str">
        <f t="array" ref="DD20">IF(ISBLANK($CN20),"",IFERROR((ROUND((INDEX([1]INSTRUCTIONS!$M$9:$AM$73,MATCH(#REF!,[1]INSTRUCTIONS!$N$9:$N$73,0),MATCH(DD$2,[1]INSTRUCTIONS!$M$9:$AM$9,FALSE))*$BD20),0)),""))</f>
        <v/>
      </c>
      <c r="DE20" s="178" t="str">
        <f t="array" ref="DE20">IF(ISBLANK($CN20),"",IFERROR((ROUND((INDEX([1]INSTRUCTIONS!$M$9:$AM$73,MATCH(#REF!,[1]INSTRUCTIONS!$N$9:$N$73,0),MATCH(DE$2,[1]INSTRUCTIONS!$M$9:$AM$9,FALSE))*$BD20),0)),""))</f>
        <v/>
      </c>
      <c r="DF20" s="178" t="str">
        <f t="array" ref="DF20">IF(ISBLANK($CN20),"",IFERROR((ROUND((INDEX([1]INSTRUCTIONS!$M$9:$AM$73,MATCH(#REF!,[1]INSTRUCTIONS!$N$9:$N$73,0),MATCH(DF$2,[1]INSTRUCTIONS!$M$9:$AM$9,FALSE))*$BD20),0)),""))</f>
        <v/>
      </c>
      <c r="DG20" s="178" t="str">
        <f t="array" ref="DG20">IF(ISBLANK($CN20),"",IFERROR((ROUND((INDEX([1]INSTRUCTIONS!$M$9:$AM$73,MATCH(#REF!,[1]INSTRUCTIONS!$N$9:$N$73,0),MATCH(DG$2,[1]INSTRUCTIONS!$M$9:$AM$9,FALSE))*$BD20),0)),""))</f>
        <v/>
      </c>
      <c r="DH20" s="178" t="str">
        <f t="array" ref="DH20">IF(ISBLANK($CN20),"",IFERROR((ROUND((INDEX([1]INSTRUCTIONS!$M$9:$AM$73,MATCH(#REF!,[1]INSTRUCTIONS!$N$9:$N$73,0),MATCH(DH$2,[1]INSTRUCTIONS!$M$9:$AM$9,FALSE))*$BD20),0)),""))</f>
        <v/>
      </c>
      <c r="DI20" s="178" t="str">
        <f t="array" ref="DI20">IF(ISBLANK($CN20),"",IFERROR((ROUND((INDEX([1]INSTRUCTIONS!$M$9:$AM$73,MATCH(#REF!,[1]INSTRUCTIONS!$N$9:$N$73,0),MATCH(DI$2,[1]INSTRUCTIONS!$M$9:$AM$9,FALSE))*$BD20),0)),""))</f>
        <v/>
      </c>
      <c r="DJ20" s="178" t="str">
        <f t="array" ref="DJ20">IF(ISBLANK($CN20),"",IFERROR((ROUND((INDEX([1]INSTRUCTIONS!$M$9:$AM$73,MATCH(#REF!,[1]INSTRUCTIONS!$N$9:$N$73,0),MATCH(DJ$2,[1]INSTRUCTIONS!$M$9:$AM$9,FALSE))*$BD20),0)),""))</f>
        <v/>
      </c>
      <c r="DK20" s="178" t="str">
        <f t="array" ref="DK20">IF(ISBLANK($CN20),"",IFERROR((ROUND((INDEX([1]INSTRUCTIONS!$M$9:$AM$73,MATCH(#REF!,[1]INSTRUCTIONS!$N$9:$N$73,0),MATCH(DK$2,[1]INSTRUCTIONS!$M$9:$AM$9,FALSE))*$BD20),0)),""))</f>
        <v/>
      </c>
      <c r="DL20" s="178" t="str">
        <f t="array" ref="DL20">IF(ISBLANK($CN20),"",IFERROR((ROUND((INDEX([1]INSTRUCTIONS!$M$9:$AM$73,MATCH(#REF!,[1]INSTRUCTIONS!$N$9:$N$73,0),MATCH(DL$2,[1]INSTRUCTIONS!$M$9:$AM$9,FALSE))*$BD20),0)),""))</f>
        <v/>
      </c>
      <c r="DM20" s="179" t="str">
        <f t="array" ref="DM20">IF(ISBLANK($CN20),"",IFERROR((ROUND((INDEX([1]INSTRUCTIONS!$M$9:$AM$73,MATCH(#REF!,[1]INSTRUCTIONS!$N$9:$N$73,0),MATCH(DM$2,[1]INSTRUCTIONS!$M$9:$AM$9,FALSE))*$BD20),0)),""))</f>
        <v/>
      </c>
      <c r="DN20" s="169">
        <f t="shared" si="25"/>
        <v>24</v>
      </c>
      <c r="DO20" s="169">
        <f t="shared" si="26"/>
        <v>0</v>
      </c>
      <c r="DP20" s="6"/>
      <c r="DQ20" s="171" t="str">
        <f t="shared" si="27"/>
        <v>ALPHA TOPS BM</v>
      </c>
      <c r="DR20" s="172">
        <f t="shared" ref="DR20:EP20" si="33">IFERROR(BL20+CO20,"")</f>
        <v>43</v>
      </c>
      <c r="DS20" s="173">
        <f t="shared" si="33"/>
        <v>106</v>
      </c>
      <c r="DT20" s="173">
        <f t="shared" si="33"/>
        <v>138</v>
      </c>
      <c r="DU20" s="173">
        <f t="shared" si="33"/>
        <v>95</v>
      </c>
      <c r="DV20" s="173">
        <f t="shared" si="33"/>
        <v>38</v>
      </c>
      <c r="DW20" s="173">
        <f t="shared" si="33"/>
        <v>0</v>
      </c>
      <c r="DX20" s="173" t="str">
        <f t="shared" si="33"/>
        <v/>
      </c>
      <c r="DY20" s="173" t="str">
        <f t="shared" si="33"/>
        <v/>
      </c>
      <c r="DZ20" s="173" t="str">
        <f t="shared" si="33"/>
        <v/>
      </c>
      <c r="EA20" s="173" t="str">
        <f t="shared" si="33"/>
        <v/>
      </c>
      <c r="EB20" s="173" t="str">
        <f t="shared" si="33"/>
        <v/>
      </c>
      <c r="EC20" s="173" t="str">
        <f t="shared" si="33"/>
        <v/>
      </c>
      <c r="ED20" s="173" t="str">
        <f t="shared" si="33"/>
        <v/>
      </c>
      <c r="EE20" s="173" t="str">
        <f t="shared" si="33"/>
        <v/>
      </c>
      <c r="EF20" s="174" t="str">
        <f t="shared" si="33"/>
        <v/>
      </c>
      <c r="EG20" s="174" t="str">
        <f t="shared" si="33"/>
        <v/>
      </c>
      <c r="EH20" s="174" t="str">
        <f t="shared" si="33"/>
        <v/>
      </c>
      <c r="EI20" s="174" t="str">
        <f t="shared" si="33"/>
        <v/>
      </c>
      <c r="EJ20" s="174" t="str">
        <f t="shared" si="33"/>
        <v/>
      </c>
      <c r="EK20" s="174" t="str">
        <f t="shared" si="33"/>
        <v/>
      </c>
      <c r="EL20" s="174" t="str">
        <f t="shared" si="33"/>
        <v/>
      </c>
      <c r="EM20" s="174" t="str">
        <f t="shared" si="33"/>
        <v/>
      </c>
      <c r="EN20" s="174" t="str">
        <f t="shared" si="33"/>
        <v/>
      </c>
      <c r="EO20" s="174" t="str">
        <f t="shared" si="33"/>
        <v/>
      </c>
      <c r="EP20" s="174" t="str">
        <f t="shared" si="33"/>
        <v/>
      </c>
      <c r="EQ20" s="171">
        <f t="shared" si="29"/>
        <v>420</v>
      </c>
      <c r="ER20" s="171">
        <f t="shared" si="30"/>
        <v>0</v>
      </c>
    </row>
    <row r="21" spans="1:148" ht="120" customHeight="1" x14ac:dyDescent="0.25">
      <c r="A21" s="132">
        <f t="shared" si="31"/>
        <v>4</v>
      </c>
      <c r="B21" s="133" t="e">
        <v>#VALUE!</v>
      </c>
      <c r="C21" s="133" t="s">
        <v>96</v>
      </c>
      <c r="D21" s="134" t="s">
        <v>276</v>
      </c>
      <c r="E21" s="134" t="str">
        <f t="shared" si="5"/>
        <v>#REF!</v>
      </c>
      <c r="F21" s="135" t="s">
        <v>97</v>
      </c>
      <c r="G21" s="134" t="s">
        <v>276</v>
      </c>
      <c r="H21" s="135" t="s">
        <v>209</v>
      </c>
      <c r="I21" s="135" t="s">
        <v>210</v>
      </c>
      <c r="J21" s="135"/>
      <c r="K21" s="135"/>
      <c r="L21" s="136"/>
      <c r="M21" s="133" t="e">
        <v>#VALUE!</v>
      </c>
      <c r="N21" s="135" t="s">
        <v>211</v>
      </c>
      <c r="O21" s="136"/>
      <c r="P21" s="136"/>
      <c r="Q21" s="136" t="s">
        <v>101</v>
      </c>
      <c r="R21" s="136" t="s">
        <v>102</v>
      </c>
      <c r="S21" s="136"/>
      <c r="T21" s="133"/>
      <c r="U21" s="133"/>
      <c r="V21" s="133"/>
      <c r="W21" s="137"/>
      <c r="X21" s="138">
        <v>13.65</v>
      </c>
      <c r="Y21" s="139">
        <v>12.97</v>
      </c>
      <c r="Z21" s="140">
        <f t="shared" si="6"/>
        <v>4.9816849816849793E-2</v>
      </c>
      <c r="AA21" s="139">
        <v>49.99</v>
      </c>
      <c r="AB21" s="140">
        <f t="shared" si="7"/>
        <v>0.74054810962192441</v>
      </c>
      <c r="AC21" s="141"/>
      <c r="AD21" s="142" t="str">
        <f t="shared" si="8"/>
        <v/>
      </c>
      <c r="AE21" s="140" t="str">
        <f t="shared" si="9"/>
        <v/>
      </c>
      <c r="AF21" s="139"/>
      <c r="AG21" s="140" t="str">
        <f t="shared" si="10"/>
        <v/>
      </c>
      <c r="AH21" s="143" t="str">
        <f t="shared" si="11"/>
        <v/>
      </c>
      <c r="AI21" s="144"/>
      <c r="AJ21" s="145"/>
      <c r="AK21" s="146"/>
      <c r="AL21" s="135" t="s">
        <v>241</v>
      </c>
      <c r="AM21" s="147">
        <v>4</v>
      </c>
      <c r="AN21" s="148" t="str">
        <f t="shared" si="12"/>
        <v xml:space="preserve">, , , , OFFICE DEFINE, </v>
      </c>
      <c r="AO21" s="149">
        <v>18</v>
      </c>
      <c r="AP21" s="150">
        <v>372</v>
      </c>
      <c r="AQ21" s="150"/>
      <c r="AR21" s="150"/>
      <c r="AS21" s="150"/>
      <c r="AT21" s="151"/>
      <c r="AU21" s="151"/>
      <c r="AV21" s="152">
        <f t="shared" si="13"/>
        <v>4</v>
      </c>
      <c r="AW21" s="153"/>
      <c r="AX21" s="152"/>
      <c r="AY21" s="153"/>
      <c r="AZ21" s="176"/>
      <c r="BA21" s="155">
        <f t="shared" si="14"/>
        <v>372</v>
      </c>
      <c r="BB21" s="156">
        <f t="shared" si="15"/>
        <v>4824.84</v>
      </c>
      <c r="BC21" s="157">
        <f t="shared" si="16"/>
        <v>18596.280000000002</v>
      </c>
      <c r="BD21" s="158">
        <f t="shared" si="17"/>
        <v>18</v>
      </c>
      <c r="BE21" s="159">
        <f t="shared" si="18"/>
        <v>233.46</v>
      </c>
      <c r="BF21" s="160">
        <f t="shared" si="19"/>
        <v>899.82</v>
      </c>
      <c r="BG21" s="161">
        <f t="shared" si="20"/>
        <v>390</v>
      </c>
      <c r="BH21" s="162">
        <f t="shared" si="21"/>
        <v>5058.3</v>
      </c>
      <c r="BI21" s="163">
        <f t="shared" si="22"/>
        <v>19496.100000000002</v>
      </c>
      <c r="BJ21" s="164"/>
      <c r="BK21" s="165" t="s">
        <v>104</v>
      </c>
      <c r="BL21" s="177">
        <v>38</v>
      </c>
      <c r="BM21" s="178">
        <v>94</v>
      </c>
      <c r="BN21" s="178">
        <v>123</v>
      </c>
      <c r="BO21" s="178">
        <v>84</v>
      </c>
      <c r="BP21" s="178">
        <v>33</v>
      </c>
      <c r="BQ21" s="178">
        <v>0</v>
      </c>
      <c r="BR21" s="178" t="str">
        <f t="array" ref="BR21">IF(ISBLANK($BK21),"",IFERROR((ROUND((INDEX([1]INSTRUCTIONS!$M$9:$AM$73,MATCH(#REF!,[1]INSTRUCTIONS!$N$9:$N$73,0),MATCH(BR$2,[1]INSTRUCTIONS!$M$9:$AM$9,FALSE))*$BA21),0)),""))</f>
        <v/>
      </c>
      <c r="BS21" s="178" t="str">
        <f t="array" ref="BS21">IF(ISBLANK($BK21),"",IFERROR((ROUND((INDEX([1]INSTRUCTIONS!$M$9:$AM$73,MATCH(#REF!,[1]INSTRUCTIONS!$N$9:$N$73,0),MATCH(BS$2,[1]INSTRUCTIONS!$M$9:$AM$9,FALSE))*$BA21),0)),""))</f>
        <v/>
      </c>
      <c r="BT21" s="178" t="str">
        <f t="array" ref="BT21">IF(ISBLANK($BK21),"",IFERROR((ROUND((INDEX([1]INSTRUCTIONS!$M$9:$AM$73,MATCH(#REF!,[1]INSTRUCTIONS!$N$9:$N$73,0),MATCH(BT$2,[1]INSTRUCTIONS!$M$9:$AM$9,FALSE))*$BA21),0)),""))</f>
        <v/>
      </c>
      <c r="BU21" s="178" t="str">
        <f t="array" ref="BU21">IF(ISBLANK($BK21),"",IFERROR((ROUND((INDEX([1]INSTRUCTIONS!$M$9:$AM$73,MATCH(#REF!,[1]INSTRUCTIONS!$N$9:$N$73,0),MATCH(BU$2,[1]INSTRUCTIONS!$M$9:$AM$9,FALSE))*$BA21),0)),""))</f>
        <v/>
      </c>
      <c r="BV21" s="178" t="str">
        <f t="array" ref="BV21">IF(ISBLANK($BK21),"",IFERROR((ROUND((INDEX([1]INSTRUCTIONS!$M$9:$AM$73,MATCH(#REF!,[1]INSTRUCTIONS!$N$9:$N$73,0),MATCH(BV$2,[1]INSTRUCTIONS!$M$9:$AM$9,FALSE))*$BA21),0)),""))</f>
        <v/>
      </c>
      <c r="BW21" s="178" t="str">
        <f t="array" ref="BW21">IF(ISBLANK($BK21),"",IFERROR((ROUND((INDEX([1]INSTRUCTIONS!$M$9:$AM$73,MATCH(#REF!,[1]INSTRUCTIONS!$N$9:$N$73,0),MATCH(BW$2,[1]INSTRUCTIONS!$M$9:$AM$9,FALSE))*$BA21),0)),""))</f>
        <v/>
      </c>
      <c r="BX21" s="178" t="str">
        <f t="array" ref="BX21">IF(ISBLANK($BK21),"",IFERROR((ROUND((INDEX([1]INSTRUCTIONS!$M$9:$AM$73,MATCH(#REF!,[1]INSTRUCTIONS!$N$9:$N$73,0),MATCH(BX$2,[1]INSTRUCTIONS!$M$9:$AM$9,FALSE))*$BA21),0)),""))</f>
        <v/>
      </c>
      <c r="BY21" s="178" t="str">
        <f t="array" ref="BY21">IF(ISBLANK($BK21),"",IFERROR((ROUND((INDEX([1]INSTRUCTIONS!$M$9:$AM$73,MATCH(#REF!,[1]INSTRUCTIONS!$N$9:$N$73,0),MATCH(BY$2,[1]INSTRUCTIONS!$M$9:$AM$9,FALSE))*$BA21),0)),""))</f>
        <v/>
      </c>
      <c r="BZ21" s="178" t="str">
        <f t="array" ref="BZ21">IF(ISBLANK($BK21),"",IFERROR((ROUND((INDEX([1]INSTRUCTIONS!$M$9:$AM$73,MATCH(#REF!,[1]INSTRUCTIONS!$N$9:$N$73,0),MATCH(BZ$2,[1]INSTRUCTIONS!$M$9:$AM$9,FALSE))*$BA21),0)),""))</f>
        <v/>
      </c>
      <c r="CA21" s="178" t="str">
        <f t="array" ref="CA21">IF(ISBLANK($BK21),"",IFERROR((ROUND((INDEX([1]INSTRUCTIONS!$M$9:$AM$73,MATCH(#REF!,[1]INSTRUCTIONS!$N$9:$N$73,0),MATCH(CA$2,[1]INSTRUCTIONS!$M$9:$AM$9,FALSE))*$BA21),0)),""))</f>
        <v/>
      </c>
      <c r="CB21" s="178" t="str">
        <f t="array" ref="CB21">IF(ISBLANK($BK21),"",IFERROR((ROUND((INDEX([1]INSTRUCTIONS!$M$9:$AM$73,MATCH(#REF!,[1]INSTRUCTIONS!$N$9:$N$73,0),MATCH(CB$2,[1]INSTRUCTIONS!$M$9:$AM$9,FALSE))*$BA21),0)),""))</f>
        <v/>
      </c>
      <c r="CC21" s="178" t="str">
        <f t="array" ref="CC21">IF(ISBLANK($BK21),"",IFERROR((ROUND((INDEX([1]INSTRUCTIONS!$M$9:$AM$73,MATCH(#REF!,[1]INSTRUCTIONS!$N$9:$N$73,0),MATCH(CC$2,[1]INSTRUCTIONS!$M$9:$AM$9,FALSE))*$BA21),0)),""))</f>
        <v/>
      </c>
      <c r="CD21" s="178" t="str">
        <f t="array" ref="CD21">IF(ISBLANK($BK21),"",IFERROR((ROUND((INDEX([1]INSTRUCTIONS!$M$9:$AM$73,MATCH(#REF!,[1]INSTRUCTIONS!$N$9:$N$73,0),MATCH(CD$2,[1]INSTRUCTIONS!$M$9:$AM$9,FALSE))*$BA21),0)),""))</f>
        <v/>
      </c>
      <c r="CE21" s="178" t="str">
        <f t="array" ref="CE21">IF(ISBLANK($BK21),"",IFERROR((ROUND((INDEX([1]INSTRUCTIONS!$M$9:$AM$73,MATCH(#REF!,[1]INSTRUCTIONS!$N$9:$N$73,0),MATCH(CE$2,[1]INSTRUCTIONS!$M$9:$AM$9,FALSE))*$BA21),0)),""))</f>
        <v/>
      </c>
      <c r="CF21" s="178" t="str">
        <f t="array" ref="CF21">IF(ISBLANK($BK21),"",IFERROR((ROUND((INDEX([1]INSTRUCTIONS!$M$9:$AM$73,MATCH(#REF!,[1]INSTRUCTIONS!$N$9:$N$73,0),MATCH(CF$2,[1]INSTRUCTIONS!$M$9:$AM$9,FALSE))*$BA21),0)),""))</f>
        <v/>
      </c>
      <c r="CG21" s="178" t="str">
        <f t="array" ref="CG21">IF(ISBLANK($BK21),"",IFERROR((ROUND((INDEX([1]INSTRUCTIONS!$M$9:$AM$73,MATCH(#REF!,[1]INSTRUCTIONS!$N$9:$N$73,0),MATCH(CG$2,[1]INSTRUCTIONS!$M$9:$AM$9,FALSE))*$BA21),0)),""))</f>
        <v/>
      </c>
      <c r="CH21" s="178" t="str">
        <f t="array" ref="CH21">IF(ISBLANK($BK21),"",IFERROR((ROUND((INDEX([1]INSTRUCTIONS!$M$9:$AM$73,MATCH(#REF!,[1]INSTRUCTIONS!$N$9:$N$73,0),MATCH(CH$2,[1]INSTRUCTIONS!$M$9:$AM$9,FALSE))*$BA21),0)),""))</f>
        <v/>
      </c>
      <c r="CI21" s="178" t="str">
        <f t="array" ref="CI21">IF(ISBLANK($BK21),"",IFERROR((ROUND((INDEX([1]INSTRUCTIONS!$M$9:$AM$73,MATCH(#REF!,[1]INSTRUCTIONS!$N$9:$N$73,0),MATCH(CI$2,[1]INSTRUCTIONS!$M$9:$AM$9,FALSE))*$BA21),0)),""))</f>
        <v/>
      </c>
      <c r="CJ21" s="179" t="str">
        <f t="array" ref="CJ21">IF(ISBLANK($BK21),"",IFERROR((ROUND((INDEX([1]INSTRUCTIONS!$M$9:$AM$73,MATCH(#REF!,[1]INSTRUCTIONS!$N$9:$N$73,0),MATCH(CJ$2,[1]INSTRUCTIONS!$M$9:$AM$9,FALSE))*$BA21),0)),""))</f>
        <v/>
      </c>
      <c r="CK21" s="169">
        <f t="shared" si="23"/>
        <v>372</v>
      </c>
      <c r="CL21" s="169">
        <f t="shared" si="24"/>
        <v>0</v>
      </c>
      <c r="CM21" s="6"/>
      <c r="CN21" s="170" t="s">
        <v>105</v>
      </c>
      <c r="CO21" s="177">
        <v>2</v>
      </c>
      <c r="CP21" s="178">
        <v>4</v>
      </c>
      <c r="CQ21" s="178">
        <v>6</v>
      </c>
      <c r="CR21" s="178">
        <v>4</v>
      </c>
      <c r="CS21" s="178">
        <v>2</v>
      </c>
      <c r="CT21" s="178">
        <v>0</v>
      </c>
      <c r="CU21" s="178" t="str">
        <f t="array" ref="CU21">IF(ISBLANK($CN21),"",IFERROR((ROUND((INDEX([1]INSTRUCTIONS!$M$9:$AM$73,MATCH(#REF!,[1]INSTRUCTIONS!$N$9:$N$73,0),MATCH(CU$2,[1]INSTRUCTIONS!$M$9:$AM$9,FALSE))*$BD21),0)),""))</f>
        <v/>
      </c>
      <c r="CV21" s="178" t="str">
        <f t="array" ref="CV21">IF(ISBLANK($CN21),"",IFERROR((ROUND((INDEX([1]INSTRUCTIONS!$M$9:$AM$73,MATCH(#REF!,[1]INSTRUCTIONS!$N$9:$N$73,0),MATCH(CV$2,[1]INSTRUCTIONS!$M$9:$AM$9,FALSE))*$BD21),0)),""))</f>
        <v/>
      </c>
      <c r="CW21" s="178" t="str">
        <f t="array" ref="CW21">IF(ISBLANK($CN21),"",IFERROR((ROUND((INDEX([1]INSTRUCTIONS!$M$9:$AM$73,MATCH(#REF!,[1]INSTRUCTIONS!$N$9:$N$73,0),MATCH(CW$2,[1]INSTRUCTIONS!$M$9:$AM$9,FALSE))*$BD21),0)),""))</f>
        <v/>
      </c>
      <c r="CX21" s="178" t="str">
        <f t="array" ref="CX21">IF(ISBLANK($CN21),"",IFERROR((ROUND((INDEX([1]INSTRUCTIONS!$M$9:$AM$73,MATCH(#REF!,[1]INSTRUCTIONS!$N$9:$N$73,0),MATCH(CX$2,[1]INSTRUCTIONS!$M$9:$AM$9,FALSE))*$BD21),0)),""))</f>
        <v/>
      </c>
      <c r="CY21" s="178" t="str">
        <f t="array" ref="CY21">IF(ISBLANK($CN21),"",IFERROR((ROUND((INDEX([1]INSTRUCTIONS!$M$9:$AM$73,MATCH(#REF!,[1]INSTRUCTIONS!$N$9:$N$73,0),MATCH(CY$2,[1]INSTRUCTIONS!$M$9:$AM$9,FALSE))*$BD21),0)),""))</f>
        <v/>
      </c>
      <c r="CZ21" s="178" t="str">
        <f t="array" ref="CZ21">IF(ISBLANK($CN21),"",IFERROR((ROUND((INDEX([1]INSTRUCTIONS!$M$9:$AM$73,MATCH(#REF!,[1]INSTRUCTIONS!$N$9:$N$73,0),MATCH(CZ$2,[1]INSTRUCTIONS!$M$9:$AM$9,FALSE))*$BD21),0)),""))</f>
        <v/>
      </c>
      <c r="DA21" s="178" t="str">
        <f t="array" ref="DA21">IF(ISBLANK($CN21),"",IFERROR((ROUND((INDEX([1]INSTRUCTIONS!$M$9:$AM$73,MATCH(#REF!,[1]INSTRUCTIONS!$N$9:$N$73,0),MATCH(DA$2,[1]INSTRUCTIONS!$M$9:$AM$9,FALSE))*$BD21),0)),""))</f>
        <v/>
      </c>
      <c r="DB21" s="178" t="str">
        <f t="array" ref="DB21">IF(ISBLANK($CN21),"",IFERROR((ROUND((INDEX([1]INSTRUCTIONS!$M$9:$AM$73,MATCH(#REF!,[1]INSTRUCTIONS!$N$9:$N$73,0),MATCH(DB$2,[1]INSTRUCTIONS!$M$9:$AM$9,FALSE))*$BD21),0)),""))</f>
        <v/>
      </c>
      <c r="DC21" s="178" t="str">
        <f t="array" ref="DC21">IF(ISBLANK($CN21),"",IFERROR((ROUND((INDEX([1]INSTRUCTIONS!$M$9:$AM$73,MATCH(#REF!,[1]INSTRUCTIONS!$N$9:$N$73,0),MATCH(DC$2,[1]INSTRUCTIONS!$M$9:$AM$9,FALSE))*$BD21),0)),""))</f>
        <v/>
      </c>
      <c r="DD21" s="178" t="str">
        <f t="array" ref="DD21">IF(ISBLANK($CN21),"",IFERROR((ROUND((INDEX([1]INSTRUCTIONS!$M$9:$AM$73,MATCH(#REF!,[1]INSTRUCTIONS!$N$9:$N$73,0),MATCH(DD$2,[1]INSTRUCTIONS!$M$9:$AM$9,FALSE))*$BD21),0)),""))</f>
        <v/>
      </c>
      <c r="DE21" s="178" t="str">
        <f t="array" ref="DE21">IF(ISBLANK($CN21),"",IFERROR((ROUND((INDEX([1]INSTRUCTIONS!$M$9:$AM$73,MATCH(#REF!,[1]INSTRUCTIONS!$N$9:$N$73,0),MATCH(DE$2,[1]INSTRUCTIONS!$M$9:$AM$9,FALSE))*$BD21),0)),""))</f>
        <v/>
      </c>
      <c r="DF21" s="178" t="str">
        <f t="array" ref="DF21">IF(ISBLANK($CN21),"",IFERROR((ROUND((INDEX([1]INSTRUCTIONS!$M$9:$AM$73,MATCH(#REF!,[1]INSTRUCTIONS!$N$9:$N$73,0),MATCH(DF$2,[1]INSTRUCTIONS!$M$9:$AM$9,FALSE))*$BD21),0)),""))</f>
        <v/>
      </c>
      <c r="DG21" s="178" t="str">
        <f t="array" ref="DG21">IF(ISBLANK($CN21),"",IFERROR((ROUND((INDEX([1]INSTRUCTIONS!$M$9:$AM$73,MATCH(#REF!,[1]INSTRUCTIONS!$N$9:$N$73,0),MATCH(DG$2,[1]INSTRUCTIONS!$M$9:$AM$9,FALSE))*$BD21),0)),""))</f>
        <v/>
      </c>
      <c r="DH21" s="178" t="str">
        <f t="array" ref="DH21">IF(ISBLANK($CN21),"",IFERROR((ROUND((INDEX([1]INSTRUCTIONS!$M$9:$AM$73,MATCH(#REF!,[1]INSTRUCTIONS!$N$9:$N$73,0),MATCH(DH$2,[1]INSTRUCTIONS!$M$9:$AM$9,FALSE))*$BD21),0)),""))</f>
        <v/>
      </c>
      <c r="DI21" s="178" t="str">
        <f t="array" ref="DI21">IF(ISBLANK($CN21),"",IFERROR((ROUND((INDEX([1]INSTRUCTIONS!$M$9:$AM$73,MATCH(#REF!,[1]INSTRUCTIONS!$N$9:$N$73,0),MATCH(DI$2,[1]INSTRUCTIONS!$M$9:$AM$9,FALSE))*$BD21),0)),""))</f>
        <v/>
      </c>
      <c r="DJ21" s="178" t="str">
        <f t="array" ref="DJ21">IF(ISBLANK($CN21),"",IFERROR((ROUND((INDEX([1]INSTRUCTIONS!$M$9:$AM$73,MATCH(#REF!,[1]INSTRUCTIONS!$N$9:$N$73,0),MATCH(DJ$2,[1]INSTRUCTIONS!$M$9:$AM$9,FALSE))*$BD21),0)),""))</f>
        <v/>
      </c>
      <c r="DK21" s="178" t="str">
        <f t="array" ref="DK21">IF(ISBLANK($CN21),"",IFERROR((ROUND((INDEX([1]INSTRUCTIONS!$M$9:$AM$73,MATCH(#REF!,[1]INSTRUCTIONS!$N$9:$N$73,0),MATCH(DK$2,[1]INSTRUCTIONS!$M$9:$AM$9,FALSE))*$BD21),0)),""))</f>
        <v/>
      </c>
      <c r="DL21" s="178" t="str">
        <f t="array" ref="DL21">IF(ISBLANK($CN21),"",IFERROR((ROUND((INDEX([1]INSTRUCTIONS!$M$9:$AM$73,MATCH(#REF!,[1]INSTRUCTIONS!$N$9:$N$73,0),MATCH(DL$2,[1]INSTRUCTIONS!$M$9:$AM$9,FALSE))*$BD21),0)),""))</f>
        <v/>
      </c>
      <c r="DM21" s="179" t="str">
        <f t="array" ref="DM21">IF(ISBLANK($CN21),"",IFERROR((ROUND((INDEX([1]INSTRUCTIONS!$M$9:$AM$73,MATCH(#REF!,[1]INSTRUCTIONS!$N$9:$N$73,0),MATCH(DM$2,[1]INSTRUCTIONS!$M$9:$AM$9,FALSE))*$BD21),0)),""))</f>
        <v/>
      </c>
      <c r="DN21" s="169">
        <f t="shared" si="25"/>
        <v>18</v>
      </c>
      <c r="DO21" s="169">
        <f t="shared" si="26"/>
        <v>0</v>
      </c>
      <c r="DP21" s="6"/>
      <c r="DQ21" s="171" t="str">
        <f t="shared" si="27"/>
        <v>ALPHA TOPS BM</v>
      </c>
      <c r="DR21" s="172">
        <f t="shared" ref="DR21:EP21" si="34">IFERROR(BL21+CO21,"")</f>
        <v>40</v>
      </c>
      <c r="DS21" s="173">
        <f t="shared" si="34"/>
        <v>98</v>
      </c>
      <c r="DT21" s="173">
        <f t="shared" si="34"/>
        <v>129</v>
      </c>
      <c r="DU21" s="173">
        <f t="shared" si="34"/>
        <v>88</v>
      </c>
      <c r="DV21" s="173">
        <f t="shared" si="34"/>
        <v>35</v>
      </c>
      <c r="DW21" s="173">
        <f t="shared" si="34"/>
        <v>0</v>
      </c>
      <c r="DX21" s="173" t="str">
        <f t="shared" si="34"/>
        <v/>
      </c>
      <c r="DY21" s="173" t="str">
        <f t="shared" si="34"/>
        <v/>
      </c>
      <c r="DZ21" s="173" t="str">
        <f t="shared" si="34"/>
        <v/>
      </c>
      <c r="EA21" s="173" t="str">
        <f t="shared" si="34"/>
        <v/>
      </c>
      <c r="EB21" s="173" t="str">
        <f t="shared" si="34"/>
        <v/>
      </c>
      <c r="EC21" s="173" t="str">
        <f t="shared" si="34"/>
        <v/>
      </c>
      <c r="ED21" s="173" t="str">
        <f t="shared" si="34"/>
        <v/>
      </c>
      <c r="EE21" s="173" t="str">
        <f t="shared" si="34"/>
        <v/>
      </c>
      <c r="EF21" s="174" t="str">
        <f t="shared" si="34"/>
        <v/>
      </c>
      <c r="EG21" s="174" t="str">
        <f t="shared" si="34"/>
        <v/>
      </c>
      <c r="EH21" s="174" t="str">
        <f t="shared" si="34"/>
        <v/>
      </c>
      <c r="EI21" s="174" t="str">
        <f t="shared" si="34"/>
        <v/>
      </c>
      <c r="EJ21" s="174" t="str">
        <f t="shared" si="34"/>
        <v/>
      </c>
      <c r="EK21" s="174" t="str">
        <f t="shared" si="34"/>
        <v/>
      </c>
      <c r="EL21" s="174" t="str">
        <f t="shared" si="34"/>
        <v/>
      </c>
      <c r="EM21" s="174" t="str">
        <f t="shared" si="34"/>
        <v/>
      </c>
      <c r="EN21" s="174" t="str">
        <f t="shared" si="34"/>
        <v/>
      </c>
      <c r="EO21" s="174" t="str">
        <f t="shared" si="34"/>
        <v/>
      </c>
      <c r="EP21" s="174" t="str">
        <f t="shared" si="34"/>
        <v/>
      </c>
      <c r="EQ21" s="171">
        <f t="shared" si="29"/>
        <v>390</v>
      </c>
      <c r="ER21" s="171">
        <f t="shared" si="30"/>
        <v>0</v>
      </c>
    </row>
    <row r="22" spans="1:148" ht="120" customHeight="1" x14ac:dyDescent="0.25">
      <c r="A22" s="132">
        <f t="shared" si="31"/>
        <v>5</v>
      </c>
      <c r="B22" s="133" t="e">
        <v>#VALUE!</v>
      </c>
      <c r="C22" s="133" t="s">
        <v>96</v>
      </c>
      <c r="D22" s="134" t="s">
        <v>276</v>
      </c>
      <c r="E22" s="134" t="str">
        <f t="shared" si="5"/>
        <v>#REF!</v>
      </c>
      <c r="F22" s="135" t="s">
        <v>97</v>
      </c>
      <c r="G22" s="134" t="s">
        <v>276</v>
      </c>
      <c r="H22" s="135" t="s">
        <v>209</v>
      </c>
      <c r="I22" s="135" t="s">
        <v>210</v>
      </c>
      <c r="J22" s="135"/>
      <c r="K22" s="135"/>
      <c r="L22" s="136"/>
      <c r="M22" s="133" t="e">
        <v>#VALUE!</v>
      </c>
      <c r="N22" s="135" t="s">
        <v>212</v>
      </c>
      <c r="O22" s="136"/>
      <c r="P22" s="136"/>
      <c r="Q22" s="136" t="s">
        <v>101</v>
      </c>
      <c r="R22" s="136" t="s">
        <v>102</v>
      </c>
      <c r="S22" s="136"/>
      <c r="T22" s="133"/>
      <c r="U22" s="133"/>
      <c r="V22" s="133"/>
      <c r="W22" s="137"/>
      <c r="X22" s="138">
        <v>13.65</v>
      </c>
      <c r="Y22" s="139">
        <v>12.97</v>
      </c>
      <c r="Z22" s="140">
        <f t="shared" si="6"/>
        <v>4.9816849816849793E-2</v>
      </c>
      <c r="AA22" s="139">
        <v>49.99</v>
      </c>
      <c r="AB22" s="140">
        <f t="shared" si="7"/>
        <v>0.74054810962192441</v>
      </c>
      <c r="AC22" s="141"/>
      <c r="AD22" s="142" t="str">
        <f t="shared" si="8"/>
        <v/>
      </c>
      <c r="AE22" s="140" t="str">
        <f t="shared" si="9"/>
        <v/>
      </c>
      <c r="AF22" s="139"/>
      <c r="AG22" s="140" t="str">
        <f t="shared" si="10"/>
        <v/>
      </c>
      <c r="AH22" s="143" t="str">
        <f t="shared" si="11"/>
        <v/>
      </c>
      <c r="AI22" s="144"/>
      <c r="AJ22" s="145"/>
      <c r="AK22" s="146"/>
      <c r="AL22" s="135" t="s">
        <v>241</v>
      </c>
      <c r="AM22" s="147">
        <v>4</v>
      </c>
      <c r="AN22" s="148" t="str">
        <f t="shared" si="12"/>
        <v xml:space="preserve">, , , , OFFICE DEFINE, </v>
      </c>
      <c r="AO22" s="149">
        <v>18</v>
      </c>
      <c r="AP22" s="150">
        <v>372</v>
      </c>
      <c r="AQ22" s="150"/>
      <c r="AR22" s="150"/>
      <c r="AS22" s="150"/>
      <c r="AT22" s="151"/>
      <c r="AU22" s="151"/>
      <c r="AV22" s="152">
        <f t="shared" si="13"/>
        <v>4</v>
      </c>
      <c r="AW22" s="153"/>
      <c r="AX22" s="152"/>
      <c r="AY22" s="153"/>
      <c r="AZ22" s="176"/>
      <c r="BA22" s="155">
        <f t="shared" si="14"/>
        <v>372</v>
      </c>
      <c r="BB22" s="156">
        <f t="shared" si="15"/>
        <v>4824.84</v>
      </c>
      <c r="BC22" s="157">
        <f t="shared" si="16"/>
        <v>18596.280000000002</v>
      </c>
      <c r="BD22" s="158">
        <f t="shared" si="17"/>
        <v>18</v>
      </c>
      <c r="BE22" s="159">
        <f t="shared" si="18"/>
        <v>233.46</v>
      </c>
      <c r="BF22" s="160">
        <f t="shared" si="19"/>
        <v>899.82</v>
      </c>
      <c r="BG22" s="161">
        <f t="shared" si="20"/>
        <v>390</v>
      </c>
      <c r="BH22" s="162">
        <f t="shared" si="21"/>
        <v>5058.3</v>
      </c>
      <c r="BI22" s="163">
        <f t="shared" si="22"/>
        <v>19496.100000000002</v>
      </c>
      <c r="BJ22" s="164"/>
      <c r="BK22" s="165" t="s">
        <v>104</v>
      </c>
      <c r="BL22" s="177">
        <v>38</v>
      </c>
      <c r="BM22" s="178">
        <v>94</v>
      </c>
      <c r="BN22" s="178">
        <v>123</v>
      </c>
      <c r="BO22" s="178">
        <v>84</v>
      </c>
      <c r="BP22" s="178">
        <v>33</v>
      </c>
      <c r="BQ22" s="178">
        <v>0</v>
      </c>
      <c r="BR22" s="178" t="str">
        <f t="array" ref="BR22">IF(ISBLANK($BK22),"",IFERROR((ROUND((INDEX([1]INSTRUCTIONS!$M$9:$AM$73,MATCH(#REF!,[1]INSTRUCTIONS!$N$9:$N$73,0),MATCH(BR$2,[1]INSTRUCTIONS!$M$9:$AM$9,FALSE))*$BA22),0)),""))</f>
        <v/>
      </c>
      <c r="BS22" s="178" t="str">
        <f t="array" ref="BS22">IF(ISBLANK($BK22),"",IFERROR((ROUND((INDEX([1]INSTRUCTIONS!$M$9:$AM$73,MATCH(#REF!,[1]INSTRUCTIONS!$N$9:$N$73,0),MATCH(BS$2,[1]INSTRUCTIONS!$M$9:$AM$9,FALSE))*$BA22),0)),""))</f>
        <v/>
      </c>
      <c r="BT22" s="178" t="str">
        <f t="array" ref="BT22">IF(ISBLANK($BK22),"",IFERROR((ROUND((INDEX([1]INSTRUCTIONS!$M$9:$AM$73,MATCH(#REF!,[1]INSTRUCTIONS!$N$9:$N$73,0),MATCH(BT$2,[1]INSTRUCTIONS!$M$9:$AM$9,FALSE))*$BA22),0)),""))</f>
        <v/>
      </c>
      <c r="BU22" s="178" t="str">
        <f t="array" ref="BU22">IF(ISBLANK($BK22),"",IFERROR((ROUND((INDEX([1]INSTRUCTIONS!$M$9:$AM$73,MATCH(#REF!,[1]INSTRUCTIONS!$N$9:$N$73,0),MATCH(BU$2,[1]INSTRUCTIONS!$M$9:$AM$9,FALSE))*$BA22),0)),""))</f>
        <v/>
      </c>
      <c r="BV22" s="178" t="str">
        <f t="array" ref="BV22">IF(ISBLANK($BK22),"",IFERROR((ROUND((INDEX([1]INSTRUCTIONS!$M$9:$AM$73,MATCH(#REF!,[1]INSTRUCTIONS!$N$9:$N$73,0),MATCH(BV$2,[1]INSTRUCTIONS!$M$9:$AM$9,FALSE))*$BA22),0)),""))</f>
        <v/>
      </c>
      <c r="BW22" s="178" t="str">
        <f t="array" ref="BW22">IF(ISBLANK($BK22),"",IFERROR((ROUND((INDEX([1]INSTRUCTIONS!$M$9:$AM$73,MATCH(#REF!,[1]INSTRUCTIONS!$N$9:$N$73,0),MATCH(BW$2,[1]INSTRUCTIONS!$M$9:$AM$9,FALSE))*$BA22),0)),""))</f>
        <v/>
      </c>
      <c r="BX22" s="178" t="str">
        <f t="array" ref="BX22">IF(ISBLANK($BK22),"",IFERROR((ROUND((INDEX([1]INSTRUCTIONS!$M$9:$AM$73,MATCH(#REF!,[1]INSTRUCTIONS!$N$9:$N$73,0),MATCH(BX$2,[1]INSTRUCTIONS!$M$9:$AM$9,FALSE))*$BA22),0)),""))</f>
        <v/>
      </c>
      <c r="BY22" s="178" t="str">
        <f t="array" ref="BY22">IF(ISBLANK($BK22),"",IFERROR((ROUND((INDEX([1]INSTRUCTIONS!$M$9:$AM$73,MATCH(#REF!,[1]INSTRUCTIONS!$N$9:$N$73,0),MATCH(BY$2,[1]INSTRUCTIONS!$M$9:$AM$9,FALSE))*$BA22),0)),""))</f>
        <v/>
      </c>
      <c r="BZ22" s="178" t="str">
        <f t="array" ref="BZ22">IF(ISBLANK($BK22),"",IFERROR((ROUND((INDEX([1]INSTRUCTIONS!$M$9:$AM$73,MATCH(#REF!,[1]INSTRUCTIONS!$N$9:$N$73,0),MATCH(BZ$2,[1]INSTRUCTIONS!$M$9:$AM$9,FALSE))*$BA22),0)),""))</f>
        <v/>
      </c>
      <c r="CA22" s="178" t="str">
        <f t="array" ref="CA22">IF(ISBLANK($BK22),"",IFERROR((ROUND((INDEX([1]INSTRUCTIONS!$M$9:$AM$73,MATCH(#REF!,[1]INSTRUCTIONS!$N$9:$N$73,0),MATCH(CA$2,[1]INSTRUCTIONS!$M$9:$AM$9,FALSE))*$BA22),0)),""))</f>
        <v/>
      </c>
      <c r="CB22" s="178" t="str">
        <f t="array" ref="CB22">IF(ISBLANK($BK22),"",IFERROR((ROUND((INDEX([1]INSTRUCTIONS!$M$9:$AM$73,MATCH(#REF!,[1]INSTRUCTIONS!$N$9:$N$73,0),MATCH(CB$2,[1]INSTRUCTIONS!$M$9:$AM$9,FALSE))*$BA22),0)),""))</f>
        <v/>
      </c>
      <c r="CC22" s="178" t="str">
        <f t="array" ref="CC22">IF(ISBLANK($BK22),"",IFERROR((ROUND((INDEX([1]INSTRUCTIONS!$M$9:$AM$73,MATCH(#REF!,[1]INSTRUCTIONS!$N$9:$N$73,0),MATCH(CC$2,[1]INSTRUCTIONS!$M$9:$AM$9,FALSE))*$BA22),0)),""))</f>
        <v/>
      </c>
      <c r="CD22" s="178" t="str">
        <f t="array" ref="CD22">IF(ISBLANK($BK22),"",IFERROR((ROUND((INDEX([1]INSTRUCTIONS!$M$9:$AM$73,MATCH(#REF!,[1]INSTRUCTIONS!$N$9:$N$73,0),MATCH(CD$2,[1]INSTRUCTIONS!$M$9:$AM$9,FALSE))*$BA22),0)),""))</f>
        <v/>
      </c>
      <c r="CE22" s="178" t="str">
        <f t="array" ref="CE22">IF(ISBLANK($BK22),"",IFERROR((ROUND((INDEX([1]INSTRUCTIONS!$M$9:$AM$73,MATCH(#REF!,[1]INSTRUCTIONS!$N$9:$N$73,0),MATCH(CE$2,[1]INSTRUCTIONS!$M$9:$AM$9,FALSE))*$BA22),0)),""))</f>
        <v/>
      </c>
      <c r="CF22" s="178" t="str">
        <f t="array" ref="CF22">IF(ISBLANK($BK22),"",IFERROR((ROUND((INDEX([1]INSTRUCTIONS!$M$9:$AM$73,MATCH(#REF!,[1]INSTRUCTIONS!$N$9:$N$73,0),MATCH(CF$2,[1]INSTRUCTIONS!$M$9:$AM$9,FALSE))*$BA22),0)),""))</f>
        <v/>
      </c>
      <c r="CG22" s="178" t="str">
        <f t="array" ref="CG22">IF(ISBLANK($BK22),"",IFERROR((ROUND((INDEX([1]INSTRUCTIONS!$M$9:$AM$73,MATCH(#REF!,[1]INSTRUCTIONS!$N$9:$N$73,0),MATCH(CG$2,[1]INSTRUCTIONS!$M$9:$AM$9,FALSE))*$BA22),0)),""))</f>
        <v/>
      </c>
      <c r="CH22" s="178" t="str">
        <f t="array" ref="CH22">IF(ISBLANK($BK22),"",IFERROR((ROUND((INDEX([1]INSTRUCTIONS!$M$9:$AM$73,MATCH(#REF!,[1]INSTRUCTIONS!$N$9:$N$73,0),MATCH(CH$2,[1]INSTRUCTIONS!$M$9:$AM$9,FALSE))*$BA22),0)),""))</f>
        <v/>
      </c>
      <c r="CI22" s="178" t="str">
        <f t="array" ref="CI22">IF(ISBLANK($BK22),"",IFERROR((ROUND((INDEX([1]INSTRUCTIONS!$M$9:$AM$73,MATCH(#REF!,[1]INSTRUCTIONS!$N$9:$N$73,0),MATCH(CI$2,[1]INSTRUCTIONS!$M$9:$AM$9,FALSE))*$BA22),0)),""))</f>
        <v/>
      </c>
      <c r="CJ22" s="179" t="str">
        <f t="array" ref="CJ22">IF(ISBLANK($BK22),"",IFERROR((ROUND((INDEX([1]INSTRUCTIONS!$M$9:$AM$73,MATCH(#REF!,[1]INSTRUCTIONS!$N$9:$N$73,0),MATCH(CJ$2,[1]INSTRUCTIONS!$M$9:$AM$9,FALSE))*$BA22),0)),""))</f>
        <v/>
      </c>
      <c r="CK22" s="169">
        <f t="shared" si="23"/>
        <v>372</v>
      </c>
      <c r="CL22" s="169">
        <f t="shared" si="24"/>
        <v>0</v>
      </c>
      <c r="CM22" s="6"/>
      <c r="CN22" s="170" t="s">
        <v>105</v>
      </c>
      <c r="CO22" s="177">
        <v>2</v>
      </c>
      <c r="CP22" s="178">
        <v>4</v>
      </c>
      <c r="CQ22" s="178">
        <v>6</v>
      </c>
      <c r="CR22" s="178">
        <v>4</v>
      </c>
      <c r="CS22" s="178">
        <v>2</v>
      </c>
      <c r="CT22" s="178">
        <v>0</v>
      </c>
      <c r="CU22" s="178" t="str">
        <f t="array" ref="CU22">IF(ISBLANK($CN22),"",IFERROR((ROUND((INDEX([1]INSTRUCTIONS!$M$9:$AM$73,MATCH(#REF!,[1]INSTRUCTIONS!$N$9:$N$73,0),MATCH(CU$2,[1]INSTRUCTIONS!$M$9:$AM$9,FALSE))*$BD22),0)),""))</f>
        <v/>
      </c>
      <c r="CV22" s="178" t="str">
        <f t="array" ref="CV22">IF(ISBLANK($CN22),"",IFERROR((ROUND((INDEX([1]INSTRUCTIONS!$M$9:$AM$73,MATCH(#REF!,[1]INSTRUCTIONS!$N$9:$N$73,0),MATCH(CV$2,[1]INSTRUCTIONS!$M$9:$AM$9,FALSE))*$BD22),0)),""))</f>
        <v/>
      </c>
      <c r="CW22" s="178" t="str">
        <f t="array" ref="CW22">IF(ISBLANK($CN22),"",IFERROR((ROUND((INDEX([1]INSTRUCTIONS!$M$9:$AM$73,MATCH(#REF!,[1]INSTRUCTIONS!$N$9:$N$73,0),MATCH(CW$2,[1]INSTRUCTIONS!$M$9:$AM$9,FALSE))*$BD22),0)),""))</f>
        <v/>
      </c>
      <c r="CX22" s="178" t="str">
        <f t="array" ref="CX22">IF(ISBLANK($CN22),"",IFERROR((ROUND((INDEX([1]INSTRUCTIONS!$M$9:$AM$73,MATCH(#REF!,[1]INSTRUCTIONS!$N$9:$N$73,0),MATCH(CX$2,[1]INSTRUCTIONS!$M$9:$AM$9,FALSE))*$BD22),0)),""))</f>
        <v/>
      </c>
      <c r="CY22" s="178" t="str">
        <f t="array" ref="CY22">IF(ISBLANK($CN22),"",IFERROR((ROUND((INDEX([1]INSTRUCTIONS!$M$9:$AM$73,MATCH(#REF!,[1]INSTRUCTIONS!$N$9:$N$73,0),MATCH(CY$2,[1]INSTRUCTIONS!$M$9:$AM$9,FALSE))*$BD22),0)),""))</f>
        <v/>
      </c>
      <c r="CZ22" s="178" t="str">
        <f t="array" ref="CZ22">IF(ISBLANK($CN22),"",IFERROR((ROUND((INDEX([1]INSTRUCTIONS!$M$9:$AM$73,MATCH(#REF!,[1]INSTRUCTIONS!$N$9:$N$73,0),MATCH(CZ$2,[1]INSTRUCTIONS!$M$9:$AM$9,FALSE))*$BD22),0)),""))</f>
        <v/>
      </c>
      <c r="DA22" s="178" t="str">
        <f t="array" ref="DA22">IF(ISBLANK($CN22),"",IFERROR((ROUND((INDEX([1]INSTRUCTIONS!$M$9:$AM$73,MATCH(#REF!,[1]INSTRUCTIONS!$N$9:$N$73,0),MATCH(DA$2,[1]INSTRUCTIONS!$M$9:$AM$9,FALSE))*$BD22),0)),""))</f>
        <v/>
      </c>
      <c r="DB22" s="178" t="str">
        <f t="array" ref="DB22">IF(ISBLANK($CN22),"",IFERROR((ROUND((INDEX([1]INSTRUCTIONS!$M$9:$AM$73,MATCH(#REF!,[1]INSTRUCTIONS!$N$9:$N$73,0),MATCH(DB$2,[1]INSTRUCTIONS!$M$9:$AM$9,FALSE))*$BD22),0)),""))</f>
        <v/>
      </c>
      <c r="DC22" s="178" t="str">
        <f t="array" ref="DC22">IF(ISBLANK($CN22),"",IFERROR((ROUND((INDEX([1]INSTRUCTIONS!$M$9:$AM$73,MATCH(#REF!,[1]INSTRUCTIONS!$N$9:$N$73,0),MATCH(DC$2,[1]INSTRUCTIONS!$M$9:$AM$9,FALSE))*$BD22),0)),""))</f>
        <v/>
      </c>
      <c r="DD22" s="178" t="str">
        <f t="array" ref="DD22">IF(ISBLANK($CN22),"",IFERROR((ROUND((INDEX([1]INSTRUCTIONS!$M$9:$AM$73,MATCH(#REF!,[1]INSTRUCTIONS!$N$9:$N$73,0),MATCH(DD$2,[1]INSTRUCTIONS!$M$9:$AM$9,FALSE))*$BD22),0)),""))</f>
        <v/>
      </c>
      <c r="DE22" s="178" t="str">
        <f t="array" ref="DE22">IF(ISBLANK($CN22),"",IFERROR((ROUND((INDEX([1]INSTRUCTIONS!$M$9:$AM$73,MATCH(#REF!,[1]INSTRUCTIONS!$N$9:$N$73,0),MATCH(DE$2,[1]INSTRUCTIONS!$M$9:$AM$9,FALSE))*$BD22),0)),""))</f>
        <v/>
      </c>
      <c r="DF22" s="178" t="str">
        <f t="array" ref="DF22">IF(ISBLANK($CN22),"",IFERROR((ROUND((INDEX([1]INSTRUCTIONS!$M$9:$AM$73,MATCH(#REF!,[1]INSTRUCTIONS!$N$9:$N$73,0),MATCH(DF$2,[1]INSTRUCTIONS!$M$9:$AM$9,FALSE))*$BD22),0)),""))</f>
        <v/>
      </c>
      <c r="DG22" s="178" t="str">
        <f t="array" ref="DG22">IF(ISBLANK($CN22),"",IFERROR((ROUND((INDEX([1]INSTRUCTIONS!$M$9:$AM$73,MATCH(#REF!,[1]INSTRUCTIONS!$N$9:$N$73,0),MATCH(DG$2,[1]INSTRUCTIONS!$M$9:$AM$9,FALSE))*$BD22),0)),""))</f>
        <v/>
      </c>
      <c r="DH22" s="178" t="str">
        <f t="array" ref="DH22">IF(ISBLANK($CN22),"",IFERROR((ROUND((INDEX([1]INSTRUCTIONS!$M$9:$AM$73,MATCH(#REF!,[1]INSTRUCTIONS!$N$9:$N$73,0),MATCH(DH$2,[1]INSTRUCTIONS!$M$9:$AM$9,FALSE))*$BD22),0)),""))</f>
        <v/>
      </c>
      <c r="DI22" s="178" t="str">
        <f t="array" ref="DI22">IF(ISBLANK($CN22),"",IFERROR((ROUND((INDEX([1]INSTRUCTIONS!$M$9:$AM$73,MATCH(#REF!,[1]INSTRUCTIONS!$N$9:$N$73,0),MATCH(DI$2,[1]INSTRUCTIONS!$M$9:$AM$9,FALSE))*$BD22),0)),""))</f>
        <v/>
      </c>
      <c r="DJ22" s="178" t="str">
        <f t="array" ref="DJ22">IF(ISBLANK($CN22),"",IFERROR((ROUND((INDEX([1]INSTRUCTIONS!$M$9:$AM$73,MATCH(#REF!,[1]INSTRUCTIONS!$N$9:$N$73,0),MATCH(DJ$2,[1]INSTRUCTIONS!$M$9:$AM$9,FALSE))*$BD22),0)),""))</f>
        <v/>
      </c>
      <c r="DK22" s="178" t="str">
        <f t="array" ref="DK22">IF(ISBLANK($CN22),"",IFERROR((ROUND((INDEX([1]INSTRUCTIONS!$M$9:$AM$73,MATCH(#REF!,[1]INSTRUCTIONS!$N$9:$N$73,0),MATCH(DK$2,[1]INSTRUCTIONS!$M$9:$AM$9,FALSE))*$BD22),0)),""))</f>
        <v/>
      </c>
      <c r="DL22" s="178" t="str">
        <f t="array" ref="DL22">IF(ISBLANK($CN22),"",IFERROR((ROUND((INDEX([1]INSTRUCTIONS!$M$9:$AM$73,MATCH(#REF!,[1]INSTRUCTIONS!$N$9:$N$73,0),MATCH(DL$2,[1]INSTRUCTIONS!$M$9:$AM$9,FALSE))*$BD22),0)),""))</f>
        <v/>
      </c>
      <c r="DM22" s="179" t="str">
        <f t="array" ref="DM22">IF(ISBLANK($CN22),"",IFERROR((ROUND((INDEX([1]INSTRUCTIONS!$M$9:$AM$73,MATCH(#REF!,[1]INSTRUCTIONS!$N$9:$N$73,0),MATCH(DM$2,[1]INSTRUCTIONS!$M$9:$AM$9,FALSE))*$BD22),0)),""))</f>
        <v/>
      </c>
      <c r="DN22" s="169">
        <f t="shared" si="25"/>
        <v>18</v>
      </c>
      <c r="DO22" s="169">
        <f t="shared" si="26"/>
        <v>0</v>
      </c>
      <c r="DP22" s="6"/>
      <c r="DQ22" s="171" t="str">
        <f t="shared" si="27"/>
        <v>ALPHA TOPS BM</v>
      </c>
      <c r="DR22" s="172">
        <f t="shared" ref="DR22:EP22" si="35">IFERROR(BL22+CO22,"")</f>
        <v>40</v>
      </c>
      <c r="DS22" s="173">
        <f t="shared" si="35"/>
        <v>98</v>
      </c>
      <c r="DT22" s="173">
        <f t="shared" si="35"/>
        <v>129</v>
      </c>
      <c r="DU22" s="173">
        <f t="shared" si="35"/>
        <v>88</v>
      </c>
      <c r="DV22" s="173">
        <f t="shared" si="35"/>
        <v>35</v>
      </c>
      <c r="DW22" s="173">
        <f t="shared" si="35"/>
        <v>0</v>
      </c>
      <c r="DX22" s="173" t="str">
        <f t="shared" si="35"/>
        <v/>
      </c>
      <c r="DY22" s="173" t="str">
        <f t="shared" si="35"/>
        <v/>
      </c>
      <c r="DZ22" s="173" t="str">
        <f t="shared" si="35"/>
        <v/>
      </c>
      <c r="EA22" s="173" t="str">
        <f t="shared" si="35"/>
        <v/>
      </c>
      <c r="EB22" s="173" t="str">
        <f t="shared" si="35"/>
        <v/>
      </c>
      <c r="EC22" s="173" t="str">
        <f t="shared" si="35"/>
        <v/>
      </c>
      <c r="ED22" s="173" t="str">
        <f t="shared" si="35"/>
        <v/>
      </c>
      <c r="EE22" s="173" t="str">
        <f t="shared" si="35"/>
        <v/>
      </c>
      <c r="EF22" s="174" t="str">
        <f t="shared" si="35"/>
        <v/>
      </c>
      <c r="EG22" s="174" t="str">
        <f t="shared" si="35"/>
        <v/>
      </c>
      <c r="EH22" s="174" t="str">
        <f t="shared" si="35"/>
        <v/>
      </c>
      <c r="EI22" s="174" t="str">
        <f t="shared" si="35"/>
        <v/>
      </c>
      <c r="EJ22" s="174" t="str">
        <f t="shared" si="35"/>
        <v/>
      </c>
      <c r="EK22" s="174" t="str">
        <f t="shared" si="35"/>
        <v/>
      </c>
      <c r="EL22" s="174" t="str">
        <f t="shared" si="35"/>
        <v/>
      </c>
      <c r="EM22" s="174" t="str">
        <f t="shared" si="35"/>
        <v/>
      </c>
      <c r="EN22" s="174" t="str">
        <f t="shared" si="35"/>
        <v/>
      </c>
      <c r="EO22" s="174" t="str">
        <f t="shared" si="35"/>
        <v/>
      </c>
      <c r="EP22" s="174" t="str">
        <f t="shared" si="35"/>
        <v/>
      </c>
      <c r="EQ22" s="171">
        <f t="shared" si="29"/>
        <v>390</v>
      </c>
      <c r="ER22" s="171">
        <f t="shared" si="30"/>
        <v>0</v>
      </c>
    </row>
    <row r="23" spans="1:148" ht="120" customHeight="1" x14ac:dyDescent="0.25">
      <c r="A23" s="132">
        <f t="shared" si="31"/>
        <v>6</v>
      </c>
      <c r="B23" s="133" t="e">
        <v>#VALUE!</v>
      </c>
      <c r="C23" s="133" t="s">
        <v>96</v>
      </c>
      <c r="D23" s="134" t="s">
        <v>276</v>
      </c>
      <c r="E23" s="134" t="str">
        <f t="shared" si="5"/>
        <v>#REF!</v>
      </c>
      <c r="F23" s="135" t="s">
        <v>97</v>
      </c>
      <c r="G23" s="134" t="s">
        <v>276</v>
      </c>
      <c r="H23" s="135" t="s">
        <v>109</v>
      </c>
      <c r="I23" s="135" t="s">
        <v>110</v>
      </c>
      <c r="J23" s="135"/>
      <c r="K23" s="135"/>
      <c r="L23" s="136"/>
      <c r="M23" s="133" t="e">
        <v>#VALUE!</v>
      </c>
      <c r="N23" s="135" t="s">
        <v>111</v>
      </c>
      <c r="O23" s="136"/>
      <c r="P23" s="136"/>
      <c r="Q23" s="136" t="s">
        <v>101</v>
      </c>
      <c r="R23" s="136" t="s">
        <v>102</v>
      </c>
      <c r="S23" s="136"/>
      <c r="T23" s="133"/>
      <c r="U23" s="133"/>
      <c r="V23" s="133"/>
      <c r="W23" s="137"/>
      <c r="X23" s="138">
        <v>11.8</v>
      </c>
      <c r="Y23" s="139">
        <v>11.21</v>
      </c>
      <c r="Z23" s="140">
        <f t="shared" si="6"/>
        <v>4.9999999999999982E-2</v>
      </c>
      <c r="AA23" s="139">
        <v>39.99</v>
      </c>
      <c r="AB23" s="140">
        <f t="shared" si="7"/>
        <v>0.71967991997999503</v>
      </c>
      <c r="AC23" s="141"/>
      <c r="AD23" s="142" t="str">
        <f t="shared" si="8"/>
        <v/>
      </c>
      <c r="AE23" s="140" t="str">
        <f t="shared" si="9"/>
        <v/>
      </c>
      <c r="AF23" s="139"/>
      <c r="AG23" s="140" t="str">
        <f t="shared" si="10"/>
        <v/>
      </c>
      <c r="AH23" s="143" t="str">
        <f t="shared" si="11"/>
        <v/>
      </c>
      <c r="AI23" s="144"/>
      <c r="AJ23" s="145"/>
      <c r="AK23" s="146"/>
      <c r="AL23" s="135" t="s">
        <v>241</v>
      </c>
      <c r="AM23" s="147">
        <v>4</v>
      </c>
      <c r="AN23" s="148" t="str">
        <f t="shared" si="12"/>
        <v xml:space="preserve">, , , , OFFICE DEFINE, </v>
      </c>
      <c r="AO23" s="149">
        <v>18</v>
      </c>
      <c r="AP23" s="150">
        <v>360</v>
      </c>
      <c r="AQ23" s="150"/>
      <c r="AR23" s="150"/>
      <c r="AS23" s="150"/>
      <c r="AT23" s="151"/>
      <c r="AU23" s="151"/>
      <c r="AV23" s="152">
        <f t="shared" si="13"/>
        <v>4</v>
      </c>
      <c r="AW23" s="153"/>
      <c r="AX23" s="152"/>
      <c r="AY23" s="153"/>
      <c r="AZ23" s="176"/>
      <c r="BA23" s="155">
        <f t="shared" si="14"/>
        <v>360</v>
      </c>
      <c r="BB23" s="156">
        <f t="shared" si="15"/>
        <v>4035.6000000000004</v>
      </c>
      <c r="BC23" s="157">
        <f t="shared" si="16"/>
        <v>14396.400000000001</v>
      </c>
      <c r="BD23" s="158">
        <f t="shared" si="17"/>
        <v>18</v>
      </c>
      <c r="BE23" s="159">
        <f t="shared" si="18"/>
        <v>201.78000000000003</v>
      </c>
      <c r="BF23" s="160">
        <f t="shared" si="19"/>
        <v>719.82</v>
      </c>
      <c r="BG23" s="161">
        <f t="shared" si="20"/>
        <v>378</v>
      </c>
      <c r="BH23" s="162">
        <f t="shared" si="21"/>
        <v>4237.38</v>
      </c>
      <c r="BI23" s="163">
        <f t="shared" si="22"/>
        <v>15116.220000000001</v>
      </c>
      <c r="BJ23" s="164"/>
      <c r="BK23" s="165" t="s">
        <v>104</v>
      </c>
      <c r="BL23" s="177">
        <v>37</v>
      </c>
      <c r="BM23" s="178">
        <v>91</v>
      </c>
      <c r="BN23" s="178">
        <v>118</v>
      </c>
      <c r="BO23" s="178">
        <v>82</v>
      </c>
      <c r="BP23" s="178">
        <v>32</v>
      </c>
      <c r="BQ23" s="178">
        <v>0</v>
      </c>
      <c r="BR23" s="178" t="str">
        <f t="array" ref="BR23">IF(ISBLANK($BK23),"",IFERROR((ROUND((INDEX([1]INSTRUCTIONS!$M$9:$AM$73,MATCH(#REF!,[1]INSTRUCTIONS!$N$9:$N$73,0),MATCH(BR$2,[1]INSTRUCTIONS!$M$9:$AM$9,FALSE))*$BA23),0)),""))</f>
        <v/>
      </c>
      <c r="BS23" s="178" t="str">
        <f t="array" ref="BS23">IF(ISBLANK($BK23),"",IFERROR((ROUND((INDEX([1]INSTRUCTIONS!$M$9:$AM$73,MATCH(#REF!,[1]INSTRUCTIONS!$N$9:$N$73,0),MATCH(BS$2,[1]INSTRUCTIONS!$M$9:$AM$9,FALSE))*$BA23),0)),""))</f>
        <v/>
      </c>
      <c r="BT23" s="178" t="str">
        <f t="array" ref="BT23">IF(ISBLANK($BK23),"",IFERROR((ROUND((INDEX([1]INSTRUCTIONS!$M$9:$AM$73,MATCH(#REF!,[1]INSTRUCTIONS!$N$9:$N$73,0),MATCH(BT$2,[1]INSTRUCTIONS!$M$9:$AM$9,FALSE))*$BA23),0)),""))</f>
        <v/>
      </c>
      <c r="BU23" s="178" t="str">
        <f t="array" ref="BU23">IF(ISBLANK($BK23),"",IFERROR((ROUND((INDEX([1]INSTRUCTIONS!$M$9:$AM$73,MATCH(#REF!,[1]INSTRUCTIONS!$N$9:$N$73,0),MATCH(BU$2,[1]INSTRUCTIONS!$M$9:$AM$9,FALSE))*$BA23),0)),""))</f>
        <v/>
      </c>
      <c r="BV23" s="178" t="str">
        <f t="array" ref="BV23">IF(ISBLANK($BK23),"",IFERROR((ROUND((INDEX([1]INSTRUCTIONS!$M$9:$AM$73,MATCH(#REF!,[1]INSTRUCTIONS!$N$9:$N$73,0),MATCH(BV$2,[1]INSTRUCTIONS!$M$9:$AM$9,FALSE))*$BA23),0)),""))</f>
        <v/>
      </c>
      <c r="BW23" s="178" t="str">
        <f t="array" ref="BW23">IF(ISBLANK($BK23),"",IFERROR((ROUND((INDEX([1]INSTRUCTIONS!$M$9:$AM$73,MATCH(#REF!,[1]INSTRUCTIONS!$N$9:$N$73,0),MATCH(BW$2,[1]INSTRUCTIONS!$M$9:$AM$9,FALSE))*$BA23),0)),""))</f>
        <v/>
      </c>
      <c r="BX23" s="178" t="str">
        <f t="array" ref="BX23">IF(ISBLANK($BK23),"",IFERROR((ROUND((INDEX([1]INSTRUCTIONS!$M$9:$AM$73,MATCH(#REF!,[1]INSTRUCTIONS!$N$9:$N$73,0),MATCH(BX$2,[1]INSTRUCTIONS!$M$9:$AM$9,FALSE))*$BA23),0)),""))</f>
        <v/>
      </c>
      <c r="BY23" s="178" t="str">
        <f t="array" ref="BY23">IF(ISBLANK($BK23),"",IFERROR((ROUND((INDEX([1]INSTRUCTIONS!$M$9:$AM$73,MATCH(#REF!,[1]INSTRUCTIONS!$N$9:$N$73,0),MATCH(BY$2,[1]INSTRUCTIONS!$M$9:$AM$9,FALSE))*$BA23),0)),""))</f>
        <v/>
      </c>
      <c r="BZ23" s="178" t="str">
        <f t="array" ref="BZ23">IF(ISBLANK($BK23),"",IFERROR((ROUND((INDEX([1]INSTRUCTIONS!$M$9:$AM$73,MATCH(#REF!,[1]INSTRUCTIONS!$N$9:$N$73,0),MATCH(BZ$2,[1]INSTRUCTIONS!$M$9:$AM$9,FALSE))*$BA23),0)),""))</f>
        <v/>
      </c>
      <c r="CA23" s="178" t="str">
        <f t="array" ref="CA23">IF(ISBLANK($BK23),"",IFERROR((ROUND((INDEX([1]INSTRUCTIONS!$M$9:$AM$73,MATCH(#REF!,[1]INSTRUCTIONS!$N$9:$N$73,0),MATCH(CA$2,[1]INSTRUCTIONS!$M$9:$AM$9,FALSE))*$BA23),0)),""))</f>
        <v/>
      </c>
      <c r="CB23" s="178" t="str">
        <f t="array" ref="CB23">IF(ISBLANK($BK23),"",IFERROR((ROUND((INDEX([1]INSTRUCTIONS!$M$9:$AM$73,MATCH(#REF!,[1]INSTRUCTIONS!$N$9:$N$73,0),MATCH(CB$2,[1]INSTRUCTIONS!$M$9:$AM$9,FALSE))*$BA23),0)),""))</f>
        <v/>
      </c>
      <c r="CC23" s="178" t="str">
        <f t="array" ref="CC23">IF(ISBLANK($BK23),"",IFERROR((ROUND((INDEX([1]INSTRUCTIONS!$M$9:$AM$73,MATCH(#REF!,[1]INSTRUCTIONS!$N$9:$N$73,0),MATCH(CC$2,[1]INSTRUCTIONS!$M$9:$AM$9,FALSE))*$BA23),0)),""))</f>
        <v/>
      </c>
      <c r="CD23" s="178" t="str">
        <f t="array" ref="CD23">IF(ISBLANK($BK23),"",IFERROR((ROUND((INDEX([1]INSTRUCTIONS!$M$9:$AM$73,MATCH(#REF!,[1]INSTRUCTIONS!$N$9:$N$73,0),MATCH(CD$2,[1]INSTRUCTIONS!$M$9:$AM$9,FALSE))*$BA23),0)),""))</f>
        <v/>
      </c>
      <c r="CE23" s="178" t="str">
        <f t="array" ref="CE23">IF(ISBLANK($BK23),"",IFERROR((ROUND((INDEX([1]INSTRUCTIONS!$M$9:$AM$73,MATCH(#REF!,[1]INSTRUCTIONS!$N$9:$N$73,0),MATCH(CE$2,[1]INSTRUCTIONS!$M$9:$AM$9,FALSE))*$BA23),0)),""))</f>
        <v/>
      </c>
      <c r="CF23" s="178" t="str">
        <f t="array" ref="CF23">IF(ISBLANK($BK23),"",IFERROR((ROUND((INDEX([1]INSTRUCTIONS!$M$9:$AM$73,MATCH(#REF!,[1]INSTRUCTIONS!$N$9:$N$73,0),MATCH(CF$2,[1]INSTRUCTIONS!$M$9:$AM$9,FALSE))*$BA23),0)),""))</f>
        <v/>
      </c>
      <c r="CG23" s="178" t="str">
        <f t="array" ref="CG23">IF(ISBLANK($BK23),"",IFERROR((ROUND((INDEX([1]INSTRUCTIONS!$M$9:$AM$73,MATCH(#REF!,[1]INSTRUCTIONS!$N$9:$N$73,0),MATCH(CG$2,[1]INSTRUCTIONS!$M$9:$AM$9,FALSE))*$BA23),0)),""))</f>
        <v/>
      </c>
      <c r="CH23" s="178" t="str">
        <f t="array" ref="CH23">IF(ISBLANK($BK23),"",IFERROR((ROUND((INDEX([1]INSTRUCTIONS!$M$9:$AM$73,MATCH(#REF!,[1]INSTRUCTIONS!$N$9:$N$73,0),MATCH(CH$2,[1]INSTRUCTIONS!$M$9:$AM$9,FALSE))*$BA23),0)),""))</f>
        <v/>
      </c>
      <c r="CI23" s="178" t="str">
        <f t="array" ref="CI23">IF(ISBLANK($BK23),"",IFERROR((ROUND((INDEX([1]INSTRUCTIONS!$M$9:$AM$73,MATCH(#REF!,[1]INSTRUCTIONS!$N$9:$N$73,0),MATCH(CI$2,[1]INSTRUCTIONS!$M$9:$AM$9,FALSE))*$BA23),0)),""))</f>
        <v/>
      </c>
      <c r="CJ23" s="179" t="str">
        <f t="array" ref="CJ23">IF(ISBLANK($BK23),"",IFERROR((ROUND((INDEX([1]INSTRUCTIONS!$M$9:$AM$73,MATCH(#REF!,[1]INSTRUCTIONS!$N$9:$N$73,0),MATCH(CJ$2,[1]INSTRUCTIONS!$M$9:$AM$9,FALSE))*$BA23),0)),""))</f>
        <v/>
      </c>
      <c r="CK23" s="169">
        <f t="shared" si="23"/>
        <v>360</v>
      </c>
      <c r="CL23" s="169">
        <f t="shared" si="24"/>
        <v>0</v>
      </c>
      <c r="CM23" s="6"/>
      <c r="CN23" s="170" t="s">
        <v>105</v>
      </c>
      <c r="CO23" s="177">
        <v>2</v>
      </c>
      <c r="CP23" s="178">
        <v>4</v>
      </c>
      <c r="CQ23" s="178">
        <v>6</v>
      </c>
      <c r="CR23" s="178">
        <v>4</v>
      </c>
      <c r="CS23" s="178">
        <v>2</v>
      </c>
      <c r="CT23" s="178">
        <v>0</v>
      </c>
      <c r="CU23" s="178" t="str">
        <f t="array" ref="CU23">IF(ISBLANK($CN23),"",IFERROR((ROUND((INDEX([1]INSTRUCTIONS!$M$9:$AM$73,MATCH(#REF!,[1]INSTRUCTIONS!$N$9:$N$73,0),MATCH(CU$2,[1]INSTRUCTIONS!$M$9:$AM$9,FALSE))*$BD23),0)),""))</f>
        <v/>
      </c>
      <c r="CV23" s="178" t="str">
        <f t="array" ref="CV23">IF(ISBLANK($CN23),"",IFERROR((ROUND((INDEX([1]INSTRUCTIONS!$M$9:$AM$73,MATCH(#REF!,[1]INSTRUCTIONS!$N$9:$N$73,0),MATCH(CV$2,[1]INSTRUCTIONS!$M$9:$AM$9,FALSE))*$BD23),0)),""))</f>
        <v/>
      </c>
      <c r="CW23" s="178" t="str">
        <f t="array" ref="CW23">IF(ISBLANK($CN23),"",IFERROR((ROUND((INDEX([1]INSTRUCTIONS!$M$9:$AM$73,MATCH(#REF!,[1]INSTRUCTIONS!$N$9:$N$73,0),MATCH(CW$2,[1]INSTRUCTIONS!$M$9:$AM$9,FALSE))*$BD23),0)),""))</f>
        <v/>
      </c>
      <c r="CX23" s="178" t="str">
        <f t="array" ref="CX23">IF(ISBLANK($CN23),"",IFERROR((ROUND((INDEX([1]INSTRUCTIONS!$M$9:$AM$73,MATCH(#REF!,[1]INSTRUCTIONS!$N$9:$N$73,0),MATCH(CX$2,[1]INSTRUCTIONS!$M$9:$AM$9,FALSE))*$BD23),0)),""))</f>
        <v/>
      </c>
      <c r="CY23" s="178" t="str">
        <f t="array" ref="CY23">IF(ISBLANK($CN23),"",IFERROR((ROUND((INDEX([1]INSTRUCTIONS!$M$9:$AM$73,MATCH(#REF!,[1]INSTRUCTIONS!$N$9:$N$73,0),MATCH(CY$2,[1]INSTRUCTIONS!$M$9:$AM$9,FALSE))*$BD23),0)),""))</f>
        <v/>
      </c>
      <c r="CZ23" s="178" t="str">
        <f t="array" ref="CZ23">IF(ISBLANK($CN23),"",IFERROR((ROUND((INDEX([1]INSTRUCTIONS!$M$9:$AM$73,MATCH(#REF!,[1]INSTRUCTIONS!$N$9:$N$73,0),MATCH(CZ$2,[1]INSTRUCTIONS!$M$9:$AM$9,FALSE))*$BD23),0)),""))</f>
        <v/>
      </c>
      <c r="DA23" s="178" t="str">
        <f t="array" ref="DA23">IF(ISBLANK($CN23),"",IFERROR((ROUND((INDEX([1]INSTRUCTIONS!$M$9:$AM$73,MATCH(#REF!,[1]INSTRUCTIONS!$N$9:$N$73,0),MATCH(DA$2,[1]INSTRUCTIONS!$M$9:$AM$9,FALSE))*$BD23),0)),""))</f>
        <v/>
      </c>
      <c r="DB23" s="178" t="str">
        <f t="array" ref="DB23">IF(ISBLANK($CN23),"",IFERROR((ROUND((INDEX([1]INSTRUCTIONS!$M$9:$AM$73,MATCH(#REF!,[1]INSTRUCTIONS!$N$9:$N$73,0),MATCH(DB$2,[1]INSTRUCTIONS!$M$9:$AM$9,FALSE))*$BD23),0)),""))</f>
        <v/>
      </c>
      <c r="DC23" s="178" t="str">
        <f t="array" ref="DC23">IF(ISBLANK($CN23),"",IFERROR((ROUND((INDEX([1]INSTRUCTIONS!$M$9:$AM$73,MATCH(#REF!,[1]INSTRUCTIONS!$N$9:$N$73,0),MATCH(DC$2,[1]INSTRUCTIONS!$M$9:$AM$9,FALSE))*$BD23),0)),""))</f>
        <v/>
      </c>
      <c r="DD23" s="178" t="str">
        <f t="array" ref="DD23">IF(ISBLANK($CN23),"",IFERROR((ROUND((INDEX([1]INSTRUCTIONS!$M$9:$AM$73,MATCH(#REF!,[1]INSTRUCTIONS!$N$9:$N$73,0),MATCH(DD$2,[1]INSTRUCTIONS!$M$9:$AM$9,FALSE))*$BD23),0)),""))</f>
        <v/>
      </c>
      <c r="DE23" s="178" t="str">
        <f t="array" ref="DE23">IF(ISBLANK($CN23),"",IFERROR((ROUND((INDEX([1]INSTRUCTIONS!$M$9:$AM$73,MATCH(#REF!,[1]INSTRUCTIONS!$N$9:$N$73,0),MATCH(DE$2,[1]INSTRUCTIONS!$M$9:$AM$9,FALSE))*$BD23),0)),""))</f>
        <v/>
      </c>
      <c r="DF23" s="178" t="str">
        <f t="array" ref="DF23">IF(ISBLANK($CN23),"",IFERROR((ROUND((INDEX([1]INSTRUCTIONS!$M$9:$AM$73,MATCH(#REF!,[1]INSTRUCTIONS!$N$9:$N$73,0),MATCH(DF$2,[1]INSTRUCTIONS!$M$9:$AM$9,FALSE))*$BD23),0)),""))</f>
        <v/>
      </c>
      <c r="DG23" s="178" t="str">
        <f t="array" ref="DG23">IF(ISBLANK($CN23),"",IFERROR((ROUND((INDEX([1]INSTRUCTIONS!$M$9:$AM$73,MATCH(#REF!,[1]INSTRUCTIONS!$N$9:$N$73,0),MATCH(DG$2,[1]INSTRUCTIONS!$M$9:$AM$9,FALSE))*$BD23),0)),""))</f>
        <v/>
      </c>
      <c r="DH23" s="178" t="str">
        <f t="array" ref="DH23">IF(ISBLANK($CN23),"",IFERROR((ROUND((INDEX([1]INSTRUCTIONS!$M$9:$AM$73,MATCH(#REF!,[1]INSTRUCTIONS!$N$9:$N$73,0),MATCH(DH$2,[1]INSTRUCTIONS!$M$9:$AM$9,FALSE))*$BD23),0)),""))</f>
        <v/>
      </c>
      <c r="DI23" s="178" t="str">
        <f t="array" ref="DI23">IF(ISBLANK($CN23),"",IFERROR((ROUND((INDEX([1]INSTRUCTIONS!$M$9:$AM$73,MATCH(#REF!,[1]INSTRUCTIONS!$N$9:$N$73,0),MATCH(DI$2,[1]INSTRUCTIONS!$M$9:$AM$9,FALSE))*$BD23),0)),""))</f>
        <v/>
      </c>
      <c r="DJ23" s="178" t="str">
        <f t="array" ref="DJ23">IF(ISBLANK($CN23),"",IFERROR((ROUND((INDEX([1]INSTRUCTIONS!$M$9:$AM$73,MATCH(#REF!,[1]INSTRUCTIONS!$N$9:$N$73,0),MATCH(DJ$2,[1]INSTRUCTIONS!$M$9:$AM$9,FALSE))*$BD23),0)),""))</f>
        <v/>
      </c>
      <c r="DK23" s="178" t="str">
        <f t="array" ref="DK23">IF(ISBLANK($CN23),"",IFERROR((ROUND((INDEX([1]INSTRUCTIONS!$M$9:$AM$73,MATCH(#REF!,[1]INSTRUCTIONS!$N$9:$N$73,0),MATCH(DK$2,[1]INSTRUCTIONS!$M$9:$AM$9,FALSE))*$BD23),0)),""))</f>
        <v/>
      </c>
      <c r="DL23" s="178" t="str">
        <f t="array" ref="DL23">IF(ISBLANK($CN23),"",IFERROR((ROUND((INDEX([1]INSTRUCTIONS!$M$9:$AM$73,MATCH(#REF!,[1]INSTRUCTIONS!$N$9:$N$73,0),MATCH(DL$2,[1]INSTRUCTIONS!$M$9:$AM$9,FALSE))*$BD23),0)),""))</f>
        <v/>
      </c>
      <c r="DM23" s="179" t="str">
        <f t="array" ref="DM23">IF(ISBLANK($CN23),"",IFERROR((ROUND((INDEX([1]INSTRUCTIONS!$M$9:$AM$73,MATCH(#REF!,[1]INSTRUCTIONS!$N$9:$N$73,0),MATCH(DM$2,[1]INSTRUCTIONS!$M$9:$AM$9,FALSE))*$BD23),0)),""))</f>
        <v/>
      </c>
      <c r="DN23" s="169">
        <f t="shared" si="25"/>
        <v>18</v>
      </c>
      <c r="DO23" s="169">
        <f t="shared" si="26"/>
        <v>0</v>
      </c>
      <c r="DP23" s="6"/>
      <c r="DQ23" s="171" t="str">
        <f t="shared" si="27"/>
        <v>ALPHA TOPS BM</v>
      </c>
      <c r="DR23" s="172">
        <f t="shared" ref="DR23:EP23" si="36">IFERROR(BL23+CO23,"")</f>
        <v>39</v>
      </c>
      <c r="DS23" s="173">
        <f t="shared" si="36"/>
        <v>95</v>
      </c>
      <c r="DT23" s="173">
        <f t="shared" si="36"/>
        <v>124</v>
      </c>
      <c r="DU23" s="173">
        <f t="shared" si="36"/>
        <v>86</v>
      </c>
      <c r="DV23" s="173">
        <f t="shared" si="36"/>
        <v>34</v>
      </c>
      <c r="DW23" s="173">
        <f t="shared" si="36"/>
        <v>0</v>
      </c>
      <c r="DX23" s="173" t="str">
        <f t="shared" si="36"/>
        <v/>
      </c>
      <c r="DY23" s="173" t="str">
        <f t="shared" si="36"/>
        <v/>
      </c>
      <c r="DZ23" s="173" t="str">
        <f t="shared" si="36"/>
        <v/>
      </c>
      <c r="EA23" s="173" t="str">
        <f t="shared" si="36"/>
        <v/>
      </c>
      <c r="EB23" s="173" t="str">
        <f t="shared" si="36"/>
        <v/>
      </c>
      <c r="EC23" s="173" t="str">
        <f t="shared" si="36"/>
        <v/>
      </c>
      <c r="ED23" s="173" t="str">
        <f t="shared" si="36"/>
        <v/>
      </c>
      <c r="EE23" s="173" t="str">
        <f t="shared" si="36"/>
        <v/>
      </c>
      <c r="EF23" s="174" t="str">
        <f t="shared" si="36"/>
        <v/>
      </c>
      <c r="EG23" s="174" t="str">
        <f t="shared" si="36"/>
        <v/>
      </c>
      <c r="EH23" s="174" t="str">
        <f t="shared" si="36"/>
        <v/>
      </c>
      <c r="EI23" s="174" t="str">
        <f t="shared" si="36"/>
        <v/>
      </c>
      <c r="EJ23" s="174" t="str">
        <f t="shared" si="36"/>
        <v/>
      </c>
      <c r="EK23" s="174" t="str">
        <f t="shared" si="36"/>
        <v/>
      </c>
      <c r="EL23" s="174" t="str">
        <f t="shared" si="36"/>
        <v/>
      </c>
      <c r="EM23" s="174" t="str">
        <f t="shared" si="36"/>
        <v/>
      </c>
      <c r="EN23" s="174" t="str">
        <f t="shared" si="36"/>
        <v/>
      </c>
      <c r="EO23" s="174" t="str">
        <f t="shared" si="36"/>
        <v/>
      </c>
      <c r="EP23" s="174" t="str">
        <f t="shared" si="36"/>
        <v/>
      </c>
      <c r="EQ23" s="171">
        <f t="shared" si="29"/>
        <v>378</v>
      </c>
      <c r="ER23" s="171">
        <f t="shared" si="30"/>
        <v>0</v>
      </c>
    </row>
    <row r="24" spans="1:148" ht="120" customHeight="1" x14ac:dyDescent="0.25">
      <c r="A24" s="132">
        <f t="shared" si="31"/>
        <v>7</v>
      </c>
      <c r="B24" s="133" t="e">
        <v>#VALUE!</v>
      </c>
      <c r="C24" s="133" t="s">
        <v>96</v>
      </c>
      <c r="D24" s="134" t="s">
        <v>276</v>
      </c>
      <c r="E24" s="134" t="str">
        <f t="shared" si="5"/>
        <v>#REF!</v>
      </c>
      <c r="F24" s="135" t="s">
        <v>97</v>
      </c>
      <c r="G24" s="134" t="s">
        <v>276</v>
      </c>
      <c r="H24" s="135" t="s">
        <v>109</v>
      </c>
      <c r="I24" s="135" t="s">
        <v>110</v>
      </c>
      <c r="J24" s="135"/>
      <c r="K24" s="135"/>
      <c r="L24" s="136"/>
      <c r="M24" s="133" t="e">
        <v>#VALUE!</v>
      </c>
      <c r="N24" s="135" t="s">
        <v>112</v>
      </c>
      <c r="O24" s="136"/>
      <c r="P24" s="136"/>
      <c r="Q24" s="136" t="s">
        <v>101</v>
      </c>
      <c r="R24" s="136" t="s">
        <v>102</v>
      </c>
      <c r="S24" s="136"/>
      <c r="T24" s="133"/>
      <c r="U24" s="133"/>
      <c r="V24" s="133"/>
      <c r="W24" s="137"/>
      <c r="X24" s="138">
        <v>11.8</v>
      </c>
      <c r="Y24" s="139">
        <v>11.21</v>
      </c>
      <c r="Z24" s="140">
        <f t="shared" si="6"/>
        <v>4.9999999999999982E-2</v>
      </c>
      <c r="AA24" s="139">
        <v>39.99</v>
      </c>
      <c r="AB24" s="140">
        <f t="shared" si="7"/>
        <v>0.71967991997999503</v>
      </c>
      <c r="AC24" s="141"/>
      <c r="AD24" s="142" t="str">
        <f t="shared" si="8"/>
        <v/>
      </c>
      <c r="AE24" s="140" t="str">
        <f t="shared" si="9"/>
        <v/>
      </c>
      <c r="AF24" s="139"/>
      <c r="AG24" s="140" t="str">
        <f t="shared" si="10"/>
        <v/>
      </c>
      <c r="AH24" s="143" t="str">
        <f t="shared" si="11"/>
        <v/>
      </c>
      <c r="AI24" s="144"/>
      <c r="AJ24" s="145"/>
      <c r="AK24" s="146"/>
      <c r="AL24" s="135" t="s">
        <v>241</v>
      </c>
      <c r="AM24" s="147">
        <v>4</v>
      </c>
      <c r="AN24" s="148" t="str">
        <f t="shared" si="12"/>
        <v xml:space="preserve">, , , , OFFICE DEFINE, </v>
      </c>
      <c r="AO24" s="149">
        <v>18</v>
      </c>
      <c r="AP24" s="150">
        <v>360</v>
      </c>
      <c r="AQ24" s="150"/>
      <c r="AR24" s="150"/>
      <c r="AS24" s="150"/>
      <c r="AT24" s="151"/>
      <c r="AU24" s="151"/>
      <c r="AV24" s="152">
        <f t="shared" si="13"/>
        <v>4</v>
      </c>
      <c r="AW24" s="153"/>
      <c r="AX24" s="152"/>
      <c r="AY24" s="153"/>
      <c r="AZ24" s="176"/>
      <c r="BA24" s="155">
        <f t="shared" si="14"/>
        <v>360</v>
      </c>
      <c r="BB24" s="156">
        <f t="shared" si="15"/>
        <v>4035.6000000000004</v>
      </c>
      <c r="BC24" s="157">
        <f t="shared" si="16"/>
        <v>14396.400000000001</v>
      </c>
      <c r="BD24" s="158">
        <f t="shared" si="17"/>
        <v>18</v>
      </c>
      <c r="BE24" s="159">
        <f t="shared" si="18"/>
        <v>201.78000000000003</v>
      </c>
      <c r="BF24" s="160">
        <f t="shared" si="19"/>
        <v>719.82</v>
      </c>
      <c r="BG24" s="161">
        <f t="shared" si="20"/>
        <v>378</v>
      </c>
      <c r="BH24" s="162">
        <f t="shared" si="21"/>
        <v>4237.38</v>
      </c>
      <c r="BI24" s="163">
        <f t="shared" si="22"/>
        <v>15116.220000000001</v>
      </c>
      <c r="BJ24" s="164"/>
      <c r="BK24" s="165" t="s">
        <v>104</v>
      </c>
      <c r="BL24" s="177">
        <v>37</v>
      </c>
      <c r="BM24" s="178">
        <v>91</v>
      </c>
      <c r="BN24" s="178">
        <v>118</v>
      </c>
      <c r="BO24" s="178">
        <v>82</v>
      </c>
      <c r="BP24" s="178">
        <v>32</v>
      </c>
      <c r="BQ24" s="178">
        <v>0</v>
      </c>
      <c r="BR24" s="178" t="str">
        <f t="array" ref="BR24">IF(ISBLANK($BK24),"",IFERROR((ROUND((INDEX([1]INSTRUCTIONS!$M$9:$AM$73,MATCH(#REF!,[1]INSTRUCTIONS!$N$9:$N$73,0),MATCH(BR$2,[1]INSTRUCTIONS!$M$9:$AM$9,FALSE))*$BA24),0)),""))</f>
        <v/>
      </c>
      <c r="BS24" s="178" t="str">
        <f t="array" ref="BS24">IF(ISBLANK($BK24),"",IFERROR((ROUND((INDEX([1]INSTRUCTIONS!$M$9:$AM$73,MATCH(#REF!,[1]INSTRUCTIONS!$N$9:$N$73,0),MATCH(BS$2,[1]INSTRUCTIONS!$M$9:$AM$9,FALSE))*$BA24),0)),""))</f>
        <v/>
      </c>
      <c r="BT24" s="178" t="str">
        <f t="array" ref="BT24">IF(ISBLANK($BK24),"",IFERROR((ROUND((INDEX([1]INSTRUCTIONS!$M$9:$AM$73,MATCH(#REF!,[1]INSTRUCTIONS!$N$9:$N$73,0),MATCH(BT$2,[1]INSTRUCTIONS!$M$9:$AM$9,FALSE))*$BA24),0)),""))</f>
        <v/>
      </c>
      <c r="BU24" s="178" t="str">
        <f t="array" ref="BU24">IF(ISBLANK($BK24),"",IFERROR((ROUND((INDEX([1]INSTRUCTIONS!$M$9:$AM$73,MATCH(#REF!,[1]INSTRUCTIONS!$N$9:$N$73,0),MATCH(BU$2,[1]INSTRUCTIONS!$M$9:$AM$9,FALSE))*$BA24),0)),""))</f>
        <v/>
      </c>
      <c r="BV24" s="178" t="str">
        <f t="array" ref="BV24">IF(ISBLANK($BK24),"",IFERROR((ROUND((INDEX([1]INSTRUCTIONS!$M$9:$AM$73,MATCH(#REF!,[1]INSTRUCTIONS!$N$9:$N$73,0),MATCH(BV$2,[1]INSTRUCTIONS!$M$9:$AM$9,FALSE))*$BA24),0)),""))</f>
        <v/>
      </c>
      <c r="BW24" s="178" t="str">
        <f t="array" ref="BW24">IF(ISBLANK($BK24),"",IFERROR((ROUND((INDEX([1]INSTRUCTIONS!$M$9:$AM$73,MATCH(#REF!,[1]INSTRUCTIONS!$N$9:$N$73,0),MATCH(BW$2,[1]INSTRUCTIONS!$M$9:$AM$9,FALSE))*$BA24),0)),""))</f>
        <v/>
      </c>
      <c r="BX24" s="178" t="str">
        <f t="array" ref="BX24">IF(ISBLANK($BK24),"",IFERROR((ROUND((INDEX([1]INSTRUCTIONS!$M$9:$AM$73,MATCH(#REF!,[1]INSTRUCTIONS!$N$9:$N$73,0),MATCH(BX$2,[1]INSTRUCTIONS!$M$9:$AM$9,FALSE))*$BA24),0)),""))</f>
        <v/>
      </c>
      <c r="BY24" s="178" t="str">
        <f t="array" ref="BY24">IF(ISBLANK($BK24),"",IFERROR((ROUND((INDEX([1]INSTRUCTIONS!$M$9:$AM$73,MATCH(#REF!,[1]INSTRUCTIONS!$N$9:$N$73,0),MATCH(BY$2,[1]INSTRUCTIONS!$M$9:$AM$9,FALSE))*$BA24),0)),""))</f>
        <v/>
      </c>
      <c r="BZ24" s="178" t="str">
        <f t="array" ref="BZ24">IF(ISBLANK($BK24),"",IFERROR((ROUND((INDEX([1]INSTRUCTIONS!$M$9:$AM$73,MATCH(#REF!,[1]INSTRUCTIONS!$N$9:$N$73,0),MATCH(BZ$2,[1]INSTRUCTIONS!$M$9:$AM$9,FALSE))*$BA24),0)),""))</f>
        <v/>
      </c>
      <c r="CA24" s="178" t="str">
        <f t="array" ref="CA24">IF(ISBLANK($BK24),"",IFERROR((ROUND((INDEX([1]INSTRUCTIONS!$M$9:$AM$73,MATCH(#REF!,[1]INSTRUCTIONS!$N$9:$N$73,0),MATCH(CA$2,[1]INSTRUCTIONS!$M$9:$AM$9,FALSE))*$BA24),0)),""))</f>
        <v/>
      </c>
      <c r="CB24" s="178" t="str">
        <f t="array" ref="CB24">IF(ISBLANK($BK24),"",IFERROR((ROUND((INDEX([1]INSTRUCTIONS!$M$9:$AM$73,MATCH(#REF!,[1]INSTRUCTIONS!$N$9:$N$73,0),MATCH(CB$2,[1]INSTRUCTIONS!$M$9:$AM$9,FALSE))*$BA24),0)),""))</f>
        <v/>
      </c>
      <c r="CC24" s="178" t="str">
        <f t="array" ref="CC24">IF(ISBLANK($BK24),"",IFERROR((ROUND((INDEX([1]INSTRUCTIONS!$M$9:$AM$73,MATCH(#REF!,[1]INSTRUCTIONS!$N$9:$N$73,0),MATCH(CC$2,[1]INSTRUCTIONS!$M$9:$AM$9,FALSE))*$BA24),0)),""))</f>
        <v/>
      </c>
      <c r="CD24" s="178" t="str">
        <f t="array" ref="CD24">IF(ISBLANK($BK24),"",IFERROR((ROUND((INDEX([1]INSTRUCTIONS!$M$9:$AM$73,MATCH(#REF!,[1]INSTRUCTIONS!$N$9:$N$73,0),MATCH(CD$2,[1]INSTRUCTIONS!$M$9:$AM$9,FALSE))*$BA24),0)),""))</f>
        <v/>
      </c>
      <c r="CE24" s="178" t="str">
        <f t="array" ref="CE24">IF(ISBLANK($BK24),"",IFERROR((ROUND((INDEX([1]INSTRUCTIONS!$M$9:$AM$73,MATCH(#REF!,[1]INSTRUCTIONS!$N$9:$N$73,0),MATCH(CE$2,[1]INSTRUCTIONS!$M$9:$AM$9,FALSE))*$BA24),0)),""))</f>
        <v/>
      </c>
      <c r="CF24" s="178" t="str">
        <f t="array" ref="CF24">IF(ISBLANK($BK24),"",IFERROR((ROUND((INDEX([1]INSTRUCTIONS!$M$9:$AM$73,MATCH(#REF!,[1]INSTRUCTIONS!$N$9:$N$73,0),MATCH(CF$2,[1]INSTRUCTIONS!$M$9:$AM$9,FALSE))*$BA24),0)),""))</f>
        <v/>
      </c>
      <c r="CG24" s="178" t="str">
        <f t="array" ref="CG24">IF(ISBLANK($BK24),"",IFERROR((ROUND((INDEX([1]INSTRUCTIONS!$M$9:$AM$73,MATCH(#REF!,[1]INSTRUCTIONS!$N$9:$N$73,0),MATCH(CG$2,[1]INSTRUCTIONS!$M$9:$AM$9,FALSE))*$BA24),0)),""))</f>
        <v/>
      </c>
      <c r="CH24" s="178" t="str">
        <f t="array" ref="CH24">IF(ISBLANK($BK24),"",IFERROR((ROUND((INDEX([1]INSTRUCTIONS!$M$9:$AM$73,MATCH(#REF!,[1]INSTRUCTIONS!$N$9:$N$73,0),MATCH(CH$2,[1]INSTRUCTIONS!$M$9:$AM$9,FALSE))*$BA24),0)),""))</f>
        <v/>
      </c>
      <c r="CI24" s="178" t="str">
        <f t="array" ref="CI24">IF(ISBLANK($BK24),"",IFERROR((ROUND((INDEX([1]INSTRUCTIONS!$M$9:$AM$73,MATCH(#REF!,[1]INSTRUCTIONS!$N$9:$N$73,0),MATCH(CI$2,[1]INSTRUCTIONS!$M$9:$AM$9,FALSE))*$BA24),0)),""))</f>
        <v/>
      </c>
      <c r="CJ24" s="179" t="str">
        <f t="array" ref="CJ24">IF(ISBLANK($BK24),"",IFERROR((ROUND((INDEX([1]INSTRUCTIONS!$M$9:$AM$73,MATCH(#REF!,[1]INSTRUCTIONS!$N$9:$N$73,0),MATCH(CJ$2,[1]INSTRUCTIONS!$M$9:$AM$9,FALSE))*$BA24),0)),""))</f>
        <v/>
      </c>
      <c r="CK24" s="169">
        <f t="shared" si="23"/>
        <v>360</v>
      </c>
      <c r="CL24" s="169">
        <f t="shared" si="24"/>
        <v>0</v>
      </c>
      <c r="CM24" s="6"/>
      <c r="CN24" s="170" t="s">
        <v>105</v>
      </c>
      <c r="CO24" s="177">
        <v>2</v>
      </c>
      <c r="CP24" s="178">
        <v>4</v>
      </c>
      <c r="CQ24" s="178">
        <v>6</v>
      </c>
      <c r="CR24" s="178">
        <v>4</v>
      </c>
      <c r="CS24" s="178">
        <v>2</v>
      </c>
      <c r="CT24" s="178">
        <v>0</v>
      </c>
      <c r="CU24" s="178" t="str">
        <f t="array" ref="CU24">IF(ISBLANK($CN24),"",IFERROR((ROUND((INDEX([1]INSTRUCTIONS!$M$9:$AM$73,MATCH(#REF!,[1]INSTRUCTIONS!$N$9:$N$73,0),MATCH(CU$2,[1]INSTRUCTIONS!$M$9:$AM$9,FALSE))*$BD24),0)),""))</f>
        <v/>
      </c>
      <c r="CV24" s="178" t="str">
        <f t="array" ref="CV24">IF(ISBLANK($CN24),"",IFERROR((ROUND((INDEX([1]INSTRUCTIONS!$M$9:$AM$73,MATCH(#REF!,[1]INSTRUCTIONS!$N$9:$N$73,0),MATCH(CV$2,[1]INSTRUCTIONS!$M$9:$AM$9,FALSE))*$BD24),0)),""))</f>
        <v/>
      </c>
      <c r="CW24" s="178" t="str">
        <f t="array" ref="CW24">IF(ISBLANK($CN24),"",IFERROR((ROUND((INDEX([1]INSTRUCTIONS!$M$9:$AM$73,MATCH(#REF!,[1]INSTRUCTIONS!$N$9:$N$73,0),MATCH(CW$2,[1]INSTRUCTIONS!$M$9:$AM$9,FALSE))*$BD24),0)),""))</f>
        <v/>
      </c>
      <c r="CX24" s="178" t="str">
        <f t="array" ref="CX24">IF(ISBLANK($CN24),"",IFERROR((ROUND((INDEX([1]INSTRUCTIONS!$M$9:$AM$73,MATCH(#REF!,[1]INSTRUCTIONS!$N$9:$N$73,0),MATCH(CX$2,[1]INSTRUCTIONS!$M$9:$AM$9,FALSE))*$BD24),0)),""))</f>
        <v/>
      </c>
      <c r="CY24" s="178" t="str">
        <f t="array" ref="CY24">IF(ISBLANK($CN24),"",IFERROR((ROUND((INDEX([1]INSTRUCTIONS!$M$9:$AM$73,MATCH(#REF!,[1]INSTRUCTIONS!$N$9:$N$73,0),MATCH(CY$2,[1]INSTRUCTIONS!$M$9:$AM$9,FALSE))*$BD24),0)),""))</f>
        <v/>
      </c>
      <c r="CZ24" s="178" t="str">
        <f t="array" ref="CZ24">IF(ISBLANK($CN24),"",IFERROR((ROUND((INDEX([1]INSTRUCTIONS!$M$9:$AM$73,MATCH(#REF!,[1]INSTRUCTIONS!$N$9:$N$73,0),MATCH(CZ$2,[1]INSTRUCTIONS!$M$9:$AM$9,FALSE))*$BD24),0)),""))</f>
        <v/>
      </c>
      <c r="DA24" s="178" t="str">
        <f t="array" ref="DA24">IF(ISBLANK($CN24),"",IFERROR((ROUND((INDEX([1]INSTRUCTIONS!$M$9:$AM$73,MATCH(#REF!,[1]INSTRUCTIONS!$N$9:$N$73,0),MATCH(DA$2,[1]INSTRUCTIONS!$M$9:$AM$9,FALSE))*$BD24),0)),""))</f>
        <v/>
      </c>
      <c r="DB24" s="178" t="str">
        <f t="array" ref="DB24">IF(ISBLANK($CN24),"",IFERROR((ROUND((INDEX([1]INSTRUCTIONS!$M$9:$AM$73,MATCH(#REF!,[1]INSTRUCTIONS!$N$9:$N$73,0),MATCH(DB$2,[1]INSTRUCTIONS!$M$9:$AM$9,FALSE))*$BD24),0)),""))</f>
        <v/>
      </c>
      <c r="DC24" s="178" t="str">
        <f t="array" ref="DC24">IF(ISBLANK($CN24),"",IFERROR((ROUND((INDEX([1]INSTRUCTIONS!$M$9:$AM$73,MATCH(#REF!,[1]INSTRUCTIONS!$N$9:$N$73,0),MATCH(DC$2,[1]INSTRUCTIONS!$M$9:$AM$9,FALSE))*$BD24),0)),""))</f>
        <v/>
      </c>
      <c r="DD24" s="178" t="str">
        <f t="array" ref="DD24">IF(ISBLANK($CN24),"",IFERROR((ROUND((INDEX([1]INSTRUCTIONS!$M$9:$AM$73,MATCH(#REF!,[1]INSTRUCTIONS!$N$9:$N$73,0),MATCH(DD$2,[1]INSTRUCTIONS!$M$9:$AM$9,FALSE))*$BD24),0)),""))</f>
        <v/>
      </c>
      <c r="DE24" s="178" t="str">
        <f t="array" ref="DE24">IF(ISBLANK($CN24),"",IFERROR((ROUND((INDEX([1]INSTRUCTIONS!$M$9:$AM$73,MATCH(#REF!,[1]INSTRUCTIONS!$N$9:$N$73,0),MATCH(DE$2,[1]INSTRUCTIONS!$M$9:$AM$9,FALSE))*$BD24),0)),""))</f>
        <v/>
      </c>
      <c r="DF24" s="178" t="str">
        <f t="array" ref="DF24">IF(ISBLANK($CN24),"",IFERROR((ROUND((INDEX([1]INSTRUCTIONS!$M$9:$AM$73,MATCH(#REF!,[1]INSTRUCTIONS!$N$9:$N$73,0),MATCH(DF$2,[1]INSTRUCTIONS!$M$9:$AM$9,FALSE))*$BD24),0)),""))</f>
        <v/>
      </c>
      <c r="DG24" s="178" t="str">
        <f t="array" ref="DG24">IF(ISBLANK($CN24),"",IFERROR((ROUND((INDEX([1]INSTRUCTIONS!$M$9:$AM$73,MATCH(#REF!,[1]INSTRUCTIONS!$N$9:$N$73,0),MATCH(DG$2,[1]INSTRUCTIONS!$M$9:$AM$9,FALSE))*$BD24),0)),""))</f>
        <v/>
      </c>
      <c r="DH24" s="178" t="str">
        <f t="array" ref="DH24">IF(ISBLANK($CN24),"",IFERROR((ROUND((INDEX([1]INSTRUCTIONS!$M$9:$AM$73,MATCH(#REF!,[1]INSTRUCTIONS!$N$9:$N$73,0),MATCH(DH$2,[1]INSTRUCTIONS!$M$9:$AM$9,FALSE))*$BD24),0)),""))</f>
        <v/>
      </c>
      <c r="DI24" s="178" t="str">
        <f t="array" ref="DI24">IF(ISBLANK($CN24),"",IFERROR((ROUND((INDEX([1]INSTRUCTIONS!$M$9:$AM$73,MATCH(#REF!,[1]INSTRUCTIONS!$N$9:$N$73,0),MATCH(DI$2,[1]INSTRUCTIONS!$M$9:$AM$9,FALSE))*$BD24),0)),""))</f>
        <v/>
      </c>
      <c r="DJ24" s="178" t="str">
        <f t="array" ref="DJ24">IF(ISBLANK($CN24),"",IFERROR((ROUND((INDEX([1]INSTRUCTIONS!$M$9:$AM$73,MATCH(#REF!,[1]INSTRUCTIONS!$N$9:$N$73,0),MATCH(DJ$2,[1]INSTRUCTIONS!$M$9:$AM$9,FALSE))*$BD24),0)),""))</f>
        <v/>
      </c>
      <c r="DK24" s="178" t="str">
        <f t="array" ref="DK24">IF(ISBLANK($CN24),"",IFERROR((ROUND((INDEX([1]INSTRUCTIONS!$M$9:$AM$73,MATCH(#REF!,[1]INSTRUCTIONS!$N$9:$N$73,0),MATCH(DK$2,[1]INSTRUCTIONS!$M$9:$AM$9,FALSE))*$BD24),0)),""))</f>
        <v/>
      </c>
      <c r="DL24" s="178" t="str">
        <f t="array" ref="DL24">IF(ISBLANK($CN24),"",IFERROR((ROUND((INDEX([1]INSTRUCTIONS!$M$9:$AM$73,MATCH(#REF!,[1]INSTRUCTIONS!$N$9:$N$73,0),MATCH(DL$2,[1]INSTRUCTIONS!$M$9:$AM$9,FALSE))*$BD24),0)),""))</f>
        <v/>
      </c>
      <c r="DM24" s="179" t="str">
        <f t="array" ref="DM24">IF(ISBLANK($CN24),"",IFERROR((ROUND((INDEX([1]INSTRUCTIONS!$M$9:$AM$73,MATCH(#REF!,[1]INSTRUCTIONS!$N$9:$N$73,0),MATCH(DM$2,[1]INSTRUCTIONS!$M$9:$AM$9,FALSE))*$BD24),0)),""))</f>
        <v/>
      </c>
      <c r="DN24" s="169">
        <f t="shared" si="25"/>
        <v>18</v>
      </c>
      <c r="DO24" s="169">
        <f t="shared" si="26"/>
        <v>0</v>
      </c>
      <c r="DP24" s="6"/>
      <c r="DQ24" s="171" t="str">
        <f t="shared" si="27"/>
        <v>ALPHA TOPS BM</v>
      </c>
      <c r="DR24" s="172">
        <f t="shared" ref="DR24:EP24" si="37">IFERROR(BL24+CO24,"")</f>
        <v>39</v>
      </c>
      <c r="DS24" s="173">
        <f t="shared" si="37"/>
        <v>95</v>
      </c>
      <c r="DT24" s="173">
        <f t="shared" si="37"/>
        <v>124</v>
      </c>
      <c r="DU24" s="173">
        <f t="shared" si="37"/>
        <v>86</v>
      </c>
      <c r="DV24" s="173">
        <f t="shared" si="37"/>
        <v>34</v>
      </c>
      <c r="DW24" s="173">
        <f t="shared" si="37"/>
        <v>0</v>
      </c>
      <c r="DX24" s="173" t="str">
        <f t="shared" si="37"/>
        <v/>
      </c>
      <c r="DY24" s="173" t="str">
        <f t="shared" si="37"/>
        <v/>
      </c>
      <c r="DZ24" s="173" t="str">
        <f t="shared" si="37"/>
        <v/>
      </c>
      <c r="EA24" s="173" t="str">
        <f t="shared" si="37"/>
        <v/>
      </c>
      <c r="EB24" s="173" t="str">
        <f t="shared" si="37"/>
        <v/>
      </c>
      <c r="EC24" s="173" t="str">
        <f t="shared" si="37"/>
        <v/>
      </c>
      <c r="ED24" s="173" t="str">
        <f t="shared" si="37"/>
        <v/>
      </c>
      <c r="EE24" s="173" t="str">
        <f t="shared" si="37"/>
        <v/>
      </c>
      <c r="EF24" s="174" t="str">
        <f t="shared" si="37"/>
        <v/>
      </c>
      <c r="EG24" s="174" t="str">
        <f t="shared" si="37"/>
        <v/>
      </c>
      <c r="EH24" s="174" t="str">
        <f t="shared" si="37"/>
        <v/>
      </c>
      <c r="EI24" s="174" t="str">
        <f t="shared" si="37"/>
        <v/>
      </c>
      <c r="EJ24" s="174" t="str">
        <f t="shared" si="37"/>
        <v/>
      </c>
      <c r="EK24" s="174" t="str">
        <f t="shared" si="37"/>
        <v/>
      </c>
      <c r="EL24" s="174" t="str">
        <f t="shared" si="37"/>
        <v/>
      </c>
      <c r="EM24" s="174" t="str">
        <f t="shared" si="37"/>
        <v/>
      </c>
      <c r="EN24" s="174" t="str">
        <f t="shared" si="37"/>
        <v/>
      </c>
      <c r="EO24" s="174" t="str">
        <f t="shared" si="37"/>
        <v/>
      </c>
      <c r="EP24" s="174" t="str">
        <f t="shared" si="37"/>
        <v/>
      </c>
      <c r="EQ24" s="171">
        <f t="shared" si="29"/>
        <v>378</v>
      </c>
      <c r="ER24" s="171">
        <f t="shared" si="30"/>
        <v>0</v>
      </c>
    </row>
    <row r="25" spans="1:148" ht="120" customHeight="1" x14ac:dyDescent="0.25">
      <c r="A25" s="132">
        <f t="shared" si="31"/>
        <v>8</v>
      </c>
      <c r="B25" s="133" t="e">
        <v>#VALUE!</v>
      </c>
      <c r="C25" s="133" t="s">
        <v>96</v>
      </c>
      <c r="D25" s="134" t="s">
        <v>276</v>
      </c>
      <c r="E25" s="134" t="str">
        <f t="shared" si="5"/>
        <v>#REF!</v>
      </c>
      <c r="F25" s="135" t="s">
        <v>97</v>
      </c>
      <c r="G25" s="134" t="s">
        <v>276</v>
      </c>
      <c r="H25" s="135" t="s">
        <v>109</v>
      </c>
      <c r="I25" s="135" t="s">
        <v>110</v>
      </c>
      <c r="J25" s="135"/>
      <c r="K25" s="135"/>
      <c r="L25" s="136"/>
      <c r="M25" s="133" t="e">
        <v>#VALUE!</v>
      </c>
      <c r="N25" s="135" t="s">
        <v>113</v>
      </c>
      <c r="O25" s="136"/>
      <c r="P25" s="136"/>
      <c r="Q25" s="136" t="s">
        <v>101</v>
      </c>
      <c r="R25" s="136" t="s">
        <v>102</v>
      </c>
      <c r="S25" s="136"/>
      <c r="T25" s="133"/>
      <c r="U25" s="133"/>
      <c r="V25" s="133"/>
      <c r="W25" s="137"/>
      <c r="X25" s="138">
        <v>11.8</v>
      </c>
      <c r="Y25" s="139">
        <v>11.21</v>
      </c>
      <c r="Z25" s="140">
        <f t="shared" si="6"/>
        <v>4.9999999999999982E-2</v>
      </c>
      <c r="AA25" s="139">
        <v>39.99</v>
      </c>
      <c r="AB25" s="140">
        <f t="shared" si="7"/>
        <v>0.71967991997999503</v>
      </c>
      <c r="AC25" s="141"/>
      <c r="AD25" s="142" t="str">
        <f t="shared" si="8"/>
        <v/>
      </c>
      <c r="AE25" s="140" t="str">
        <f t="shared" si="9"/>
        <v/>
      </c>
      <c r="AF25" s="139"/>
      <c r="AG25" s="140" t="str">
        <f t="shared" si="10"/>
        <v/>
      </c>
      <c r="AH25" s="143" t="str">
        <f t="shared" si="11"/>
        <v/>
      </c>
      <c r="AI25" s="144"/>
      <c r="AJ25" s="145"/>
      <c r="AK25" s="146"/>
      <c r="AL25" s="135" t="s">
        <v>241</v>
      </c>
      <c r="AM25" s="147">
        <v>4</v>
      </c>
      <c r="AN25" s="148" t="str">
        <f t="shared" si="12"/>
        <v xml:space="preserve">, , , , OFFICE DEFINE, </v>
      </c>
      <c r="AO25" s="149">
        <v>18</v>
      </c>
      <c r="AP25" s="150">
        <v>360</v>
      </c>
      <c r="AQ25" s="150"/>
      <c r="AR25" s="150"/>
      <c r="AS25" s="150"/>
      <c r="AT25" s="151"/>
      <c r="AU25" s="151"/>
      <c r="AV25" s="152">
        <f t="shared" si="13"/>
        <v>4</v>
      </c>
      <c r="AW25" s="153"/>
      <c r="AX25" s="152"/>
      <c r="AY25" s="153"/>
      <c r="AZ25" s="176"/>
      <c r="BA25" s="155">
        <f t="shared" si="14"/>
        <v>360</v>
      </c>
      <c r="BB25" s="156">
        <f t="shared" si="15"/>
        <v>4035.6000000000004</v>
      </c>
      <c r="BC25" s="157">
        <f t="shared" si="16"/>
        <v>14396.400000000001</v>
      </c>
      <c r="BD25" s="158">
        <f t="shared" si="17"/>
        <v>18</v>
      </c>
      <c r="BE25" s="159">
        <f t="shared" si="18"/>
        <v>201.78000000000003</v>
      </c>
      <c r="BF25" s="160">
        <f t="shared" si="19"/>
        <v>719.82</v>
      </c>
      <c r="BG25" s="161">
        <f t="shared" si="20"/>
        <v>378</v>
      </c>
      <c r="BH25" s="162">
        <f t="shared" si="21"/>
        <v>4237.38</v>
      </c>
      <c r="BI25" s="163">
        <f t="shared" si="22"/>
        <v>15116.220000000001</v>
      </c>
      <c r="BJ25" s="164"/>
      <c r="BK25" s="165" t="s">
        <v>104</v>
      </c>
      <c r="BL25" s="177">
        <v>37</v>
      </c>
      <c r="BM25" s="178">
        <v>91</v>
      </c>
      <c r="BN25" s="178">
        <v>118</v>
      </c>
      <c r="BO25" s="178">
        <v>82</v>
      </c>
      <c r="BP25" s="178">
        <v>32</v>
      </c>
      <c r="BQ25" s="178">
        <v>0</v>
      </c>
      <c r="BR25" s="178" t="str">
        <f t="array" ref="BR25">IF(ISBLANK($BK25),"",IFERROR((ROUND((INDEX([1]INSTRUCTIONS!$M$9:$AM$73,MATCH(#REF!,[1]INSTRUCTIONS!$N$9:$N$73,0),MATCH(BR$2,[1]INSTRUCTIONS!$M$9:$AM$9,FALSE))*$BA25),0)),""))</f>
        <v/>
      </c>
      <c r="BS25" s="178" t="str">
        <f t="array" ref="BS25">IF(ISBLANK($BK25),"",IFERROR((ROUND((INDEX([1]INSTRUCTIONS!$M$9:$AM$73,MATCH(#REF!,[1]INSTRUCTIONS!$N$9:$N$73,0),MATCH(BS$2,[1]INSTRUCTIONS!$M$9:$AM$9,FALSE))*$BA25),0)),""))</f>
        <v/>
      </c>
      <c r="BT25" s="178" t="str">
        <f t="array" ref="BT25">IF(ISBLANK($BK25),"",IFERROR((ROUND((INDEX([1]INSTRUCTIONS!$M$9:$AM$73,MATCH(#REF!,[1]INSTRUCTIONS!$N$9:$N$73,0),MATCH(BT$2,[1]INSTRUCTIONS!$M$9:$AM$9,FALSE))*$BA25),0)),""))</f>
        <v/>
      </c>
      <c r="BU25" s="178" t="str">
        <f t="array" ref="BU25">IF(ISBLANK($BK25),"",IFERROR((ROUND((INDEX([1]INSTRUCTIONS!$M$9:$AM$73,MATCH(#REF!,[1]INSTRUCTIONS!$N$9:$N$73,0),MATCH(BU$2,[1]INSTRUCTIONS!$M$9:$AM$9,FALSE))*$BA25),0)),""))</f>
        <v/>
      </c>
      <c r="BV25" s="178" t="str">
        <f t="array" ref="BV25">IF(ISBLANK($BK25),"",IFERROR((ROUND((INDEX([1]INSTRUCTIONS!$M$9:$AM$73,MATCH(#REF!,[1]INSTRUCTIONS!$N$9:$N$73,0),MATCH(BV$2,[1]INSTRUCTIONS!$M$9:$AM$9,FALSE))*$BA25),0)),""))</f>
        <v/>
      </c>
      <c r="BW25" s="178" t="str">
        <f t="array" ref="BW25">IF(ISBLANK($BK25),"",IFERROR((ROUND((INDEX([1]INSTRUCTIONS!$M$9:$AM$73,MATCH(#REF!,[1]INSTRUCTIONS!$N$9:$N$73,0),MATCH(BW$2,[1]INSTRUCTIONS!$M$9:$AM$9,FALSE))*$BA25),0)),""))</f>
        <v/>
      </c>
      <c r="BX25" s="178" t="str">
        <f t="array" ref="BX25">IF(ISBLANK($BK25),"",IFERROR((ROUND((INDEX([1]INSTRUCTIONS!$M$9:$AM$73,MATCH(#REF!,[1]INSTRUCTIONS!$N$9:$N$73,0),MATCH(BX$2,[1]INSTRUCTIONS!$M$9:$AM$9,FALSE))*$BA25),0)),""))</f>
        <v/>
      </c>
      <c r="BY25" s="178" t="str">
        <f t="array" ref="BY25">IF(ISBLANK($BK25),"",IFERROR((ROUND((INDEX([1]INSTRUCTIONS!$M$9:$AM$73,MATCH(#REF!,[1]INSTRUCTIONS!$N$9:$N$73,0),MATCH(BY$2,[1]INSTRUCTIONS!$M$9:$AM$9,FALSE))*$BA25),0)),""))</f>
        <v/>
      </c>
      <c r="BZ25" s="178" t="str">
        <f t="array" ref="BZ25">IF(ISBLANK($BK25),"",IFERROR((ROUND((INDEX([1]INSTRUCTIONS!$M$9:$AM$73,MATCH(#REF!,[1]INSTRUCTIONS!$N$9:$N$73,0),MATCH(BZ$2,[1]INSTRUCTIONS!$M$9:$AM$9,FALSE))*$BA25),0)),""))</f>
        <v/>
      </c>
      <c r="CA25" s="178" t="str">
        <f t="array" ref="CA25">IF(ISBLANK($BK25),"",IFERROR((ROUND((INDEX([1]INSTRUCTIONS!$M$9:$AM$73,MATCH(#REF!,[1]INSTRUCTIONS!$N$9:$N$73,0),MATCH(CA$2,[1]INSTRUCTIONS!$M$9:$AM$9,FALSE))*$BA25),0)),""))</f>
        <v/>
      </c>
      <c r="CB25" s="178" t="str">
        <f t="array" ref="CB25">IF(ISBLANK($BK25),"",IFERROR((ROUND((INDEX([1]INSTRUCTIONS!$M$9:$AM$73,MATCH(#REF!,[1]INSTRUCTIONS!$N$9:$N$73,0),MATCH(CB$2,[1]INSTRUCTIONS!$M$9:$AM$9,FALSE))*$BA25),0)),""))</f>
        <v/>
      </c>
      <c r="CC25" s="178" t="str">
        <f t="array" ref="CC25">IF(ISBLANK($BK25),"",IFERROR((ROUND((INDEX([1]INSTRUCTIONS!$M$9:$AM$73,MATCH(#REF!,[1]INSTRUCTIONS!$N$9:$N$73,0),MATCH(CC$2,[1]INSTRUCTIONS!$M$9:$AM$9,FALSE))*$BA25),0)),""))</f>
        <v/>
      </c>
      <c r="CD25" s="178" t="str">
        <f t="array" ref="CD25">IF(ISBLANK($BK25),"",IFERROR((ROUND((INDEX([1]INSTRUCTIONS!$M$9:$AM$73,MATCH(#REF!,[1]INSTRUCTIONS!$N$9:$N$73,0),MATCH(CD$2,[1]INSTRUCTIONS!$M$9:$AM$9,FALSE))*$BA25),0)),""))</f>
        <v/>
      </c>
      <c r="CE25" s="178" t="str">
        <f t="array" ref="CE25">IF(ISBLANK($BK25),"",IFERROR((ROUND((INDEX([1]INSTRUCTIONS!$M$9:$AM$73,MATCH(#REF!,[1]INSTRUCTIONS!$N$9:$N$73,0),MATCH(CE$2,[1]INSTRUCTIONS!$M$9:$AM$9,FALSE))*$BA25),0)),""))</f>
        <v/>
      </c>
      <c r="CF25" s="178" t="str">
        <f t="array" ref="CF25">IF(ISBLANK($BK25),"",IFERROR((ROUND((INDEX([1]INSTRUCTIONS!$M$9:$AM$73,MATCH(#REF!,[1]INSTRUCTIONS!$N$9:$N$73,0),MATCH(CF$2,[1]INSTRUCTIONS!$M$9:$AM$9,FALSE))*$BA25),0)),""))</f>
        <v/>
      </c>
      <c r="CG25" s="178" t="str">
        <f t="array" ref="CG25">IF(ISBLANK($BK25),"",IFERROR((ROUND((INDEX([1]INSTRUCTIONS!$M$9:$AM$73,MATCH(#REF!,[1]INSTRUCTIONS!$N$9:$N$73,0),MATCH(CG$2,[1]INSTRUCTIONS!$M$9:$AM$9,FALSE))*$BA25),0)),""))</f>
        <v/>
      </c>
      <c r="CH25" s="178" t="str">
        <f t="array" ref="CH25">IF(ISBLANK($BK25),"",IFERROR((ROUND((INDEX([1]INSTRUCTIONS!$M$9:$AM$73,MATCH(#REF!,[1]INSTRUCTIONS!$N$9:$N$73,0),MATCH(CH$2,[1]INSTRUCTIONS!$M$9:$AM$9,FALSE))*$BA25),0)),""))</f>
        <v/>
      </c>
      <c r="CI25" s="178" t="str">
        <f t="array" ref="CI25">IF(ISBLANK($BK25),"",IFERROR((ROUND((INDEX([1]INSTRUCTIONS!$M$9:$AM$73,MATCH(#REF!,[1]INSTRUCTIONS!$N$9:$N$73,0),MATCH(CI$2,[1]INSTRUCTIONS!$M$9:$AM$9,FALSE))*$BA25),0)),""))</f>
        <v/>
      </c>
      <c r="CJ25" s="179" t="str">
        <f t="array" ref="CJ25">IF(ISBLANK($BK25),"",IFERROR((ROUND((INDEX([1]INSTRUCTIONS!$M$9:$AM$73,MATCH(#REF!,[1]INSTRUCTIONS!$N$9:$N$73,0),MATCH(CJ$2,[1]INSTRUCTIONS!$M$9:$AM$9,FALSE))*$BA25),0)),""))</f>
        <v/>
      </c>
      <c r="CK25" s="169">
        <f t="shared" si="23"/>
        <v>360</v>
      </c>
      <c r="CL25" s="169">
        <f t="shared" si="24"/>
        <v>0</v>
      </c>
      <c r="CM25" s="6"/>
      <c r="CN25" s="170" t="s">
        <v>105</v>
      </c>
      <c r="CO25" s="177">
        <v>2</v>
      </c>
      <c r="CP25" s="178">
        <v>4</v>
      </c>
      <c r="CQ25" s="178">
        <v>6</v>
      </c>
      <c r="CR25" s="178">
        <v>4</v>
      </c>
      <c r="CS25" s="178">
        <v>2</v>
      </c>
      <c r="CT25" s="178">
        <v>0</v>
      </c>
      <c r="CU25" s="178" t="str">
        <f t="array" ref="CU25">IF(ISBLANK($CN25),"",IFERROR((ROUND((INDEX([1]INSTRUCTIONS!$M$9:$AM$73,MATCH(#REF!,[1]INSTRUCTIONS!$N$9:$N$73,0),MATCH(CU$2,[1]INSTRUCTIONS!$M$9:$AM$9,FALSE))*$BD25),0)),""))</f>
        <v/>
      </c>
      <c r="CV25" s="178" t="str">
        <f t="array" ref="CV25">IF(ISBLANK($CN25),"",IFERROR((ROUND((INDEX([1]INSTRUCTIONS!$M$9:$AM$73,MATCH(#REF!,[1]INSTRUCTIONS!$N$9:$N$73,0),MATCH(CV$2,[1]INSTRUCTIONS!$M$9:$AM$9,FALSE))*$BD25),0)),""))</f>
        <v/>
      </c>
      <c r="CW25" s="178" t="str">
        <f t="array" ref="CW25">IF(ISBLANK($CN25),"",IFERROR((ROUND((INDEX([1]INSTRUCTIONS!$M$9:$AM$73,MATCH(#REF!,[1]INSTRUCTIONS!$N$9:$N$73,0),MATCH(CW$2,[1]INSTRUCTIONS!$M$9:$AM$9,FALSE))*$BD25),0)),""))</f>
        <v/>
      </c>
      <c r="CX25" s="178" t="str">
        <f t="array" ref="CX25">IF(ISBLANK($CN25),"",IFERROR((ROUND((INDEX([1]INSTRUCTIONS!$M$9:$AM$73,MATCH(#REF!,[1]INSTRUCTIONS!$N$9:$N$73,0),MATCH(CX$2,[1]INSTRUCTIONS!$M$9:$AM$9,FALSE))*$BD25),0)),""))</f>
        <v/>
      </c>
      <c r="CY25" s="178" t="str">
        <f t="array" ref="CY25">IF(ISBLANK($CN25),"",IFERROR((ROUND((INDEX([1]INSTRUCTIONS!$M$9:$AM$73,MATCH(#REF!,[1]INSTRUCTIONS!$N$9:$N$73,0),MATCH(CY$2,[1]INSTRUCTIONS!$M$9:$AM$9,FALSE))*$BD25),0)),""))</f>
        <v/>
      </c>
      <c r="CZ25" s="178" t="str">
        <f t="array" ref="CZ25">IF(ISBLANK($CN25),"",IFERROR((ROUND((INDEX([1]INSTRUCTIONS!$M$9:$AM$73,MATCH(#REF!,[1]INSTRUCTIONS!$N$9:$N$73,0),MATCH(CZ$2,[1]INSTRUCTIONS!$M$9:$AM$9,FALSE))*$BD25),0)),""))</f>
        <v/>
      </c>
      <c r="DA25" s="178" t="str">
        <f t="array" ref="DA25">IF(ISBLANK($CN25),"",IFERROR((ROUND((INDEX([1]INSTRUCTIONS!$M$9:$AM$73,MATCH(#REF!,[1]INSTRUCTIONS!$N$9:$N$73,0),MATCH(DA$2,[1]INSTRUCTIONS!$M$9:$AM$9,FALSE))*$BD25),0)),""))</f>
        <v/>
      </c>
      <c r="DB25" s="178" t="str">
        <f t="array" ref="DB25">IF(ISBLANK($CN25),"",IFERROR((ROUND((INDEX([1]INSTRUCTIONS!$M$9:$AM$73,MATCH(#REF!,[1]INSTRUCTIONS!$N$9:$N$73,0),MATCH(DB$2,[1]INSTRUCTIONS!$M$9:$AM$9,FALSE))*$BD25),0)),""))</f>
        <v/>
      </c>
      <c r="DC25" s="178" t="str">
        <f t="array" ref="DC25">IF(ISBLANK($CN25),"",IFERROR((ROUND((INDEX([1]INSTRUCTIONS!$M$9:$AM$73,MATCH(#REF!,[1]INSTRUCTIONS!$N$9:$N$73,0),MATCH(DC$2,[1]INSTRUCTIONS!$M$9:$AM$9,FALSE))*$BD25),0)),""))</f>
        <v/>
      </c>
      <c r="DD25" s="178" t="str">
        <f t="array" ref="DD25">IF(ISBLANK($CN25),"",IFERROR((ROUND((INDEX([1]INSTRUCTIONS!$M$9:$AM$73,MATCH(#REF!,[1]INSTRUCTIONS!$N$9:$N$73,0),MATCH(DD$2,[1]INSTRUCTIONS!$M$9:$AM$9,FALSE))*$BD25),0)),""))</f>
        <v/>
      </c>
      <c r="DE25" s="178" t="str">
        <f t="array" ref="DE25">IF(ISBLANK($CN25),"",IFERROR((ROUND((INDEX([1]INSTRUCTIONS!$M$9:$AM$73,MATCH(#REF!,[1]INSTRUCTIONS!$N$9:$N$73,0),MATCH(DE$2,[1]INSTRUCTIONS!$M$9:$AM$9,FALSE))*$BD25),0)),""))</f>
        <v/>
      </c>
      <c r="DF25" s="178" t="str">
        <f t="array" ref="DF25">IF(ISBLANK($CN25),"",IFERROR((ROUND((INDEX([1]INSTRUCTIONS!$M$9:$AM$73,MATCH(#REF!,[1]INSTRUCTIONS!$N$9:$N$73,0),MATCH(DF$2,[1]INSTRUCTIONS!$M$9:$AM$9,FALSE))*$BD25),0)),""))</f>
        <v/>
      </c>
      <c r="DG25" s="178" t="str">
        <f t="array" ref="DG25">IF(ISBLANK($CN25),"",IFERROR((ROUND((INDEX([1]INSTRUCTIONS!$M$9:$AM$73,MATCH(#REF!,[1]INSTRUCTIONS!$N$9:$N$73,0),MATCH(DG$2,[1]INSTRUCTIONS!$M$9:$AM$9,FALSE))*$BD25),0)),""))</f>
        <v/>
      </c>
      <c r="DH25" s="178" t="str">
        <f t="array" ref="DH25">IF(ISBLANK($CN25),"",IFERROR((ROUND((INDEX([1]INSTRUCTIONS!$M$9:$AM$73,MATCH(#REF!,[1]INSTRUCTIONS!$N$9:$N$73,0),MATCH(DH$2,[1]INSTRUCTIONS!$M$9:$AM$9,FALSE))*$BD25),0)),""))</f>
        <v/>
      </c>
      <c r="DI25" s="178" t="str">
        <f t="array" ref="DI25">IF(ISBLANK($CN25),"",IFERROR((ROUND((INDEX([1]INSTRUCTIONS!$M$9:$AM$73,MATCH(#REF!,[1]INSTRUCTIONS!$N$9:$N$73,0),MATCH(DI$2,[1]INSTRUCTIONS!$M$9:$AM$9,FALSE))*$BD25),0)),""))</f>
        <v/>
      </c>
      <c r="DJ25" s="178" t="str">
        <f t="array" ref="DJ25">IF(ISBLANK($CN25),"",IFERROR((ROUND((INDEX([1]INSTRUCTIONS!$M$9:$AM$73,MATCH(#REF!,[1]INSTRUCTIONS!$N$9:$N$73,0),MATCH(DJ$2,[1]INSTRUCTIONS!$M$9:$AM$9,FALSE))*$BD25),0)),""))</f>
        <v/>
      </c>
      <c r="DK25" s="178" t="str">
        <f t="array" ref="DK25">IF(ISBLANK($CN25),"",IFERROR((ROUND((INDEX([1]INSTRUCTIONS!$M$9:$AM$73,MATCH(#REF!,[1]INSTRUCTIONS!$N$9:$N$73,0),MATCH(DK$2,[1]INSTRUCTIONS!$M$9:$AM$9,FALSE))*$BD25),0)),""))</f>
        <v/>
      </c>
      <c r="DL25" s="178" t="str">
        <f t="array" ref="DL25">IF(ISBLANK($CN25),"",IFERROR((ROUND((INDEX([1]INSTRUCTIONS!$M$9:$AM$73,MATCH(#REF!,[1]INSTRUCTIONS!$N$9:$N$73,0),MATCH(DL$2,[1]INSTRUCTIONS!$M$9:$AM$9,FALSE))*$BD25),0)),""))</f>
        <v/>
      </c>
      <c r="DM25" s="179" t="str">
        <f t="array" ref="DM25">IF(ISBLANK($CN25),"",IFERROR((ROUND((INDEX([1]INSTRUCTIONS!$M$9:$AM$73,MATCH(#REF!,[1]INSTRUCTIONS!$N$9:$N$73,0),MATCH(DM$2,[1]INSTRUCTIONS!$M$9:$AM$9,FALSE))*$BD25),0)),""))</f>
        <v/>
      </c>
      <c r="DN25" s="169">
        <f t="shared" si="25"/>
        <v>18</v>
      </c>
      <c r="DO25" s="169">
        <f t="shared" si="26"/>
        <v>0</v>
      </c>
      <c r="DP25" s="6"/>
      <c r="DQ25" s="171" t="str">
        <f t="shared" si="27"/>
        <v>ALPHA TOPS BM</v>
      </c>
      <c r="DR25" s="172">
        <f t="shared" ref="DR25:EP25" si="38">IFERROR(BL25+CO25,"")</f>
        <v>39</v>
      </c>
      <c r="DS25" s="173">
        <f t="shared" si="38"/>
        <v>95</v>
      </c>
      <c r="DT25" s="173">
        <f t="shared" si="38"/>
        <v>124</v>
      </c>
      <c r="DU25" s="173">
        <f t="shared" si="38"/>
        <v>86</v>
      </c>
      <c r="DV25" s="173">
        <f t="shared" si="38"/>
        <v>34</v>
      </c>
      <c r="DW25" s="173">
        <f t="shared" si="38"/>
        <v>0</v>
      </c>
      <c r="DX25" s="173" t="str">
        <f t="shared" si="38"/>
        <v/>
      </c>
      <c r="DY25" s="173" t="str">
        <f t="shared" si="38"/>
        <v/>
      </c>
      <c r="DZ25" s="173" t="str">
        <f t="shared" si="38"/>
        <v/>
      </c>
      <c r="EA25" s="173" t="str">
        <f t="shared" si="38"/>
        <v/>
      </c>
      <c r="EB25" s="173" t="str">
        <f t="shared" si="38"/>
        <v/>
      </c>
      <c r="EC25" s="173" t="str">
        <f t="shared" si="38"/>
        <v/>
      </c>
      <c r="ED25" s="173" t="str">
        <f t="shared" si="38"/>
        <v/>
      </c>
      <c r="EE25" s="173" t="str">
        <f t="shared" si="38"/>
        <v/>
      </c>
      <c r="EF25" s="174" t="str">
        <f t="shared" si="38"/>
        <v/>
      </c>
      <c r="EG25" s="174" t="str">
        <f t="shared" si="38"/>
        <v/>
      </c>
      <c r="EH25" s="174" t="str">
        <f t="shared" si="38"/>
        <v/>
      </c>
      <c r="EI25" s="174" t="str">
        <f t="shared" si="38"/>
        <v/>
      </c>
      <c r="EJ25" s="174" t="str">
        <f t="shared" si="38"/>
        <v/>
      </c>
      <c r="EK25" s="174" t="str">
        <f t="shared" si="38"/>
        <v/>
      </c>
      <c r="EL25" s="174" t="str">
        <f t="shared" si="38"/>
        <v/>
      </c>
      <c r="EM25" s="174" t="str">
        <f t="shared" si="38"/>
        <v/>
      </c>
      <c r="EN25" s="174" t="str">
        <f t="shared" si="38"/>
        <v/>
      </c>
      <c r="EO25" s="174" t="str">
        <f t="shared" si="38"/>
        <v/>
      </c>
      <c r="EP25" s="174" t="str">
        <f t="shared" si="38"/>
        <v/>
      </c>
      <c r="EQ25" s="171">
        <f t="shared" si="29"/>
        <v>378</v>
      </c>
      <c r="ER25" s="171">
        <f t="shared" si="30"/>
        <v>0</v>
      </c>
    </row>
    <row r="26" spans="1:148" ht="120" customHeight="1" x14ac:dyDescent="0.25">
      <c r="A26" s="132">
        <f t="shared" si="31"/>
        <v>9</v>
      </c>
      <c r="B26" s="133" t="e">
        <v>#VALUE!</v>
      </c>
      <c r="C26" s="133" t="s">
        <v>96</v>
      </c>
      <c r="D26" s="134" t="s">
        <v>276</v>
      </c>
      <c r="E26" s="134" t="str">
        <f t="shared" si="5"/>
        <v>#REF!</v>
      </c>
      <c r="F26" s="135" t="s">
        <v>97</v>
      </c>
      <c r="G26" s="134" t="s">
        <v>276</v>
      </c>
      <c r="H26" s="135" t="s">
        <v>109</v>
      </c>
      <c r="I26" s="135" t="s">
        <v>110</v>
      </c>
      <c r="J26" s="135"/>
      <c r="K26" s="135"/>
      <c r="L26" s="136"/>
      <c r="M26" s="133" t="e">
        <v>#VALUE!</v>
      </c>
      <c r="N26" s="135" t="s">
        <v>108</v>
      </c>
      <c r="O26" s="136"/>
      <c r="P26" s="136"/>
      <c r="Q26" s="136" t="s">
        <v>101</v>
      </c>
      <c r="R26" s="136" t="s">
        <v>102</v>
      </c>
      <c r="S26" s="136"/>
      <c r="T26" s="133"/>
      <c r="U26" s="133"/>
      <c r="V26" s="133"/>
      <c r="W26" s="137"/>
      <c r="X26" s="138">
        <v>11.8</v>
      </c>
      <c r="Y26" s="139">
        <v>11.21</v>
      </c>
      <c r="Z26" s="140">
        <f t="shared" si="6"/>
        <v>4.9999999999999982E-2</v>
      </c>
      <c r="AA26" s="139">
        <v>39.99</v>
      </c>
      <c r="AB26" s="140">
        <f t="shared" si="7"/>
        <v>0.71967991997999503</v>
      </c>
      <c r="AC26" s="141"/>
      <c r="AD26" s="142" t="str">
        <f t="shared" si="8"/>
        <v/>
      </c>
      <c r="AE26" s="140" t="str">
        <f t="shared" si="9"/>
        <v/>
      </c>
      <c r="AF26" s="139"/>
      <c r="AG26" s="140" t="str">
        <f t="shared" si="10"/>
        <v/>
      </c>
      <c r="AH26" s="143" t="str">
        <f t="shared" si="11"/>
        <v/>
      </c>
      <c r="AI26" s="144"/>
      <c r="AJ26" s="145"/>
      <c r="AK26" s="146"/>
      <c r="AL26" s="135" t="s">
        <v>241</v>
      </c>
      <c r="AM26" s="147">
        <v>4</v>
      </c>
      <c r="AN26" s="148" t="str">
        <f t="shared" si="12"/>
        <v xml:space="preserve">, , , , OFFICE DEFINE, </v>
      </c>
      <c r="AO26" s="149">
        <v>36</v>
      </c>
      <c r="AP26" s="150">
        <v>632</v>
      </c>
      <c r="AQ26" s="150"/>
      <c r="AR26" s="150"/>
      <c r="AS26" s="150"/>
      <c r="AT26" s="151"/>
      <c r="AU26" s="151"/>
      <c r="AV26" s="152">
        <f t="shared" si="13"/>
        <v>4</v>
      </c>
      <c r="AW26" s="153"/>
      <c r="AX26" s="152"/>
      <c r="AY26" s="153"/>
      <c r="AZ26" s="176"/>
      <c r="BA26" s="155">
        <f t="shared" si="14"/>
        <v>632</v>
      </c>
      <c r="BB26" s="156">
        <f t="shared" si="15"/>
        <v>7084.72</v>
      </c>
      <c r="BC26" s="157">
        <f t="shared" si="16"/>
        <v>25273.68</v>
      </c>
      <c r="BD26" s="158">
        <f t="shared" si="17"/>
        <v>36</v>
      </c>
      <c r="BE26" s="159">
        <f t="shared" si="18"/>
        <v>403.56000000000006</v>
      </c>
      <c r="BF26" s="160">
        <f t="shared" si="19"/>
        <v>1439.64</v>
      </c>
      <c r="BG26" s="161">
        <f t="shared" si="20"/>
        <v>668</v>
      </c>
      <c r="BH26" s="162">
        <f t="shared" si="21"/>
        <v>7488.2800000000007</v>
      </c>
      <c r="BI26" s="163">
        <f t="shared" si="22"/>
        <v>26713.32</v>
      </c>
      <c r="BJ26" s="164"/>
      <c r="BK26" s="165" t="s">
        <v>104</v>
      </c>
      <c r="BL26" s="177">
        <v>65</v>
      </c>
      <c r="BM26" s="178">
        <v>159</v>
      </c>
      <c r="BN26" s="178">
        <v>210</v>
      </c>
      <c r="BO26" s="178">
        <v>143</v>
      </c>
      <c r="BP26" s="178">
        <v>55</v>
      </c>
      <c r="BQ26" s="178">
        <v>0</v>
      </c>
      <c r="BR26" s="178" t="str">
        <f t="array" ref="BR26">IF(ISBLANK($BK26),"",IFERROR((ROUND((INDEX([1]INSTRUCTIONS!$M$9:$AM$73,MATCH(#REF!,[1]INSTRUCTIONS!$N$9:$N$73,0),MATCH(BR$2,[1]INSTRUCTIONS!$M$9:$AM$9,FALSE))*$BA26),0)),""))</f>
        <v/>
      </c>
      <c r="BS26" s="178" t="str">
        <f t="array" ref="BS26">IF(ISBLANK($BK26),"",IFERROR((ROUND((INDEX([1]INSTRUCTIONS!$M$9:$AM$73,MATCH(#REF!,[1]INSTRUCTIONS!$N$9:$N$73,0),MATCH(BS$2,[1]INSTRUCTIONS!$M$9:$AM$9,FALSE))*$BA26),0)),""))</f>
        <v/>
      </c>
      <c r="BT26" s="178" t="str">
        <f t="array" ref="BT26">IF(ISBLANK($BK26),"",IFERROR((ROUND((INDEX([1]INSTRUCTIONS!$M$9:$AM$73,MATCH(#REF!,[1]INSTRUCTIONS!$N$9:$N$73,0),MATCH(BT$2,[1]INSTRUCTIONS!$M$9:$AM$9,FALSE))*$BA26),0)),""))</f>
        <v/>
      </c>
      <c r="BU26" s="178" t="str">
        <f t="array" ref="BU26">IF(ISBLANK($BK26),"",IFERROR((ROUND((INDEX([1]INSTRUCTIONS!$M$9:$AM$73,MATCH(#REF!,[1]INSTRUCTIONS!$N$9:$N$73,0),MATCH(BU$2,[1]INSTRUCTIONS!$M$9:$AM$9,FALSE))*$BA26),0)),""))</f>
        <v/>
      </c>
      <c r="BV26" s="178" t="str">
        <f t="array" ref="BV26">IF(ISBLANK($BK26),"",IFERROR((ROUND((INDEX([1]INSTRUCTIONS!$M$9:$AM$73,MATCH(#REF!,[1]INSTRUCTIONS!$N$9:$N$73,0),MATCH(BV$2,[1]INSTRUCTIONS!$M$9:$AM$9,FALSE))*$BA26),0)),""))</f>
        <v/>
      </c>
      <c r="BW26" s="178" t="str">
        <f t="array" ref="BW26">IF(ISBLANK($BK26),"",IFERROR((ROUND((INDEX([1]INSTRUCTIONS!$M$9:$AM$73,MATCH(#REF!,[1]INSTRUCTIONS!$N$9:$N$73,0),MATCH(BW$2,[1]INSTRUCTIONS!$M$9:$AM$9,FALSE))*$BA26),0)),""))</f>
        <v/>
      </c>
      <c r="BX26" s="178" t="str">
        <f t="array" ref="BX26">IF(ISBLANK($BK26),"",IFERROR((ROUND((INDEX([1]INSTRUCTIONS!$M$9:$AM$73,MATCH(#REF!,[1]INSTRUCTIONS!$N$9:$N$73,0),MATCH(BX$2,[1]INSTRUCTIONS!$M$9:$AM$9,FALSE))*$BA26),0)),""))</f>
        <v/>
      </c>
      <c r="BY26" s="178" t="str">
        <f t="array" ref="BY26">IF(ISBLANK($BK26),"",IFERROR((ROUND((INDEX([1]INSTRUCTIONS!$M$9:$AM$73,MATCH(#REF!,[1]INSTRUCTIONS!$N$9:$N$73,0),MATCH(BY$2,[1]INSTRUCTIONS!$M$9:$AM$9,FALSE))*$BA26),0)),""))</f>
        <v/>
      </c>
      <c r="BZ26" s="178" t="str">
        <f t="array" ref="BZ26">IF(ISBLANK($BK26),"",IFERROR((ROUND((INDEX([1]INSTRUCTIONS!$M$9:$AM$73,MATCH(#REF!,[1]INSTRUCTIONS!$N$9:$N$73,0),MATCH(BZ$2,[1]INSTRUCTIONS!$M$9:$AM$9,FALSE))*$BA26),0)),""))</f>
        <v/>
      </c>
      <c r="CA26" s="178" t="str">
        <f t="array" ref="CA26">IF(ISBLANK($BK26),"",IFERROR((ROUND((INDEX([1]INSTRUCTIONS!$M$9:$AM$73,MATCH(#REF!,[1]INSTRUCTIONS!$N$9:$N$73,0),MATCH(CA$2,[1]INSTRUCTIONS!$M$9:$AM$9,FALSE))*$BA26),0)),""))</f>
        <v/>
      </c>
      <c r="CB26" s="178" t="str">
        <f t="array" ref="CB26">IF(ISBLANK($BK26),"",IFERROR((ROUND((INDEX([1]INSTRUCTIONS!$M$9:$AM$73,MATCH(#REF!,[1]INSTRUCTIONS!$N$9:$N$73,0),MATCH(CB$2,[1]INSTRUCTIONS!$M$9:$AM$9,FALSE))*$BA26),0)),""))</f>
        <v/>
      </c>
      <c r="CC26" s="178" t="str">
        <f t="array" ref="CC26">IF(ISBLANK($BK26),"",IFERROR((ROUND((INDEX([1]INSTRUCTIONS!$M$9:$AM$73,MATCH(#REF!,[1]INSTRUCTIONS!$N$9:$N$73,0),MATCH(CC$2,[1]INSTRUCTIONS!$M$9:$AM$9,FALSE))*$BA26),0)),""))</f>
        <v/>
      </c>
      <c r="CD26" s="178" t="str">
        <f t="array" ref="CD26">IF(ISBLANK($BK26),"",IFERROR((ROUND((INDEX([1]INSTRUCTIONS!$M$9:$AM$73,MATCH(#REF!,[1]INSTRUCTIONS!$N$9:$N$73,0),MATCH(CD$2,[1]INSTRUCTIONS!$M$9:$AM$9,FALSE))*$BA26),0)),""))</f>
        <v/>
      </c>
      <c r="CE26" s="178" t="str">
        <f t="array" ref="CE26">IF(ISBLANK($BK26),"",IFERROR((ROUND((INDEX([1]INSTRUCTIONS!$M$9:$AM$73,MATCH(#REF!,[1]INSTRUCTIONS!$N$9:$N$73,0),MATCH(CE$2,[1]INSTRUCTIONS!$M$9:$AM$9,FALSE))*$BA26),0)),""))</f>
        <v/>
      </c>
      <c r="CF26" s="178" t="str">
        <f t="array" ref="CF26">IF(ISBLANK($BK26),"",IFERROR((ROUND((INDEX([1]INSTRUCTIONS!$M$9:$AM$73,MATCH(#REF!,[1]INSTRUCTIONS!$N$9:$N$73,0),MATCH(CF$2,[1]INSTRUCTIONS!$M$9:$AM$9,FALSE))*$BA26),0)),""))</f>
        <v/>
      </c>
      <c r="CG26" s="178" t="str">
        <f t="array" ref="CG26">IF(ISBLANK($BK26),"",IFERROR((ROUND((INDEX([1]INSTRUCTIONS!$M$9:$AM$73,MATCH(#REF!,[1]INSTRUCTIONS!$N$9:$N$73,0),MATCH(CG$2,[1]INSTRUCTIONS!$M$9:$AM$9,FALSE))*$BA26),0)),""))</f>
        <v/>
      </c>
      <c r="CH26" s="178" t="str">
        <f t="array" ref="CH26">IF(ISBLANK($BK26),"",IFERROR((ROUND((INDEX([1]INSTRUCTIONS!$M$9:$AM$73,MATCH(#REF!,[1]INSTRUCTIONS!$N$9:$N$73,0),MATCH(CH$2,[1]INSTRUCTIONS!$M$9:$AM$9,FALSE))*$BA26),0)),""))</f>
        <v/>
      </c>
      <c r="CI26" s="178" t="str">
        <f t="array" ref="CI26">IF(ISBLANK($BK26),"",IFERROR((ROUND((INDEX([1]INSTRUCTIONS!$M$9:$AM$73,MATCH(#REF!,[1]INSTRUCTIONS!$N$9:$N$73,0),MATCH(CI$2,[1]INSTRUCTIONS!$M$9:$AM$9,FALSE))*$BA26),0)),""))</f>
        <v/>
      </c>
      <c r="CJ26" s="179" t="str">
        <f t="array" ref="CJ26">IF(ISBLANK($BK26),"",IFERROR((ROUND((INDEX([1]INSTRUCTIONS!$M$9:$AM$73,MATCH(#REF!,[1]INSTRUCTIONS!$N$9:$N$73,0),MATCH(CJ$2,[1]INSTRUCTIONS!$M$9:$AM$9,FALSE))*$BA26),0)),""))</f>
        <v/>
      </c>
      <c r="CK26" s="169">
        <f t="shared" si="23"/>
        <v>632</v>
      </c>
      <c r="CL26" s="169">
        <f t="shared" si="24"/>
        <v>0</v>
      </c>
      <c r="CM26" s="6"/>
      <c r="CN26" s="170" t="s">
        <v>105</v>
      </c>
      <c r="CO26" s="177">
        <v>4</v>
      </c>
      <c r="CP26" s="178">
        <v>9</v>
      </c>
      <c r="CQ26" s="178">
        <v>11</v>
      </c>
      <c r="CR26" s="178">
        <v>8</v>
      </c>
      <c r="CS26" s="178">
        <v>4</v>
      </c>
      <c r="CT26" s="178">
        <v>0</v>
      </c>
      <c r="CU26" s="178" t="str">
        <f t="array" ref="CU26">IF(ISBLANK($CN26),"",IFERROR((ROUND((INDEX([1]INSTRUCTIONS!$M$9:$AM$73,MATCH(#REF!,[1]INSTRUCTIONS!$N$9:$N$73,0),MATCH(CU$2,[1]INSTRUCTIONS!$M$9:$AM$9,FALSE))*$BD26),0)),""))</f>
        <v/>
      </c>
      <c r="CV26" s="178" t="str">
        <f t="array" ref="CV26">IF(ISBLANK($CN26),"",IFERROR((ROUND((INDEX([1]INSTRUCTIONS!$M$9:$AM$73,MATCH(#REF!,[1]INSTRUCTIONS!$N$9:$N$73,0),MATCH(CV$2,[1]INSTRUCTIONS!$M$9:$AM$9,FALSE))*$BD26),0)),""))</f>
        <v/>
      </c>
      <c r="CW26" s="178" t="str">
        <f t="array" ref="CW26">IF(ISBLANK($CN26),"",IFERROR((ROUND((INDEX([1]INSTRUCTIONS!$M$9:$AM$73,MATCH(#REF!,[1]INSTRUCTIONS!$N$9:$N$73,0),MATCH(CW$2,[1]INSTRUCTIONS!$M$9:$AM$9,FALSE))*$BD26),0)),""))</f>
        <v/>
      </c>
      <c r="CX26" s="178" t="str">
        <f t="array" ref="CX26">IF(ISBLANK($CN26),"",IFERROR((ROUND((INDEX([1]INSTRUCTIONS!$M$9:$AM$73,MATCH(#REF!,[1]INSTRUCTIONS!$N$9:$N$73,0),MATCH(CX$2,[1]INSTRUCTIONS!$M$9:$AM$9,FALSE))*$BD26),0)),""))</f>
        <v/>
      </c>
      <c r="CY26" s="178" t="str">
        <f t="array" ref="CY26">IF(ISBLANK($CN26),"",IFERROR((ROUND((INDEX([1]INSTRUCTIONS!$M$9:$AM$73,MATCH(#REF!,[1]INSTRUCTIONS!$N$9:$N$73,0),MATCH(CY$2,[1]INSTRUCTIONS!$M$9:$AM$9,FALSE))*$BD26),0)),""))</f>
        <v/>
      </c>
      <c r="CZ26" s="178" t="str">
        <f t="array" ref="CZ26">IF(ISBLANK($CN26),"",IFERROR((ROUND((INDEX([1]INSTRUCTIONS!$M$9:$AM$73,MATCH(#REF!,[1]INSTRUCTIONS!$N$9:$N$73,0),MATCH(CZ$2,[1]INSTRUCTIONS!$M$9:$AM$9,FALSE))*$BD26),0)),""))</f>
        <v/>
      </c>
      <c r="DA26" s="178" t="str">
        <f t="array" ref="DA26">IF(ISBLANK($CN26),"",IFERROR((ROUND((INDEX([1]INSTRUCTIONS!$M$9:$AM$73,MATCH(#REF!,[1]INSTRUCTIONS!$N$9:$N$73,0),MATCH(DA$2,[1]INSTRUCTIONS!$M$9:$AM$9,FALSE))*$BD26),0)),""))</f>
        <v/>
      </c>
      <c r="DB26" s="178" t="str">
        <f t="array" ref="DB26">IF(ISBLANK($CN26),"",IFERROR((ROUND((INDEX([1]INSTRUCTIONS!$M$9:$AM$73,MATCH(#REF!,[1]INSTRUCTIONS!$N$9:$N$73,0),MATCH(DB$2,[1]INSTRUCTIONS!$M$9:$AM$9,FALSE))*$BD26),0)),""))</f>
        <v/>
      </c>
      <c r="DC26" s="178" t="str">
        <f t="array" ref="DC26">IF(ISBLANK($CN26),"",IFERROR((ROUND((INDEX([1]INSTRUCTIONS!$M$9:$AM$73,MATCH(#REF!,[1]INSTRUCTIONS!$N$9:$N$73,0),MATCH(DC$2,[1]INSTRUCTIONS!$M$9:$AM$9,FALSE))*$BD26),0)),""))</f>
        <v/>
      </c>
      <c r="DD26" s="178" t="str">
        <f t="array" ref="DD26">IF(ISBLANK($CN26),"",IFERROR((ROUND((INDEX([1]INSTRUCTIONS!$M$9:$AM$73,MATCH(#REF!,[1]INSTRUCTIONS!$N$9:$N$73,0),MATCH(DD$2,[1]INSTRUCTIONS!$M$9:$AM$9,FALSE))*$BD26),0)),""))</f>
        <v/>
      </c>
      <c r="DE26" s="178" t="str">
        <f t="array" ref="DE26">IF(ISBLANK($CN26),"",IFERROR((ROUND((INDEX([1]INSTRUCTIONS!$M$9:$AM$73,MATCH(#REF!,[1]INSTRUCTIONS!$N$9:$N$73,0),MATCH(DE$2,[1]INSTRUCTIONS!$M$9:$AM$9,FALSE))*$BD26),0)),""))</f>
        <v/>
      </c>
      <c r="DF26" s="178" t="str">
        <f t="array" ref="DF26">IF(ISBLANK($CN26),"",IFERROR((ROUND((INDEX([1]INSTRUCTIONS!$M$9:$AM$73,MATCH(#REF!,[1]INSTRUCTIONS!$N$9:$N$73,0),MATCH(DF$2,[1]INSTRUCTIONS!$M$9:$AM$9,FALSE))*$BD26),0)),""))</f>
        <v/>
      </c>
      <c r="DG26" s="178" t="str">
        <f t="array" ref="DG26">IF(ISBLANK($CN26),"",IFERROR((ROUND((INDEX([1]INSTRUCTIONS!$M$9:$AM$73,MATCH(#REF!,[1]INSTRUCTIONS!$N$9:$N$73,0),MATCH(DG$2,[1]INSTRUCTIONS!$M$9:$AM$9,FALSE))*$BD26),0)),""))</f>
        <v/>
      </c>
      <c r="DH26" s="178" t="str">
        <f t="array" ref="DH26">IF(ISBLANK($CN26),"",IFERROR((ROUND((INDEX([1]INSTRUCTIONS!$M$9:$AM$73,MATCH(#REF!,[1]INSTRUCTIONS!$N$9:$N$73,0),MATCH(DH$2,[1]INSTRUCTIONS!$M$9:$AM$9,FALSE))*$BD26),0)),""))</f>
        <v/>
      </c>
      <c r="DI26" s="178" t="str">
        <f t="array" ref="DI26">IF(ISBLANK($CN26),"",IFERROR((ROUND((INDEX([1]INSTRUCTIONS!$M$9:$AM$73,MATCH(#REF!,[1]INSTRUCTIONS!$N$9:$N$73,0),MATCH(DI$2,[1]INSTRUCTIONS!$M$9:$AM$9,FALSE))*$BD26),0)),""))</f>
        <v/>
      </c>
      <c r="DJ26" s="178" t="str">
        <f t="array" ref="DJ26">IF(ISBLANK($CN26),"",IFERROR((ROUND((INDEX([1]INSTRUCTIONS!$M$9:$AM$73,MATCH(#REF!,[1]INSTRUCTIONS!$N$9:$N$73,0),MATCH(DJ$2,[1]INSTRUCTIONS!$M$9:$AM$9,FALSE))*$BD26),0)),""))</f>
        <v/>
      </c>
      <c r="DK26" s="178" t="str">
        <f t="array" ref="DK26">IF(ISBLANK($CN26),"",IFERROR((ROUND((INDEX([1]INSTRUCTIONS!$M$9:$AM$73,MATCH(#REF!,[1]INSTRUCTIONS!$N$9:$N$73,0),MATCH(DK$2,[1]INSTRUCTIONS!$M$9:$AM$9,FALSE))*$BD26),0)),""))</f>
        <v/>
      </c>
      <c r="DL26" s="178" t="str">
        <f t="array" ref="DL26">IF(ISBLANK($CN26),"",IFERROR((ROUND((INDEX([1]INSTRUCTIONS!$M$9:$AM$73,MATCH(#REF!,[1]INSTRUCTIONS!$N$9:$N$73,0),MATCH(DL$2,[1]INSTRUCTIONS!$M$9:$AM$9,FALSE))*$BD26),0)),""))</f>
        <v/>
      </c>
      <c r="DM26" s="179" t="str">
        <f t="array" ref="DM26">IF(ISBLANK($CN26),"",IFERROR((ROUND((INDEX([1]INSTRUCTIONS!$M$9:$AM$73,MATCH(#REF!,[1]INSTRUCTIONS!$N$9:$N$73,0),MATCH(DM$2,[1]INSTRUCTIONS!$M$9:$AM$9,FALSE))*$BD26),0)),""))</f>
        <v/>
      </c>
      <c r="DN26" s="169">
        <f t="shared" si="25"/>
        <v>36</v>
      </c>
      <c r="DO26" s="169">
        <f t="shared" si="26"/>
        <v>0</v>
      </c>
      <c r="DP26" s="6"/>
      <c r="DQ26" s="171" t="str">
        <f t="shared" si="27"/>
        <v>ALPHA TOPS BM</v>
      </c>
      <c r="DR26" s="172">
        <f t="shared" ref="DR26:EP26" si="39">IFERROR(BL26+CO26,"")</f>
        <v>69</v>
      </c>
      <c r="DS26" s="173">
        <f t="shared" si="39"/>
        <v>168</v>
      </c>
      <c r="DT26" s="173">
        <f t="shared" si="39"/>
        <v>221</v>
      </c>
      <c r="DU26" s="173">
        <f t="shared" si="39"/>
        <v>151</v>
      </c>
      <c r="DV26" s="173">
        <f t="shared" si="39"/>
        <v>59</v>
      </c>
      <c r="DW26" s="173">
        <f t="shared" si="39"/>
        <v>0</v>
      </c>
      <c r="DX26" s="173" t="str">
        <f t="shared" si="39"/>
        <v/>
      </c>
      <c r="DY26" s="173" t="str">
        <f t="shared" si="39"/>
        <v/>
      </c>
      <c r="DZ26" s="173" t="str">
        <f t="shared" si="39"/>
        <v/>
      </c>
      <c r="EA26" s="173" t="str">
        <f t="shared" si="39"/>
        <v/>
      </c>
      <c r="EB26" s="173" t="str">
        <f t="shared" si="39"/>
        <v/>
      </c>
      <c r="EC26" s="173" t="str">
        <f t="shared" si="39"/>
        <v/>
      </c>
      <c r="ED26" s="173" t="str">
        <f t="shared" si="39"/>
        <v/>
      </c>
      <c r="EE26" s="173" t="str">
        <f t="shared" si="39"/>
        <v/>
      </c>
      <c r="EF26" s="174" t="str">
        <f t="shared" si="39"/>
        <v/>
      </c>
      <c r="EG26" s="174" t="str">
        <f t="shared" si="39"/>
        <v/>
      </c>
      <c r="EH26" s="174" t="str">
        <f t="shared" si="39"/>
        <v/>
      </c>
      <c r="EI26" s="174" t="str">
        <f t="shared" si="39"/>
        <v/>
      </c>
      <c r="EJ26" s="174" t="str">
        <f t="shared" si="39"/>
        <v/>
      </c>
      <c r="EK26" s="174" t="str">
        <f t="shared" si="39"/>
        <v/>
      </c>
      <c r="EL26" s="174" t="str">
        <f t="shared" si="39"/>
        <v/>
      </c>
      <c r="EM26" s="174" t="str">
        <f t="shared" si="39"/>
        <v/>
      </c>
      <c r="EN26" s="174" t="str">
        <f t="shared" si="39"/>
        <v/>
      </c>
      <c r="EO26" s="174" t="str">
        <f t="shared" si="39"/>
        <v/>
      </c>
      <c r="EP26" s="174" t="str">
        <f t="shared" si="39"/>
        <v/>
      </c>
      <c r="EQ26" s="171">
        <f t="shared" si="29"/>
        <v>668</v>
      </c>
      <c r="ER26" s="171">
        <f t="shared" si="30"/>
        <v>0</v>
      </c>
    </row>
    <row r="27" spans="1:148" ht="120" customHeight="1" x14ac:dyDescent="0.25">
      <c r="A27" s="132">
        <f t="shared" si="31"/>
        <v>10</v>
      </c>
      <c r="B27" s="133" t="e">
        <v>#VALUE!</v>
      </c>
      <c r="C27" s="133" t="s">
        <v>96</v>
      </c>
      <c r="D27" s="134" t="s">
        <v>276</v>
      </c>
      <c r="E27" s="134" t="str">
        <f t="shared" si="5"/>
        <v>#REF!</v>
      </c>
      <c r="F27" s="135" t="s">
        <v>97</v>
      </c>
      <c r="G27" s="134" t="s">
        <v>276</v>
      </c>
      <c r="H27" s="135" t="s">
        <v>171</v>
      </c>
      <c r="I27" s="135" t="s">
        <v>172</v>
      </c>
      <c r="J27" s="135"/>
      <c r="K27" s="135"/>
      <c r="L27" s="136"/>
      <c r="M27" s="133" t="e">
        <v>#VALUE!</v>
      </c>
      <c r="N27" s="135" t="s">
        <v>213</v>
      </c>
      <c r="O27" s="136"/>
      <c r="P27" s="136"/>
      <c r="Q27" s="136" t="s">
        <v>101</v>
      </c>
      <c r="R27" s="136" t="s">
        <v>102</v>
      </c>
      <c r="S27" s="136"/>
      <c r="T27" s="133"/>
      <c r="U27" s="133"/>
      <c r="V27" s="133"/>
      <c r="W27" s="137"/>
      <c r="X27" s="138">
        <v>12.97</v>
      </c>
      <c r="Y27" s="139">
        <v>12.97</v>
      </c>
      <c r="Z27" s="140">
        <f t="shared" si="6"/>
        <v>0</v>
      </c>
      <c r="AA27" s="139">
        <v>39.99</v>
      </c>
      <c r="AB27" s="140">
        <f t="shared" si="7"/>
        <v>0.67566891722930733</v>
      </c>
      <c r="AC27" s="141"/>
      <c r="AD27" s="142" t="str">
        <f t="shared" si="8"/>
        <v/>
      </c>
      <c r="AE27" s="140" t="str">
        <f t="shared" si="9"/>
        <v/>
      </c>
      <c r="AF27" s="139"/>
      <c r="AG27" s="140" t="str">
        <f t="shared" si="10"/>
        <v/>
      </c>
      <c r="AH27" s="143" t="str">
        <f t="shared" si="11"/>
        <v/>
      </c>
      <c r="AI27" s="144"/>
      <c r="AJ27" s="145"/>
      <c r="AK27" s="146"/>
      <c r="AL27" s="135" t="s">
        <v>241</v>
      </c>
      <c r="AM27" s="147">
        <v>4</v>
      </c>
      <c r="AN27" s="148" t="str">
        <f t="shared" si="12"/>
        <v xml:space="preserve">, , , , OFFICE DEFINE, </v>
      </c>
      <c r="AO27" s="149">
        <v>18</v>
      </c>
      <c r="AP27" s="150">
        <v>276</v>
      </c>
      <c r="AQ27" s="150"/>
      <c r="AR27" s="150"/>
      <c r="AS27" s="150"/>
      <c r="AT27" s="151"/>
      <c r="AU27" s="151"/>
      <c r="AV27" s="152">
        <f t="shared" si="13"/>
        <v>4</v>
      </c>
      <c r="AW27" s="153"/>
      <c r="AX27" s="152"/>
      <c r="AY27" s="153"/>
      <c r="AZ27" s="176"/>
      <c r="BA27" s="155">
        <f t="shared" si="14"/>
        <v>276</v>
      </c>
      <c r="BB27" s="156">
        <f t="shared" si="15"/>
        <v>3579.7200000000003</v>
      </c>
      <c r="BC27" s="157">
        <f t="shared" si="16"/>
        <v>11037.24</v>
      </c>
      <c r="BD27" s="158">
        <f t="shared" si="17"/>
        <v>18</v>
      </c>
      <c r="BE27" s="159">
        <f t="shared" si="18"/>
        <v>233.46</v>
      </c>
      <c r="BF27" s="160">
        <f t="shared" si="19"/>
        <v>719.82</v>
      </c>
      <c r="BG27" s="161">
        <f t="shared" si="20"/>
        <v>294</v>
      </c>
      <c r="BH27" s="162">
        <f t="shared" si="21"/>
        <v>3813.1800000000003</v>
      </c>
      <c r="BI27" s="163">
        <f t="shared" si="22"/>
        <v>11757.060000000001</v>
      </c>
      <c r="BJ27" s="164"/>
      <c r="BK27" s="165" t="s">
        <v>104</v>
      </c>
      <c r="BL27" s="177">
        <v>28</v>
      </c>
      <c r="BM27" s="178">
        <v>70</v>
      </c>
      <c r="BN27" s="178">
        <v>91</v>
      </c>
      <c r="BO27" s="178">
        <v>63</v>
      </c>
      <c r="BP27" s="178">
        <v>24</v>
      </c>
      <c r="BQ27" s="178">
        <v>0</v>
      </c>
      <c r="BR27" s="178" t="str">
        <f t="array" ref="BR27">IF(ISBLANK($BK27),"",IFERROR((ROUND((INDEX([1]INSTRUCTIONS!$M$9:$AM$73,MATCH(#REF!,[1]INSTRUCTIONS!$N$9:$N$73,0),MATCH(BR$2,[1]INSTRUCTIONS!$M$9:$AM$9,FALSE))*$BA27),0)),""))</f>
        <v/>
      </c>
      <c r="BS27" s="178" t="str">
        <f t="array" ref="BS27">IF(ISBLANK($BK27),"",IFERROR((ROUND((INDEX([1]INSTRUCTIONS!$M$9:$AM$73,MATCH(#REF!,[1]INSTRUCTIONS!$N$9:$N$73,0),MATCH(BS$2,[1]INSTRUCTIONS!$M$9:$AM$9,FALSE))*$BA27),0)),""))</f>
        <v/>
      </c>
      <c r="BT27" s="178" t="str">
        <f t="array" ref="BT27">IF(ISBLANK($BK27),"",IFERROR((ROUND((INDEX([1]INSTRUCTIONS!$M$9:$AM$73,MATCH(#REF!,[1]INSTRUCTIONS!$N$9:$N$73,0),MATCH(BT$2,[1]INSTRUCTIONS!$M$9:$AM$9,FALSE))*$BA27),0)),""))</f>
        <v/>
      </c>
      <c r="BU27" s="178" t="str">
        <f t="array" ref="BU27">IF(ISBLANK($BK27),"",IFERROR((ROUND((INDEX([1]INSTRUCTIONS!$M$9:$AM$73,MATCH(#REF!,[1]INSTRUCTIONS!$N$9:$N$73,0),MATCH(BU$2,[1]INSTRUCTIONS!$M$9:$AM$9,FALSE))*$BA27),0)),""))</f>
        <v/>
      </c>
      <c r="BV27" s="178" t="str">
        <f t="array" ref="BV27">IF(ISBLANK($BK27),"",IFERROR((ROUND((INDEX([1]INSTRUCTIONS!$M$9:$AM$73,MATCH(#REF!,[1]INSTRUCTIONS!$N$9:$N$73,0),MATCH(BV$2,[1]INSTRUCTIONS!$M$9:$AM$9,FALSE))*$BA27),0)),""))</f>
        <v/>
      </c>
      <c r="BW27" s="178" t="str">
        <f t="array" ref="BW27">IF(ISBLANK($BK27),"",IFERROR((ROUND((INDEX([1]INSTRUCTIONS!$M$9:$AM$73,MATCH(#REF!,[1]INSTRUCTIONS!$N$9:$N$73,0),MATCH(BW$2,[1]INSTRUCTIONS!$M$9:$AM$9,FALSE))*$BA27),0)),""))</f>
        <v/>
      </c>
      <c r="BX27" s="178" t="str">
        <f t="array" ref="BX27">IF(ISBLANK($BK27),"",IFERROR((ROUND((INDEX([1]INSTRUCTIONS!$M$9:$AM$73,MATCH(#REF!,[1]INSTRUCTIONS!$N$9:$N$73,0),MATCH(BX$2,[1]INSTRUCTIONS!$M$9:$AM$9,FALSE))*$BA27),0)),""))</f>
        <v/>
      </c>
      <c r="BY27" s="178" t="str">
        <f t="array" ref="BY27">IF(ISBLANK($BK27),"",IFERROR((ROUND((INDEX([1]INSTRUCTIONS!$M$9:$AM$73,MATCH(#REF!,[1]INSTRUCTIONS!$N$9:$N$73,0),MATCH(BY$2,[1]INSTRUCTIONS!$M$9:$AM$9,FALSE))*$BA27),0)),""))</f>
        <v/>
      </c>
      <c r="BZ27" s="178" t="str">
        <f t="array" ref="BZ27">IF(ISBLANK($BK27),"",IFERROR((ROUND((INDEX([1]INSTRUCTIONS!$M$9:$AM$73,MATCH(#REF!,[1]INSTRUCTIONS!$N$9:$N$73,0),MATCH(BZ$2,[1]INSTRUCTIONS!$M$9:$AM$9,FALSE))*$BA27),0)),""))</f>
        <v/>
      </c>
      <c r="CA27" s="178" t="str">
        <f t="array" ref="CA27">IF(ISBLANK($BK27),"",IFERROR((ROUND((INDEX([1]INSTRUCTIONS!$M$9:$AM$73,MATCH(#REF!,[1]INSTRUCTIONS!$N$9:$N$73,0),MATCH(CA$2,[1]INSTRUCTIONS!$M$9:$AM$9,FALSE))*$BA27),0)),""))</f>
        <v/>
      </c>
      <c r="CB27" s="178" t="str">
        <f t="array" ref="CB27">IF(ISBLANK($BK27),"",IFERROR((ROUND((INDEX([1]INSTRUCTIONS!$M$9:$AM$73,MATCH(#REF!,[1]INSTRUCTIONS!$N$9:$N$73,0),MATCH(CB$2,[1]INSTRUCTIONS!$M$9:$AM$9,FALSE))*$BA27),0)),""))</f>
        <v/>
      </c>
      <c r="CC27" s="178" t="str">
        <f t="array" ref="CC27">IF(ISBLANK($BK27),"",IFERROR((ROUND((INDEX([1]INSTRUCTIONS!$M$9:$AM$73,MATCH(#REF!,[1]INSTRUCTIONS!$N$9:$N$73,0),MATCH(CC$2,[1]INSTRUCTIONS!$M$9:$AM$9,FALSE))*$BA27),0)),""))</f>
        <v/>
      </c>
      <c r="CD27" s="178" t="str">
        <f t="array" ref="CD27">IF(ISBLANK($BK27),"",IFERROR((ROUND((INDEX([1]INSTRUCTIONS!$M$9:$AM$73,MATCH(#REF!,[1]INSTRUCTIONS!$N$9:$N$73,0),MATCH(CD$2,[1]INSTRUCTIONS!$M$9:$AM$9,FALSE))*$BA27),0)),""))</f>
        <v/>
      </c>
      <c r="CE27" s="178" t="str">
        <f t="array" ref="CE27">IF(ISBLANK($BK27),"",IFERROR((ROUND((INDEX([1]INSTRUCTIONS!$M$9:$AM$73,MATCH(#REF!,[1]INSTRUCTIONS!$N$9:$N$73,0),MATCH(CE$2,[1]INSTRUCTIONS!$M$9:$AM$9,FALSE))*$BA27),0)),""))</f>
        <v/>
      </c>
      <c r="CF27" s="178" t="str">
        <f t="array" ref="CF27">IF(ISBLANK($BK27),"",IFERROR((ROUND((INDEX([1]INSTRUCTIONS!$M$9:$AM$73,MATCH(#REF!,[1]INSTRUCTIONS!$N$9:$N$73,0),MATCH(CF$2,[1]INSTRUCTIONS!$M$9:$AM$9,FALSE))*$BA27),0)),""))</f>
        <v/>
      </c>
      <c r="CG27" s="178" t="str">
        <f t="array" ref="CG27">IF(ISBLANK($BK27),"",IFERROR((ROUND((INDEX([1]INSTRUCTIONS!$M$9:$AM$73,MATCH(#REF!,[1]INSTRUCTIONS!$N$9:$N$73,0),MATCH(CG$2,[1]INSTRUCTIONS!$M$9:$AM$9,FALSE))*$BA27),0)),""))</f>
        <v/>
      </c>
      <c r="CH27" s="178" t="str">
        <f t="array" ref="CH27">IF(ISBLANK($BK27),"",IFERROR((ROUND((INDEX([1]INSTRUCTIONS!$M$9:$AM$73,MATCH(#REF!,[1]INSTRUCTIONS!$N$9:$N$73,0),MATCH(CH$2,[1]INSTRUCTIONS!$M$9:$AM$9,FALSE))*$BA27),0)),""))</f>
        <v/>
      </c>
      <c r="CI27" s="178" t="str">
        <f t="array" ref="CI27">IF(ISBLANK($BK27),"",IFERROR((ROUND((INDEX([1]INSTRUCTIONS!$M$9:$AM$73,MATCH(#REF!,[1]INSTRUCTIONS!$N$9:$N$73,0),MATCH(CI$2,[1]INSTRUCTIONS!$M$9:$AM$9,FALSE))*$BA27),0)),""))</f>
        <v/>
      </c>
      <c r="CJ27" s="179" t="str">
        <f t="array" ref="CJ27">IF(ISBLANK($BK27),"",IFERROR((ROUND((INDEX([1]INSTRUCTIONS!$M$9:$AM$73,MATCH(#REF!,[1]INSTRUCTIONS!$N$9:$N$73,0),MATCH(CJ$2,[1]INSTRUCTIONS!$M$9:$AM$9,FALSE))*$BA27),0)),""))</f>
        <v/>
      </c>
      <c r="CK27" s="169">
        <f t="shared" si="23"/>
        <v>276</v>
      </c>
      <c r="CL27" s="169">
        <f t="shared" si="24"/>
        <v>0</v>
      </c>
      <c r="CM27" s="6"/>
      <c r="CN27" s="170" t="s">
        <v>105</v>
      </c>
      <c r="CO27" s="177">
        <v>2</v>
      </c>
      <c r="CP27" s="178">
        <v>4</v>
      </c>
      <c r="CQ27" s="178">
        <v>6</v>
      </c>
      <c r="CR27" s="178">
        <v>4</v>
      </c>
      <c r="CS27" s="178">
        <v>2</v>
      </c>
      <c r="CT27" s="178">
        <v>0</v>
      </c>
      <c r="CU27" s="178" t="str">
        <f t="array" ref="CU27">IF(ISBLANK($CN27),"",IFERROR((ROUND((INDEX([1]INSTRUCTIONS!$M$9:$AM$73,MATCH(#REF!,[1]INSTRUCTIONS!$N$9:$N$73,0),MATCH(CU$2,[1]INSTRUCTIONS!$M$9:$AM$9,FALSE))*$BD27),0)),""))</f>
        <v/>
      </c>
      <c r="CV27" s="178" t="str">
        <f t="array" ref="CV27">IF(ISBLANK($CN27),"",IFERROR((ROUND((INDEX([1]INSTRUCTIONS!$M$9:$AM$73,MATCH(#REF!,[1]INSTRUCTIONS!$N$9:$N$73,0),MATCH(CV$2,[1]INSTRUCTIONS!$M$9:$AM$9,FALSE))*$BD27),0)),""))</f>
        <v/>
      </c>
      <c r="CW27" s="178" t="str">
        <f t="array" ref="CW27">IF(ISBLANK($CN27),"",IFERROR((ROUND((INDEX([1]INSTRUCTIONS!$M$9:$AM$73,MATCH(#REF!,[1]INSTRUCTIONS!$N$9:$N$73,0),MATCH(CW$2,[1]INSTRUCTIONS!$M$9:$AM$9,FALSE))*$BD27),0)),""))</f>
        <v/>
      </c>
      <c r="CX27" s="178" t="str">
        <f t="array" ref="CX27">IF(ISBLANK($CN27),"",IFERROR((ROUND((INDEX([1]INSTRUCTIONS!$M$9:$AM$73,MATCH(#REF!,[1]INSTRUCTIONS!$N$9:$N$73,0),MATCH(CX$2,[1]INSTRUCTIONS!$M$9:$AM$9,FALSE))*$BD27),0)),""))</f>
        <v/>
      </c>
      <c r="CY27" s="178" t="str">
        <f t="array" ref="CY27">IF(ISBLANK($CN27),"",IFERROR((ROUND((INDEX([1]INSTRUCTIONS!$M$9:$AM$73,MATCH(#REF!,[1]INSTRUCTIONS!$N$9:$N$73,0),MATCH(CY$2,[1]INSTRUCTIONS!$M$9:$AM$9,FALSE))*$BD27),0)),""))</f>
        <v/>
      </c>
      <c r="CZ27" s="178" t="str">
        <f t="array" ref="CZ27">IF(ISBLANK($CN27),"",IFERROR((ROUND((INDEX([1]INSTRUCTIONS!$M$9:$AM$73,MATCH(#REF!,[1]INSTRUCTIONS!$N$9:$N$73,0),MATCH(CZ$2,[1]INSTRUCTIONS!$M$9:$AM$9,FALSE))*$BD27),0)),""))</f>
        <v/>
      </c>
      <c r="DA27" s="178" t="str">
        <f t="array" ref="DA27">IF(ISBLANK($CN27),"",IFERROR((ROUND((INDEX([1]INSTRUCTIONS!$M$9:$AM$73,MATCH(#REF!,[1]INSTRUCTIONS!$N$9:$N$73,0),MATCH(DA$2,[1]INSTRUCTIONS!$M$9:$AM$9,FALSE))*$BD27),0)),""))</f>
        <v/>
      </c>
      <c r="DB27" s="178" t="str">
        <f t="array" ref="DB27">IF(ISBLANK($CN27),"",IFERROR((ROUND((INDEX([1]INSTRUCTIONS!$M$9:$AM$73,MATCH(#REF!,[1]INSTRUCTIONS!$N$9:$N$73,0),MATCH(DB$2,[1]INSTRUCTIONS!$M$9:$AM$9,FALSE))*$BD27),0)),""))</f>
        <v/>
      </c>
      <c r="DC27" s="178" t="str">
        <f t="array" ref="DC27">IF(ISBLANK($CN27),"",IFERROR((ROUND((INDEX([1]INSTRUCTIONS!$M$9:$AM$73,MATCH(#REF!,[1]INSTRUCTIONS!$N$9:$N$73,0),MATCH(DC$2,[1]INSTRUCTIONS!$M$9:$AM$9,FALSE))*$BD27),0)),""))</f>
        <v/>
      </c>
      <c r="DD27" s="178" t="str">
        <f t="array" ref="DD27">IF(ISBLANK($CN27),"",IFERROR((ROUND((INDEX([1]INSTRUCTIONS!$M$9:$AM$73,MATCH(#REF!,[1]INSTRUCTIONS!$N$9:$N$73,0),MATCH(DD$2,[1]INSTRUCTIONS!$M$9:$AM$9,FALSE))*$BD27),0)),""))</f>
        <v/>
      </c>
      <c r="DE27" s="178" t="str">
        <f t="array" ref="DE27">IF(ISBLANK($CN27),"",IFERROR((ROUND((INDEX([1]INSTRUCTIONS!$M$9:$AM$73,MATCH(#REF!,[1]INSTRUCTIONS!$N$9:$N$73,0),MATCH(DE$2,[1]INSTRUCTIONS!$M$9:$AM$9,FALSE))*$BD27),0)),""))</f>
        <v/>
      </c>
      <c r="DF27" s="178" t="str">
        <f t="array" ref="DF27">IF(ISBLANK($CN27),"",IFERROR((ROUND((INDEX([1]INSTRUCTIONS!$M$9:$AM$73,MATCH(#REF!,[1]INSTRUCTIONS!$N$9:$N$73,0),MATCH(DF$2,[1]INSTRUCTIONS!$M$9:$AM$9,FALSE))*$BD27),0)),""))</f>
        <v/>
      </c>
      <c r="DG27" s="178" t="str">
        <f t="array" ref="DG27">IF(ISBLANK($CN27),"",IFERROR((ROUND((INDEX([1]INSTRUCTIONS!$M$9:$AM$73,MATCH(#REF!,[1]INSTRUCTIONS!$N$9:$N$73,0),MATCH(DG$2,[1]INSTRUCTIONS!$M$9:$AM$9,FALSE))*$BD27),0)),""))</f>
        <v/>
      </c>
      <c r="DH27" s="178" t="str">
        <f t="array" ref="DH27">IF(ISBLANK($CN27),"",IFERROR((ROUND((INDEX([1]INSTRUCTIONS!$M$9:$AM$73,MATCH(#REF!,[1]INSTRUCTIONS!$N$9:$N$73,0),MATCH(DH$2,[1]INSTRUCTIONS!$M$9:$AM$9,FALSE))*$BD27),0)),""))</f>
        <v/>
      </c>
      <c r="DI27" s="178" t="str">
        <f t="array" ref="DI27">IF(ISBLANK($CN27),"",IFERROR((ROUND((INDEX([1]INSTRUCTIONS!$M$9:$AM$73,MATCH(#REF!,[1]INSTRUCTIONS!$N$9:$N$73,0),MATCH(DI$2,[1]INSTRUCTIONS!$M$9:$AM$9,FALSE))*$BD27),0)),""))</f>
        <v/>
      </c>
      <c r="DJ27" s="178" t="str">
        <f t="array" ref="DJ27">IF(ISBLANK($CN27),"",IFERROR((ROUND((INDEX([1]INSTRUCTIONS!$M$9:$AM$73,MATCH(#REF!,[1]INSTRUCTIONS!$N$9:$N$73,0),MATCH(DJ$2,[1]INSTRUCTIONS!$M$9:$AM$9,FALSE))*$BD27),0)),""))</f>
        <v/>
      </c>
      <c r="DK27" s="178" t="str">
        <f t="array" ref="DK27">IF(ISBLANK($CN27),"",IFERROR((ROUND((INDEX([1]INSTRUCTIONS!$M$9:$AM$73,MATCH(#REF!,[1]INSTRUCTIONS!$N$9:$N$73,0),MATCH(DK$2,[1]INSTRUCTIONS!$M$9:$AM$9,FALSE))*$BD27),0)),""))</f>
        <v/>
      </c>
      <c r="DL27" s="178" t="str">
        <f t="array" ref="DL27">IF(ISBLANK($CN27),"",IFERROR((ROUND((INDEX([1]INSTRUCTIONS!$M$9:$AM$73,MATCH(#REF!,[1]INSTRUCTIONS!$N$9:$N$73,0),MATCH(DL$2,[1]INSTRUCTIONS!$M$9:$AM$9,FALSE))*$BD27),0)),""))</f>
        <v/>
      </c>
      <c r="DM27" s="179" t="str">
        <f t="array" ref="DM27">IF(ISBLANK($CN27),"",IFERROR((ROUND((INDEX([1]INSTRUCTIONS!$M$9:$AM$73,MATCH(#REF!,[1]INSTRUCTIONS!$N$9:$N$73,0),MATCH(DM$2,[1]INSTRUCTIONS!$M$9:$AM$9,FALSE))*$BD27),0)),""))</f>
        <v/>
      </c>
      <c r="DN27" s="169">
        <f t="shared" si="25"/>
        <v>18</v>
      </c>
      <c r="DO27" s="169">
        <f t="shared" si="26"/>
        <v>0</v>
      </c>
      <c r="DP27" s="6"/>
      <c r="DQ27" s="171" t="str">
        <f t="shared" si="27"/>
        <v>ALPHA TOPS BM</v>
      </c>
      <c r="DR27" s="172">
        <f t="shared" ref="DR27:EP27" si="40">IFERROR(BL27+CO27,"")</f>
        <v>30</v>
      </c>
      <c r="DS27" s="173">
        <f t="shared" si="40"/>
        <v>74</v>
      </c>
      <c r="DT27" s="173">
        <f t="shared" si="40"/>
        <v>97</v>
      </c>
      <c r="DU27" s="173">
        <f t="shared" si="40"/>
        <v>67</v>
      </c>
      <c r="DV27" s="173">
        <f t="shared" si="40"/>
        <v>26</v>
      </c>
      <c r="DW27" s="173">
        <f t="shared" si="40"/>
        <v>0</v>
      </c>
      <c r="DX27" s="173" t="str">
        <f t="shared" si="40"/>
        <v/>
      </c>
      <c r="DY27" s="173" t="str">
        <f t="shared" si="40"/>
        <v/>
      </c>
      <c r="DZ27" s="173" t="str">
        <f t="shared" si="40"/>
        <v/>
      </c>
      <c r="EA27" s="173" t="str">
        <f t="shared" si="40"/>
        <v/>
      </c>
      <c r="EB27" s="173" t="str">
        <f t="shared" si="40"/>
        <v/>
      </c>
      <c r="EC27" s="173" t="str">
        <f t="shared" si="40"/>
        <v/>
      </c>
      <c r="ED27" s="173" t="str">
        <f t="shared" si="40"/>
        <v/>
      </c>
      <c r="EE27" s="173" t="str">
        <f t="shared" si="40"/>
        <v/>
      </c>
      <c r="EF27" s="174" t="str">
        <f t="shared" si="40"/>
        <v/>
      </c>
      <c r="EG27" s="174" t="str">
        <f t="shared" si="40"/>
        <v/>
      </c>
      <c r="EH27" s="174" t="str">
        <f t="shared" si="40"/>
        <v/>
      </c>
      <c r="EI27" s="174" t="str">
        <f t="shared" si="40"/>
        <v/>
      </c>
      <c r="EJ27" s="174" t="str">
        <f t="shared" si="40"/>
        <v/>
      </c>
      <c r="EK27" s="174" t="str">
        <f t="shared" si="40"/>
        <v/>
      </c>
      <c r="EL27" s="174" t="str">
        <f t="shared" si="40"/>
        <v/>
      </c>
      <c r="EM27" s="174" t="str">
        <f t="shared" si="40"/>
        <v/>
      </c>
      <c r="EN27" s="174" t="str">
        <f t="shared" si="40"/>
        <v/>
      </c>
      <c r="EO27" s="174" t="str">
        <f t="shared" si="40"/>
        <v/>
      </c>
      <c r="EP27" s="174" t="str">
        <f t="shared" si="40"/>
        <v/>
      </c>
      <c r="EQ27" s="171">
        <f t="shared" si="29"/>
        <v>294</v>
      </c>
      <c r="ER27" s="171">
        <f t="shared" si="30"/>
        <v>0</v>
      </c>
    </row>
    <row r="28" spans="1:148" ht="120" customHeight="1" x14ac:dyDescent="0.25">
      <c r="A28" s="132">
        <f t="shared" si="31"/>
        <v>11</v>
      </c>
      <c r="B28" s="133" t="e">
        <v>#VALUE!</v>
      </c>
      <c r="C28" s="133" t="s">
        <v>96</v>
      </c>
      <c r="D28" s="134" t="s">
        <v>276</v>
      </c>
      <c r="E28" s="134" t="str">
        <f t="shared" si="5"/>
        <v>#REF!</v>
      </c>
      <c r="F28" s="135" t="s">
        <v>97</v>
      </c>
      <c r="G28" s="134" t="s">
        <v>276</v>
      </c>
      <c r="H28" s="135" t="s">
        <v>171</v>
      </c>
      <c r="I28" s="135" t="s">
        <v>172</v>
      </c>
      <c r="J28" s="135"/>
      <c r="K28" s="135"/>
      <c r="L28" s="136"/>
      <c r="M28" s="133" t="e">
        <v>#VALUE!</v>
      </c>
      <c r="N28" s="135" t="s">
        <v>214</v>
      </c>
      <c r="O28" s="136"/>
      <c r="P28" s="136"/>
      <c r="Q28" s="136" t="s">
        <v>101</v>
      </c>
      <c r="R28" s="136" t="s">
        <v>102</v>
      </c>
      <c r="S28" s="136"/>
      <c r="T28" s="133"/>
      <c r="U28" s="133"/>
      <c r="V28" s="133"/>
      <c r="W28" s="137"/>
      <c r="X28" s="138">
        <v>12.97</v>
      </c>
      <c r="Y28" s="139">
        <v>12.97</v>
      </c>
      <c r="Z28" s="140">
        <f t="shared" si="6"/>
        <v>0</v>
      </c>
      <c r="AA28" s="139">
        <v>39.99</v>
      </c>
      <c r="AB28" s="140">
        <f t="shared" si="7"/>
        <v>0.67566891722930733</v>
      </c>
      <c r="AC28" s="141"/>
      <c r="AD28" s="142" t="str">
        <f t="shared" si="8"/>
        <v/>
      </c>
      <c r="AE28" s="140" t="str">
        <f t="shared" si="9"/>
        <v/>
      </c>
      <c r="AF28" s="139"/>
      <c r="AG28" s="140" t="str">
        <f t="shared" si="10"/>
        <v/>
      </c>
      <c r="AH28" s="143" t="str">
        <f t="shared" si="11"/>
        <v/>
      </c>
      <c r="AI28" s="144"/>
      <c r="AJ28" s="145"/>
      <c r="AK28" s="146"/>
      <c r="AL28" s="135" t="s">
        <v>241</v>
      </c>
      <c r="AM28" s="147">
        <v>4</v>
      </c>
      <c r="AN28" s="148" t="str">
        <f t="shared" si="12"/>
        <v xml:space="preserve">, , , , OFFICE DEFINE, </v>
      </c>
      <c r="AO28" s="149">
        <v>18</v>
      </c>
      <c r="AP28" s="150">
        <v>276</v>
      </c>
      <c r="AQ28" s="150"/>
      <c r="AR28" s="150"/>
      <c r="AS28" s="150"/>
      <c r="AT28" s="151"/>
      <c r="AU28" s="151"/>
      <c r="AV28" s="152">
        <f t="shared" si="13"/>
        <v>4</v>
      </c>
      <c r="AW28" s="153"/>
      <c r="AX28" s="152"/>
      <c r="AY28" s="153"/>
      <c r="AZ28" s="176"/>
      <c r="BA28" s="155">
        <f t="shared" si="14"/>
        <v>276</v>
      </c>
      <c r="BB28" s="156">
        <f t="shared" si="15"/>
        <v>3579.7200000000003</v>
      </c>
      <c r="BC28" s="157">
        <f t="shared" si="16"/>
        <v>11037.24</v>
      </c>
      <c r="BD28" s="158">
        <f t="shared" si="17"/>
        <v>18</v>
      </c>
      <c r="BE28" s="159">
        <f t="shared" si="18"/>
        <v>233.46</v>
      </c>
      <c r="BF28" s="160">
        <f t="shared" si="19"/>
        <v>719.82</v>
      </c>
      <c r="BG28" s="161">
        <f t="shared" si="20"/>
        <v>294</v>
      </c>
      <c r="BH28" s="162">
        <f t="shared" si="21"/>
        <v>3813.1800000000003</v>
      </c>
      <c r="BI28" s="163">
        <f t="shared" si="22"/>
        <v>11757.060000000001</v>
      </c>
      <c r="BJ28" s="164"/>
      <c r="BK28" s="165" t="s">
        <v>104</v>
      </c>
      <c r="BL28" s="177">
        <v>28</v>
      </c>
      <c r="BM28" s="178">
        <v>70</v>
      </c>
      <c r="BN28" s="178">
        <v>91</v>
      </c>
      <c r="BO28" s="178">
        <v>63</v>
      </c>
      <c r="BP28" s="178">
        <v>24</v>
      </c>
      <c r="BQ28" s="178">
        <v>0</v>
      </c>
      <c r="BR28" s="178" t="str">
        <f t="array" ref="BR28">IF(ISBLANK($BK28),"",IFERROR((ROUND((INDEX([1]INSTRUCTIONS!$M$9:$AM$73,MATCH(#REF!,[1]INSTRUCTIONS!$N$9:$N$73,0),MATCH(BR$2,[1]INSTRUCTIONS!$M$9:$AM$9,FALSE))*$BA28),0)),""))</f>
        <v/>
      </c>
      <c r="BS28" s="178" t="str">
        <f t="array" ref="BS28">IF(ISBLANK($BK28),"",IFERROR((ROUND((INDEX([1]INSTRUCTIONS!$M$9:$AM$73,MATCH(#REF!,[1]INSTRUCTIONS!$N$9:$N$73,0),MATCH(BS$2,[1]INSTRUCTIONS!$M$9:$AM$9,FALSE))*$BA28),0)),""))</f>
        <v/>
      </c>
      <c r="BT28" s="178" t="str">
        <f t="array" ref="BT28">IF(ISBLANK($BK28),"",IFERROR((ROUND((INDEX([1]INSTRUCTIONS!$M$9:$AM$73,MATCH(#REF!,[1]INSTRUCTIONS!$N$9:$N$73,0),MATCH(BT$2,[1]INSTRUCTIONS!$M$9:$AM$9,FALSE))*$BA28),0)),""))</f>
        <v/>
      </c>
      <c r="BU28" s="178" t="str">
        <f t="array" ref="BU28">IF(ISBLANK($BK28),"",IFERROR((ROUND((INDEX([1]INSTRUCTIONS!$M$9:$AM$73,MATCH(#REF!,[1]INSTRUCTIONS!$N$9:$N$73,0),MATCH(BU$2,[1]INSTRUCTIONS!$M$9:$AM$9,FALSE))*$BA28),0)),""))</f>
        <v/>
      </c>
      <c r="BV28" s="178" t="str">
        <f t="array" ref="BV28">IF(ISBLANK($BK28),"",IFERROR((ROUND((INDEX([1]INSTRUCTIONS!$M$9:$AM$73,MATCH(#REF!,[1]INSTRUCTIONS!$N$9:$N$73,0),MATCH(BV$2,[1]INSTRUCTIONS!$M$9:$AM$9,FALSE))*$BA28),0)),""))</f>
        <v/>
      </c>
      <c r="BW28" s="178" t="str">
        <f t="array" ref="BW28">IF(ISBLANK($BK28),"",IFERROR((ROUND((INDEX([1]INSTRUCTIONS!$M$9:$AM$73,MATCH(#REF!,[1]INSTRUCTIONS!$N$9:$N$73,0),MATCH(BW$2,[1]INSTRUCTIONS!$M$9:$AM$9,FALSE))*$BA28),0)),""))</f>
        <v/>
      </c>
      <c r="BX28" s="178" t="str">
        <f t="array" ref="BX28">IF(ISBLANK($BK28),"",IFERROR((ROUND((INDEX([1]INSTRUCTIONS!$M$9:$AM$73,MATCH(#REF!,[1]INSTRUCTIONS!$N$9:$N$73,0),MATCH(BX$2,[1]INSTRUCTIONS!$M$9:$AM$9,FALSE))*$BA28),0)),""))</f>
        <v/>
      </c>
      <c r="BY28" s="178" t="str">
        <f t="array" ref="BY28">IF(ISBLANK($BK28),"",IFERROR((ROUND((INDEX([1]INSTRUCTIONS!$M$9:$AM$73,MATCH(#REF!,[1]INSTRUCTIONS!$N$9:$N$73,0),MATCH(BY$2,[1]INSTRUCTIONS!$M$9:$AM$9,FALSE))*$BA28),0)),""))</f>
        <v/>
      </c>
      <c r="BZ28" s="178" t="str">
        <f t="array" ref="BZ28">IF(ISBLANK($BK28),"",IFERROR((ROUND((INDEX([1]INSTRUCTIONS!$M$9:$AM$73,MATCH(#REF!,[1]INSTRUCTIONS!$N$9:$N$73,0),MATCH(BZ$2,[1]INSTRUCTIONS!$M$9:$AM$9,FALSE))*$BA28),0)),""))</f>
        <v/>
      </c>
      <c r="CA28" s="178" t="str">
        <f t="array" ref="CA28">IF(ISBLANK($BK28),"",IFERROR((ROUND((INDEX([1]INSTRUCTIONS!$M$9:$AM$73,MATCH(#REF!,[1]INSTRUCTIONS!$N$9:$N$73,0),MATCH(CA$2,[1]INSTRUCTIONS!$M$9:$AM$9,FALSE))*$BA28),0)),""))</f>
        <v/>
      </c>
      <c r="CB28" s="178" t="str">
        <f t="array" ref="CB28">IF(ISBLANK($BK28),"",IFERROR((ROUND((INDEX([1]INSTRUCTIONS!$M$9:$AM$73,MATCH(#REF!,[1]INSTRUCTIONS!$N$9:$N$73,0),MATCH(CB$2,[1]INSTRUCTIONS!$M$9:$AM$9,FALSE))*$BA28),0)),""))</f>
        <v/>
      </c>
      <c r="CC28" s="178" t="str">
        <f t="array" ref="CC28">IF(ISBLANK($BK28),"",IFERROR((ROUND((INDEX([1]INSTRUCTIONS!$M$9:$AM$73,MATCH(#REF!,[1]INSTRUCTIONS!$N$9:$N$73,0),MATCH(CC$2,[1]INSTRUCTIONS!$M$9:$AM$9,FALSE))*$BA28),0)),""))</f>
        <v/>
      </c>
      <c r="CD28" s="178" t="str">
        <f t="array" ref="CD28">IF(ISBLANK($BK28),"",IFERROR((ROUND((INDEX([1]INSTRUCTIONS!$M$9:$AM$73,MATCH(#REF!,[1]INSTRUCTIONS!$N$9:$N$73,0),MATCH(CD$2,[1]INSTRUCTIONS!$M$9:$AM$9,FALSE))*$BA28),0)),""))</f>
        <v/>
      </c>
      <c r="CE28" s="178" t="str">
        <f t="array" ref="CE28">IF(ISBLANK($BK28),"",IFERROR((ROUND((INDEX([1]INSTRUCTIONS!$M$9:$AM$73,MATCH(#REF!,[1]INSTRUCTIONS!$N$9:$N$73,0),MATCH(CE$2,[1]INSTRUCTIONS!$M$9:$AM$9,FALSE))*$BA28),0)),""))</f>
        <v/>
      </c>
      <c r="CF28" s="178" t="str">
        <f t="array" ref="CF28">IF(ISBLANK($BK28),"",IFERROR((ROUND((INDEX([1]INSTRUCTIONS!$M$9:$AM$73,MATCH(#REF!,[1]INSTRUCTIONS!$N$9:$N$73,0),MATCH(CF$2,[1]INSTRUCTIONS!$M$9:$AM$9,FALSE))*$BA28),0)),""))</f>
        <v/>
      </c>
      <c r="CG28" s="178" t="str">
        <f t="array" ref="CG28">IF(ISBLANK($BK28),"",IFERROR((ROUND((INDEX([1]INSTRUCTIONS!$M$9:$AM$73,MATCH(#REF!,[1]INSTRUCTIONS!$N$9:$N$73,0),MATCH(CG$2,[1]INSTRUCTIONS!$M$9:$AM$9,FALSE))*$BA28),0)),""))</f>
        <v/>
      </c>
      <c r="CH28" s="178" t="str">
        <f t="array" ref="CH28">IF(ISBLANK($BK28),"",IFERROR((ROUND((INDEX([1]INSTRUCTIONS!$M$9:$AM$73,MATCH(#REF!,[1]INSTRUCTIONS!$N$9:$N$73,0),MATCH(CH$2,[1]INSTRUCTIONS!$M$9:$AM$9,FALSE))*$BA28),0)),""))</f>
        <v/>
      </c>
      <c r="CI28" s="178" t="str">
        <f t="array" ref="CI28">IF(ISBLANK($BK28),"",IFERROR((ROUND((INDEX([1]INSTRUCTIONS!$M$9:$AM$73,MATCH(#REF!,[1]INSTRUCTIONS!$N$9:$N$73,0),MATCH(CI$2,[1]INSTRUCTIONS!$M$9:$AM$9,FALSE))*$BA28),0)),""))</f>
        <v/>
      </c>
      <c r="CJ28" s="179" t="str">
        <f t="array" ref="CJ28">IF(ISBLANK($BK28),"",IFERROR((ROUND((INDEX([1]INSTRUCTIONS!$M$9:$AM$73,MATCH(#REF!,[1]INSTRUCTIONS!$N$9:$N$73,0),MATCH(CJ$2,[1]INSTRUCTIONS!$M$9:$AM$9,FALSE))*$BA28),0)),""))</f>
        <v/>
      </c>
      <c r="CK28" s="169">
        <f t="shared" si="23"/>
        <v>276</v>
      </c>
      <c r="CL28" s="169">
        <f t="shared" si="24"/>
        <v>0</v>
      </c>
      <c r="CM28" s="6"/>
      <c r="CN28" s="170" t="s">
        <v>105</v>
      </c>
      <c r="CO28" s="177">
        <v>2</v>
      </c>
      <c r="CP28" s="178">
        <v>4</v>
      </c>
      <c r="CQ28" s="178">
        <v>6</v>
      </c>
      <c r="CR28" s="178">
        <v>4</v>
      </c>
      <c r="CS28" s="178">
        <v>2</v>
      </c>
      <c r="CT28" s="178">
        <v>0</v>
      </c>
      <c r="CU28" s="178" t="str">
        <f t="array" ref="CU28">IF(ISBLANK($CN28),"",IFERROR((ROUND((INDEX([1]INSTRUCTIONS!$M$9:$AM$73,MATCH(#REF!,[1]INSTRUCTIONS!$N$9:$N$73,0),MATCH(CU$2,[1]INSTRUCTIONS!$M$9:$AM$9,FALSE))*$BD28),0)),""))</f>
        <v/>
      </c>
      <c r="CV28" s="178" t="str">
        <f t="array" ref="CV28">IF(ISBLANK($CN28),"",IFERROR((ROUND((INDEX([1]INSTRUCTIONS!$M$9:$AM$73,MATCH(#REF!,[1]INSTRUCTIONS!$N$9:$N$73,0),MATCH(CV$2,[1]INSTRUCTIONS!$M$9:$AM$9,FALSE))*$BD28),0)),""))</f>
        <v/>
      </c>
      <c r="CW28" s="178" t="str">
        <f t="array" ref="CW28">IF(ISBLANK($CN28),"",IFERROR((ROUND((INDEX([1]INSTRUCTIONS!$M$9:$AM$73,MATCH(#REF!,[1]INSTRUCTIONS!$N$9:$N$73,0),MATCH(CW$2,[1]INSTRUCTIONS!$M$9:$AM$9,FALSE))*$BD28),0)),""))</f>
        <v/>
      </c>
      <c r="CX28" s="178" t="str">
        <f t="array" ref="CX28">IF(ISBLANK($CN28),"",IFERROR((ROUND((INDEX([1]INSTRUCTIONS!$M$9:$AM$73,MATCH(#REF!,[1]INSTRUCTIONS!$N$9:$N$73,0),MATCH(CX$2,[1]INSTRUCTIONS!$M$9:$AM$9,FALSE))*$BD28),0)),""))</f>
        <v/>
      </c>
      <c r="CY28" s="178" t="str">
        <f t="array" ref="CY28">IF(ISBLANK($CN28),"",IFERROR((ROUND((INDEX([1]INSTRUCTIONS!$M$9:$AM$73,MATCH(#REF!,[1]INSTRUCTIONS!$N$9:$N$73,0),MATCH(CY$2,[1]INSTRUCTIONS!$M$9:$AM$9,FALSE))*$BD28),0)),""))</f>
        <v/>
      </c>
      <c r="CZ28" s="178" t="str">
        <f t="array" ref="CZ28">IF(ISBLANK($CN28),"",IFERROR((ROUND((INDEX([1]INSTRUCTIONS!$M$9:$AM$73,MATCH(#REF!,[1]INSTRUCTIONS!$N$9:$N$73,0),MATCH(CZ$2,[1]INSTRUCTIONS!$M$9:$AM$9,FALSE))*$BD28),0)),""))</f>
        <v/>
      </c>
      <c r="DA28" s="178" t="str">
        <f t="array" ref="DA28">IF(ISBLANK($CN28),"",IFERROR((ROUND((INDEX([1]INSTRUCTIONS!$M$9:$AM$73,MATCH(#REF!,[1]INSTRUCTIONS!$N$9:$N$73,0),MATCH(DA$2,[1]INSTRUCTIONS!$M$9:$AM$9,FALSE))*$BD28),0)),""))</f>
        <v/>
      </c>
      <c r="DB28" s="178" t="str">
        <f t="array" ref="DB28">IF(ISBLANK($CN28),"",IFERROR((ROUND((INDEX([1]INSTRUCTIONS!$M$9:$AM$73,MATCH(#REF!,[1]INSTRUCTIONS!$N$9:$N$73,0),MATCH(DB$2,[1]INSTRUCTIONS!$M$9:$AM$9,FALSE))*$BD28),0)),""))</f>
        <v/>
      </c>
      <c r="DC28" s="178" t="str">
        <f t="array" ref="DC28">IF(ISBLANK($CN28),"",IFERROR((ROUND((INDEX([1]INSTRUCTIONS!$M$9:$AM$73,MATCH(#REF!,[1]INSTRUCTIONS!$N$9:$N$73,0),MATCH(DC$2,[1]INSTRUCTIONS!$M$9:$AM$9,FALSE))*$BD28),0)),""))</f>
        <v/>
      </c>
      <c r="DD28" s="178" t="str">
        <f t="array" ref="DD28">IF(ISBLANK($CN28),"",IFERROR((ROUND((INDEX([1]INSTRUCTIONS!$M$9:$AM$73,MATCH(#REF!,[1]INSTRUCTIONS!$N$9:$N$73,0),MATCH(DD$2,[1]INSTRUCTIONS!$M$9:$AM$9,FALSE))*$BD28),0)),""))</f>
        <v/>
      </c>
      <c r="DE28" s="178" t="str">
        <f t="array" ref="DE28">IF(ISBLANK($CN28),"",IFERROR((ROUND((INDEX([1]INSTRUCTIONS!$M$9:$AM$73,MATCH(#REF!,[1]INSTRUCTIONS!$N$9:$N$73,0),MATCH(DE$2,[1]INSTRUCTIONS!$M$9:$AM$9,FALSE))*$BD28),0)),""))</f>
        <v/>
      </c>
      <c r="DF28" s="178" t="str">
        <f t="array" ref="DF28">IF(ISBLANK($CN28),"",IFERROR((ROUND((INDEX([1]INSTRUCTIONS!$M$9:$AM$73,MATCH(#REF!,[1]INSTRUCTIONS!$N$9:$N$73,0),MATCH(DF$2,[1]INSTRUCTIONS!$M$9:$AM$9,FALSE))*$BD28),0)),""))</f>
        <v/>
      </c>
      <c r="DG28" s="178" t="str">
        <f t="array" ref="DG28">IF(ISBLANK($CN28),"",IFERROR((ROUND((INDEX([1]INSTRUCTIONS!$M$9:$AM$73,MATCH(#REF!,[1]INSTRUCTIONS!$N$9:$N$73,0),MATCH(DG$2,[1]INSTRUCTIONS!$M$9:$AM$9,FALSE))*$BD28),0)),""))</f>
        <v/>
      </c>
      <c r="DH28" s="178" t="str">
        <f t="array" ref="DH28">IF(ISBLANK($CN28),"",IFERROR((ROUND((INDEX([1]INSTRUCTIONS!$M$9:$AM$73,MATCH(#REF!,[1]INSTRUCTIONS!$N$9:$N$73,0),MATCH(DH$2,[1]INSTRUCTIONS!$M$9:$AM$9,FALSE))*$BD28),0)),""))</f>
        <v/>
      </c>
      <c r="DI28" s="178" t="str">
        <f t="array" ref="DI28">IF(ISBLANK($CN28),"",IFERROR((ROUND((INDEX([1]INSTRUCTIONS!$M$9:$AM$73,MATCH(#REF!,[1]INSTRUCTIONS!$N$9:$N$73,0),MATCH(DI$2,[1]INSTRUCTIONS!$M$9:$AM$9,FALSE))*$BD28),0)),""))</f>
        <v/>
      </c>
      <c r="DJ28" s="178" t="str">
        <f t="array" ref="DJ28">IF(ISBLANK($CN28),"",IFERROR((ROUND((INDEX([1]INSTRUCTIONS!$M$9:$AM$73,MATCH(#REF!,[1]INSTRUCTIONS!$N$9:$N$73,0),MATCH(DJ$2,[1]INSTRUCTIONS!$M$9:$AM$9,FALSE))*$BD28),0)),""))</f>
        <v/>
      </c>
      <c r="DK28" s="178" t="str">
        <f t="array" ref="DK28">IF(ISBLANK($CN28),"",IFERROR((ROUND((INDEX([1]INSTRUCTIONS!$M$9:$AM$73,MATCH(#REF!,[1]INSTRUCTIONS!$N$9:$N$73,0),MATCH(DK$2,[1]INSTRUCTIONS!$M$9:$AM$9,FALSE))*$BD28),0)),""))</f>
        <v/>
      </c>
      <c r="DL28" s="178" t="str">
        <f t="array" ref="DL28">IF(ISBLANK($CN28),"",IFERROR((ROUND((INDEX([1]INSTRUCTIONS!$M$9:$AM$73,MATCH(#REF!,[1]INSTRUCTIONS!$N$9:$N$73,0),MATCH(DL$2,[1]INSTRUCTIONS!$M$9:$AM$9,FALSE))*$BD28),0)),""))</f>
        <v/>
      </c>
      <c r="DM28" s="179" t="str">
        <f t="array" ref="DM28">IF(ISBLANK($CN28),"",IFERROR((ROUND((INDEX([1]INSTRUCTIONS!$M$9:$AM$73,MATCH(#REF!,[1]INSTRUCTIONS!$N$9:$N$73,0),MATCH(DM$2,[1]INSTRUCTIONS!$M$9:$AM$9,FALSE))*$BD28),0)),""))</f>
        <v/>
      </c>
      <c r="DN28" s="169">
        <f t="shared" si="25"/>
        <v>18</v>
      </c>
      <c r="DO28" s="169">
        <f t="shared" si="26"/>
        <v>0</v>
      </c>
      <c r="DP28" s="6"/>
      <c r="DQ28" s="171" t="str">
        <f t="shared" si="27"/>
        <v>ALPHA TOPS BM</v>
      </c>
      <c r="DR28" s="172">
        <f t="shared" ref="DR28:EP28" si="41">IFERROR(BL28+CO28,"")</f>
        <v>30</v>
      </c>
      <c r="DS28" s="173">
        <f t="shared" si="41"/>
        <v>74</v>
      </c>
      <c r="DT28" s="173">
        <f t="shared" si="41"/>
        <v>97</v>
      </c>
      <c r="DU28" s="173">
        <f t="shared" si="41"/>
        <v>67</v>
      </c>
      <c r="DV28" s="173">
        <f t="shared" si="41"/>
        <v>26</v>
      </c>
      <c r="DW28" s="173">
        <f t="shared" si="41"/>
        <v>0</v>
      </c>
      <c r="DX28" s="173" t="str">
        <f t="shared" si="41"/>
        <v/>
      </c>
      <c r="DY28" s="173" t="str">
        <f t="shared" si="41"/>
        <v/>
      </c>
      <c r="DZ28" s="173" t="str">
        <f t="shared" si="41"/>
        <v/>
      </c>
      <c r="EA28" s="173" t="str">
        <f t="shared" si="41"/>
        <v/>
      </c>
      <c r="EB28" s="173" t="str">
        <f t="shared" si="41"/>
        <v/>
      </c>
      <c r="EC28" s="173" t="str">
        <f t="shared" si="41"/>
        <v/>
      </c>
      <c r="ED28" s="173" t="str">
        <f t="shared" si="41"/>
        <v/>
      </c>
      <c r="EE28" s="173" t="str">
        <f t="shared" si="41"/>
        <v/>
      </c>
      <c r="EF28" s="174" t="str">
        <f t="shared" si="41"/>
        <v/>
      </c>
      <c r="EG28" s="174" t="str">
        <f t="shared" si="41"/>
        <v/>
      </c>
      <c r="EH28" s="174" t="str">
        <f t="shared" si="41"/>
        <v/>
      </c>
      <c r="EI28" s="174" t="str">
        <f t="shared" si="41"/>
        <v/>
      </c>
      <c r="EJ28" s="174" t="str">
        <f t="shared" si="41"/>
        <v/>
      </c>
      <c r="EK28" s="174" t="str">
        <f t="shared" si="41"/>
        <v/>
      </c>
      <c r="EL28" s="174" t="str">
        <f t="shared" si="41"/>
        <v/>
      </c>
      <c r="EM28" s="174" t="str">
        <f t="shared" si="41"/>
        <v/>
      </c>
      <c r="EN28" s="174" t="str">
        <f t="shared" si="41"/>
        <v/>
      </c>
      <c r="EO28" s="174" t="str">
        <f t="shared" si="41"/>
        <v/>
      </c>
      <c r="EP28" s="174" t="str">
        <f t="shared" si="41"/>
        <v/>
      </c>
      <c r="EQ28" s="171">
        <f t="shared" si="29"/>
        <v>294</v>
      </c>
      <c r="ER28" s="171">
        <f t="shared" si="30"/>
        <v>0</v>
      </c>
    </row>
    <row r="29" spans="1:148" ht="120" customHeight="1" x14ac:dyDescent="0.25">
      <c r="A29" s="132">
        <f t="shared" si="31"/>
        <v>12</v>
      </c>
      <c r="B29" s="133" t="e">
        <v>#VALUE!</v>
      </c>
      <c r="C29" s="133" t="s">
        <v>96</v>
      </c>
      <c r="D29" s="134" t="s">
        <v>276</v>
      </c>
      <c r="E29" s="134" t="str">
        <f t="shared" si="5"/>
        <v>#REF!</v>
      </c>
      <c r="F29" s="135" t="s">
        <v>114</v>
      </c>
      <c r="G29" s="134" t="s">
        <v>276</v>
      </c>
      <c r="H29" s="135" t="s">
        <v>115</v>
      </c>
      <c r="I29" s="135" t="s">
        <v>116</v>
      </c>
      <c r="J29" s="135"/>
      <c r="K29" s="135"/>
      <c r="L29" s="136"/>
      <c r="M29" s="133" t="e">
        <v>#VALUE!</v>
      </c>
      <c r="N29" s="135" t="s">
        <v>117</v>
      </c>
      <c r="O29" s="136"/>
      <c r="P29" s="136"/>
      <c r="Q29" s="136" t="s">
        <v>101</v>
      </c>
      <c r="R29" s="136" t="s">
        <v>102</v>
      </c>
      <c r="S29" s="136"/>
      <c r="T29" s="133"/>
      <c r="U29" s="133"/>
      <c r="V29" s="133"/>
      <c r="W29" s="137"/>
      <c r="X29" s="138">
        <v>12.73</v>
      </c>
      <c r="Y29" s="139">
        <v>12.73</v>
      </c>
      <c r="Z29" s="140">
        <f t="shared" si="6"/>
        <v>0</v>
      </c>
      <c r="AA29" s="139">
        <v>39.99</v>
      </c>
      <c r="AB29" s="140">
        <f t="shared" si="7"/>
        <v>0.68167041760440106</v>
      </c>
      <c r="AC29" s="141"/>
      <c r="AD29" s="142" t="str">
        <f t="shared" si="8"/>
        <v/>
      </c>
      <c r="AE29" s="140" t="str">
        <f t="shared" si="9"/>
        <v/>
      </c>
      <c r="AF29" s="139"/>
      <c r="AG29" s="140" t="str">
        <f t="shared" si="10"/>
        <v/>
      </c>
      <c r="AH29" s="143" t="str">
        <f t="shared" si="11"/>
        <v/>
      </c>
      <c r="AI29" s="144"/>
      <c r="AJ29" s="145"/>
      <c r="AK29" s="146"/>
      <c r="AL29" s="135" t="s">
        <v>241</v>
      </c>
      <c r="AM29" s="147">
        <v>4</v>
      </c>
      <c r="AN29" s="148" t="str">
        <f t="shared" si="12"/>
        <v xml:space="preserve">, , , , OFFICE DEFINE, </v>
      </c>
      <c r="AO29" s="149">
        <v>0</v>
      </c>
      <c r="AP29" s="150">
        <v>648</v>
      </c>
      <c r="AQ29" s="150"/>
      <c r="AR29" s="150"/>
      <c r="AS29" s="150"/>
      <c r="AT29" s="151"/>
      <c r="AU29" s="151"/>
      <c r="AV29" s="152">
        <f t="shared" si="13"/>
        <v>4</v>
      </c>
      <c r="AW29" s="153"/>
      <c r="AX29" s="152"/>
      <c r="AY29" s="153"/>
      <c r="AZ29" s="176"/>
      <c r="BA29" s="155">
        <f t="shared" si="14"/>
        <v>648</v>
      </c>
      <c r="BB29" s="156">
        <f t="shared" si="15"/>
        <v>8249.0400000000009</v>
      </c>
      <c r="BC29" s="157">
        <f t="shared" si="16"/>
        <v>25913.52</v>
      </c>
      <c r="BD29" s="158">
        <f t="shared" si="17"/>
        <v>0</v>
      </c>
      <c r="BE29" s="159">
        <f t="shared" si="18"/>
        <v>0</v>
      </c>
      <c r="BF29" s="160">
        <f t="shared" si="19"/>
        <v>0</v>
      </c>
      <c r="BG29" s="161">
        <f t="shared" si="20"/>
        <v>648</v>
      </c>
      <c r="BH29" s="162">
        <f t="shared" si="21"/>
        <v>8249.0400000000009</v>
      </c>
      <c r="BI29" s="163">
        <f t="shared" si="22"/>
        <v>25913.52</v>
      </c>
      <c r="BJ29" s="164"/>
      <c r="BK29" s="165" t="s">
        <v>118</v>
      </c>
      <c r="BL29" s="177">
        <v>33</v>
      </c>
      <c r="BM29" s="178">
        <v>138</v>
      </c>
      <c r="BN29" s="178">
        <v>193</v>
      </c>
      <c r="BO29" s="178">
        <v>153</v>
      </c>
      <c r="BP29" s="178">
        <v>90</v>
      </c>
      <c r="BQ29" s="178">
        <v>41</v>
      </c>
      <c r="BR29" s="178" t="str">
        <f t="array" ref="BR29">IF(ISBLANK($BK29),"",IFERROR((ROUND((INDEX([1]INSTRUCTIONS!$M$9:$AM$73,MATCH(#REF!,[1]INSTRUCTIONS!$N$9:$N$73,0),MATCH(BR$2,[1]INSTRUCTIONS!$M$9:$AM$9,FALSE))*$BA29),0)),""))</f>
        <v/>
      </c>
      <c r="BS29" s="178" t="str">
        <f t="array" ref="BS29">IF(ISBLANK($BK29),"",IFERROR((ROUND((INDEX([1]INSTRUCTIONS!$M$9:$AM$73,MATCH(#REF!,[1]INSTRUCTIONS!$N$9:$N$73,0),MATCH(BS$2,[1]INSTRUCTIONS!$M$9:$AM$9,FALSE))*$BA29),0)),""))</f>
        <v/>
      </c>
      <c r="BT29" s="178" t="str">
        <f t="array" ref="BT29">IF(ISBLANK($BK29),"",IFERROR((ROUND((INDEX([1]INSTRUCTIONS!$M$9:$AM$73,MATCH(#REF!,[1]INSTRUCTIONS!$N$9:$N$73,0),MATCH(BT$2,[1]INSTRUCTIONS!$M$9:$AM$9,FALSE))*$BA29),0)),""))</f>
        <v/>
      </c>
      <c r="BU29" s="178" t="str">
        <f t="array" ref="BU29">IF(ISBLANK($BK29),"",IFERROR((ROUND((INDEX([1]INSTRUCTIONS!$M$9:$AM$73,MATCH(#REF!,[1]INSTRUCTIONS!$N$9:$N$73,0),MATCH(BU$2,[1]INSTRUCTIONS!$M$9:$AM$9,FALSE))*$BA29),0)),""))</f>
        <v/>
      </c>
      <c r="BV29" s="178" t="str">
        <f t="array" ref="BV29">IF(ISBLANK($BK29),"",IFERROR((ROUND((INDEX([1]INSTRUCTIONS!$M$9:$AM$73,MATCH(#REF!,[1]INSTRUCTIONS!$N$9:$N$73,0),MATCH(BV$2,[1]INSTRUCTIONS!$M$9:$AM$9,FALSE))*$BA29),0)),""))</f>
        <v/>
      </c>
      <c r="BW29" s="178" t="str">
        <f t="array" ref="BW29">IF(ISBLANK($BK29),"",IFERROR((ROUND((INDEX([1]INSTRUCTIONS!$M$9:$AM$73,MATCH(#REF!,[1]INSTRUCTIONS!$N$9:$N$73,0),MATCH(BW$2,[1]INSTRUCTIONS!$M$9:$AM$9,FALSE))*$BA29),0)),""))</f>
        <v/>
      </c>
      <c r="BX29" s="178" t="str">
        <f t="array" ref="BX29">IF(ISBLANK($BK29),"",IFERROR((ROUND((INDEX([1]INSTRUCTIONS!$M$9:$AM$73,MATCH(#REF!,[1]INSTRUCTIONS!$N$9:$N$73,0),MATCH(BX$2,[1]INSTRUCTIONS!$M$9:$AM$9,FALSE))*$BA29),0)),""))</f>
        <v/>
      </c>
      <c r="BY29" s="178" t="str">
        <f t="array" ref="BY29">IF(ISBLANK($BK29),"",IFERROR((ROUND((INDEX([1]INSTRUCTIONS!$M$9:$AM$73,MATCH(#REF!,[1]INSTRUCTIONS!$N$9:$N$73,0),MATCH(BY$2,[1]INSTRUCTIONS!$M$9:$AM$9,FALSE))*$BA29),0)),""))</f>
        <v/>
      </c>
      <c r="BZ29" s="178" t="str">
        <f t="array" ref="BZ29">IF(ISBLANK($BK29),"",IFERROR((ROUND((INDEX([1]INSTRUCTIONS!$M$9:$AM$73,MATCH(#REF!,[1]INSTRUCTIONS!$N$9:$N$73,0),MATCH(BZ$2,[1]INSTRUCTIONS!$M$9:$AM$9,FALSE))*$BA29),0)),""))</f>
        <v/>
      </c>
      <c r="CA29" s="178" t="str">
        <f t="array" ref="CA29">IF(ISBLANK($BK29),"",IFERROR((ROUND((INDEX([1]INSTRUCTIONS!$M$9:$AM$73,MATCH(#REF!,[1]INSTRUCTIONS!$N$9:$N$73,0),MATCH(CA$2,[1]INSTRUCTIONS!$M$9:$AM$9,FALSE))*$BA29),0)),""))</f>
        <v/>
      </c>
      <c r="CB29" s="178" t="str">
        <f t="array" ref="CB29">IF(ISBLANK($BK29),"",IFERROR((ROUND((INDEX([1]INSTRUCTIONS!$M$9:$AM$73,MATCH(#REF!,[1]INSTRUCTIONS!$N$9:$N$73,0),MATCH(CB$2,[1]INSTRUCTIONS!$M$9:$AM$9,FALSE))*$BA29),0)),""))</f>
        <v/>
      </c>
      <c r="CC29" s="178" t="str">
        <f t="array" ref="CC29">IF(ISBLANK($BK29),"",IFERROR((ROUND((INDEX([1]INSTRUCTIONS!$M$9:$AM$73,MATCH(#REF!,[1]INSTRUCTIONS!$N$9:$N$73,0),MATCH(CC$2,[1]INSTRUCTIONS!$M$9:$AM$9,FALSE))*$BA29),0)),""))</f>
        <v/>
      </c>
      <c r="CD29" s="178" t="str">
        <f t="array" ref="CD29">IF(ISBLANK($BK29),"",IFERROR((ROUND((INDEX([1]INSTRUCTIONS!$M$9:$AM$73,MATCH(#REF!,[1]INSTRUCTIONS!$N$9:$N$73,0),MATCH(CD$2,[1]INSTRUCTIONS!$M$9:$AM$9,FALSE))*$BA29),0)),""))</f>
        <v/>
      </c>
      <c r="CE29" s="178" t="str">
        <f t="array" ref="CE29">IF(ISBLANK($BK29),"",IFERROR((ROUND((INDEX([1]INSTRUCTIONS!$M$9:$AM$73,MATCH(#REF!,[1]INSTRUCTIONS!$N$9:$N$73,0),MATCH(CE$2,[1]INSTRUCTIONS!$M$9:$AM$9,FALSE))*$BA29),0)),""))</f>
        <v/>
      </c>
      <c r="CF29" s="178" t="str">
        <f t="array" ref="CF29">IF(ISBLANK($BK29),"",IFERROR((ROUND((INDEX([1]INSTRUCTIONS!$M$9:$AM$73,MATCH(#REF!,[1]INSTRUCTIONS!$N$9:$N$73,0),MATCH(CF$2,[1]INSTRUCTIONS!$M$9:$AM$9,FALSE))*$BA29),0)),""))</f>
        <v/>
      </c>
      <c r="CG29" s="178" t="str">
        <f t="array" ref="CG29">IF(ISBLANK($BK29),"",IFERROR((ROUND((INDEX([1]INSTRUCTIONS!$M$9:$AM$73,MATCH(#REF!,[1]INSTRUCTIONS!$N$9:$N$73,0),MATCH(CG$2,[1]INSTRUCTIONS!$M$9:$AM$9,FALSE))*$BA29),0)),""))</f>
        <v/>
      </c>
      <c r="CH29" s="178" t="str">
        <f t="array" ref="CH29">IF(ISBLANK($BK29),"",IFERROR((ROUND((INDEX([1]INSTRUCTIONS!$M$9:$AM$73,MATCH(#REF!,[1]INSTRUCTIONS!$N$9:$N$73,0),MATCH(CH$2,[1]INSTRUCTIONS!$M$9:$AM$9,FALSE))*$BA29),0)),""))</f>
        <v/>
      </c>
      <c r="CI29" s="178" t="str">
        <f t="array" ref="CI29">IF(ISBLANK($BK29),"",IFERROR((ROUND((INDEX([1]INSTRUCTIONS!$M$9:$AM$73,MATCH(#REF!,[1]INSTRUCTIONS!$N$9:$N$73,0),MATCH(CI$2,[1]INSTRUCTIONS!$M$9:$AM$9,FALSE))*$BA29),0)),""))</f>
        <v/>
      </c>
      <c r="CJ29" s="179" t="str">
        <f t="array" ref="CJ29">IF(ISBLANK($BK29),"",IFERROR((ROUND((INDEX([1]INSTRUCTIONS!$M$9:$AM$73,MATCH(#REF!,[1]INSTRUCTIONS!$N$9:$N$73,0),MATCH(CJ$2,[1]INSTRUCTIONS!$M$9:$AM$9,FALSE))*$BA29),0)),""))</f>
        <v/>
      </c>
      <c r="CK29" s="169">
        <f t="shared" si="23"/>
        <v>648</v>
      </c>
      <c r="CL29" s="169">
        <f t="shared" si="24"/>
        <v>0</v>
      </c>
      <c r="CM29" s="6"/>
      <c r="CN29" s="170" t="s">
        <v>119</v>
      </c>
      <c r="CO29" s="177">
        <v>0</v>
      </c>
      <c r="CP29" s="178">
        <v>0</v>
      </c>
      <c r="CQ29" s="178">
        <v>0</v>
      </c>
      <c r="CR29" s="178">
        <v>0</v>
      </c>
      <c r="CS29" s="178">
        <v>0</v>
      </c>
      <c r="CT29" s="178">
        <v>0</v>
      </c>
      <c r="CU29" s="178" t="str">
        <f t="array" ref="CU29">IF(ISBLANK($CN29),"",IFERROR((ROUND((INDEX([1]INSTRUCTIONS!$M$9:$AM$73,MATCH(#REF!,[1]INSTRUCTIONS!$N$9:$N$73,0),MATCH(CU$2,[1]INSTRUCTIONS!$M$9:$AM$9,FALSE))*$BD29),0)),""))</f>
        <v/>
      </c>
      <c r="CV29" s="178" t="str">
        <f t="array" ref="CV29">IF(ISBLANK($CN29),"",IFERROR((ROUND((INDEX([1]INSTRUCTIONS!$M$9:$AM$73,MATCH(#REF!,[1]INSTRUCTIONS!$N$9:$N$73,0),MATCH(CV$2,[1]INSTRUCTIONS!$M$9:$AM$9,FALSE))*$BD29),0)),""))</f>
        <v/>
      </c>
      <c r="CW29" s="178" t="str">
        <f t="array" ref="CW29">IF(ISBLANK($CN29),"",IFERROR((ROUND((INDEX([1]INSTRUCTIONS!$M$9:$AM$73,MATCH(#REF!,[1]INSTRUCTIONS!$N$9:$N$73,0),MATCH(CW$2,[1]INSTRUCTIONS!$M$9:$AM$9,FALSE))*$BD29),0)),""))</f>
        <v/>
      </c>
      <c r="CX29" s="178" t="str">
        <f t="array" ref="CX29">IF(ISBLANK($CN29),"",IFERROR((ROUND((INDEX([1]INSTRUCTIONS!$M$9:$AM$73,MATCH(#REF!,[1]INSTRUCTIONS!$N$9:$N$73,0),MATCH(CX$2,[1]INSTRUCTIONS!$M$9:$AM$9,FALSE))*$BD29),0)),""))</f>
        <v/>
      </c>
      <c r="CY29" s="178" t="str">
        <f t="array" ref="CY29">IF(ISBLANK($CN29),"",IFERROR((ROUND((INDEX([1]INSTRUCTIONS!$M$9:$AM$73,MATCH(#REF!,[1]INSTRUCTIONS!$N$9:$N$73,0),MATCH(CY$2,[1]INSTRUCTIONS!$M$9:$AM$9,FALSE))*$BD29),0)),""))</f>
        <v/>
      </c>
      <c r="CZ29" s="178" t="str">
        <f t="array" ref="CZ29">IF(ISBLANK($CN29),"",IFERROR((ROUND((INDEX([1]INSTRUCTIONS!$M$9:$AM$73,MATCH(#REF!,[1]INSTRUCTIONS!$N$9:$N$73,0),MATCH(CZ$2,[1]INSTRUCTIONS!$M$9:$AM$9,FALSE))*$BD29),0)),""))</f>
        <v/>
      </c>
      <c r="DA29" s="178" t="str">
        <f t="array" ref="DA29">IF(ISBLANK($CN29),"",IFERROR((ROUND((INDEX([1]INSTRUCTIONS!$M$9:$AM$73,MATCH(#REF!,[1]INSTRUCTIONS!$N$9:$N$73,0),MATCH(DA$2,[1]INSTRUCTIONS!$M$9:$AM$9,FALSE))*$BD29),0)),""))</f>
        <v/>
      </c>
      <c r="DB29" s="178" t="str">
        <f t="array" ref="DB29">IF(ISBLANK($CN29),"",IFERROR((ROUND((INDEX([1]INSTRUCTIONS!$M$9:$AM$73,MATCH(#REF!,[1]INSTRUCTIONS!$N$9:$N$73,0),MATCH(DB$2,[1]INSTRUCTIONS!$M$9:$AM$9,FALSE))*$BD29),0)),""))</f>
        <v/>
      </c>
      <c r="DC29" s="178" t="str">
        <f t="array" ref="DC29">IF(ISBLANK($CN29),"",IFERROR((ROUND((INDEX([1]INSTRUCTIONS!$M$9:$AM$73,MATCH(#REF!,[1]INSTRUCTIONS!$N$9:$N$73,0),MATCH(DC$2,[1]INSTRUCTIONS!$M$9:$AM$9,FALSE))*$BD29),0)),""))</f>
        <v/>
      </c>
      <c r="DD29" s="178" t="str">
        <f t="array" ref="DD29">IF(ISBLANK($CN29),"",IFERROR((ROUND((INDEX([1]INSTRUCTIONS!$M$9:$AM$73,MATCH(#REF!,[1]INSTRUCTIONS!$N$9:$N$73,0),MATCH(DD$2,[1]INSTRUCTIONS!$M$9:$AM$9,FALSE))*$BD29),0)),""))</f>
        <v/>
      </c>
      <c r="DE29" s="178" t="str">
        <f t="array" ref="DE29">IF(ISBLANK($CN29),"",IFERROR((ROUND((INDEX([1]INSTRUCTIONS!$M$9:$AM$73,MATCH(#REF!,[1]INSTRUCTIONS!$N$9:$N$73,0),MATCH(DE$2,[1]INSTRUCTIONS!$M$9:$AM$9,FALSE))*$BD29),0)),""))</f>
        <v/>
      </c>
      <c r="DF29" s="178" t="str">
        <f t="array" ref="DF29">IF(ISBLANK($CN29),"",IFERROR((ROUND((INDEX([1]INSTRUCTIONS!$M$9:$AM$73,MATCH(#REF!,[1]INSTRUCTIONS!$N$9:$N$73,0),MATCH(DF$2,[1]INSTRUCTIONS!$M$9:$AM$9,FALSE))*$BD29),0)),""))</f>
        <v/>
      </c>
      <c r="DG29" s="178" t="str">
        <f t="array" ref="DG29">IF(ISBLANK($CN29),"",IFERROR((ROUND((INDEX([1]INSTRUCTIONS!$M$9:$AM$73,MATCH(#REF!,[1]INSTRUCTIONS!$N$9:$N$73,0),MATCH(DG$2,[1]INSTRUCTIONS!$M$9:$AM$9,FALSE))*$BD29),0)),""))</f>
        <v/>
      </c>
      <c r="DH29" s="178" t="str">
        <f t="array" ref="DH29">IF(ISBLANK($CN29),"",IFERROR((ROUND((INDEX([1]INSTRUCTIONS!$M$9:$AM$73,MATCH(#REF!,[1]INSTRUCTIONS!$N$9:$N$73,0),MATCH(DH$2,[1]INSTRUCTIONS!$M$9:$AM$9,FALSE))*$BD29),0)),""))</f>
        <v/>
      </c>
      <c r="DI29" s="178" t="str">
        <f t="array" ref="DI29">IF(ISBLANK($CN29),"",IFERROR((ROUND((INDEX([1]INSTRUCTIONS!$M$9:$AM$73,MATCH(#REF!,[1]INSTRUCTIONS!$N$9:$N$73,0),MATCH(DI$2,[1]INSTRUCTIONS!$M$9:$AM$9,FALSE))*$BD29),0)),""))</f>
        <v/>
      </c>
      <c r="DJ29" s="178" t="str">
        <f t="array" ref="DJ29">IF(ISBLANK($CN29),"",IFERROR((ROUND((INDEX([1]INSTRUCTIONS!$M$9:$AM$73,MATCH(#REF!,[1]INSTRUCTIONS!$N$9:$N$73,0),MATCH(DJ$2,[1]INSTRUCTIONS!$M$9:$AM$9,FALSE))*$BD29),0)),""))</f>
        <v/>
      </c>
      <c r="DK29" s="178" t="str">
        <f t="array" ref="DK29">IF(ISBLANK($CN29),"",IFERROR((ROUND((INDEX([1]INSTRUCTIONS!$M$9:$AM$73,MATCH(#REF!,[1]INSTRUCTIONS!$N$9:$N$73,0),MATCH(DK$2,[1]INSTRUCTIONS!$M$9:$AM$9,FALSE))*$BD29),0)),""))</f>
        <v/>
      </c>
      <c r="DL29" s="178" t="str">
        <f t="array" ref="DL29">IF(ISBLANK($CN29),"",IFERROR((ROUND((INDEX([1]INSTRUCTIONS!$M$9:$AM$73,MATCH(#REF!,[1]INSTRUCTIONS!$N$9:$N$73,0),MATCH(DL$2,[1]INSTRUCTIONS!$M$9:$AM$9,FALSE))*$BD29),0)),""))</f>
        <v/>
      </c>
      <c r="DM29" s="179" t="str">
        <f t="array" ref="DM29">IF(ISBLANK($CN29),"",IFERROR((ROUND((INDEX([1]INSTRUCTIONS!$M$9:$AM$73,MATCH(#REF!,[1]INSTRUCTIONS!$N$9:$N$73,0),MATCH(DM$2,[1]INSTRUCTIONS!$M$9:$AM$9,FALSE))*$BD29),0)),""))</f>
        <v/>
      </c>
      <c r="DN29" s="169">
        <f t="shared" si="25"/>
        <v>0</v>
      </c>
      <c r="DO29" s="169">
        <f t="shared" si="26"/>
        <v>0</v>
      </c>
      <c r="DP29" s="6"/>
      <c r="DQ29" s="171" t="str">
        <f t="shared" si="27"/>
        <v>NUMERIC BOTTOMS BM</v>
      </c>
      <c r="DR29" s="172">
        <f t="shared" ref="DR29:EP29" si="42">IFERROR(BL29+CO29,"")</f>
        <v>33</v>
      </c>
      <c r="DS29" s="173">
        <f t="shared" si="42"/>
        <v>138</v>
      </c>
      <c r="DT29" s="173">
        <f t="shared" si="42"/>
        <v>193</v>
      </c>
      <c r="DU29" s="173">
        <f t="shared" si="42"/>
        <v>153</v>
      </c>
      <c r="DV29" s="173">
        <f t="shared" si="42"/>
        <v>90</v>
      </c>
      <c r="DW29" s="173">
        <f t="shared" si="42"/>
        <v>41</v>
      </c>
      <c r="DX29" s="173" t="str">
        <f t="shared" si="42"/>
        <v/>
      </c>
      <c r="DY29" s="173" t="str">
        <f t="shared" si="42"/>
        <v/>
      </c>
      <c r="DZ29" s="173" t="str">
        <f t="shared" si="42"/>
        <v/>
      </c>
      <c r="EA29" s="173" t="str">
        <f t="shared" si="42"/>
        <v/>
      </c>
      <c r="EB29" s="173" t="str">
        <f t="shared" si="42"/>
        <v/>
      </c>
      <c r="EC29" s="173" t="str">
        <f t="shared" si="42"/>
        <v/>
      </c>
      <c r="ED29" s="173" t="str">
        <f t="shared" si="42"/>
        <v/>
      </c>
      <c r="EE29" s="173" t="str">
        <f t="shared" si="42"/>
        <v/>
      </c>
      <c r="EF29" s="174" t="str">
        <f t="shared" si="42"/>
        <v/>
      </c>
      <c r="EG29" s="174" t="str">
        <f t="shared" si="42"/>
        <v/>
      </c>
      <c r="EH29" s="174" t="str">
        <f t="shared" si="42"/>
        <v/>
      </c>
      <c r="EI29" s="174" t="str">
        <f t="shared" si="42"/>
        <v/>
      </c>
      <c r="EJ29" s="174" t="str">
        <f t="shared" si="42"/>
        <v/>
      </c>
      <c r="EK29" s="174" t="str">
        <f t="shared" si="42"/>
        <v/>
      </c>
      <c r="EL29" s="174" t="str">
        <f t="shared" si="42"/>
        <v/>
      </c>
      <c r="EM29" s="174" t="str">
        <f t="shared" si="42"/>
        <v/>
      </c>
      <c r="EN29" s="174" t="str">
        <f t="shared" si="42"/>
        <v/>
      </c>
      <c r="EO29" s="174" t="str">
        <f t="shared" si="42"/>
        <v/>
      </c>
      <c r="EP29" s="174" t="str">
        <f t="shared" si="42"/>
        <v/>
      </c>
      <c r="EQ29" s="171">
        <f t="shared" si="29"/>
        <v>648</v>
      </c>
      <c r="ER29" s="171">
        <f t="shared" si="30"/>
        <v>0</v>
      </c>
    </row>
    <row r="30" spans="1:148" ht="120" customHeight="1" x14ac:dyDescent="0.25">
      <c r="A30" s="132">
        <f t="shared" si="31"/>
        <v>13</v>
      </c>
      <c r="B30" s="133" t="e">
        <v>#VALUE!</v>
      </c>
      <c r="C30" s="133" t="s">
        <v>96</v>
      </c>
      <c r="D30" s="134" t="s">
        <v>276</v>
      </c>
      <c r="E30" s="134" t="str">
        <f t="shared" si="5"/>
        <v>#REF!</v>
      </c>
      <c r="F30" s="135" t="s">
        <v>114</v>
      </c>
      <c r="G30" s="134" t="s">
        <v>276</v>
      </c>
      <c r="H30" s="135" t="s">
        <v>115</v>
      </c>
      <c r="I30" s="135" t="s">
        <v>116</v>
      </c>
      <c r="J30" s="135"/>
      <c r="K30" s="135"/>
      <c r="L30" s="136"/>
      <c r="M30" s="133" t="e">
        <v>#VALUE!</v>
      </c>
      <c r="N30" s="135" t="s">
        <v>120</v>
      </c>
      <c r="O30" s="136"/>
      <c r="P30" s="136"/>
      <c r="Q30" s="136" t="s">
        <v>101</v>
      </c>
      <c r="R30" s="136" t="s">
        <v>102</v>
      </c>
      <c r="S30" s="136"/>
      <c r="T30" s="133"/>
      <c r="U30" s="133"/>
      <c r="V30" s="133"/>
      <c r="W30" s="137"/>
      <c r="X30" s="138">
        <v>12.73</v>
      </c>
      <c r="Y30" s="139">
        <v>12.73</v>
      </c>
      <c r="Z30" s="140">
        <f t="shared" si="6"/>
        <v>0</v>
      </c>
      <c r="AA30" s="139">
        <v>39.99</v>
      </c>
      <c r="AB30" s="140">
        <f t="shared" si="7"/>
        <v>0.68167041760440106</v>
      </c>
      <c r="AC30" s="141"/>
      <c r="AD30" s="142" t="str">
        <f t="shared" si="8"/>
        <v/>
      </c>
      <c r="AE30" s="140" t="str">
        <f t="shared" si="9"/>
        <v/>
      </c>
      <c r="AF30" s="139"/>
      <c r="AG30" s="140" t="str">
        <f t="shared" si="10"/>
        <v/>
      </c>
      <c r="AH30" s="143" t="str">
        <f t="shared" si="11"/>
        <v/>
      </c>
      <c r="AI30" s="144"/>
      <c r="AJ30" s="145"/>
      <c r="AK30" s="146"/>
      <c r="AL30" s="135" t="s">
        <v>241</v>
      </c>
      <c r="AM30" s="147">
        <v>4</v>
      </c>
      <c r="AN30" s="148" t="str">
        <f t="shared" si="12"/>
        <v xml:space="preserve">, , , , OFFICE DEFINE, </v>
      </c>
      <c r="AO30" s="149">
        <v>0</v>
      </c>
      <c r="AP30" s="150">
        <v>648</v>
      </c>
      <c r="AQ30" s="150"/>
      <c r="AR30" s="150"/>
      <c r="AS30" s="150"/>
      <c r="AT30" s="151"/>
      <c r="AU30" s="151"/>
      <c r="AV30" s="152">
        <f t="shared" si="13"/>
        <v>4</v>
      </c>
      <c r="AW30" s="153"/>
      <c r="AX30" s="152"/>
      <c r="AY30" s="153"/>
      <c r="AZ30" s="176"/>
      <c r="BA30" s="155">
        <f t="shared" si="14"/>
        <v>648</v>
      </c>
      <c r="BB30" s="156">
        <f t="shared" si="15"/>
        <v>8249.0400000000009</v>
      </c>
      <c r="BC30" s="157">
        <f t="shared" si="16"/>
        <v>25913.52</v>
      </c>
      <c r="BD30" s="158">
        <f t="shared" si="17"/>
        <v>0</v>
      </c>
      <c r="BE30" s="159">
        <f t="shared" si="18"/>
        <v>0</v>
      </c>
      <c r="BF30" s="160">
        <f t="shared" si="19"/>
        <v>0</v>
      </c>
      <c r="BG30" s="161">
        <f t="shared" si="20"/>
        <v>648</v>
      </c>
      <c r="BH30" s="162">
        <f t="shared" si="21"/>
        <v>8249.0400000000009</v>
      </c>
      <c r="BI30" s="163">
        <f t="shared" si="22"/>
        <v>25913.52</v>
      </c>
      <c r="BJ30" s="164"/>
      <c r="BK30" s="165" t="s">
        <v>118</v>
      </c>
      <c r="BL30" s="177">
        <v>33</v>
      </c>
      <c r="BM30" s="178">
        <v>138</v>
      </c>
      <c r="BN30" s="178">
        <v>193</v>
      </c>
      <c r="BO30" s="178">
        <v>153</v>
      </c>
      <c r="BP30" s="178">
        <v>90</v>
      </c>
      <c r="BQ30" s="178">
        <v>41</v>
      </c>
      <c r="BR30" s="178" t="str">
        <f t="array" ref="BR30">IF(ISBLANK($BK30),"",IFERROR((ROUND((INDEX([1]INSTRUCTIONS!$M$9:$AM$73,MATCH(#REF!,[1]INSTRUCTIONS!$N$9:$N$73,0),MATCH(BR$2,[1]INSTRUCTIONS!$M$9:$AM$9,FALSE))*$BA30),0)),""))</f>
        <v/>
      </c>
      <c r="BS30" s="178" t="str">
        <f t="array" ref="BS30">IF(ISBLANK($BK30),"",IFERROR((ROUND((INDEX([1]INSTRUCTIONS!$M$9:$AM$73,MATCH(#REF!,[1]INSTRUCTIONS!$N$9:$N$73,0),MATCH(BS$2,[1]INSTRUCTIONS!$M$9:$AM$9,FALSE))*$BA30),0)),""))</f>
        <v/>
      </c>
      <c r="BT30" s="178" t="str">
        <f t="array" ref="BT30">IF(ISBLANK($BK30),"",IFERROR((ROUND((INDEX([1]INSTRUCTIONS!$M$9:$AM$73,MATCH(#REF!,[1]INSTRUCTIONS!$N$9:$N$73,0),MATCH(BT$2,[1]INSTRUCTIONS!$M$9:$AM$9,FALSE))*$BA30),0)),""))</f>
        <v/>
      </c>
      <c r="BU30" s="178" t="str">
        <f t="array" ref="BU30">IF(ISBLANK($BK30),"",IFERROR((ROUND((INDEX([1]INSTRUCTIONS!$M$9:$AM$73,MATCH(#REF!,[1]INSTRUCTIONS!$N$9:$N$73,0),MATCH(BU$2,[1]INSTRUCTIONS!$M$9:$AM$9,FALSE))*$BA30),0)),""))</f>
        <v/>
      </c>
      <c r="BV30" s="178" t="str">
        <f t="array" ref="BV30">IF(ISBLANK($BK30),"",IFERROR((ROUND((INDEX([1]INSTRUCTIONS!$M$9:$AM$73,MATCH(#REF!,[1]INSTRUCTIONS!$N$9:$N$73,0),MATCH(BV$2,[1]INSTRUCTIONS!$M$9:$AM$9,FALSE))*$BA30),0)),""))</f>
        <v/>
      </c>
      <c r="BW30" s="178" t="str">
        <f t="array" ref="BW30">IF(ISBLANK($BK30),"",IFERROR((ROUND((INDEX([1]INSTRUCTIONS!$M$9:$AM$73,MATCH(#REF!,[1]INSTRUCTIONS!$N$9:$N$73,0),MATCH(BW$2,[1]INSTRUCTIONS!$M$9:$AM$9,FALSE))*$BA30),0)),""))</f>
        <v/>
      </c>
      <c r="BX30" s="178" t="str">
        <f t="array" ref="BX30">IF(ISBLANK($BK30),"",IFERROR((ROUND((INDEX([1]INSTRUCTIONS!$M$9:$AM$73,MATCH(#REF!,[1]INSTRUCTIONS!$N$9:$N$73,0),MATCH(BX$2,[1]INSTRUCTIONS!$M$9:$AM$9,FALSE))*$BA30),0)),""))</f>
        <v/>
      </c>
      <c r="BY30" s="178" t="str">
        <f t="array" ref="BY30">IF(ISBLANK($BK30),"",IFERROR((ROUND((INDEX([1]INSTRUCTIONS!$M$9:$AM$73,MATCH(#REF!,[1]INSTRUCTIONS!$N$9:$N$73,0),MATCH(BY$2,[1]INSTRUCTIONS!$M$9:$AM$9,FALSE))*$BA30),0)),""))</f>
        <v/>
      </c>
      <c r="BZ30" s="178" t="str">
        <f t="array" ref="BZ30">IF(ISBLANK($BK30),"",IFERROR((ROUND((INDEX([1]INSTRUCTIONS!$M$9:$AM$73,MATCH(#REF!,[1]INSTRUCTIONS!$N$9:$N$73,0),MATCH(BZ$2,[1]INSTRUCTIONS!$M$9:$AM$9,FALSE))*$BA30),0)),""))</f>
        <v/>
      </c>
      <c r="CA30" s="178" t="str">
        <f t="array" ref="CA30">IF(ISBLANK($BK30),"",IFERROR((ROUND((INDEX([1]INSTRUCTIONS!$M$9:$AM$73,MATCH(#REF!,[1]INSTRUCTIONS!$N$9:$N$73,0),MATCH(CA$2,[1]INSTRUCTIONS!$M$9:$AM$9,FALSE))*$BA30),0)),""))</f>
        <v/>
      </c>
      <c r="CB30" s="178" t="str">
        <f t="array" ref="CB30">IF(ISBLANK($BK30),"",IFERROR((ROUND((INDEX([1]INSTRUCTIONS!$M$9:$AM$73,MATCH(#REF!,[1]INSTRUCTIONS!$N$9:$N$73,0),MATCH(CB$2,[1]INSTRUCTIONS!$M$9:$AM$9,FALSE))*$BA30),0)),""))</f>
        <v/>
      </c>
      <c r="CC30" s="178" t="str">
        <f t="array" ref="CC30">IF(ISBLANK($BK30),"",IFERROR((ROUND((INDEX([1]INSTRUCTIONS!$M$9:$AM$73,MATCH(#REF!,[1]INSTRUCTIONS!$N$9:$N$73,0),MATCH(CC$2,[1]INSTRUCTIONS!$M$9:$AM$9,FALSE))*$BA30),0)),""))</f>
        <v/>
      </c>
      <c r="CD30" s="178" t="str">
        <f t="array" ref="CD30">IF(ISBLANK($BK30),"",IFERROR((ROUND((INDEX([1]INSTRUCTIONS!$M$9:$AM$73,MATCH(#REF!,[1]INSTRUCTIONS!$N$9:$N$73,0),MATCH(CD$2,[1]INSTRUCTIONS!$M$9:$AM$9,FALSE))*$BA30),0)),""))</f>
        <v/>
      </c>
      <c r="CE30" s="178" t="str">
        <f t="array" ref="CE30">IF(ISBLANK($BK30),"",IFERROR((ROUND((INDEX([1]INSTRUCTIONS!$M$9:$AM$73,MATCH(#REF!,[1]INSTRUCTIONS!$N$9:$N$73,0),MATCH(CE$2,[1]INSTRUCTIONS!$M$9:$AM$9,FALSE))*$BA30),0)),""))</f>
        <v/>
      </c>
      <c r="CF30" s="178" t="str">
        <f t="array" ref="CF30">IF(ISBLANK($BK30),"",IFERROR((ROUND((INDEX([1]INSTRUCTIONS!$M$9:$AM$73,MATCH(#REF!,[1]INSTRUCTIONS!$N$9:$N$73,0),MATCH(CF$2,[1]INSTRUCTIONS!$M$9:$AM$9,FALSE))*$BA30),0)),""))</f>
        <v/>
      </c>
      <c r="CG30" s="178" t="str">
        <f t="array" ref="CG30">IF(ISBLANK($BK30),"",IFERROR((ROUND((INDEX([1]INSTRUCTIONS!$M$9:$AM$73,MATCH(#REF!,[1]INSTRUCTIONS!$N$9:$N$73,0),MATCH(CG$2,[1]INSTRUCTIONS!$M$9:$AM$9,FALSE))*$BA30),0)),""))</f>
        <v/>
      </c>
      <c r="CH30" s="178" t="str">
        <f t="array" ref="CH30">IF(ISBLANK($BK30),"",IFERROR((ROUND((INDEX([1]INSTRUCTIONS!$M$9:$AM$73,MATCH(#REF!,[1]INSTRUCTIONS!$N$9:$N$73,0),MATCH(CH$2,[1]INSTRUCTIONS!$M$9:$AM$9,FALSE))*$BA30),0)),""))</f>
        <v/>
      </c>
      <c r="CI30" s="178" t="str">
        <f t="array" ref="CI30">IF(ISBLANK($BK30),"",IFERROR((ROUND((INDEX([1]INSTRUCTIONS!$M$9:$AM$73,MATCH(#REF!,[1]INSTRUCTIONS!$N$9:$N$73,0),MATCH(CI$2,[1]INSTRUCTIONS!$M$9:$AM$9,FALSE))*$BA30),0)),""))</f>
        <v/>
      </c>
      <c r="CJ30" s="179" t="str">
        <f t="array" ref="CJ30">IF(ISBLANK($BK30),"",IFERROR((ROUND((INDEX([1]INSTRUCTIONS!$M$9:$AM$73,MATCH(#REF!,[1]INSTRUCTIONS!$N$9:$N$73,0),MATCH(CJ$2,[1]INSTRUCTIONS!$M$9:$AM$9,FALSE))*$BA30),0)),""))</f>
        <v/>
      </c>
      <c r="CK30" s="169">
        <f t="shared" si="23"/>
        <v>648</v>
      </c>
      <c r="CL30" s="169">
        <f t="shared" si="24"/>
        <v>0</v>
      </c>
      <c r="CM30" s="6"/>
      <c r="CN30" s="170" t="s">
        <v>119</v>
      </c>
      <c r="CO30" s="177">
        <v>0</v>
      </c>
      <c r="CP30" s="178">
        <v>0</v>
      </c>
      <c r="CQ30" s="178">
        <v>0</v>
      </c>
      <c r="CR30" s="178">
        <v>0</v>
      </c>
      <c r="CS30" s="178">
        <v>0</v>
      </c>
      <c r="CT30" s="178">
        <v>0</v>
      </c>
      <c r="CU30" s="178" t="str">
        <f t="array" ref="CU30">IF(ISBLANK($CN30),"",IFERROR((ROUND((INDEX([1]INSTRUCTIONS!$M$9:$AM$73,MATCH(#REF!,[1]INSTRUCTIONS!$N$9:$N$73,0),MATCH(CU$2,[1]INSTRUCTIONS!$M$9:$AM$9,FALSE))*$BD30),0)),""))</f>
        <v/>
      </c>
      <c r="CV30" s="178" t="str">
        <f t="array" ref="CV30">IF(ISBLANK($CN30),"",IFERROR((ROUND((INDEX([1]INSTRUCTIONS!$M$9:$AM$73,MATCH(#REF!,[1]INSTRUCTIONS!$N$9:$N$73,0),MATCH(CV$2,[1]INSTRUCTIONS!$M$9:$AM$9,FALSE))*$BD30),0)),""))</f>
        <v/>
      </c>
      <c r="CW30" s="178" t="str">
        <f t="array" ref="CW30">IF(ISBLANK($CN30),"",IFERROR((ROUND((INDEX([1]INSTRUCTIONS!$M$9:$AM$73,MATCH(#REF!,[1]INSTRUCTIONS!$N$9:$N$73,0),MATCH(CW$2,[1]INSTRUCTIONS!$M$9:$AM$9,FALSE))*$BD30),0)),""))</f>
        <v/>
      </c>
      <c r="CX30" s="178" t="str">
        <f t="array" ref="CX30">IF(ISBLANK($CN30),"",IFERROR((ROUND((INDEX([1]INSTRUCTIONS!$M$9:$AM$73,MATCH(#REF!,[1]INSTRUCTIONS!$N$9:$N$73,0),MATCH(CX$2,[1]INSTRUCTIONS!$M$9:$AM$9,FALSE))*$BD30),0)),""))</f>
        <v/>
      </c>
      <c r="CY30" s="178" t="str">
        <f t="array" ref="CY30">IF(ISBLANK($CN30),"",IFERROR((ROUND((INDEX([1]INSTRUCTIONS!$M$9:$AM$73,MATCH(#REF!,[1]INSTRUCTIONS!$N$9:$N$73,0),MATCH(CY$2,[1]INSTRUCTIONS!$M$9:$AM$9,FALSE))*$BD30),0)),""))</f>
        <v/>
      </c>
      <c r="CZ30" s="178" t="str">
        <f t="array" ref="CZ30">IF(ISBLANK($CN30),"",IFERROR((ROUND((INDEX([1]INSTRUCTIONS!$M$9:$AM$73,MATCH(#REF!,[1]INSTRUCTIONS!$N$9:$N$73,0),MATCH(CZ$2,[1]INSTRUCTIONS!$M$9:$AM$9,FALSE))*$BD30),0)),""))</f>
        <v/>
      </c>
      <c r="DA30" s="178" t="str">
        <f t="array" ref="DA30">IF(ISBLANK($CN30),"",IFERROR((ROUND((INDEX([1]INSTRUCTIONS!$M$9:$AM$73,MATCH(#REF!,[1]INSTRUCTIONS!$N$9:$N$73,0),MATCH(DA$2,[1]INSTRUCTIONS!$M$9:$AM$9,FALSE))*$BD30),0)),""))</f>
        <v/>
      </c>
      <c r="DB30" s="178" t="str">
        <f t="array" ref="DB30">IF(ISBLANK($CN30),"",IFERROR((ROUND((INDEX([1]INSTRUCTIONS!$M$9:$AM$73,MATCH(#REF!,[1]INSTRUCTIONS!$N$9:$N$73,0),MATCH(DB$2,[1]INSTRUCTIONS!$M$9:$AM$9,FALSE))*$BD30),0)),""))</f>
        <v/>
      </c>
      <c r="DC30" s="178" t="str">
        <f t="array" ref="DC30">IF(ISBLANK($CN30),"",IFERROR((ROUND((INDEX([1]INSTRUCTIONS!$M$9:$AM$73,MATCH(#REF!,[1]INSTRUCTIONS!$N$9:$N$73,0),MATCH(DC$2,[1]INSTRUCTIONS!$M$9:$AM$9,FALSE))*$BD30),0)),""))</f>
        <v/>
      </c>
      <c r="DD30" s="178" t="str">
        <f t="array" ref="DD30">IF(ISBLANK($CN30),"",IFERROR((ROUND((INDEX([1]INSTRUCTIONS!$M$9:$AM$73,MATCH(#REF!,[1]INSTRUCTIONS!$N$9:$N$73,0),MATCH(DD$2,[1]INSTRUCTIONS!$M$9:$AM$9,FALSE))*$BD30),0)),""))</f>
        <v/>
      </c>
      <c r="DE30" s="178" t="str">
        <f t="array" ref="DE30">IF(ISBLANK($CN30),"",IFERROR((ROUND((INDEX([1]INSTRUCTIONS!$M$9:$AM$73,MATCH(#REF!,[1]INSTRUCTIONS!$N$9:$N$73,0),MATCH(DE$2,[1]INSTRUCTIONS!$M$9:$AM$9,FALSE))*$BD30),0)),""))</f>
        <v/>
      </c>
      <c r="DF30" s="178" t="str">
        <f t="array" ref="DF30">IF(ISBLANK($CN30),"",IFERROR((ROUND((INDEX([1]INSTRUCTIONS!$M$9:$AM$73,MATCH(#REF!,[1]INSTRUCTIONS!$N$9:$N$73,0),MATCH(DF$2,[1]INSTRUCTIONS!$M$9:$AM$9,FALSE))*$BD30),0)),""))</f>
        <v/>
      </c>
      <c r="DG30" s="178" t="str">
        <f t="array" ref="DG30">IF(ISBLANK($CN30),"",IFERROR((ROUND((INDEX([1]INSTRUCTIONS!$M$9:$AM$73,MATCH(#REF!,[1]INSTRUCTIONS!$N$9:$N$73,0),MATCH(DG$2,[1]INSTRUCTIONS!$M$9:$AM$9,FALSE))*$BD30),0)),""))</f>
        <v/>
      </c>
      <c r="DH30" s="178" t="str">
        <f t="array" ref="DH30">IF(ISBLANK($CN30),"",IFERROR((ROUND((INDEX([1]INSTRUCTIONS!$M$9:$AM$73,MATCH(#REF!,[1]INSTRUCTIONS!$N$9:$N$73,0),MATCH(DH$2,[1]INSTRUCTIONS!$M$9:$AM$9,FALSE))*$BD30),0)),""))</f>
        <v/>
      </c>
      <c r="DI30" s="178" t="str">
        <f t="array" ref="DI30">IF(ISBLANK($CN30),"",IFERROR((ROUND((INDEX([1]INSTRUCTIONS!$M$9:$AM$73,MATCH(#REF!,[1]INSTRUCTIONS!$N$9:$N$73,0),MATCH(DI$2,[1]INSTRUCTIONS!$M$9:$AM$9,FALSE))*$BD30),0)),""))</f>
        <v/>
      </c>
      <c r="DJ30" s="178" t="str">
        <f t="array" ref="DJ30">IF(ISBLANK($CN30),"",IFERROR((ROUND((INDEX([1]INSTRUCTIONS!$M$9:$AM$73,MATCH(#REF!,[1]INSTRUCTIONS!$N$9:$N$73,0),MATCH(DJ$2,[1]INSTRUCTIONS!$M$9:$AM$9,FALSE))*$BD30),0)),""))</f>
        <v/>
      </c>
      <c r="DK30" s="178" t="str">
        <f t="array" ref="DK30">IF(ISBLANK($CN30),"",IFERROR((ROUND((INDEX([1]INSTRUCTIONS!$M$9:$AM$73,MATCH(#REF!,[1]INSTRUCTIONS!$N$9:$N$73,0),MATCH(DK$2,[1]INSTRUCTIONS!$M$9:$AM$9,FALSE))*$BD30),0)),""))</f>
        <v/>
      </c>
      <c r="DL30" s="178" t="str">
        <f t="array" ref="DL30">IF(ISBLANK($CN30),"",IFERROR((ROUND((INDEX([1]INSTRUCTIONS!$M$9:$AM$73,MATCH(#REF!,[1]INSTRUCTIONS!$N$9:$N$73,0),MATCH(DL$2,[1]INSTRUCTIONS!$M$9:$AM$9,FALSE))*$BD30),0)),""))</f>
        <v/>
      </c>
      <c r="DM30" s="179" t="str">
        <f t="array" ref="DM30">IF(ISBLANK($CN30),"",IFERROR((ROUND((INDEX([1]INSTRUCTIONS!$M$9:$AM$73,MATCH(#REF!,[1]INSTRUCTIONS!$N$9:$N$73,0),MATCH(DM$2,[1]INSTRUCTIONS!$M$9:$AM$9,FALSE))*$BD30),0)),""))</f>
        <v/>
      </c>
      <c r="DN30" s="169">
        <f t="shared" si="25"/>
        <v>0</v>
      </c>
      <c r="DO30" s="169">
        <f t="shared" si="26"/>
        <v>0</v>
      </c>
      <c r="DP30" s="6"/>
      <c r="DQ30" s="171" t="str">
        <f t="shared" si="27"/>
        <v>NUMERIC BOTTOMS BM</v>
      </c>
      <c r="DR30" s="172">
        <f t="shared" ref="DR30:EP30" si="43">IFERROR(BL30+CO30,"")</f>
        <v>33</v>
      </c>
      <c r="DS30" s="173">
        <f t="shared" si="43"/>
        <v>138</v>
      </c>
      <c r="DT30" s="173">
        <f t="shared" si="43"/>
        <v>193</v>
      </c>
      <c r="DU30" s="173">
        <f t="shared" si="43"/>
        <v>153</v>
      </c>
      <c r="DV30" s="173">
        <f t="shared" si="43"/>
        <v>90</v>
      </c>
      <c r="DW30" s="173">
        <f t="shared" si="43"/>
        <v>41</v>
      </c>
      <c r="DX30" s="173" t="str">
        <f t="shared" si="43"/>
        <v/>
      </c>
      <c r="DY30" s="173" t="str">
        <f t="shared" si="43"/>
        <v/>
      </c>
      <c r="DZ30" s="173" t="str">
        <f t="shared" si="43"/>
        <v/>
      </c>
      <c r="EA30" s="173" t="str">
        <f t="shared" si="43"/>
        <v/>
      </c>
      <c r="EB30" s="173" t="str">
        <f t="shared" si="43"/>
        <v/>
      </c>
      <c r="EC30" s="173" t="str">
        <f t="shared" si="43"/>
        <v/>
      </c>
      <c r="ED30" s="173" t="str">
        <f t="shared" si="43"/>
        <v/>
      </c>
      <c r="EE30" s="173" t="str">
        <f t="shared" si="43"/>
        <v/>
      </c>
      <c r="EF30" s="174" t="str">
        <f t="shared" si="43"/>
        <v/>
      </c>
      <c r="EG30" s="174" t="str">
        <f t="shared" si="43"/>
        <v/>
      </c>
      <c r="EH30" s="174" t="str">
        <f t="shared" si="43"/>
        <v/>
      </c>
      <c r="EI30" s="174" t="str">
        <f t="shared" si="43"/>
        <v/>
      </c>
      <c r="EJ30" s="174" t="str">
        <f t="shared" si="43"/>
        <v/>
      </c>
      <c r="EK30" s="174" t="str">
        <f t="shared" si="43"/>
        <v/>
      </c>
      <c r="EL30" s="174" t="str">
        <f t="shared" si="43"/>
        <v/>
      </c>
      <c r="EM30" s="174" t="str">
        <f t="shared" si="43"/>
        <v/>
      </c>
      <c r="EN30" s="174" t="str">
        <f t="shared" si="43"/>
        <v/>
      </c>
      <c r="EO30" s="174" t="str">
        <f t="shared" si="43"/>
        <v/>
      </c>
      <c r="EP30" s="174" t="str">
        <f t="shared" si="43"/>
        <v/>
      </c>
      <c r="EQ30" s="171">
        <f t="shared" si="29"/>
        <v>648</v>
      </c>
      <c r="ER30" s="171">
        <f t="shared" si="30"/>
        <v>0</v>
      </c>
    </row>
    <row r="31" spans="1:148" ht="120" customHeight="1" x14ac:dyDescent="0.25">
      <c r="A31" s="132">
        <f t="shared" si="31"/>
        <v>14</v>
      </c>
      <c r="B31" s="133" t="e">
        <v>#VALUE!</v>
      </c>
      <c r="C31" s="133" t="s">
        <v>96</v>
      </c>
      <c r="D31" s="134" t="s">
        <v>276</v>
      </c>
      <c r="E31" s="134" t="str">
        <f t="shared" si="5"/>
        <v>#REF!</v>
      </c>
      <c r="F31" s="135" t="s">
        <v>114</v>
      </c>
      <c r="G31" s="134" t="s">
        <v>276</v>
      </c>
      <c r="H31" s="135" t="s">
        <v>115</v>
      </c>
      <c r="I31" s="135" t="s">
        <v>116</v>
      </c>
      <c r="J31" s="135"/>
      <c r="K31" s="135"/>
      <c r="L31" s="136"/>
      <c r="M31" s="133" t="e">
        <v>#VALUE!</v>
      </c>
      <c r="N31" s="135" t="s">
        <v>121</v>
      </c>
      <c r="O31" s="136"/>
      <c r="P31" s="136"/>
      <c r="Q31" s="136" t="s">
        <v>101</v>
      </c>
      <c r="R31" s="136" t="s">
        <v>102</v>
      </c>
      <c r="S31" s="136"/>
      <c r="T31" s="133"/>
      <c r="U31" s="133"/>
      <c r="V31" s="133"/>
      <c r="W31" s="137"/>
      <c r="X31" s="138">
        <v>12.73</v>
      </c>
      <c r="Y31" s="139">
        <v>12.73</v>
      </c>
      <c r="Z31" s="140">
        <f t="shared" si="6"/>
        <v>0</v>
      </c>
      <c r="AA31" s="139">
        <v>39.99</v>
      </c>
      <c r="AB31" s="140">
        <f t="shared" si="7"/>
        <v>0.68167041760440106</v>
      </c>
      <c r="AC31" s="141"/>
      <c r="AD31" s="142" t="str">
        <f t="shared" si="8"/>
        <v/>
      </c>
      <c r="AE31" s="140" t="str">
        <f t="shared" si="9"/>
        <v/>
      </c>
      <c r="AF31" s="139"/>
      <c r="AG31" s="140" t="str">
        <f t="shared" si="10"/>
        <v/>
      </c>
      <c r="AH31" s="143" t="str">
        <f t="shared" si="11"/>
        <v/>
      </c>
      <c r="AI31" s="144"/>
      <c r="AJ31" s="145"/>
      <c r="AK31" s="146"/>
      <c r="AL31" s="135" t="s">
        <v>241</v>
      </c>
      <c r="AM31" s="147">
        <v>4</v>
      </c>
      <c r="AN31" s="148" t="str">
        <f t="shared" si="12"/>
        <v xml:space="preserve">, , , , OFFICE DEFINE, </v>
      </c>
      <c r="AO31" s="149">
        <v>0</v>
      </c>
      <c r="AP31" s="150">
        <v>360</v>
      </c>
      <c r="AQ31" s="150"/>
      <c r="AR31" s="150"/>
      <c r="AS31" s="150"/>
      <c r="AT31" s="151"/>
      <c r="AU31" s="151"/>
      <c r="AV31" s="152">
        <f t="shared" si="13"/>
        <v>4</v>
      </c>
      <c r="AW31" s="153"/>
      <c r="AX31" s="152"/>
      <c r="AY31" s="153"/>
      <c r="AZ31" s="176"/>
      <c r="BA31" s="155">
        <f t="shared" si="14"/>
        <v>360</v>
      </c>
      <c r="BB31" s="156">
        <f t="shared" si="15"/>
        <v>4582.8</v>
      </c>
      <c r="BC31" s="157">
        <f t="shared" si="16"/>
        <v>14396.400000000001</v>
      </c>
      <c r="BD31" s="158">
        <f t="shared" si="17"/>
        <v>0</v>
      </c>
      <c r="BE31" s="159">
        <f t="shared" si="18"/>
        <v>0</v>
      </c>
      <c r="BF31" s="160">
        <f t="shared" si="19"/>
        <v>0</v>
      </c>
      <c r="BG31" s="161">
        <f t="shared" si="20"/>
        <v>360</v>
      </c>
      <c r="BH31" s="162">
        <f t="shared" si="21"/>
        <v>4582.8</v>
      </c>
      <c r="BI31" s="163">
        <f t="shared" si="22"/>
        <v>14396.400000000001</v>
      </c>
      <c r="BJ31" s="164"/>
      <c r="BK31" s="165" t="s">
        <v>118</v>
      </c>
      <c r="BL31" s="177">
        <v>18</v>
      </c>
      <c r="BM31" s="178">
        <v>77</v>
      </c>
      <c r="BN31" s="178">
        <v>107</v>
      </c>
      <c r="BO31" s="178">
        <v>85</v>
      </c>
      <c r="BP31" s="178">
        <v>50</v>
      </c>
      <c r="BQ31" s="178">
        <v>23</v>
      </c>
      <c r="BR31" s="178" t="str">
        <f t="array" ref="BR31">IF(ISBLANK($BK31),"",IFERROR((ROUND((INDEX([1]INSTRUCTIONS!$M$9:$AM$73,MATCH(#REF!,[1]INSTRUCTIONS!$N$9:$N$73,0),MATCH(BR$2,[1]INSTRUCTIONS!$M$9:$AM$9,FALSE))*$BA31),0)),""))</f>
        <v/>
      </c>
      <c r="BS31" s="178" t="str">
        <f t="array" ref="BS31">IF(ISBLANK($BK31),"",IFERROR((ROUND((INDEX([1]INSTRUCTIONS!$M$9:$AM$73,MATCH(#REF!,[1]INSTRUCTIONS!$N$9:$N$73,0),MATCH(BS$2,[1]INSTRUCTIONS!$M$9:$AM$9,FALSE))*$BA31),0)),""))</f>
        <v/>
      </c>
      <c r="BT31" s="178" t="str">
        <f t="array" ref="BT31">IF(ISBLANK($BK31),"",IFERROR((ROUND((INDEX([1]INSTRUCTIONS!$M$9:$AM$73,MATCH(#REF!,[1]INSTRUCTIONS!$N$9:$N$73,0),MATCH(BT$2,[1]INSTRUCTIONS!$M$9:$AM$9,FALSE))*$BA31),0)),""))</f>
        <v/>
      </c>
      <c r="BU31" s="178" t="str">
        <f t="array" ref="BU31">IF(ISBLANK($BK31),"",IFERROR((ROUND((INDEX([1]INSTRUCTIONS!$M$9:$AM$73,MATCH(#REF!,[1]INSTRUCTIONS!$N$9:$N$73,0),MATCH(BU$2,[1]INSTRUCTIONS!$M$9:$AM$9,FALSE))*$BA31),0)),""))</f>
        <v/>
      </c>
      <c r="BV31" s="178" t="str">
        <f t="array" ref="BV31">IF(ISBLANK($BK31),"",IFERROR((ROUND((INDEX([1]INSTRUCTIONS!$M$9:$AM$73,MATCH(#REF!,[1]INSTRUCTIONS!$N$9:$N$73,0),MATCH(BV$2,[1]INSTRUCTIONS!$M$9:$AM$9,FALSE))*$BA31),0)),""))</f>
        <v/>
      </c>
      <c r="BW31" s="178" t="str">
        <f t="array" ref="BW31">IF(ISBLANK($BK31),"",IFERROR((ROUND((INDEX([1]INSTRUCTIONS!$M$9:$AM$73,MATCH(#REF!,[1]INSTRUCTIONS!$N$9:$N$73,0),MATCH(BW$2,[1]INSTRUCTIONS!$M$9:$AM$9,FALSE))*$BA31),0)),""))</f>
        <v/>
      </c>
      <c r="BX31" s="178" t="str">
        <f t="array" ref="BX31">IF(ISBLANK($BK31),"",IFERROR((ROUND((INDEX([1]INSTRUCTIONS!$M$9:$AM$73,MATCH(#REF!,[1]INSTRUCTIONS!$N$9:$N$73,0),MATCH(BX$2,[1]INSTRUCTIONS!$M$9:$AM$9,FALSE))*$BA31),0)),""))</f>
        <v/>
      </c>
      <c r="BY31" s="178" t="str">
        <f t="array" ref="BY31">IF(ISBLANK($BK31),"",IFERROR((ROUND((INDEX([1]INSTRUCTIONS!$M$9:$AM$73,MATCH(#REF!,[1]INSTRUCTIONS!$N$9:$N$73,0),MATCH(BY$2,[1]INSTRUCTIONS!$M$9:$AM$9,FALSE))*$BA31),0)),""))</f>
        <v/>
      </c>
      <c r="BZ31" s="178" t="str">
        <f t="array" ref="BZ31">IF(ISBLANK($BK31),"",IFERROR((ROUND((INDEX([1]INSTRUCTIONS!$M$9:$AM$73,MATCH(#REF!,[1]INSTRUCTIONS!$N$9:$N$73,0),MATCH(BZ$2,[1]INSTRUCTIONS!$M$9:$AM$9,FALSE))*$BA31),0)),""))</f>
        <v/>
      </c>
      <c r="CA31" s="178" t="str">
        <f t="array" ref="CA31">IF(ISBLANK($BK31),"",IFERROR((ROUND((INDEX([1]INSTRUCTIONS!$M$9:$AM$73,MATCH(#REF!,[1]INSTRUCTIONS!$N$9:$N$73,0),MATCH(CA$2,[1]INSTRUCTIONS!$M$9:$AM$9,FALSE))*$BA31),0)),""))</f>
        <v/>
      </c>
      <c r="CB31" s="178" t="str">
        <f t="array" ref="CB31">IF(ISBLANK($BK31),"",IFERROR((ROUND((INDEX([1]INSTRUCTIONS!$M$9:$AM$73,MATCH(#REF!,[1]INSTRUCTIONS!$N$9:$N$73,0),MATCH(CB$2,[1]INSTRUCTIONS!$M$9:$AM$9,FALSE))*$BA31),0)),""))</f>
        <v/>
      </c>
      <c r="CC31" s="178" t="str">
        <f t="array" ref="CC31">IF(ISBLANK($BK31),"",IFERROR((ROUND((INDEX([1]INSTRUCTIONS!$M$9:$AM$73,MATCH(#REF!,[1]INSTRUCTIONS!$N$9:$N$73,0),MATCH(CC$2,[1]INSTRUCTIONS!$M$9:$AM$9,FALSE))*$BA31),0)),""))</f>
        <v/>
      </c>
      <c r="CD31" s="178" t="str">
        <f t="array" ref="CD31">IF(ISBLANK($BK31),"",IFERROR((ROUND((INDEX([1]INSTRUCTIONS!$M$9:$AM$73,MATCH(#REF!,[1]INSTRUCTIONS!$N$9:$N$73,0),MATCH(CD$2,[1]INSTRUCTIONS!$M$9:$AM$9,FALSE))*$BA31),0)),""))</f>
        <v/>
      </c>
      <c r="CE31" s="178" t="str">
        <f t="array" ref="CE31">IF(ISBLANK($BK31),"",IFERROR((ROUND((INDEX([1]INSTRUCTIONS!$M$9:$AM$73,MATCH(#REF!,[1]INSTRUCTIONS!$N$9:$N$73,0),MATCH(CE$2,[1]INSTRUCTIONS!$M$9:$AM$9,FALSE))*$BA31),0)),""))</f>
        <v/>
      </c>
      <c r="CF31" s="178" t="str">
        <f t="array" ref="CF31">IF(ISBLANK($BK31),"",IFERROR((ROUND((INDEX([1]INSTRUCTIONS!$M$9:$AM$73,MATCH(#REF!,[1]INSTRUCTIONS!$N$9:$N$73,0),MATCH(CF$2,[1]INSTRUCTIONS!$M$9:$AM$9,FALSE))*$BA31),0)),""))</f>
        <v/>
      </c>
      <c r="CG31" s="178" t="str">
        <f t="array" ref="CG31">IF(ISBLANK($BK31),"",IFERROR((ROUND((INDEX([1]INSTRUCTIONS!$M$9:$AM$73,MATCH(#REF!,[1]INSTRUCTIONS!$N$9:$N$73,0),MATCH(CG$2,[1]INSTRUCTIONS!$M$9:$AM$9,FALSE))*$BA31),0)),""))</f>
        <v/>
      </c>
      <c r="CH31" s="178" t="str">
        <f t="array" ref="CH31">IF(ISBLANK($BK31),"",IFERROR((ROUND((INDEX([1]INSTRUCTIONS!$M$9:$AM$73,MATCH(#REF!,[1]INSTRUCTIONS!$N$9:$N$73,0),MATCH(CH$2,[1]INSTRUCTIONS!$M$9:$AM$9,FALSE))*$BA31),0)),""))</f>
        <v/>
      </c>
      <c r="CI31" s="178" t="str">
        <f t="array" ref="CI31">IF(ISBLANK($BK31),"",IFERROR((ROUND((INDEX([1]INSTRUCTIONS!$M$9:$AM$73,MATCH(#REF!,[1]INSTRUCTIONS!$N$9:$N$73,0),MATCH(CI$2,[1]INSTRUCTIONS!$M$9:$AM$9,FALSE))*$BA31),0)),""))</f>
        <v/>
      </c>
      <c r="CJ31" s="179" t="str">
        <f t="array" ref="CJ31">IF(ISBLANK($BK31),"",IFERROR((ROUND((INDEX([1]INSTRUCTIONS!$M$9:$AM$73,MATCH(#REF!,[1]INSTRUCTIONS!$N$9:$N$73,0),MATCH(CJ$2,[1]INSTRUCTIONS!$M$9:$AM$9,FALSE))*$BA31),0)),""))</f>
        <v/>
      </c>
      <c r="CK31" s="169">
        <f t="shared" si="23"/>
        <v>360</v>
      </c>
      <c r="CL31" s="169">
        <f t="shared" si="24"/>
        <v>0</v>
      </c>
      <c r="CM31" s="6"/>
      <c r="CN31" s="170" t="s">
        <v>119</v>
      </c>
      <c r="CO31" s="177">
        <v>0</v>
      </c>
      <c r="CP31" s="178">
        <v>0</v>
      </c>
      <c r="CQ31" s="178">
        <v>0</v>
      </c>
      <c r="CR31" s="178">
        <v>0</v>
      </c>
      <c r="CS31" s="178">
        <v>0</v>
      </c>
      <c r="CT31" s="178">
        <v>0</v>
      </c>
      <c r="CU31" s="178" t="str">
        <f t="array" ref="CU31">IF(ISBLANK($CN31),"",IFERROR((ROUND((INDEX([1]INSTRUCTIONS!$M$9:$AM$73,MATCH(#REF!,[1]INSTRUCTIONS!$N$9:$N$73,0),MATCH(CU$2,[1]INSTRUCTIONS!$M$9:$AM$9,FALSE))*$BD31),0)),""))</f>
        <v/>
      </c>
      <c r="CV31" s="178" t="str">
        <f t="array" ref="CV31">IF(ISBLANK($CN31),"",IFERROR((ROUND((INDEX([1]INSTRUCTIONS!$M$9:$AM$73,MATCH(#REF!,[1]INSTRUCTIONS!$N$9:$N$73,0),MATCH(CV$2,[1]INSTRUCTIONS!$M$9:$AM$9,FALSE))*$BD31),0)),""))</f>
        <v/>
      </c>
      <c r="CW31" s="178" t="str">
        <f t="array" ref="CW31">IF(ISBLANK($CN31),"",IFERROR((ROUND((INDEX([1]INSTRUCTIONS!$M$9:$AM$73,MATCH(#REF!,[1]INSTRUCTIONS!$N$9:$N$73,0),MATCH(CW$2,[1]INSTRUCTIONS!$M$9:$AM$9,FALSE))*$BD31),0)),""))</f>
        <v/>
      </c>
      <c r="CX31" s="178" t="str">
        <f t="array" ref="CX31">IF(ISBLANK($CN31),"",IFERROR((ROUND((INDEX([1]INSTRUCTIONS!$M$9:$AM$73,MATCH(#REF!,[1]INSTRUCTIONS!$N$9:$N$73,0),MATCH(CX$2,[1]INSTRUCTIONS!$M$9:$AM$9,FALSE))*$BD31),0)),""))</f>
        <v/>
      </c>
      <c r="CY31" s="178" t="str">
        <f t="array" ref="CY31">IF(ISBLANK($CN31),"",IFERROR((ROUND((INDEX([1]INSTRUCTIONS!$M$9:$AM$73,MATCH(#REF!,[1]INSTRUCTIONS!$N$9:$N$73,0),MATCH(CY$2,[1]INSTRUCTIONS!$M$9:$AM$9,FALSE))*$BD31),0)),""))</f>
        <v/>
      </c>
      <c r="CZ31" s="178" t="str">
        <f t="array" ref="CZ31">IF(ISBLANK($CN31),"",IFERROR((ROUND((INDEX([1]INSTRUCTIONS!$M$9:$AM$73,MATCH(#REF!,[1]INSTRUCTIONS!$N$9:$N$73,0),MATCH(CZ$2,[1]INSTRUCTIONS!$M$9:$AM$9,FALSE))*$BD31),0)),""))</f>
        <v/>
      </c>
      <c r="DA31" s="178" t="str">
        <f t="array" ref="DA31">IF(ISBLANK($CN31),"",IFERROR((ROUND((INDEX([1]INSTRUCTIONS!$M$9:$AM$73,MATCH(#REF!,[1]INSTRUCTIONS!$N$9:$N$73,0),MATCH(DA$2,[1]INSTRUCTIONS!$M$9:$AM$9,FALSE))*$BD31),0)),""))</f>
        <v/>
      </c>
      <c r="DB31" s="178" t="str">
        <f t="array" ref="DB31">IF(ISBLANK($CN31),"",IFERROR((ROUND((INDEX([1]INSTRUCTIONS!$M$9:$AM$73,MATCH(#REF!,[1]INSTRUCTIONS!$N$9:$N$73,0),MATCH(DB$2,[1]INSTRUCTIONS!$M$9:$AM$9,FALSE))*$BD31),0)),""))</f>
        <v/>
      </c>
      <c r="DC31" s="178" t="str">
        <f t="array" ref="DC31">IF(ISBLANK($CN31),"",IFERROR((ROUND((INDEX([1]INSTRUCTIONS!$M$9:$AM$73,MATCH(#REF!,[1]INSTRUCTIONS!$N$9:$N$73,0),MATCH(DC$2,[1]INSTRUCTIONS!$M$9:$AM$9,FALSE))*$BD31),0)),""))</f>
        <v/>
      </c>
      <c r="DD31" s="178" t="str">
        <f t="array" ref="DD31">IF(ISBLANK($CN31),"",IFERROR((ROUND((INDEX([1]INSTRUCTIONS!$M$9:$AM$73,MATCH(#REF!,[1]INSTRUCTIONS!$N$9:$N$73,0),MATCH(DD$2,[1]INSTRUCTIONS!$M$9:$AM$9,FALSE))*$BD31),0)),""))</f>
        <v/>
      </c>
      <c r="DE31" s="178" t="str">
        <f t="array" ref="DE31">IF(ISBLANK($CN31),"",IFERROR((ROUND((INDEX([1]INSTRUCTIONS!$M$9:$AM$73,MATCH(#REF!,[1]INSTRUCTIONS!$N$9:$N$73,0),MATCH(DE$2,[1]INSTRUCTIONS!$M$9:$AM$9,FALSE))*$BD31),0)),""))</f>
        <v/>
      </c>
      <c r="DF31" s="178" t="str">
        <f t="array" ref="DF31">IF(ISBLANK($CN31),"",IFERROR((ROUND((INDEX([1]INSTRUCTIONS!$M$9:$AM$73,MATCH(#REF!,[1]INSTRUCTIONS!$N$9:$N$73,0),MATCH(DF$2,[1]INSTRUCTIONS!$M$9:$AM$9,FALSE))*$BD31),0)),""))</f>
        <v/>
      </c>
      <c r="DG31" s="178" t="str">
        <f t="array" ref="DG31">IF(ISBLANK($CN31),"",IFERROR((ROUND((INDEX([1]INSTRUCTIONS!$M$9:$AM$73,MATCH(#REF!,[1]INSTRUCTIONS!$N$9:$N$73,0),MATCH(DG$2,[1]INSTRUCTIONS!$M$9:$AM$9,FALSE))*$BD31),0)),""))</f>
        <v/>
      </c>
      <c r="DH31" s="178" t="str">
        <f t="array" ref="DH31">IF(ISBLANK($CN31),"",IFERROR((ROUND((INDEX([1]INSTRUCTIONS!$M$9:$AM$73,MATCH(#REF!,[1]INSTRUCTIONS!$N$9:$N$73,0),MATCH(DH$2,[1]INSTRUCTIONS!$M$9:$AM$9,FALSE))*$BD31),0)),""))</f>
        <v/>
      </c>
      <c r="DI31" s="178" t="str">
        <f t="array" ref="DI31">IF(ISBLANK($CN31),"",IFERROR((ROUND((INDEX([1]INSTRUCTIONS!$M$9:$AM$73,MATCH(#REF!,[1]INSTRUCTIONS!$N$9:$N$73,0),MATCH(DI$2,[1]INSTRUCTIONS!$M$9:$AM$9,FALSE))*$BD31),0)),""))</f>
        <v/>
      </c>
      <c r="DJ31" s="178" t="str">
        <f t="array" ref="DJ31">IF(ISBLANK($CN31),"",IFERROR((ROUND((INDEX([1]INSTRUCTIONS!$M$9:$AM$73,MATCH(#REF!,[1]INSTRUCTIONS!$N$9:$N$73,0),MATCH(DJ$2,[1]INSTRUCTIONS!$M$9:$AM$9,FALSE))*$BD31),0)),""))</f>
        <v/>
      </c>
      <c r="DK31" s="178" t="str">
        <f t="array" ref="DK31">IF(ISBLANK($CN31),"",IFERROR((ROUND((INDEX([1]INSTRUCTIONS!$M$9:$AM$73,MATCH(#REF!,[1]INSTRUCTIONS!$N$9:$N$73,0),MATCH(DK$2,[1]INSTRUCTIONS!$M$9:$AM$9,FALSE))*$BD31),0)),""))</f>
        <v/>
      </c>
      <c r="DL31" s="178" t="str">
        <f t="array" ref="DL31">IF(ISBLANK($CN31),"",IFERROR((ROUND((INDEX([1]INSTRUCTIONS!$M$9:$AM$73,MATCH(#REF!,[1]INSTRUCTIONS!$N$9:$N$73,0),MATCH(DL$2,[1]INSTRUCTIONS!$M$9:$AM$9,FALSE))*$BD31),0)),""))</f>
        <v/>
      </c>
      <c r="DM31" s="179" t="str">
        <f t="array" ref="DM31">IF(ISBLANK($CN31),"",IFERROR((ROUND((INDEX([1]INSTRUCTIONS!$M$9:$AM$73,MATCH(#REF!,[1]INSTRUCTIONS!$N$9:$N$73,0),MATCH(DM$2,[1]INSTRUCTIONS!$M$9:$AM$9,FALSE))*$BD31),0)),""))</f>
        <v/>
      </c>
      <c r="DN31" s="169">
        <f t="shared" si="25"/>
        <v>0</v>
      </c>
      <c r="DO31" s="169">
        <f t="shared" si="26"/>
        <v>0</v>
      </c>
      <c r="DP31" s="6"/>
      <c r="DQ31" s="171" t="str">
        <f t="shared" si="27"/>
        <v>NUMERIC BOTTOMS BM</v>
      </c>
      <c r="DR31" s="172">
        <f t="shared" ref="DR31:EP31" si="44">IFERROR(BL31+CO31,"")</f>
        <v>18</v>
      </c>
      <c r="DS31" s="173">
        <f t="shared" si="44"/>
        <v>77</v>
      </c>
      <c r="DT31" s="173">
        <f t="shared" si="44"/>
        <v>107</v>
      </c>
      <c r="DU31" s="173">
        <f t="shared" si="44"/>
        <v>85</v>
      </c>
      <c r="DV31" s="173">
        <f t="shared" si="44"/>
        <v>50</v>
      </c>
      <c r="DW31" s="173">
        <f t="shared" si="44"/>
        <v>23</v>
      </c>
      <c r="DX31" s="173" t="str">
        <f t="shared" si="44"/>
        <v/>
      </c>
      <c r="DY31" s="173" t="str">
        <f t="shared" si="44"/>
        <v/>
      </c>
      <c r="DZ31" s="173" t="str">
        <f t="shared" si="44"/>
        <v/>
      </c>
      <c r="EA31" s="173" t="str">
        <f t="shared" si="44"/>
        <v/>
      </c>
      <c r="EB31" s="173" t="str">
        <f t="shared" si="44"/>
        <v/>
      </c>
      <c r="EC31" s="173" t="str">
        <f t="shared" si="44"/>
        <v/>
      </c>
      <c r="ED31" s="173" t="str">
        <f t="shared" si="44"/>
        <v/>
      </c>
      <c r="EE31" s="173" t="str">
        <f t="shared" si="44"/>
        <v/>
      </c>
      <c r="EF31" s="174" t="str">
        <f t="shared" si="44"/>
        <v/>
      </c>
      <c r="EG31" s="174" t="str">
        <f t="shared" si="44"/>
        <v/>
      </c>
      <c r="EH31" s="174" t="str">
        <f t="shared" si="44"/>
        <v/>
      </c>
      <c r="EI31" s="174" t="str">
        <f t="shared" si="44"/>
        <v/>
      </c>
      <c r="EJ31" s="174" t="str">
        <f t="shared" si="44"/>
        <v/>
      </c>
      <c r="EK31" s="174" t="str">
        <f t="shared" si="44"/>
        <v/>
      </c>
      <c r="EL31" s="174" t="str">
        <f t="shared" si="44"/>
        <v/>
      </c>
      <c r="EM31" s="174" t="str">
        <f t="shared" si="44"/>
        <v/>
      </c>
      <c r="EN31" s="174" t="str">
        <f t="shared" si="44"/>
        <v/>
      </c>
      <c r="EO31" s="174" t="str">
        <f t="shared" si="44"/>
        <v/>
      </c>
      <c r="EP31" s="174" t="str">
        <f t="shared" si="44"/>
        <v/>
      </c>
      <c r="EQ31" s="171">
        <f t="shared" si="29"/>
        <v>360</v>
      </c>
      <c r="ER31" s="171">
        <f t="shared" si="30"/>
        <v>0</v>
      </c>
    </row>
    <row r="32" spans="1:148" ht="120" customHeight="1" x14ac:dyDescent="0.25">
      <c r="A32" s="132">
        <f t="shared" si="31"/>
        <v>15</v>
      </c>
      <c r="B32" s="133" t="e">
        <v>#VALUE!</v>
      </c>
      <c r="C32" s="133" t="s">
        <v>96</v>
      </c>
      <c r="D32" s="134" t="s">
        <v>276</v>
      </c>
      <c r="E32" s="134" t="str">
        <f t="shared" si="5"/>
        <v>#REF!</v>
      </c>
      <c r="F32" s="135" t="s">
        <v>114</v>
      </c>
      <c r="G32" s="134" t="s">
        <v>276</v>
      </c>
      <c r="H32" s="135" t="s">
        <v>115</v>
      </c>
      <c r="I32" s="135" t="s">
        <v>116</v>
      </c>
      <c r="J32" s="135"/>
      <c r="K32" s="135"/>
      <c r="L32" s="136"/>
      <c r="M32" s="133" t="e">
        <v>#VALUE!</v>
      </c>
      <c r="N32" s="135" t="s">
        <v>107</v>
      </c>
      <c r="O32" s="136"/>
      <c r="P32" s="136"/>
      <c r="Q32" s="136" t="s">
        <v>101</v>
      </c>
      <c r="R32" s="136" t="s">
        <v>102</v>
      </c>
      <c r="S32" s="136"/>
      <c r="T32" s="133"/>
      <c r="U32" s="133"/>
      <c r="V32" s="133"/>
      <c r="W32" s="137"/>
      <c r="X32" s="138">
        <v>12.73</v>
      </c>
      <c r="Y32" s="139">
        <v>12.73</v>
      </c>
      <c r="Z32" s="140">
        <f t="shared" si="6"/>
        <v>0</v>
      </c>
      <c r="AA32" s="139">
        <v>39.99</v>
      </c>
      <c r="AB32" s="140">
        <f t="shared" si="7"/>
        <v>0.68167041760440106</v>
      </c>
      <c r="AC32" s="141"/>
      <c r="AD32" s="142" t="str">
        <f t="shared" si="8"/>
        <v/>
      </c>
      <c r="AE32" s="140" t="str">
        <f t="shared" si="9"/>
        <v/>
      </c>
      <c r="AF32" s="139"/>
      <c r="AG32" s="140" t="str">
        <f t="shared" si="10"/>
        <v/>
      </c>
      <c r="AH32" s="143" t="str">
        <f t="shared" si="11"/>
        <v/>
      </c>
      <c r="AI32" s="144"/>
      <c r="AJ32" s="145"/>
      <c r="AK32" s="146"/>
      <c r="AL32" s="135" t="s">
        <v>241</v>
      </c>
      <c r="AM32" s="147">
        <v>4</v>
      </c>
      <c r="AN32" s="148" t="str">
        <f t="shared" si="12"/>
        <v xml:space="preserve">, , , , OFFICE DEFINE, </v>
      </c>
      <c r="AO32" s="149">
        <v>0</v>
      </c>
      <c r="AP32" s="150">
        <v>360</v>
      </c>
      <c r="AQ32" s="150"/>
      <c r="AR32" s="150"/>
      <c r="AS32" s="150"/>
      <c r="AT32" s="151"/>
      <c r="AU32" s="151"/>
      <c r="AV32" s="152">
        <f t="shared" si="13"/>
        <v>4</v>
      </c>
      <c r="AW32" s="153"/>
      <c r="AX32" s="152"/>
      <c r="AY32" s="153"/>
      <c r="AZ32" s="176"/>
      <c r="BA32" s="155">
        <f t="shared" si="14"/>
        <v>360</v>
      </c>
      <c r="BB32" s="156">
        <f t="shared" si="15"/>
        <v>4582.8</v>
      </c>
      <c r="BC32" s="157">
        <f t="shared" si="16"/>
        <v>14396.400000000001</v>
      </c>
      <c r="BD32" s="158">
        <f t="shared" si="17"/>
        <v>0</v>
      </c>
      <c r="BE32" s="159">
        <f t="shared" si="18"/>
        <v>0</v>
      </c>
      <c r="BF32" s="160">
        <f t="shared" si="19"/>
        <v>0</v>
      </c>
      <c r="BG32" s="161">
        <f t="shared" si="20"/>
        <v>360</v>
      </c>
      <c r="BH32" s="162">
        <f t="shared" si="21"/>
        <v>4582.8</v>
      </c>
      <c r="BI32" s="163">
        <f t="shared" si="22"/>
        <v>14396.400000000001</v>
      </c>
      <c r="BJ32" s="164"/>
      <c r="BK32" s="165" t="s">
        <v>118</v>
      </c>
      <c r="BL32" s="177">
        <v>18</v>
      </c>
      <c r="BM32" s="178">
        <v>77</v>
      </c>
      <c r="BN32" s="178">
        <v>107</v>
      </c>
      <c r="BO32" s="178">
        <v>85</v>
      </c>
      <c r="BP32" s="178">
        <v>50</v>
      </c>
      <c r="BQ32" s="178">
        <v>23</v>
      </c>
      <c r="BR32" s="178" t="str">
        <f t="array" ref="BR32">IF(ISBLANK($BK32),"",IFERROR((ROUND((INDEX([1]INSTRUCTIONS!$M$9:$AM$73,MATCH(#REF!,[1]INSTRUCTIONS!$N$9:$N$73,0),MATCH(BR$2,[1]INSTRUCTIONS!$M$9:$AM$9,FALSE))*$BA32),0)),""))</f>
        <v/>
      </c>
      <c r="BS32" s="178" t="str">
        <f t="array" ref="BS32">IF(ISBLANK($BK32),"",IFERROR((ROUND((INDEX([1]INSTRUCTIONS!$M$9:$AM$73,MATCH(#REF!,[1]INSTRUCTIONS!$N$9:$N$73,0),MATCH(BS$2,[1]INSTRUCTIONS!$M$9:$AM$9,FALSE))*$BA32),0)),""))</f>
        <v/>
      </c>
      <c r="BT32" s="178" t="str">
        <f t="array" ref="BT32">IF(ISBLANK($BK32),"",IFERROR((ROUND((INDEX([1]INSTRUCTIONS!$M$9:$AM$73,MATCH(#REF!,[1]INSTRUCTIONS!$N$9:$N$73,0),MATCH(BT$2,[1]INSTRUCTIONS!$M$9:$AM$9,FALSE))*$BA32),0)),""))</f>
        <v/>
      </c>
      <c r="BU32" s="178" t="str">
        <f t="array" ref="BU32">IF(ISBLANK($BK32),"",IFERROR((ROUND((INDEX([1]INSTRUCTIONS!$M$9:$AM$73,MATCH(#REF!,[1]INSTRUCTIONS!$N$9:$N$73,0),MATCH(BU$2,[1]INSTRUCTIONS!$M$9:$AM$9,FALSE))*$BA32),0)),""))</f>
        <v/>
      </c>
      <c r="BV32" s="178" t="str">
        <f t="array" ref="BV32">IF(ISBLANK($BK32),"",IFERROR((ROUND((INDEX([1]INSTRUCTIONS!$M$9:$AM$73,MATCH(#REF!,[1]INSTRUCTIONS!$N$9:$N$73,0),MATCH(BV$2,[1]INSTRUCTIONS!$M$9:$AM$9,FALSE))*$BA32),0)),""))</f>
        <v/>
      </c>
      <c r="BW32" s="178" t="str">
        <f t="array" ref="BW32">IF(ISBLANK($BK32),"",IFERROR((ROUND((INDEX([1]INSTRUCTIONS!$M$9:$AM$73,MATCH(#REF!,[1]INSTRUCTIONS!$N$9:$N$73,0),MATCH(BW$2,[1]INSTRUCTIONS!$M$9:$AM$9,FALSE))*$BA32),0)),""))</f>
        <v/>
      </c>
      <c r="BX32" s="178" t="str">
        <f t="array" ref="BX32">IF(ISBLANK($BK32),"",IFERROR((ROUND((INDEX([1]INSTRUCTIONS!$M$9:$AM$73,MATCH(#REF!,[1]INSTRUCTIONS!$N$9:$N$73,0),MATCH(BX$2,[1]INSTRUCTIONS!$M$9:$AM$9,FALSE))*$BA32),0)),""))</f>
        <v/>
      </c>
      <c r="BY32" s="178" t="str">
        <f t="array" ref="BY32">IF(ISBLANK($BK32),"",IFERROR((ROUND((INDEX([1]INSTRUCTIONS!$M$9:$AM$73,MATCH(#REF!,[1]INSTRUCTIONS!$N$9:$N$73,0),MATCH(BY$2,[1]INSTRUCTIONS!$M$9:$AM$9,FALSE))*$BA32),0)),""))</f>
        <v/>
      </c>
      <c r="BZ32" s="178" t="str">
        <f t="array" ref="BZ32">IF(ISBLANK($BK32),"",IFERROR((ROUND((INDEX([1]INSTRUCTIONS!$M$9:$AM$73,MATCH(#REF!,[1]INSTRUCTIONS!$N$9:$N$73,0),MATCH(BZ$2,[1]INSTRUCTIONS!$M$9:$AM$9,FALSE))*$BA32),0)),""))</f>
        <v/>
      </c>
      <c r="CA32" s="178" t="str">
        <f t="array" ref="CA32">IF(ISBLANK($BK32),"",IFERROR((ROUND((INDEX([1]INSTRUCTIONS!$M$9:$AM$73,MATCH(#REF!,[1]INSTRUCTIONS!$N$9:$N$73,0),MATCH(CA$2,[1]INSTRUCTIONS!$M$9:$AM$9,FALSE))*$BA32),0)),""))</f>
        <v/>
      </c>
      <c r="CB32" s="178" t="str">
        <f t="array" ref="CB32">IF(ISBLANK($BK32),"",IFERROR((ROUND((INDEX([1]INSTRUCTIONS!$M$9:$AM$73,MATCH(#REF!,[1]INSTRUCTIONS!$N$9:$N$73,0),MATCH(CB$2,[1]INSTRUCTIONS!$M$9:$AM$9,FALSE))*$BA32),0)),""))</f>
        <v/>
      </c>
      <c r="CC32" s="178" t="str">
        <f t="array" ref="CC32">IF(ISBLANK($BK32),"",IFERROR((ROUND((INDEX([1]INSTRUCTIONS!$M$9:$AM$73,MATCH(#REF!,[1]INSTRUCTIONS!$N$9:$N$73,0),MATCH(CC$2,[1]INSTRUCTIONS!$M$9:$AM$9,FALSE))*$BA32),0)),""))</f>
        <v/>
      </c>
      <c r="CD32" s="178" t="str">
        <f t="array" ref="CD32">IF(ISBLANK($BK32),"",IFERROR((ROUND((INDEX([1]INSTRUCTIONS!$M$9:$AM$73,MATCH(#REF!,[1]INSTRUCTIONS!$N$9:$N$73,0),MATCH(CD$2,[1]INSTRUCTIONS!$M$9:$AM$9,FALSE))*$BA32),0)),""))</f>
        <v/>
      </c>
      <c r="CE32" s="178" t="str">
        <f t="array" ref="CE32">IF(ISBLANK($BK32),"",IFERROR((ROUND((INDEX([1]INSTRUCTIONS!$M$9:$AM$73,MATCH(#REF!,[1]INSTRUCTIONS!$N$9:$N$73,0),MATCH(CE$2,[1]INSTRUCTIONS!$M$9:$AM$9,FALSE))*$BA32),0)),""))</f>
        <v/>
      </c>
      <c r="CF32" s="178" t="str">
        <f t="array" ref="CF32">IF(ISBLANK($BK32),"",IFERROR((ROUND((INDEX([1]INSTRUCTIONS!$M$9:$AM$73,MATCH(#REF!,[1]INSTRUCTIONS!$N$9:$N$73,0),MATCH(CF$2,[1]INSTRUCTIONS!$M$9:$AM$9,FALSE))*$BA32),0)),""))</f>
        <v/>
      </c>
      <c r="CG32" s="178" t="str">
        <f t="array" ref="CG32">IF(ISBLANK($BK32),"",IFERROR((ROUND((INDEX([1]INSTRUCTIONS!$M$9:$AM$73,MATCH(#REF!,[1]INSTRUCTIONS!$N$9:$N$73,0),MATCH(CG$2,[1]INSTRUCTIONS!$M$9:$AM$9,FALSE))*$BA32),0)),""))</f>
        <v/>
      </c>
      <c r="CH32" s="178" t="str">
        <f t="array" ref="CH32">IF(ISBLANK($BK32),"",IFERROR((ROUND((INDEX([1]INSTRUCTIONS!$M$9:$AM$73,MATCH(#REF!,[1]INSTRUCTIONS!$N$9:$N$73,0),MATCH(CH$2,[1]INSTRUCTIONS!$M$9:$AM$9,FALSE))*$BA32),0)),""))</f>
        <v/>
      </c>
      <c r="CI32" s="178" t="str">
        <f t="array" ref="CI32">IF(ISBLANK($BK32),"",IFERROR((ROUND((INDEX([1]INSTRUCTIONS!$M$9:$AM$73,MATCH(#REF!,[1]INSTRUCTIONS!$N$9:$N$73,0),MATCH(CI$2,[1]INSTRUCTIONS!$M$9:$AM$9,FALSE))*$BA32),0)),""))</f>
        <v/>
      </c>
      <c r="CJ32" s="179" t="str">
        <f t="array" ref="CJ32">IF(ISBLANK($BK32),"",IFERROR((ROUND((INDEX([1]INSTRUCTIONS!$M$9:$AM$73,MATCH(#REF!,[1]INSTRUCTIONS!$N$9:$N$73,0),MATCH(CJ$2,[1]INSTRUCTIONS!$M$9:$AM$9,FALSE))*$BA32),0)),""))</f>
        <v/>
      </c>
      <c r="CK32" s="169">
        <f t="shared" si="23"/>
        <v>360</v>
      </c>
      <c r="CL32" s="169">
        <f t="shared" si="24"/>
        <v>0</v>
      </c>
      <c r="CM32" s="6"/>
      <c r="CN32" s="170" t="s">
        <v>119</v>
      </c>
      <c r="CO32" s="177">
        <v>0</v>
      </c>
      <c r="CP32" s="178">
        <v>0</v>
      </c>
      <c r="CQ32" s="178">
        <v>0</v>
      </c>
      <c r="CR32" s="178">
        <v>0</v>
      </c>
      <c r="CS32" s="178">
        <v>0</v>
      </c>
      <c r="CT32" s="178">
        <v>0</v>
      </c>
      <c r="CU32" s="178" t="str">
        <f t="array" ref="CU32">IF(ISBLANK($CN32),"",IFERROR((ROUND((INDEX([1]INSTRUCTIONS!$M$9:$AM$73,MATCH(#REF!,[1]INSTRUCTIONS!$N$9:$N$73,0),MATCH(CU$2,[1]INSTRUCTIONS!$M$9:$AM$9,FALSE))*$BD32),0)),""))</f>
        <v/>
      </c>
      <c r="CV32" s="178" t="str">
        <f t="array" ref="CV32">IF(ISBLANK($CN32),"",IFERROR((ROUND((INDEX([1]INSTRUCTIONS!$M$9:$AM$73,MATCH(#REF!,[1]INSTRUCTIONS!$N$9:$N$73,0),MATCH(CV$2,[1]INSTRUCTIONS!$M$9:$AM$9,FALSE))*$BD32),0)),""))</f>
        <v/>
      </c>
      <c r="CW32" s="178" t="str">
        <f t="array" ref="CW32">IF(ISBLANK($CN32),"",IFERROR((ROUND((INDEX([1]INSTRUCTIONS!$M$9:$AM$73,MATCH(#REF!,[1]INSTRUCTIONS!$N$9:$N$73,0),MATCH(CW$2,[1]INSTRUCTIONS!$M$9:$AM$9,FALSE))*$BD32),0)),""))</f>
        <v/>
      </c>
      <c r="CX32" s="178" t="str">
        <f t="array" ref="CX32">IF(ISBLANK($CN32),"",IFERROR((ROUND((INDEX([1]INSTRUCTIONS!$M$9:$AM$73,MATCH(#REF!,[1]INSTRUCTIONS!$N$9:$N$73,0),MATCH(CX$2,[1]INSTRUCTIONS!$M$9:$AM$9,FALSE))*$BD32),0)),""))</f>
        <v/>
      </c>
      <c r="CY32" s="178" t="str">
        <f t="array" ref="CY32">IF(ISBLANK($CN32),"",IFERROR((ROUND((INDEX([1]INSTRUCTIONS!$M$9:$AM$73,MATCH(#REF!,[1]INSTRUCTIONS!$N$9:$N$73,0),MATCH(CY$2,[1]INSTRUCTIONS!$M$9:$AM$9,FALSE))*$BD32),0)),""))</f>
        <v/>
      </c>
      <c r="CZ32" s="178" t="str">
        <f t="array" ref="CZ32">IF(ISBLANK($CN32),"",IFERROR((ROUND((INDEX([1]INSTRUCTIONS!$M$9:$AM$73,MATCH(#REF!,[1]INSTRUCTIONS!$N$9:$N$73,0),MATCH(CZ$2,[1]INSTRUCTIONS!$M$9:$AM$9,FALSE))*$BD32),0)),""))</f>
        <v/>
      </c>
      <c r="DA32" s="178" t="str">
        <f t="array" ref="DA32">IF(ISBLANK($CN32),"",IFERROR((ROUND((INDEX([1]INSTRUCTIONS!$M$9:$AM$73,MATCH(#REF!,[1]INSTRUCTIONS!$N$9:$N$73,0),MATCH(DA$2,[1]INSTRUCTIONS!$M$9:$AM$9,FALSE))*$BD32),0)),""))</f>
        <v/>
      </c>
      <c r="DB32" s="178" t="str">
        <f t="array" ref="DB32">IF(ISBLANK($CN32),"",IFERROR((ROUND((INDEX([1]INSTRUCTIONS!$M$9:$AM$73,MATCH(#REF!,[1]INSTRUCTIONS!$N$9:$N$73,0),MATCH(DB$2,[1]INSTRUCTIONS!$M$9:$AM$9,FALSE))*$BD32),0)),""))</f>
        <v/>
      </c>
      <c r="DC32" s="178" t="str">
        <f t="array" ref="DC32">IF(ISBLANK($CN32),"",IFERROR((ROUND((INDEX([1]INSTRUCTIONS!$M$9:$AM$73,MATCH(#REF!,[1]INSTRUCTIONS!$N$9:$N$73,0),MATCH(DC$2,[1]INSTRUCTIONS!$M$9:$AM$9,FALSE))*$BD32),0)),""))</f>
        <v/>
      </c>
      <c r="DD32" s="178" t="str">
        <f t="array" ref="DD32">IF(ISBLANK($CN32),"",IFERROR((ROUND((INDEX([1]INSTRUCTIONS!$M$9:$AM$73,MATCH(#REF!,[1]INSTRUCTIONS!$N$9:$N$73,0),MATCH(DD$2,[1]INSTRUCTIONS!$M$9:$AM$9,FALSE))*$BD32),0)),""))</f>
        <v/>
      </c>
      <c r="DE32" s="178" t="str">
        <f t="array" ref="DE32">IF(ISBLANK($CN32),"",IFERROR((ROUND((INDEX([1]INSTRUCTIONS!$M$9:$AM$73,MATCH(#REF!,[1]INSTRUCTIONS!$N$9:$N$73,0),MATCH(DE$2,[1]INSTRUCTIONS!$M$9:$AM$9,FALSE))*$BD32),0)),""))</f>
        <v/>
      </c>
      <c r="DF32" s="178" t="str">
        <f t="array" ref="DF32">IF(ISBLANK($CN32),"",IFERROR((ROUND((INDEX([1]INSTRUCTIONS!$M$9:$AM$73,MATCH(#REF!,[1]INSTRUCTIONS!$N$9:$N$73,0),MATCH(DF$2,[1]INSTRUCTIONS!$M$9:$AM$9,FALSE))*$BD32),0)),""))</f>
        <v/>
      </c>
      <c r="DG32" s="178" t="str">
        <f t="array" ref="DG32">IF(ISBLANK($CN32),"",IFERROR((ROUND((INDEX([1]INSTRUCTIONS!$M$9:$AM$73,MATCH(#REF!,[1]INSTRUCTIONS!$N$9:$N$73,0),MATCH(DG$2,[1]INSTRUCTIONS!$M$9:$AM$9,FALSE))*$BD32),0)),""))</f>
        <v/>
      </c>
      <c r="DH32" s="178" t="str">
        <f t="array" ref="DH32">IF(ISBLANK($CN32),"",IFERROR((ROUND((INDEX([1]INSTRUCTIONS!$M$9:$AM$73,MATCH(#REF!,[1]INSTRUCTIONS!$N$9:$N$73,0),MATCH(DH$2,[1]INSTRUCTIONS!$M$9:$AM$9,FALSE))*$BD32),0)),""))</f>
        <v/>
      </c>
      <c r="DI32" s="178" t="str">
        <f t="array" ref="DI32">IF(ISBLANK($CN32),"",IFERROR((ROUND((INDEX([1]INSTRUCTIONS!$M$9:$AM$73,MATCH(#REF!,[1]INSTRUCTIONS!$N$9:$N$73,0),MATCH(DI$2,[1]INSTRUCTIONS!$M$9:$AM$9,FALSE))*$BD32),0)),""))</f>
        <v/>
      </c>
      <c r="DJ32" s="178" t="str">
        <f t="array" ref="DJ32">IF(ISBLANK($CN32),"",IFERROR((ROUND((INDEX([1]INSTRUCTIONS!$M$9:$AM$73,MATCH(#REF!,[1]INSTRUCTIONS!$N$9:$N$73,0),MATCH(DJ$2,[1]INSTRUCTIONS!$M$9:$AM$9,FALSE))*$BD32),0)),""))</f>
        <v/>
      </c>
      <c r="DK32" s="178" t="str">
        <f t="array" ref="DK32">IF(ISBLANK($CN32),"",IFERROR((ROUND((INDEX([1]INSTRUCTIONS!$M$9:$AM$73,MATCH(#REF!,[1]INSTRUCTIONS!$N$9:$N$73,0),MATCH(DK$2,[1]INSTRUCTIONS!$M$9:$AM$9,FALSE))*$BD32),0)),""))</f>
        <v/>
      </c>
      <c r="DL32" s="178" t="str">
        <f t="array" ref="DL32">IF(ISBLANK($CN32),"",IFERROR((ROUND((INDEX([1]INSTRUCTIONS!$M$9:$AM$73,MATCH(#REF!,[1]INSTRUCTIONS!$N$9:$N$73,0),MATCH(DL$2,[1]INSTRUCTIONS!$M$9:$AM$9,FALSE))*$BD32),0)),""))</f>
        <v/>
      </c>
      <c r="DM32" s="179" t="str">
        <f t="array" ref="DM32">IF(ISBLANK($CN32),"",IFERROR((ROUND((INDEX([1]INSTRUCTIONS!$M$9:$AM$73,MATCH(#REF!,[1]INSTRUCTIONS!$N$9:$N$73,0),MATCH(DM$2,[1]INSTRUCTIONS!$M$9:$AM$9,FALSE))*$BD32),0)),""))</f>
        <v/>
      </c>
      <c r="DN32" s="169">
        <f t="shared" si="25"/>
        <v>0</v>
      </c>
      <c r="DO32" s="169">
        <f t="shared" si="26"/>
        <v>0</v>
      </c>
      <c r="DP32" s="6"/>
      <c r="DQ32" s="171" t="str">
        <f t="shared" si="27"/>
        <v>NUMERIC BOTTOMS BM</v>
      </c>
      <c r="DR32" s="172">
        <f t="shared" ref="DR32:EP32" si="45">IFERROR(BL32+CO32,"")</f>
        <v>18</v>
      </c>
      <c r="DS32" s="173">
        <f t="shared" si="45"/>
        <v>77</v>
      </c>
      <c r="DT32" s="173">
        <f t="shared" si="45"/>
        <v>107</v>
      </c>
      <c r="DU32" s="173">
        <f t="shared" si="45"/>
        <v>85</v>
      </c>
      <c r="DV32" s="173">
        <f t="shared" si="45"/>
        <v>50</v>
      </c>
      <c r="DW32" s="173">
        <f t="shared" si="45"/>
        <v>23</v>
      </c>
      <c r="DX32" s="173" t="str">
        <f t="shared" si="45"/>
        <v/>
      </c>
      <c r="DY32" s="173" t="str">
        <f t="shared" si="45"/>
        <v/>
      </c>
      <c r="DZ32" s="173" t="str">
        <f t="shared" si="45"/>
        <v/>
      </c>
      <c r="EA32" s="173" t="str">
        <f t="shared" si="45"/>
        <v/>
      </c>
      <c r="EB32" s="173" t="str">
        <f t="shared" si="45"/>
        <v/>
      </c>
      <c r="EC32" s="173" t="str">
        <f t="shared" si="45"/>
        <v/>
      </c>
      <c r="ED32" s="173" t="str">
        <f t="shared" si="45"/>
        <v/>
      </c>
      <c r="EE32" s="173" t="str">
        <f t="shared" si="45"/>
        <v/>
      </c>
      <c r="EF32" s="174" t="str">
        <f t="shared" si="45"/>
        <v/>
      </c>
      <c r="EG32" s="174" t="str">
        <f t="shared" si="45"/>
        <v/>
      </c>
      <c r="EH32" s="174" t="str">
        <f t="shared" si="45"/>
        <v/>
      </c>
      <c r="EI32" s="174" t="str">
        <f t="shared" si="45"/>
        <v/>
      </c>
      <c r="EJ32" s="174" t="str">
        <f t="shared" si="45"/>
        <v/>
      </c>
      <c r="EK32" s="174" t="str">
        <f t="shared" si="45"/>
        <v/>
      </c>
      <c r="EL32" s="174" t="str">
        <f t="shared" si="45"/>
        <v/>
      </c>
      <c r="EM32" s="174" t="str">
        <f t="shared" si="45"/>
        <v/>
      </c>
      <c r="EN32" s="174" t="str">
        <f t="shared" si="45"/>
        <v/>
      </c>
      <c r="EO32" s="174" t="str">
        <f t="shared" si="45"/>
        <v/>
      </c>
      <c r="EP32" s="174" t="str">
        <f t="shared" si="45"/>
        <v/>
      </c>
      <c r="EQ32" s="171">
        <f t="shared" si="29"/>
        <v>360</v>
      </c>
      <c r="ER32" s="171">
        <f t="shared" si="30"/>
        <v>0</v>
      </c>
    </row>
    <row r="33" spans="1:148" ht="120" customHeight="1" x14ac:dyDescent="0.25">
      <c r="A33" s="132">
        <f t="shared" si="31"/>
        <v>16</v>
      </c>
      <c r="B33" s="133" t="e">
        <v>#VALUE!</v>
      </c>
      <c r="C33" s="133" t="s">
        <v>96</v>
      </c>
      <c r="D33" s="134" t="s">
        <v>276</v>
      </c>
      <c r="E33" s="134" t="str">
        <f t="shared" si="5"/>
        <v>#REF!</v>
      </c>
      <c r="F33" s="135" t="s">
        <v>114</v>
      </c>
      <c r="G33" s="134" t="s">
        <v>276</v>
      </c>
      <c r="H33" s="135" t="s">
        <v>122</v>
      </c>
      <c r="I33" s="135" t="s">
        <v>123</v>
      </c>
      <c r="J33" s="135"/>
      <c r="K33" s="135"/>
      <c r="L33" s="136"/>
      <c r="M33" s="133" t="e">
        <v>#VALUE!</v>
      </c>
      <c r="N33" s="135" t="s">
        <v>124</v>
      </c>
      <c r="O33" s="136"/>
      <c r="P33" s="136"/>
      <c r="Q33" s="136" t="s">
        <v>101</v>
      </c>
      <c r="R33" s="136" t="s">
        <v>102</v>
      </c>
      <c r="S33" s="136"/>
      <c r="T33" s="133"/>
      <c r="U33" s="133"/>
      <c r="V33" s="133"/>
      <c r="W33" s="137"/>
      <c r="X33" s="138">
        <v>10.25</v>
      </c>
      <c r="Y33" s="139">
        <v>9.74</v>
      </c>
      <c r="Z33" s="140">
        <f t="shared" si="6"/>
        <v>4.9756097560975591E-2</v>
      </c>
      <c r="AA33" s="139">
        <v>39.99</v>
      </c>
      <c r="AB33" s="140">
        <f t="shared" si="7"/>
        <v>0.75643910977744433</v>
      </c>
      <c r="AC33" s="141"/>
      <c r="AD33" s="142" t="str">
        <f t="shared" si="8"/>
        <v/>
      </c>
      <c r="AE33" s="140" t="str">
        <f t="shared" si="9"/>
        <v/>
      </c>
      <c r="AF33" s="139"/>
      <c r="AG33" s="140" t="str">
        <f t="shared" si="10"/>
        <v/>
      </c>
      <c r="AH33" s="143" t="str">
        <f t="shared" si="11"/>
        <v/>
      </c>
      <c r="AI33" s="144"/>
      <c r="AJ33" s="145"/>
      <c r="AK33" s="146"/>
      <c r="AL33" s="135" t="s">
        <v>241</v>
      </c>
      <c r="AM33" s="147">
        <v>4</v>
      </c>
      <c r="AN33" s="148" t="str">
        <f t="shared" si="12"/>
        <v xml:space="preserve">, , , , OFFICE DEFINE, </v>
      </c>
      <c r="AO33" s="149">
        <v>0</v>
      </c>
      <c r="AP33" s="150">
        <v>360</v>
      </c>
      <c r="AQ33" s="150"/>
      <c r="AR33" s="150"/>
      <c r="AS33" s="150"/>
      <c r="AT33" s="151"/>
      <c r="AU33" s="151"/>
      <c r="AV33" s="152">
        <f t="shared" si="13"/>
        <v>4</v>
      </c>
      <c r="AW33" s="153"/>
      <c r="AX33" s="152"/>
      <c r="AY33" s="153"/>
      <c r="AZ33" s="176"/>
      <c r="BA33" s="155">
        <f t="shared" si="14"/>
        <v>360</v>
      </c>
      <c r="BB33" s="156">
        <f t="shared" si="15"/>
        <v>3506.4</v>
      </c>
      <c r="BC33" s="157">
        <f t="shared" si="16"/>
        <v>14396.400000000001</v>
      </c>
      <c r="BD33" s="158">
        <f t="shared" si="17"/>
        <v>0</v>
      </c>
      <c r="BE33" s="159">
        <f t="shared" si="18"/>
        <v>0</v>
      </c>
      <c r="BF33" s="160">
        <f t="shared" si="19"/>
        <v>0</v>
      </c>
      <c r="BG33" s="161">
        <f t="shared" si="20"/>
        <v>360</v>
      </c>
      <c r="BH33" s="162">
        <f t="shared" si="21"/>
        <v>3506.4</v>
      </c>
      <c r="BI33" s="163">
        <f t="shared" si="22"/>
        <v>14396.400000000001</v>
      </c>
      <c r="BJ33" s="164"/>
      <c r="BK33" s="165" t="s">
        <v>125</v>
      </c>
      <c r="BL33" s="177">
        <v>38</v>
      </c>
      <c r="BM33" s="178">
        <v>97</v>
      </c>
      <c r="BN33" s="178">
        <v>116</v>
      </c>
      <c r="BO33" s="178">
        <v>79</v>
      </c>
      <c r="BP33" s="178">
        <v>30</v>
      </c>
      <c r="BQ33" s="178">
        <v>0</v>
      </c>
      <c r="BR33" s="178" t="str">
        <f t="array" ref="BR33">IF(ISBLANK($BK33),"",IFERROR((ROUND((INDEX([1]INSTRUCTIONS!$M$9:$AM$73,MATCH(#REF!,[1]INSTRUCTIONS!$N$9:$N$73,0),MATCH(BR$2,[1]INSTRUCTIONS!$M$9:$AM$9,FALSE))*$BA33),0)),""))</f>
        <v/>
      </c>
      <c r="BS33" s="178" t="str">
        <f t="array" ref="BS33">IF(ISBLANK($BK33),"",IFERROR((ROUND((INDEX([1]INSTRUCTIONS!$M$9:$AM$73,MATCH(#REF!,[1]INSTRUCTIONS!$N$9:$N$73,0),MATCH(BS$2,[1]INSTRUCTIONS!$M$9:$AM$9,FALSE))*$BA33),0)),""))</f>
        <v/>
      </c>
      <c r="BT33" s="178" t="str">
        <f t="array" ref="BT33">IF(ISBLANK($BK33),"",IFERROR((ROUND((INDEX([1]INSTRUCTIONS!$M$9:$AM$73,MATCH(#REF!,[1]INSTRUCTIONS!$N$9:$N$73,0),MATCH(BT$2,[1]INSTRUCTIONS!$M$9:$AM$9,FALSE))*$BA33),0)),""))</f>
        <v/>
      </c>
      <c r="BU33" s="178" t="str">
        <f t="array" ref="BU33">IF(ISBLANK($BK33),"",IFERROR((ROUND((INDEX([1]INSTRUCTIONS!$M$9:$AM$73,MATCH(#REF!,[1]INSTRUCTIONS!$N$9:$N$73,0),MATCH(BU$2,[1]INSTRUCTIONS!$M$9:$AM$9,FALSE))*$BA33),0)),""))</f>
        <v/>
      </c>
      <c r="BV33" s="178" t="str">
        <f t="array" ref="BV33">IF(ISBLANK($BK33),"",IFERROR((ROUND((INDEX([1]INSTRUCTIONS!$M$9:$AM$73,MATCH(#REF!,[1]INSTRUCTIONS!$N$9:$N$73,0),MATCH(BV$2,[1]INSTRUCTIONS!$M$9:$AM$9,FALSE))*$BA33),0)),""))</f>
        <v/>
      </c>
      <c r="BW33" s="178" t="str">
        <f t="array" ref="BW33">IF(ISBLANK($BK33),"",IFERROR((ROUND((INDEX([1]INSTRUCTIONS!$M$9:$AM$73,MATCH(#REF!,[1]INSTRUCTIONS!$N$9:$N$73,0),MATCH(BW$2,[1]INSTRUCTIONS!$M$9:$AM$9,FALSE))*$BA33),0)),""))</f>
        <v/>
      </c>
      <c r="BX33" s="178" t="str">
        <f t="array" ref="BX33">IF(ISBLANK($BK33),"",IFERROR((ROUND((INDEX([1]INSTRUCTIONS!$M$9:$AM$73,MATCH(#REF!,[1]INSTRUCTIONS!$N$9:$N$73,0),MATCH(BX$2,[1]INSTRUCTIONS!$M$9:$AM$9,FALSE))*$BA33),0)),""))</f>
        <v/>
      </c>
      <c r="BY33" s="178" t="str">
        <f t="array" ref="BY33">IF(ISBLANK($BK33),"",IFERROR((ROUND((INDEX([1]INSTRUCTIONS!$M$9:$AM$73,MATCH(#REF!,[1]INSTRUCTIONS!$N$9:$N$73,0),MATCH(BY$2,[1]INSTRUCTIONS!$M$9:$AM$9,FALSE))*$BA33),0)),""))</f>
        <v/>
      </c>
      <c r="BZ33" s="178" t="str">
        <f t="array" ref="BZ33">IF(ISBLANK($BK33),"",IFERROR((ROUND((INDEX([1]INSTRUCTIONS!$M$9:$AM$73,MATCH(#REF!,[1]INSTRUCTIONS!$N$9:$N$73,0),MATCH(BZ$2,[1]INSTRUCTIONS!$M$9:$AM$9,FALSE))*$BA33),0)),""))</f>
        <v/>
      </c>
      <c r="CA33" s="178" t="str">
        <f t="array" ref="CA33">IF(ISBLANK($BK33),"",IFERROR((ROUND((INDEX([1]INSTRUCTIONS!$M$9:$AM$73,MATCH(#REF!,[1]INSTRUCTIONS!$N$9:$N$73,0),MATCH(CA$2,[1]INSTRUCTIONS!$M$9:$AM$9,FALSE))*$BA33),0)),""))</f>
        <v/>
      </c>
      <c r="CB33" s="178" t="str">
        <f t="array" ref="CB33">IF(ISBLANK($BK33),"",IFERROR((ROUND((INDEX([1]INSTRUCTIONS!$M$9:$AM$73,MATCH(#REF!,[1]INSTRUCTIONS!$N$9:$N$73,0),MATCH(CB$2,[1]INSTRUCTIONS!$M$9:$AM$9,FALSE))*$BA33),0)),""))</f>
        <v/>
      </c>
      <c r="CC33" s="178" t="str">
        <f t="array" ref="CC33">IF(ISBLANK($BK33),"",IFERROR((ROUND((INDEX([1]INSTRUCTIONS!$M$9:$AM$73,MATCH(#REF!,[1]INSTRUCTIONS!$N$9:$N$73,0),MATCH(CC$2,[1]INSTRUCTIONS!$M$9:$AM$9,FALSE))*$BA33),0)),""))</f>
        <v/>
      </c>
      <c r="CD33" s="178" t="str">
        <f t="array" ref="CD33">IF(ISBLANK($BK33),"",IFERROR((ROUND((INDEX([1]INSTRUCTIONS!$M$9:$AM$73,MATCH(#REF!,[1]INSTRUCTIONS!$N$9:$N$73,0),MATCH(CD$2,[1]INSTRUCTIONS!$M$9:$AM$9,FALSE))*$BA33),0)),""))</f>
        <v/>
      </c>
      <c r="CE33" s="178" t="str">
        <f t="array" ref="CE33">IF(ISBLANK($BK33),"",IFERROR((ROUND((INDEX([1]INSTRUCTIONS!$M$9:$AM$73,MATCH(#REF!,[1]INSTRUCTIONS!$N$9:$N$73,0),MATCH(CE$2,[1]INSTRUCTIONS!$M$9:$AM$9,FALSE))*$BA33),0)),""))</f>
        <v/>
      </c>
      <c r="CF33" s="178" t="str">
        <f t="array" ref="CF33">IF(ISBLANK($BK33),"",IFERROR((ROUND((INDEX([1]INSTRUCTIONS!$M$9:$AM$73,MATCH(#REF!,[1]INSTRUCTIONS!$N$9:$N$73,0),MATCH(CF$2,[1]INSTRUCTIONS!$M$9:$AM$9,FALSE))*$BA33),0)),""))</f>
        <v/>
      </c>
      <c r="CG33" s="178" t="str">
        <f t="array" ref="CG33">IF(ISBLANK($BK33),"",IFERROR((ROUND((INDEX([1]INSTRUCTIONS!$M$9:$AM$73,MATCH(#REF!,[1]INSTRUCTIONS!$N$9:$N$73,0),MATCH(CG$2,[1]INSTRUCTIONS!$M$9:$AM$9,FALSE))*$BA33),0)),""))</f>
        <v/>
      </c>
      <c r="CH33" s="178" t="str">
        <f t="array" ref="CH33">IF(ISBLANK($BK33),"",IFERROR((ROUND((INDEX([1]INSTRUCTIONS!$M$9:$AM$73,MATCH(#REF!,[1]INSTRUCTIONS!$N$9:$N$73,0),MATCH(CH$2,[1]INSTRUCTIONS!$M$9:$AM$9,FALSE))*$BA33),0)),""))</f>
        <v/>
      </c>
      <c r="CI33" s="178" t="str">
        <f t="array" ref="CI33">IF(ISBLANK($BK33),"",IFERROR((ROUND((INDEX([1]INSTRUCTIONS!$M$9:$AM$73,MATCH(#REF!,[1]INSTRUCTIONS!$N$9:$N$73,0),MATCH(CI$2,[1]INSTRUCTIONS!$M$9:$AM$9,FALSE))*$BA33),0)),""))</f>
        <v/>
      </c>
      <c r="CJ33" s="179" t="str">
        <f t="array" ref="CJ33">IF(ISBLANK($BK33),"",IFERROR((ROUND((INDEX([1]INSTRUCTIONS!$M$9:$AM$73,MATCH(#REF!,[1]INSTRUCTIONS!$N$9:$N$73,0),MATCH(CJ$2,[1]INSTRUCTIONS!$M$9:$AM$9,FALSE))*$BA33),0)),""))</f>
        <v/>
      </c>
      <c r="CK33" s="169">
        <f t="shared" si="23"/>
        <v>360</v>
      </c>
      <c r="CL33" s="169">
        <f t="shared" si="24"/>
        <v>0</v>
      </c>
      <c r="CM33" s="6"/>
      <c r="CN33" s="170" t="s">
        <v>126</v>
      </c>
      <c r="CO33" s="177">
        <v>0</v>
      </c>
      <c r="CP33" s="178">
        <v>0</v>
      </c>
      <c r="CQ33" s="178">
        <v>0</v>
      </c>
      <c r="CR33" s="178">
        <v>0</v>
      </c>
      <c r="CS33" s="178">
        <v>0</v>
      </c>
      <c r="CT33" s="178">
        <v>0</v>
      </c>
      <c r="CU33" s="178" t="str">
        <f t="array" ref="CU33">IF(ISBLANK($CN33),"",IFERROR((ROUND((INDEX([1]INSTRUCTIONS!$M$9:$AM$73,MATCH(#REF!,[1]INSTRUCTIONS!$N$9:$N$73,0),MATCH(CU$2,[1]INSTRUCTIONS!$M$9:$AM$9,FALSE))*$BD33),0)),""))</f>
        <v/>
      </c>
      <c r="CV33" s="178" t="str">
        <f t="array" ref="CV33">IF(ISBLANK($CN33),"",IFERROR((ROUND((INDEX([1]INSTRUCTIONS!$M$9:$AM$73,MATCH(#REF!,[1]INSTRUCTIONS!$N$9:$N$73,0),MATCH(CV$2,[1]INSTRUCTIONS!$M$9:$AM$9,FALSE))*$BD33),0)),""))</f>
        <v/>
      </c>
      <c r="CW33" s="178" t="str">
        <f t="array" ref="CW33">IF(ISBLANK($CN33),"",IFERROR((ROUND((INDEX([1]INSTRUCTIONS!$M$9:$AM$73,MATCH(#REF!,[1]INSTRUCTIONS!$N$9:$N$73,0),MATCH(CW$2,[1]INSTRUCTIONS!$M$9:$AM$9,FALSE))*$BD33),0)),""))</f>
        <v/>
      </c>
      <c r="CX33" s="178" t="str">
        <f t="array" ref="CX33">IF(ISBLANK($CN33),"",IFERROR((ROUND((INDEX([1]INSTRUCTIONS!$M$9:$AM$73,MATCH(#REF!,[1]INSTRUCTIONS!$N$9:$N$73,0),MATCH(CX$2,[1]INSTRUCTIONS!$M$9:$AM$9,FALSE))*$BD33),0)),""))</f>
        <v/>
      </c>
      <c r="CY33" s="178" t="str">
        <f t="array" ref="CY33">IF(ISBLANK($CN33),"",IFERROR((ROUND((INDEX([1]INSTRUCTIONS!$M$9:$AM$73,MATCH(#REF!,[1]INSTRUCTIONS!$N$9:$N$73,0),MATCH(CY$2,[1]INSTRUCTIONS!$M$9:$AM$9,FALSE))*$BD33),0)),""))</f>
        <v/>
      </c>
      <c r="CZ33" s="178" t="str">
        <f t="array" ref="CZ33">IF(ISBLANK($CN33),"",IFERROR((ROUND((INDEX([1]INSTRUCTIONS!$M$9:$AM$73,MATCH(#REF!,[1]INSTRUCTIONS!$N$9:$N$73,0),MATCH(CZ$2,[1]INSTRUCTIONS!$M$9:$AM$9,FALSE))*$BD33),0)),""))</f>
        <v/>
      </c>
      <c r="DA33" s="178" t="str">
        <f t="array" ref="DA33">IF(ISBLANK($CN33),"",IFERROR((ROUND((INDEX([1]INSTRUCTIONS!$M$9:$AM$73,MATCH(#REF!,[1]INSTRUCTIONS!$N$9:$N$73,0),MATCH(DA$2,[1]INSTRUCTIONS!$M$9:$AM$9,FALSE))*$BD33),0)),""))</f>
        <v/>
      </c>
      <c r="DB33" s="178" t="str">
        <f t="array" ref="DB33">IF(ISBLANK($CN33),"",IFERROR((ROUND((INDEX([1]INSTRUCTIONS!$M$9:$AM$73,MATCH(#REF!,[1]INSTRUCTIONS!$N$9:$N$73,0),MATCH(DB$2,[1]INSTRUCTIONS!$M$9:$AM$9,FALSE))*$BD33),0)),""))</f>
        <v/>
      </c>
      <c r="DC33" s="178" t="str">
        <f t="array" ref="DC33">IF(ISBLANK($CN33),"",IFERROR((ROUND((INDEX([1]INSTRUCTIONS!$M$9:$AM$73,MATCH(#REF!,[1]INSTRUCTIONS!$N$9:$N$73,0),MATCH(DC$2,[1]INSTRUCTIONS!$M$9:$AM$9,FALSE))*$BD33),0)),""))</f>
        <v/>
      </c>
      <c r="DD33" s="178" t="str">
        <f t="array" ref="DD33">IF(ISBLANK($CN33),"",IFERROR((ROUND((INDEX([1]INSTRUCTIONS!$M$9:$AM$73,MATCH(#REF!,[1]INSTRUCTIONS!$N$9:$N$73,0),MATCH(DD$2,[1]INSTRUCTIONS!$M$9:$AM$9,FALSE))*$BD33),0)),""))</f>
        <v/>
      </c>
      <c r="DE33" s="178" t="str">
        <f t="array" ref="DE33">IF(ISBLANK($CN33),"",IFERROR((ROUND((INDEX([1]INSTRUCTIONS!$M$9:$AM$73,MATCH(#REF!,[1]INSTRUCTIONS!$N$9:$N$73,0),MATCH(DE$2,[1]INSTRUCTIONS!$M$9:$AM$9,FALSE))*$BD33),0)),""))</f>
        <v/>
      </c>
      <c r="DF33" s="178" t="str">
        <f t="array" ref="DF33">IF(ISBLANK($CN33),"",IFERROR((ROUND((INDEX([1]INSTRUCTIONS!$M$9:$AM$73,MATCH(#REF!,[1]INSTRUCTIONS!$N$9:$N$73,0),MATCH(DF$2,[1]INSTRUCTIONS!$M$9:$AM$9,FALSE))*$BD33),0)),""))</f>
        <v/>
      </c>
      <c r="DG33" s="178" t="str">
        <f t="array" ref="DG33">IF(ISBLANK($CN33),"",IFERROR((ROUND((INDEX([1]INSTRUCTIONS!$M$9:$AM$73,MATCH(#REF!,[1]INSTRUCTIONS!$N$9:$N$73,0),MATCH(DG$2,[1]INSTRUCTIONS!$M$9:$AM$9,FALSE))*$BD33),0)),""))</f>
        <v/>
      </c>
      <c r="DH33" s="178" t="str">
        <f t="array" ref="DH33">IF(ISBLANK($CN33),"",IFERROR((ROUND((INDEX([1]INSTRUCTIONS!$M$9:$AM$73,MATCH(#REF!,[1]INSTRUCTIONS!$N$9:$N$73,0),MATCH(DH$2,[1]INSTRUCTIONS!$M$9:$AM$9,FALSE))*$BD33),0)),""))</f>
        <v/>
      </c>
      <c r="DI33" s="178" t="str">
        <f t="array" ref="DI33">IF(ISBLANK($CN33),"",IFERROR((ROUND((INDEX([1]INSTRUCTIONS!$M$9:$AM$73,MATCH(#REF!,[1]INSTRUCTIONS!$N$9:$N$73,0),MATCH(DI$2,[1]INSTRUCTIONS!$M$9:$AM$9,FALSE))*$BD33),0)),""))</f>
        <v/>
      </c>
      <c r="DJ33" s="178" t="str">
        <f t="array" ref="DJ33">IF(ISBLANK($CN33),"",IFERROR((ROUND((INDEX([1]INSTRUCTIONS!$M$9:$AM$73,MATCH(#REF!,[1]INSTRUCTIONS!$N$9:$N$73,0),MATCH(DJ$2,[1]INSTRUCTIONS!$M$9:$AM$9,FALSE))*$BD33),0)),""))</f>
        <v/>
      </c>
      <c r="DK33" s="178" t="str">
        <f t="array" ref="DK33">IF(ISBLANK($CN33),"",IFERROR((ROUND((INDEX([1]INSTRUCTIONS!$M$9:$AM$73,MATCH(#REF!,[1]INSTRUCTIONS!$N$9:$N$73,0),MATCH(DK$2,[1]INSTRUCTIONS!$M$9:$AM$9,FALSE))*$BD33),0)),""))</f>
        <v/>
      </c>
      <c r="DL33" s="178" t="str">
        <f t="array" ref="DL33">IF(ISBLANK($CN33),"",IFERROR((ROUND((INDEX([1]INSTRUCTIONS!$M$9:$AM$73,MATCH(#REF!,[1]INSTRUCTIONS!$N$9:$N$73,0),MATCH(DL$2,[1]INSTRUCTIONS!$M$9:$AM$9,FALSE))*$BD33),0)),""))</f>
        <v/>
      </c>
      <c r="DM33" s="179" t="str">
        <f t="array" ref="DM33">IF(ISBLANK($CN33),"",IFERROR((ROUND((INDEX([1]INSTRUCTIONS!$M$9:$AM$73,MATCH(#REF!,[1]INSTRUCTIONS!$N$9:$N$73,0),MATCH(DM$2,[1]INSTRUCTIONS!$M$9:$AM$9,FALSE))*$BD33),0)),""))</f>
        <v/>
      </c>
      <c r="DN33" s="169">
        <f t="shared" si="25"/>
        <v>0</v>
      </c>
      <c r="DO33" s="169">
        <f t="shared" si="26"/>
        <v>0</v>
      </c>
      <c r="DP33" s="6"/>
      <c r="DQ33" s="171" t="str">
        <f t="shared" si="27"/>
        <v>ALPHA BOTTOMS BM</v>
      </c>
      <c r="DR33" s="172">
        <f t="shared" ref="DR33:EP33" si="46">IFERROR(BL33+CO33,"")</f>
        <v>38</v>
      </c>
      <c r="DS33" s="173">
        <f t="shared" si="46"/>
        <v>97</v>
      </c>
      <c r="DT33" s="173">
        <f t="shared" si="46"/>
        <v>116</v>
      </c>
      <c r="DU33" s="173">
        <f t="shared" si="46"/>
        <v>79</v>
      </c>
      <c r="DV33" s="173">
        <f t="shared" si="46"/>
        <v>30</v>
      </c>
      <c r="DW33" s="173">
        <f t="shared" si="46"/>
        <v>0</v>
      </c>
      <c r="DX33" s="173" t="str">
        <f t="shared" si="46"/>
        <v/>
      </c>
      <c r="DY33" s="173" t="str">
        <f t="shared" si="46"/>
        <v/>
      </c>
      <c r="DZ33" s="173" t="str">
        <f t="shared" si="46"/>
        <v/>
      </c>
      <c r="EA33" s="173" t="str">
        <f t="shared" si="46"/>
        <v/>
      </c>
      <c r="EB33" s="173" t="str">
        <f t="shared" si="46"/>
        <v/>
      </c>
      <c r="EC33" s="173" t="str">
        <f t="shared" si="46"/>
        <v/>
      </c>
      <c r="ED33" s="173" t="str">
        <f t="shared" si="46"/>
        <v/>
      </c>
      <c r="EE33" s="173" t="str">
        <f t="shared" si="46"/>
        <v/>
      </c>
      <c r="EF33" s="174" t="str">
        <f t="shared" si="46"/>
        <v/>
      </c>
      <c r="EG33" s="174" t="str">
        <f t="shared" si="46"/>
        <v/>
      </c>
      <c r="EH33" s="174" t="str">
        <f t="shared" si="46"/>
        <v/>
      </c>
      <c r="EI33" s="174" t="str">
        <f t="shared" si="46"/>
        <v/>
      </c>
      <c r="EJ33" s="174" t="str">
        <f t="shared" si="46"/>
        <v/>
      </c>
      <c r="EK33" s="174" t="str">
        <f t="shared" si="46"/>
        <v/>
      </c>
      <c r="EL33" s="174" t="str">
        <f t="shared" si="46"/>
        <v/>
      </c>
      <c r="EM33" s="174" t="str">
        <f t="shared" si="46"/>
        <v/>
      </c>
      <c r="EN33" s="174" t="str">
        <f t="shared" si="46"/>
        <v/>
      </c>
      <c r="EO33" s="174" t="str">
        <f t="shared" si="46"/>
        <v/>
      </c>
      <c r="EP33" s="174" t="str">
        <f t="shared" si="46"/>
        <v/>
      </c>
      <c r="EQ33" s="171">
        <f t="shared" si="29"/>
        <v>360</v>
      </c>
      <c r="ER33" s="171">
        <f t="shared" si="30"/>
        <v>0</v>
      </c>
    </row>
    <row r="34" spans="1:148" ht="120" customHeight="1" x14ac:dyDescent="0.25">
      <c r="A34" s="132">
        <f t="shared" si="31"/>
        <v>17</v>
      </c>
      <c r="B34" s="133" t="e">
        <v>#VALUE!</v>
      </c>
      <c r="C34" s="133" t="s">
        <v>96</v>
      </c>
      <c r="D34" s="134" t="s">
        <v>276</v>
      </c>
      <c r="E34" s="134" t="str">
        <f t="shared" si="5"/>
        <v>#REF!</v>
      </c>
      <c r="F34" s="135" t="s">
        <v>114</v>
      </c>
      <c r="G34" s="134" t="s">
        <v>276</v>
      </c>
      <c r="H34" s="135" t="s">
        <v>122</v>
      </c>
      <c r="I34" s="135" t="s">
        <v>123</v>
      </c>
      <c r="J34" s="135"/>
      <c r="K34" s="135"/>
      <c r="L34" s="136"/>
      <c r="M34" s="133"/>
      <c r="N34" s="135" t="s">
        <v>127</v>
      </c>
      <c r="O34" s="136"/>
      <c r="P34" s="136"/>
      <c r="Q34" s="136" t="s">
        <v>101</v>
      </c>
      <c r="R34" s="136" t="s">
        <v>102</v>
      </c>
      <c r="S34" s="136"/>
      <c r="T34" s="133"/>
      <c r="U34" s="133"/>
      <c r="V34" s="133"/>
      <c r="W34" s="137"/>
      <c r="X34" s="138">
        <v>10.25</v>
      </c>
      <c r="Y34" s="139">
        <v>9.74</v>
      </c>
      <c r="Z34" s="140">
        <f t="shared" si="6"/>
        <v>4.9756097560975591E-2</v>
      </c>
      <c r="AA34" s="139">
        <v>39.99</v>
      </c>
      <c r="AB34" s="140">
        <f t="shared" si="7"/>
        <v>0.75643910977744433</v>
      </c>
      <c r="AC34" s="141"/>
      <c r="AD34" s="142" t="str">
        <f t="shared" si="8"/>
        <v/>
      </c>
      <c r="AE34" s="140" t="str">
        <f t="shared" si="9"/>
        <v/>
      </c>
      <c r="AF34" s="139"/>
      <c r="AG34" s="140" t="str">
        <f t="shared" si="10"/>
        <v/>
      </c>
      <c r="AH34" s="143" t="str">
        <f t="shared" si="11"/>
        <v/>
      </c>
      <c r="AI34" s="144"/>
      <c r="AJ34" s="145"/>
      <c r="AK34" s="146"/>
      <c r="AL34" s="135" t="s">
        <v>241</v>
      </c>
      <c r="AM34" s="147">
        <v>4</v>
      </c>
      <c r="AN34" s="148" t="str">
        <f t="shared" si="12"/>
        <v xml:space="preserve">, , , , OFFICE DEFINE, </v>
      </c>
      <c r="AO34" s="149">
        <v>24</v>
      </c>
      <c r="AP34" s="150">
        <v>180</v>
      </c>
      <c r="AQ34" s="150"/>
      <c r="AR34" s="150"/>
      <c r="AS34" s="150"/>
      <c r="AT34" s="151"/>
      <c r="AU34" s="151"/>
      <c r="AV34" s="152">
        <f t="shared" si="13"/>
        <v>4</v>
      </c>
      <c r="AW34" s="153"/>
      <c r="AX34" s="152"/>
      <c r="AY34" s="153"/>
      <c r="AZ34" s="176"/>
      <c r="BA34" s="155">
        <f t="shared" si="14"/>
        <v>180</v>
      </c>
      <c r="BB34" s="156">
        <f t="shared" si="15"/>
        <v>1753.2</v>
      </c>
      <c r="BC34" s="157">
        <f t="shared" si="16"/>
        <v>7198.2000000000007</v>
      </c>
      <c r="BD34" s="158">
        <f t="shared" si="17"/>
        <v>24</v>
      </c>
      <c r="BE34" s="159">
        <f t="shared" si="18"/>
        <v>233.76</v>
      </c>
      <c r="BF34" s="160">
        <f t="shared" si="19"/>
        <v>959.76</v>
      </c>
      <c r="BG34" s="161">
        <f t="shared" si="20"/>
        <v>204</v>
      </c>
      <c r="BH34" s="162">
        <f t="shared" si="21"/>
        <v>1986.96</v>
      </c>
      <c r="BI34" s="163">
        <f t="shared" si="22"/>
        <v>8157.96</v>
      </c>
      <c r="BJ34" s="164"/>
      <c r="BK34" s="165" t="s">
        <v>125</v>
      </c>
      <c r="BL34" s="177">
        <v>19</v>
      </c>
      <c r="BM34" s="178">
        <v>48</v>
      </c>
      <c r="BN34" s="178">
        <v>59</v>
      </c>
      <c r="BO34" s="178">
        <v>39</v>
      </c>
      <c r="BP34" s="178">
        <v>15</v>
      </c>
      <c r="BQ34" s="178">
        <v>0</v>
      </c>
      <c r="BR34" s="178" t="str">
        <f t="array" ref="BR34">IF(ISBLANK($BK34),"",IFERROR((ROUND((INDEX([1]INSTRUCTIONS!$M$9:$AM$73,MATCH(#REF!,[1]INSTRUCTIONS!$N$9:$N$73,0),MATCH(BR$2,[1]INSTRUCTIONS!$M$9:$AM$9,FALSE))*$BA34),0)),""))</f>
        <v/>
      </c>
      <c r="BS34" s="178" t="str">
        <f t="array" ref="BS34">IF(ISBLANK($BK34),"",IFERROR((ROUND((INDEX([1]INSTRUCTIONS!$M$9:$AM$73,MATCH(#REF!,[1]INSTRUCTIONS!$N$9:$N$73,0),MATCH(BS$2,[1]INSTRUCTIONS!$M$9:$AM$9,FALSE))*$BA34),0)),""))</f>
        <v/>
      </c>
      <c r="BT34" s="178" t="str">
        <f t="array" ref="BT34">IF(ISBLANK($BK34),"",IFERROR((ROUND((INDEX([1]INSTRUCTIONS!$M$9:$AM$73,MATCH(#REF!,[1]INSTRUCTIONS!$N$9:$N$73,0),MATCH(BT$2,[1]INSTRUCTIONS!$M$9:$AM$9,FALSE))*$BA34),0)),""))</f>
        <v/>
      </c>
      <c r="BU34" s="178" t="str">
        <f t="array" ref="BU34">IF(ISBLANK($BK34),"",IFERROR((ROUND((INDEX([1]INSTRUCTIONS!$M$9:$AM$73,MATCH(#REF!,[1]INSTRUCTIONS!$N$9:$N$73,0),MATCH(BU$2,[1]INSTRUCTIONS!$M$9:$AM$9,FALSE))*$BA34),0)),""))</f>
        <v/>
      </c>
      <c r="BV34" s="178" t="str">
        <f t="array" ref="BV34">IF(ISBLANK($BK34),"",IFERROR((ROUND((INDEX([1]INSTRUCTIONS!$M$9:$AM$73,MATCH(#REF!,[1]INSTRUCTIONS!$N$9:$N$73,0),MATCH(BV$2,[1]INSTRUCTIONS!$M$9:$AM$9,FALSE))*$BA34),0)),""))</f>
        <v/>
      </c>
      <c r="BW34" s="178" t="str">
        <f t="array" ref="BW34">IF(ISBLANK($BK34),"",IFERROR((ROUND((INDEX([1]INSTRUCTIONS!$M$9:$AM$73,MATCH(#REF!,[1]INSTRUCTIONS!$N$9:$N$73,0),MATCH(BW$2,[1]INSTRUCTIONS!$M$9:$AM$9,FALSE))*$BA34),0)),""))</f>
        <v/>
      </c>
      <c r="BX34" s="178" t="str">
        <f t="array" ref="BX34">IF(ISBLANK($BK34),"",IFERROR((ROUND((INDEX([1]INSTRUCTIONS!$M$9:$AM$73,MATCH(#REF!,[1]INSTRUCTIONS!$N$9:$N$73,0),MATCH(BX$2,[1]INSTRUCTIONS!$M$9:$AM$9,FALSE))*$BA34),0)),""))</f>
        <v/>
      </c>
      <c r="BY34" s="178" t="str">
        <f t="array" ref="BY34">IF(ISBLANK($BK34),"",IFERROR((ROUND((INDEX([1]INSTRUCTIONS!$M$9:$AM$73,MATCH(#REF!,[1]INSTRUCTIONS!$N$9:$N$73,0),MATCH(BY$2,[1]INSTRUCTIONS!$M$9:$AM$9,FALSE))*$BA34),0)),""))</f>
        <v/>
      </c>
      <c r="BZ34" s="178" t="str">
        <f t="array" ref="BZ34">IF(ISBLANK($BK34),"",IFERROR((ROUND((INDEX([1]INSTRUCTIONS!$M$9:$AM$73,MATCH(#REF!,[1]INSTRUCTIONS!$N$9:$N$73,0),MATCH(BZ$2,[1]INSTRUCTIONS!$M$9:$AM$9,FALSE))*$BA34),0)),""))</f>
        <v/>
      </c>
      <c r="CA34" s="178" t="str">
        <f t="array" ref="CA34">IF(ISBLANK($BK34),"",IFERROR((ROUND((INDEX([1]INSTRUCTIONS!$M$9:$AM$73,MATCH(#REF!,[1]INSTRUCTIONS!$N$9:$N$73,0),MATCH(CA$2,[1]INSTRUCTIONS!$M$9:$AM$9,FALSE))*$BA34),0)),""))</f>
        <v/>
      </c>
      <c r="CB34" s="178" t="str">
        <f t="array" ref="CB34">IF(ISBLANK($BK34),"",IFERROR((ROUND((INDEX([1]INSTRUCTIONS!$M$9:$AM$73,MATCH(#REF!,[1]INSTRUCTIONS!$N$9:$N$73,0),MATCH(CB$2,[1]INSTRUCTIONS!$M$9:$AM$9,FALSE))*$BA34),0)),""))</f>
        <v/>
      </c>
      <c r="CC34" s="178" t="str">
        <f t="array" ref="CC34">IF(ISBLANK($BK34),"",IFERROR((ROUND((INDEX([1]INSTRUCTIONS!$M$9:$AM$73,MATCH(#REF!,[1]INSTRUCTIONS!$N$9:$N$73,0),MATCH(CC$2,[1]INSTRUCTIONS!$M$9:$AM$9,FALSE))*$BA34),0)),""))</f>
        <v/>
      </c>
      <c r="CD34" s="178" t="str">
        <f t="array" ref="CD34">IF(ISBLANK($BK34),"",IFERROR((ROUND((INDEX([1]INSTRUCTIONS!$M$9:$AM$73,MATCH(#REF!,[1]INSTRUCTIONS!$N$9:$N$73,0),MATCH(CD$2,[1]INSTRUCTIONS!$M$9:$AM$9,FALSE))*$BA34),0)),""))</f>
        <v/>
      </c>
      <c r="CE34" s="178" t="str">
        <f t="array" ref="CE34">IF(ISBLANK($BK34),"",IFERROR((ROUND((INDEX([1]INSTRUCTIONS!$M$9:$AM$73,MATCH(#REF!,[1]INSTRUCTIONS!$N$9:$N$73,0),MATCH(CE$2,[1]INSTRUCTIONS!$M$9:$AM$9,FALSE))*$BA34),0)),""))</f>
        <v/>
      </c>
      <c r="CF34" s="178" t="str">
        <f t="array" ref="CF34">IF(ISBLANK($BK34),"",IFERROR((ROUND((INDEX([1]INSTRUCTIONS!$M$9:$AM$73,MATCH(#REF!,[1]INSTRUCTIONS!$N$9:$N$73,0),MATCH(CF$2,[1]INSTRUCTIONS!$M$9:$AM$9,FALSE))*$BA34),0)),""))</f>
        <v/>
      </c>
      <c r="CG34" s="178" t="str">
        <f t="array" ref="CG34">IF(ISBLANK($BK34),"",IFERROR((ROUND((INDEX([1]INSTRUCTIONS!$M$9:$AM$73,MATCH(#REF!,[1]INSTRUCTIONS!$N$9:$N$73,0),MATCH(CG$2,[1]INSTRUCTIONS!$M$9:$AM$9,FALSE))*$BA34),0)),""))</f>
        <v/>
      </c>
      <c r="CH34" s="178" t="str">
        <f t="array" ref="CH34">IF(ISBLANK($BK34),"",IFERROR((ROUND((INDEX([1]INSTRUCTIONS!$M$9:$AM$73,MATCH(#REF!,[1]INSTRUCTIONS!$N$9:$N$73,0),MATCH(CH$2,[1]INSTRUCTIONS!$M$9:$AM$9,FALSE))*$BA34),0)),""))</f>
        <v/>
      </c>
      <c r="CI34" s="178" t="str">
        <f t="array" ref="CI34">IF(ISBLANK($BK34),"",IFERROR((ROUND((INDEX([1]INSTRUCTIONS!$M$9:$AM$73,MATCH(#REF!,[1]INSTRUCTIONS!$N$9:$N$73,0),MATCH(CI$2,[1]INSTRUCTIONS!$M$9:$AM$9,FALSE))*$BA34),0)),""))</f>
        <v/>
      </c>
      <c r="CJ34" s="179" t="str">
        <f t="array" ref="CJ34">IF(ISBLANK($BK34),"",IFERROR((ROUND((INDEX([1]INSTRUCTIONS!$M$9:$AM$73,MATCH(#REF!,[1]INSTRUCTIONS!$N$9:$N$73,0),MATCH(CJ$2,[1]INSTRUCTIONS!$M$9:$AM$9,FALSE))*$BA34),0)),""))</f>
        <v/>
      </c>
      <c r="CK34" s="169">
        <f t="shared" si="23"/>
        <v>180</v>
      </c>
      <c r="CL34" s="169">
        <f t="shared" si="24"/>
        <v>0</v>
      </c>
      <c r="CM34" s="6"/>
      <c r="CN34" s="170" t="s">
        <v>126</v>
      </c>
      <c r="CO34" s="177">
        <v>3</v>
      </c>
      <c r="CP34" s="178">
        <v>6</v>
      </c>
      <c r="CQ34" s="178">
        <v>7</v>
      </c>
      <c r="CR34" s="178">
        <v>5</v>
      </c>
      <c r="CS34" s="178">
        <v>3</v>
      </c>
      <c r="CT34" s="178">
        <v>0</v>
      </c>
      <c r="CU34" s="178" t="str">
        <f t="array" ref="CU34">IF(ISBLANK($CN34),"",IFERROR((ROUND((INDEX([1]INSTRUCTIONS!$M$9:$AM$73,MATCH(#REF!,[1]INSTRUCTIONS!$N$9:$N$73,0),MATCH(CU$2,[1]INSTRUCTIONS!$M$9:$AM$9,FALSE))*$BD34),0)),""))</f>
        <v/>
      </c>
      <c r="CV34" s="178" t="str">
        <f t="array" ref="CV34">IF(ISBLANK($CN34),"",IFERROR((ROUND((INDEX([1]INSTRUCTIONS!$M$9:$AM$73,MATCH(#REF!,[1]INSTRUCTIONS!$N$9:$N$73,0),MATCH(CV$2,[1]INSTRUCTIONS!$M$9:$AM$9,FALSE))*$BD34),0)),""))</f>
        <v/>
      </c>
      <c r="CW34" s="178" t="str">
        <f t="array" ref="CW34">IF(ISBLANK($CN34),"",IFERROR((ROUND((INDEX([1]INSTRUCTIONS!$M$9:$AM$73,MATCH(#REF!,[1]INSTRUCTIONS!$N$9:$N$73,0),MATCH(CW$2,[1]INSTRUCTIONS!$M$9:$AM$9,FALSE))*$BD34),0)),""))</f>
        <v/>
      </c>
      <c r="CX34" s="178" t="str">
        <f t="array" ref="CX34">IF(ISBLANK($CN34),"",IFERROR((ROUND((INDEX([1]INSTRUCTIONS!$M$9:$AM$73,MATCH(#REF!,[1]INSTRUCTIONS!$N$9:$N$73,0),MATCH(CX$2,[1]INSTRUCTIONS!$M$9:$AM$9,FALSE))*$BD34),0)),""))</f>
        <v/>
      </c>
      <c r="CY34" s="178" t="str">
        <f t="array" ref="CY34">IF(ISBLANK($CN34),"",IFERROR((ROUND((INDEX([1]INSTRUCTIONS!$M$9:$AM$73,MATCH(#REF!,[1]INSTRUCTIONS!$N$9:$N$73,0),MATCH(CY$2,[1]INSTRUCTIONS!$M$9:$AM$9,FALSE))*$BD34),0)),""))</f>
        <v/>
      </c>
      <c r="CZ34" s="178" t="str">
        <f t="array" ref="CZ34">IF(ISBLANK($CN34),"",IFERROR((ROUND((INDEX([1]INSTRUCTIONS!$M$9:$AM$73,MATCH(#REF!,[1]INSTRUCTIONS!$N$9:$N$73,0),MATCH(CZ$2,[1]INSTRUCTIONS!$M$9:$AM$9,FALSE))*$BD34),0)),""))</f>
        <v/>
      </c>
      <c r="DA34" s="178" t="str">
        <f t="array" ref="DA34">IF(ISBLANK($CN34),"",IFERROR((ROUND((INDEX([1]INSTRUCTIONS!$M$9:$AM$73,MATCH(#REF!,[1]INSTRUCTIONS!$N$9:$N$73,0),MATCH(DA$2,[1]INSTRUCTIONS!$M$9:$AM$9,FALSE))*$BD34),0)),""))</f>
        <v/>
      </c>
      <c r="DB34" s="178" t="str">
        <f t="array" ref="DB34">IF(ISBLANK($CN34),"",IFERROR((ROUND((INDEX([1]INSTRUCTIONS!$M$9:$AM$73,MATCH(#REF!,[1]INSTRUCTIONS!$N$9:$N$73,0),MATCH(DB$2,[1]INSTRUCTIONS!$M$9:$AM$9,FALSE))*$BD34),0)),""))</f>
        <v/>
      </c>
      <c r="DC34" s="178" t="str">
        <f t="array" ref="DC34">IF(ISBLANK($CN34),"",IFERROR((ROUND((INDEX([1]INSTRUCTIONS!$M$9:$AM$73,MATCH(#REF!,[1]INSTRUCTIONS!$N$9:$N$73,0),MATCH(DC$2,[1]INSTRUCTIONS!$M$9:$AM$9,FALSE))*$BD34),0)),""))</f>
        <v/>
      </c>
      <c r="DD34" s="178" t="str">
        <f t="array" ref="DD34">IF(ISBLANK($CN34),"",IFERROR((ROUND((INDEX([1]INSTRUCTIONS!$M$9:$AM$73,MATCH(#REF!,[1]INSTRUCTIONS!$N$9:$N$73,0),MATCH(DD$2,[1]INSTRUCTIONS!$M$9:$AM$9,FALSE))*$BD34),0)),""))</f>
        <v/>
      </c>
      <c r="DE34" s="178" t="str">
        <f t="array" ref="DE34">IF(ISBLANK($CN34),"",IFERROR((ROUND((INDEX([1]INSTRUCTIONS!$M$9:$AM$73,MATCH(#REF!,[1]INSTRUCTIONS!$N$9:$N$73,0),MATCH(DE$2,[1]INSTRUCTIONS!$M$9:$AM$9,FALSE))*$BD34),0)),""))</f>
        <v/>
      </c>
      <c r="DF34" s="178" t="str">
        <f t="array" ref="DF34">IF(ISBLANK($CN34),"",IFERROR((ROUND((INDEX([1]INSTRUCTIONS!$M$9:$AM$73,MATCH(#REF!,[1]INSTRUCTIONS!$N$9:$N$73,0),MATCH(DF$2,[1]INSTRUCTIONS!$M$9:$AM$9,FALSE))*$BD34),0)),""))</f>
        <v/>
      </c>
      <c r="DG34" s="178" t="str">
        <f t="array" ref="DG34">IF(ISBLANK($CN34),"",IFERROR((ROUND((INDEX([1]INSTRUCTIONS!$M$9:$AM$73,MATCH(#REF!,[1]INSTRUCTIONS!$N$9:$N$73,0),MATCH(DG$2,[1]INSTRUCTIONS!$M$9:$AM$9,FALSE))*$BD34),0)),""))</f>
        <v/>
      </c>
      <c r="DH34" s="178" t="str">
        <f t="array" ref="DH34">IF(ISBLANK($CN34),"",IFERROR((ROUND((INDEX([1]INSTRUCTIONS!$M$9:$AM$73,MATCH(#REF!,[1]INSTRUCTIONS!$N$9:$N$73,0),MATCH(DH$2,[1]INSTRUCTIONS!$M$9:$AM$9,FALSE))*$BD34),0)),""))</f>
        <v/>
      </c>
      <c r="DI34" s="178" t="str">
        <f t="array" ref="DI34">IF(ISBLANK($CN34),"",IFERROR((ROUND((INDEX([1]INSTRUCTIONS!$M$9:$AM$73,MATCH(#REF!,[1]INSTRUCTIONS!$N$9:$N$73,0),MATCH(DI$2,[1]INSTRUCTIONS!$M$9:$AM$9,FALSE))*$BD34),0)),""))</f>
        <v/>
      </c>
      <c r="DJ34" s="178" t="str">
        <f t="array" ref="DJ34">IF(ISBLANK($CN34),"",IFERROR((ROUND((INDEX([1]INSTRUCTIONS!$M$9:$AM$73,MATCH(#REF!,[1]INSTRUCTIONS!$N$9:$N$73,0),MATCH(DJ$2,[1]INSTRUCTIONS!$M$9:$AM$9,FALSE))*$BD34),0)),""))</f>
        <v/>
      </c>
      <c r="DK34" s="178" t="str">
        <f t="array" ref="DK34">IF(ISBLANK($CN34),"",IFERROR((ROUND((INDEX([1]INSTRUCTIONS!$M$9:$AM$73,MATCH(#REF!,[1]INSTRUCTIONS!$N$9:$N$73,0),MATCH(DK$2,[1]INSTRUCTIONS!$M$9:$AM$9,FALSE))*$BD34),0)),""))</f>
        <v/>
      </c>
      <c r="DL34" s="178" t="str">
        <f t="array" ref="DL34">IF(ISBLANK($CN34),"",IFERROR((ROUND((INDEX([1]INSTRUCTIONS!$M$9:$AM$73,MATCH(#REF!,[1]INSTRUCTIONS!$N$9:$N$73,0),MATCH(DL$2,[1]INSTRUCTIONS!$M$9:$AM$9,FALSE))*$BD34),0)),""))</f>
        <v/>
      </c>
      <c r="DM34" s="179" t="str">
        <f t="array" ref="DM34">IF(ISBLANK($CN34),"",IFERROR((ROUND((INDEX([1]INSTRUCTIONS!$M$9:$AM$73,MATCH(#REF!,[1]INSTRUCTIONS!$N$9:$N$73,0),MATCH(DM$2,[1]INSTRUCTIONS!$M$9:$AM$9,FALSE))*$BD34),0)),""))</f>
        <v/>
      </c>
      <c r="DN34" s="169">
        <f t="shared" si="25"/>
        <v>24</v>
      </c>
      <c r="DO34" s="169">
        <f t="shared" si="26"/>
        <v>0</v>
      </c>
      <c r="DP34" s="6"/>
      <c r="DQ34" s="171" t="str">
        <f t="shared" si="27"/>
        <v>ALPHA BOTTOMS BM</v>
      </c>
      <c r="DR34" s="172">
        <f t="shared" ref="DR34:EP34" si="47">IFERROR(BL34+CO34,"")</f>
        <v>22</v>
      </c>
      <c r="DS34" s="173">
        <f t="shared" si="47"/>
        <v>54</v>
      </c>
      <c r="DT34" s="173">
        <f t="shared" si="47"/>
        <v>66</v>
      </c>
      <c r="DU34" s="173">
        <f t="shared" si="47"/>
        <v>44</v>
      </c>
      <c r="DV34" s="173">
        <f t="shared" si="47"/>
        <v>18</v>
      </c>
      <c r="DW34" s="173">
        <f t="shared" si="47"/>
        <v>0</v>
      </c>
      <c r="DX34" s="173" t="str">
        <f t="shared" si="47"/>
        <v/>
      </c>
      <c r="DY34" s="173" t="str">
        <f t="shared" si="47"/>
        <v/>
      </c>
      <c r="DZ34" s="173" t="str">
        <f t="shared" si="47"/>
        <v/>
      </c>
      <c r="EA34" s="173" t="str">
        <f t="shared" si="47"/>
        <v/>
      </c>
      <c r="EB34" s="173" t="str">
        <f t="shared" si="47"/>
        <v/>
      </c>
      <c r="EC34" s="173" t="str">
        <f t="shared" si="47"/>
        <v/>
      </c>
      <c r="ED34" s="173" t="str">
        <f t="shared" si="47"/>
        <v/>
      </c>
      <c r="EE34" s="173" t="str">
        <f t="shared" si="47"/>
        <v/>
      </c>
      <c r="EF34" s="174" t="str">
        <f t="shared" si="47"/>
        <v/>
      </c>
      <c r="EG34" s="174" t="str">
        <f t="shared" si="47"/>
        <v/>
      </c>
      <c r="EH34" s="174" t="str">
        <f t="shared" si="47"/>
        <v/>
      </c>
      <c r="EI34" s="174" t="str">
        <f t="shared" si="47"/>
        <v/>
      </c>
      <c r="EJ34" s="174" t="str">
        <f t="shared" si="47"/>
        <v/>
      </c>
      <c r="EK34" s="174" t="str">
        <f t="shared" si="47"/>
        <v/>
      </c>
      <c r="EL34" s="174" t="str">
        <f t="shared" si="47"/>
        <v/>
      </c>
      <c r="EM34" s="174" t="str">
        <f t="shared" si="47"/>
        <v/>
      </c>
      <c r="EN34" s="174" t="str">
        <f t="shared" si="47"/>
        <v/>
      </c>
      <c r="EO34" s="174" t="str">
        <f t="shared" si="47"/>
        <v/>
      </c>
      <c r="EP34" s="174" t="str">
        <f t="shared" si="47"/>
        <v/>
      </c>
      <c r="EQ34" s="171">
        <f t="shared" si="29"/>
        <v>204</v>
      </c>
      <c r="ER34" s="171">
        <f t="shared" si="30"/>
        <v>0</v>
      </c>
    </row>
    <row r="35" spans="1:148" ht="120" customHeight="1" x14ac:dyDescent="0.25">
      <c r="A35" s="132">
        <f t="shared" si="31"/>
        <v>18</v>
      </c>
      <c r="B35" s="133"/>
      <c r="C35" s="133" t="s">
        <v>96</v>
      </c>
      <c r="D35" s="134" t="s">
        <v>276</v>
      </c>
      <c r="E35" s="134" t="str">
        <f t="shared" si="5"/>
        <v>#REF!</v>
      </c>
      <c r="F35" s="135" t="s">
        <v>114</v>
      </c>
      <c r="G35" s="134" t="s">
        <v>276</v>
      </c>
      <c r="H35" s="135" t="s">
        <v>122</v>
      </c>
      <c r="I35" s="135" t="s">
        <v>123</v>
      </c>
      <c r="J35" s="135"/>
      <c r="K35" s="135"/>
      <c r="L35" s="136"/>
      <c r="M35" s="133" t="e">
        <v>#VALUE!</v>
      </c>
      <c r="N35" s="135" t="s">
        <v>100</v>
      </c>
      <c r="O35" s="136"/>
      <c r="P35" s="136"/>
      <c r="Q35" s="136" t="s">
        <v>101</v>
      </c>
      <c r="R35" s="136" t="s">
        <v>102</v>
      </c>
      <c r="S35" s="136"/>
      <c r="T35" s="133"/>
      <c r="U35" s="133"/>
      <c r="V35" s="133"/>
      <c r="W35" s="137"/>
      <c r="X35" s="138">
        <v>10.25</v>
      </c>
      <c r="Y35" s="139">
        <v>9.74</v>
      </c>
      <c r="Z35" s="140">
        <f t="shared" si="6"/>
        <v>4.9756097560975591E-2</v>
      </c>
      <c r="AA35" s="139">
        <v>39.99</v>
      </c>
      <c r="AB35" s="140">
        <f t="shared" si="7"/>
        <v>0.75643910977744433</v>
      </c>
      <c r="AC35" s="141"/>
      <c r="AD35" s="142" t="str">
        <f t="shared" si="8"/>
        <v/>
      </c>
      <c r="AE35" s="140" t="str">
        <f t="shared" si="9"/>
        <v/>
      </c>
      <c r="AF35" s="139"/>
      <c r="AG35" s="140" t="str">
        <f t="shared" si="10"/>
        <v/>
      </c>
      <c r="AH35" s="143" t="str">
        <f t="shared" si="11"/>
        <v/>
      </c>
      <c r="AI35" s="144"/>
      <c r="AJ35" s="145"/>
      <c r="AK35" s="146"/>
      <c r="AL35" s="135" t="s">
        <v>241</v>
      </c>
      <c r="AM35" s="147">
        <v>4</v>
      </c>
      <c r="AN35" s="148" t="str">
        <f t="shared" si="12"/>
        <v xml:space="preserve">, , , , OFFICE DEFINE, </v>
      </c>
      <c r="AO35" s="149">
        <v>24</v>
      </c>
      <c r="AP35" s="150">
        <v>540</v>
      </c>
      <c r="AQ35" s="150"/>
      <c r="AR35" s="150"/>
      <c r="AS35" s="150"/>
      <c r="AT35" s="151"/>
      <c r="AU35" s="151"/>
      <c r="AV35" s="152">
        <f t="shared" si="13"/>
        <v>4</v>
      </c>
      <c r="AW35" s="153"/>
      <c r="AX35" s="152"/>
      <c r="AY35" s="153"/>
      <c r="AZ35" s="176"/>
      <c r="BA35" s="155">
        <f t="shared" si="14"/>
        <v>540</v>
      </c>
      <c r="BB35" s="156">
        <f t="shared" si="15"/>
        <v>5259.6</v>
      </c>
      <c r="BC35" s="157">
        <f t="shared" si="16"/>
        <v>21594.600000000002</v>
      </c>
      <c r="BD35" s="158">
        <f t="shared" si="17"/>
        <v>24</v>
      </c>
      <c r="BE35" s="159">
        <f t="shared" si="18"/>
        <v>233.76</v>
      </c>
      <c r="BF35" s="160">
        <f t="shared" si="19"/>
        <v>959.76</v>
      </c>
      <c r="BG35" s="161">
        <f t="shared" si="20"/>
        <v>564</v>
      </c>
      <c r="BH35" s="162">
        <f t="shared" si="21"/>
        <v>5493.36</v>
      </c>
      <c r="BI35" s="163">
        <f t="shared" si="22"/>
        <v>22554.36</v>
      </c>
      <c r="BJ35" s="164"/>
      <c r="BK35" s="165" t="s">
        <v>125</v>
      </c>
      <c r="BL35" s="177">
        <v>57</v>
      </c>
      <c r="BM35" s="178">
        <v>145</v>
      </c>
      <c r="BN35" s="178">
        <v>175</v>
      </c>
      <c r="BO35" s="178">
        <v>118</v>
      </c>
      <c r="BP35" s="178">
        <v>45</v>
      </c>
      <c r="BQ35" s="178">
        <v>0</v>
      </c>
      <c r="BR35" s="178" t="str">
        <f t="array" ref="BR35">IF(ISBLANK($BK35),"",IFERROR((ROUND((INDEX([1]INSTRUCTIONS!$M$9:$AM$73,MATCH(#REF!,[1]INSTRUCTIONS!$N$9:$N$73,0),MATCH(BR$2,[1]INSTRUCTIONS!$M$9:$AM$9,FALSE))*$BA35),0)),""))</f>
        <v/>
      </c>
      <c r="BS35" s="178" t="str">
        <f t="array" ref="BS35">IF(ISBLANK($BK35),"",IFERROR((ROUND((INDEX([1]INSTRUCTIONS!$M$9:$AM$73,MATCH(#REF!,[1]INSTRUCTIONS!$N$9:$N$73,0),MATCH(BS$2,[1]INSTRUCTIONS!$M$9:$AM$9,FALSE))*$BA35),0)),""))</f>
        <v/>
      </c>
      <c r="BT35" s="178" t="str">
        <f t="array" ref="BT35">IF(ISBLANK($BK35),"",IFERROR((ROUND((INDEX([1]INSTRUCTIONS!$M$9:$AM$73,MATCH(#REF!,[1]INSTRUCTIONS!$N$9:$N$73,0),MATCH(BT$2,[1]INSTRUCTIONS!$M$9:$AM$9,FALSE))*$BA35),0)),""))</f>
        <v/>
      </c>
      <c r="BU35" s="178" t="str">
        <f t="array" ref="BU35">IF(ISBLANK($BK35),"",IFERROR((ROUND((INDEX([1]INSTRUCTIONS!$M$9:$AM$73,MATCH(#REF!,[1]INSTRUCTIONS!$N$9:$N$73,0),MATCH(BU$2,[1]INSTRUCTIONS!$M$9:$AM$9,FALSE))*$BA35),0)),""))</f>
        <v/>
      </c>
      <c r="BV35" s="178" t="str">
        <f t="array" ref="BV35">IF(ISBLANK($BK35),"",IFERROR((ROUND((INDEX([1]INSTRUCTIONS!$M$9:$AM$73,MATCH(#REF!,[1]INSTRUCTIONS!$N$9:$N$73,0),MATCH(BV$2,[1]INSTRUCTIONS!$M$9:$AM$9,FALSE))*$BA35),0)),""))</f>
        <v/>
      </c>
      <c r="BW35" s="178" t="str">
        <f t="array" ref="BW35">IF(ISBLANK($BK35),"",IFERROR((ROUND((INDEX([1]INSTRUCTIONS!$M$9:$AM$73,MATCH(#REF!,[1]INSTRUCTIONS!$N$9:$N$73,0),MATCH(BW$2,[1]INSTRUCTIONS!$M$9:$AM$9,FALSE))*$BA35),0)),""))</f>
        <v/>
      </c>
      <c r="BX35" s="178" t="str">
        <f t="array" ref="BX35">IF(ISBLANK($BK35),"",IFERROR((ROUND((INDEX([1]INSTRUCTIONS!$M$9:$AM$73,MATCH(#REF!,[1]INSTRUCTIONS!$N$9:$N$73,0),MATCH(BX$2,[1]INSTRUCTIONS!$M$9:$AM$9,FALSE))*$BA35),0)),""))</f>
        <v/>
      </c>
      <c r="BY35" s="178" t="str">
        <f t="array" ref="BY35">IF(ISBLANK($BK35),"",IFERROR((ROUND((INDEX([1]INSTRUCTIONS!$M$9:$AM$73,MATCH(#REF!,[1]INSTRUCTIONS!$N$9:$N$73,0),MATCH(BY$2,[1]INSTRUCTIONS!$M$9:$AM$9,FALSE))*$BA35),0)),""))</f>
        <v/>
      </c>
      <c r="BZ35" s="178" t="str">
        <f t="array" ref="BZ35">IF(ISBLANK($BK35),"",IFERROR((ROUND((INDEX([1]INSTRUCTIONS!$M$9:$AM$73,MATCH(#REF!,[1]INSTRUCTIONS!$N$9:$N$73,0),MATCH(BZ$2,[1]INSTRUCTIONS!$M$9:$AM$9,FALSE))*$BA35),0)),""))</f>
        <v/>
      </c>
      <c r="CA35" s="178" t="str">
        <f t="array" ref="CA35">IF(ISBLANK($BK35),"",IFERROR((ROUND((INDEX([1]INSTRUCTIONS!$M$9:$AM$73,MATCH(#REF!,[1]INSTRUCTIONS!$N$9:$N$73,0),MATCH(CA$2,[1]INSTRUCTIONS!$M$9:$AM$9,FALSE))*$BA35),0)),""))</f>
        <v/>
      </c>
      <c r="CB35" s="178" t="str">
        <f t="array" ref="CB35">IF(ISBLANK($BK35),"",IFERROR((ROUND((INDEX([1]INSTRUCTIONS!$M$9:$AM$73,MATCH(#REF!,[1]INSTRUCTIONS!$N$9:$N$73,0),MATCH(CB$2,[1]INSTRUCTIONS!$M$9:$AM$9,FALSE))*$BA35),0)),""))</f>
        <v/>
      </c>
      <c r="CC35" s="178" t="str">
        <f t="array" ref="CC35">IF(ISBLANK($BK35),"",IFERROR((ROUND((INDEX([1]INSTRUCTIONS!$M$9:$AM$73,MATCH(#REF!,[1]INSTRUCTIONS!$N$9:$N$73,0),MATCH(CC$2,[1]INSTRUCTIONS!$M$9:$AM$9,FALSE))*$BA35),0)),""))</f>
        <v/>
      </c>
      <c r="CD35" s="178" t="str">
        <f t="array" ref="CD35">IF(ISBLANK($BK35),"",IFERROR((ROUND((INDEX([1]INSTRUCTIONS!$M$9:$AM$73,MATCH(#REF!,[1]INSTRUCTIONS!$N$9:$N$73,0),MATCH(CD$2,[1]INSTRUCTIONS!$M$9:$AM$9,FALSE))*$BA35),0)),""))</f>
        <v/>
      </c>
      <c r="CE35" s="178" t="str">
        <f t="array" ref="CE35">IF(ISBLANK($BK35),"",IFERROR((ROUND((INDEX([1]INSTRUCTIONS!$M$9:$AM$73,MATCH(#REF!,[1]INSTRUCTIONS!$N$9:$N$73,0),MATCH(CE$2,[1]INSTRUCTIONS!$M$9:$AM$9,FALSE))*$BA35),0)),""))</f>
        <v/>
      </c>
      <c r="CF35" s="178" t="str">
        <f t="array" ref="CF35">IF(ISBLANK($BK35),"",IFERROR((ROUND((INDEX([1]INSTRUCTIONS!$M$9:$AM$73,MATCH(#REF!,[1]INSTRUCTIONS!$N$9:$N$73,0),MATCH(CF$2,[1]INSTRUCTIONS!$M$9:$AM$9,FALSE))*$BA35),0)),""))</f>
        <v/>
      </c>
      <c r="CG35" s="178" t="str">
        <f t="array" ref="CG35">IF(ISBLANK($BK35),"",IFERROR((ROUND((INDEX([1]INSTRUCTIONS!$M$9:$AM$73,MATCH(#REF!,[1]INSTRUCTIONS!$N$9:$N$73,0),MATCH(CG$2,[1]INSTRUCTIONS!$M$9:$AM$9,FALSE))*$BA35),0)),""))</f>
        <v/>
      </c>
      <c r="CH35" s="178" t="str">
        <f t="array" ref="CH35">IF(ISBLANK($BK35),"",IFERROR((ROUND((INDEX([1]INSTRUCTIONS!$M$9:$AM$73,MATCH(#REF!,[1]INSTRUCTIONS!$N$9:$N$73,0),MATCH(CH$2,[1]INSTRUCTIONS!$M$9:$AM$9,FALSE))*$BA35),0)),""))</f>
        <v/>
      </c>
      <c r="CI35" s="178" t="str">
        <f t="array" ref="CI35">IF(ISBLANK($BK35),"",IFERROR((ROUND((INDEX([1]INSTRUCTIONS!$M$9:$AM$73,MATCH(#REF!,[1]INSTRUCTIONS!$N$9:$N$73,0),MATCH(CI$2,[1]INSTRUCTIONS!$M$9:$AM$9,FALSE))*$BA35),0)),""))</f>
        <v/>
      </c>
      <c r="CJ35" s="179" t="str">
        <f t="array" ref="CJ35">IF(ISBLANK($BK35),"",IFERROR((ROUND((INDEX([1]INSTRUCTIONS!$M$9:$AM$73,MATCH(#REF!,[1]INSTRUCTIONS!$N$9:$N$73,0),MATCH(CJ$2,[1]INSTRUCTIONS!$M$9:$AM$9,FALSE))*$BA35),0)),""))</f>
        <v/>
      </c>
      <c r="CK35" s="169">
        <f t="shared" si="23"/>
        <v>540</v>
      </c>
      <c r="CL35" s="169">
        <f t="shared" si="24"/>
        <v>0</v>
      </c>
      <c r="CM35" s="6"/>
      <c r="CN35" s="170" t="s">
        <v>126</v>
      </c>
      <c r="CO35" s="177">
        <v>3</v>
      </c>
      <c r="CP35" s="178">
        <v>6</v>
      </c>
      <c r="CQ35" s="178">
        <v>7</v>
      </c>
      <c r="CR35" s="178">
        <v>5</v>
      </c>
      <c r="CS35" s="178">
        <v>3</v>
      </c>
      <c r="CT35" s="178">
        <v>0</v>
      </c>
      <c r="CU35" s="178" t="str">
        <f t="array" ref="CU35">IF(ISBLANK($CN35),"",IFERROR((ROUND((INDEX([1]INSTRUCTIONS!$M$9:$AM$73,MATCH(#REF!,[1]INSTRUCTIONS!$N$9:$N$73,0),MATCH(CU$2,[1]INSTRUCTIONS!$M$9:$AM$9,FALSE))*$BD35),0)),""))</f>
        <v/>
      </c>
      <c r="CV35" s="178" t="str">
        <f t="array" ref="CV35">IF(ISBLANK($CN35),"",IFERROR((ROUND((INDEX([1]INSTRUCTIONS!$M$9:$AM$73,MATCH(#REF!,[1]INSTRUCTIONS!$N$9:$N$73,0),MATCH(CV$2,[1]INSTRUCTIONS!$M$9:$AM$9,FALSE))*$BD35),0)),""))</f>
        <v/>
      </c>
      <c r="CW35" s="178" t="str">
        <f t="array" ref="CW35">IF(ISBLANK($CN35),"",IFERROR((ROUND((INDEX([1]INSTRUCTIONS!$M$9:$AM$73,MATCH(#REF!,[1]INSTRUCTIONS!$N$9:$N$73,0),MATCH(CW$2,[1]INSTRUCTIONS!$M$9:$AM$9,FALSE))*$BD35),0)),""))</f>
        <v/>
      </c>
      <c r="CX35" s="178" t="str">
        <f t="array" ref="CX35">IF(ISBLANK($CN35),"",IFERROR((ROUND((INDEX([1]INSTRUCTIONS!$M$9:$AM$73,MATCH(#REF!,[1]INSTRUCTIONS!$N$9:$N$73,0),MATCH(CX$2,[1]INSTRUCTIONS!$M$9:$AM$9,FALSE))*$BD35),0)),""))</f>
        <v/>
      </c>
      <c r="CY35" s="178" t="str">
        <f t="array" ref="CY35">IF(ISBLANK($CN35),"",IFERROR((ROUND((INDEX([1]INSTRUCTIONS!$M$9:$AM$73,MATCH(#REF!,[1]INSTRUCTIONS!$N$9:$N$73,0),MATCH(CY$2,[1]INSTRUCTIONS!$M$9:$AM$9,FALSE))*$BD35),0)),""))</f>
        <v/>
      </c>
      <c r="CZ35" s="178" t="str">
        <f t="array" ref="CZ35">IF(ISBLANK($CN35),"",IFERROR((ROUND((INDEX([1]INSTRUCTIONS!$M$9:$AM$73,MATCH(#REF!,[1]INSTRUCTIONS!$N$9:$N$73,0),MATCH(CZ$2,[1]INSTRUCTIONS!$M$9:$AM$9,FALSE))*$BD35),0)),""))</f>
        <v/>
      </c>
      <c r="DA35" s="178" t="str">
        <f t="array" ref="DA35">IF(ISBLANK($CN35),"",IFERROR((ROUND((INDEX([1]INSTRUCTIONS!$M$9:$AM$73,MATCH(#REF!,[1]INSTRUCTIONS!$N$9:$N$73,0),MATCH(DA$2,[1]INSTRUCTIONS!$M$9:$AM$9,FALSE))*$BD35),0)),""))</f>
        <v/>
      </c>
      <c r="DB35" s="178" t="str">
        <f t="array" ref="DB35">IF(ISBLANK($CN35),"",IFERROR((ROUND((INDEX([1]INSTRUCTIONS!$M$9:$AM$73,MATCH(#REF!,[1]INSTRUCTIONS!$N$9:$N$73,0),MATCH(DB$2,[1]INSTRUCTIONS!$M$9:$AM$9,FALSE))*$BD35),0)),""))</f>
        <v/>
      </c>
      <c r="DC35" s="178" t="str">
        <f t="array" ref="DC35">IF(ISBLANK($CN35),"",IFERROR((ROUND((INDEX([1]INSTRUCTIONS!$M$9:$AM$73,MATCH(#REF!,[1]INSTRUCTIONS!$N$9:$N$73,0),MATCH(DC$2,[1]INSTRUCTIONS!$M$9:$AM$9,FALSE))*$BD35),0)),""))</f>
        <v/>
      </c>
      <c r="DD35" s="178" t="str">
        <f t="array" ref="DD35">IF(ISBLANK($CN35),"",IFERROR((ROUND((INDEX([1]INSTRUCTIONS!$M$9:$AM$73,MATCH(#REF!,[1]INSTRUCTIONS!$N$9:$N$73,0),MATCH(DD$2,[1]INSTRUCTIONS!$M$9:$AM$9,FALSE))*$BD35),0)),""))</f>
        <v/>
      </c>
      <c r="DE35" s="178" t="str">
        <f t="array" ref="DE35">IF(ISBLANK($CN35),"",IFERROR((ROUND((INDEX([1]INSTRUCTIONS!$M$9:$AM$73,MATCH(#REF!,[1]INSTRUCTIONS!$N$9:$N$73,0),MATCH(DE$2,[1]INSTRUCTIONS!$M$9:$AM$9,FALSE))*$BD35),0)),""))</f>
        <v/>
      </c>
      <c r="DF35" s="178" t="str">
        <f t="array" ref="DF35">IF(ISBLANK($CN35),"",IFERROR((ROUND((INDEX([1]INSTRUCTIONS!$M$9:$AM$73,MATCH(#REF!,[1]INSTRUCTIONS!$N$9:$N$73,0),MATCH(DF$2,[1]INSTRUCTIONS!$M$9:$AM$9,FALSE))*$BD35),0)),""))</f>
        <v/>
      </c>
      <c r="DG35" s="178" t="str">
        <f t="array" ref="DG35">IF(ISBLANK($CN35),"",IFERROR((ROUND((INDEX([1]INSTRUCTIONS!$M$9:$AM$73,MATCH(#REF!,[1]INSTRUCTIONS!$N$9:$N$73,0),MATCH(DG$2,[1]INSTRUCTIONS!$M$9:$AM$9,FALSE))*$BD35),0)),""))</f>
        <v/>
      </c>
      <c r="DH35" s="178" t="str">
        <f t="array" ref="DH35">IF(ISBLANK($CN35),"",IFERROR((ROUND((INDEX([1]INSTRUCTIONS!$M$9:$AM$73,MATCH(#REF!,[1]INSTRUCTIONS!$N$9:$N$73,0),MATCH(DH$2,[1]INSTRUCTIONS!$M$9:$AM$9,FALSE))*$BD35),0)),""))</f>
        <v/>
      </c>
      <c r="DI35" s="178" t="str">
        <f t="array" ref="DI35">IF(ISBLANK($CN35),"",IFERROR((ROUND((INDEX([1]INSTRUCTIONS!$M$9:$AM$73,MATCH(#REF!,[1]INSTRUCTIONS!$N$9:$N$73,0),MATCH(DI$2,[1]INSTRUCTIONS!$M$9:$AM$9,FALSE))*$BD35),0)),""))</f>
        <v/>
      </c>
      <c r="DJ35" s="178" t="str">
        <f t="array" ref="DJ35">IF(ISBLANK($CN35),"",IFERROR((ROUND((INDEX([1]INSTRUCTIONS!$M$9:$AM$73,MATCH(#REF!,[1]INSTRUCTIONS!$N$9:$N$73,0),MATCH(DJ$2,[1]INSTRUCTIONS!$M$9:$AM$9,FALSE))*$BD35),0)),""))</f>
        <v/>
      </c>
      <c r="DK35" s="178" t="str">
        <f t="array" ref="DK35">IF(ISBLANK($CN35),"",IFERROR((ROUND((INDEX([1]INSTRUCTIONS!$M$9:$AM$73,MATCH(#REF!,[1]INSTRUCTIONS!$N$9:$N$73,0),MATCH(DK$2,[1]INSTRUCTIONS!$M$9:$AM$9,FALSE))*$BD35),0)),""))</f>
        <v/>
      </c>
      <c r="DL35" s="178" t="str">
        <f t="array" ref="DL35">IF(ISBLANK($CN35),"",IFERROR((ROUND((INDEX([1]INSTRUCTIONS!$M$9:$AM$73,MATCH(#REF!,[1]INSTRUCTIONS!$N$9:$N$73,0),MATCH(DL$2,[1]INSTRUCTIONS!$M$9:$AM$9,FALSE))*$BD35),0)),""))</f>
        <v/>
      </c>
      <c r="DM35" s="179" t="str">
        <f t="array" ref="DM35">IF(ISBLANK($CN35),"",IFERROR((ROUND((INDEX([1]INSTRUCTIONS!$M$9:$AM$73,MATCH(#REF!,[1]INSTRUCTIONS!$N$9:$N$73,0),MATCH(DM$2,[1]INSTRUCTIONS!$M$9:$AM$9,FALSE))*$BD35),0)),""))</f>
        <v/>
      </c>
      <c r="DN35" s="169">
        <f t="shared" si="25"/>
        <v>24</v>
      </c>
      <c r="DO35" s="169">
        <f t="shared" si="26"/>
        <v>0</v>
      </c>
      <c r="DP35" s="6"/>
      <c r="DQ35" s="171" t="str">
        <f t="shared" si="27"/>
        <v>ALPHA BOTTOMS BM</v>
      </c>
      <c r="DR35" s="172">
        <f t="shared" ref="DR35:EP35" si="48">IFERROR(BL35+CO35,"")</f>
        <v>60</v>
      </c>
      <c r="DS35" s="173">
        <f t="shared" si="48"/>
        <v>151</v>
      </c>
      <c r="DT35" s="173">
        <f t="shared" si="48"/>
        <v>182</v>
      </c>
      <c r="DU35" s="173">
        <f t="shared" si="48"/>
        <v>123</v>
      </c>
      <c r="DV35" s="173">
        <f t="shared" si="48"/>
        <v>48</v>
      </c>
      <c r="DW35" s="173">
        <f t="shared" si="48"/>
        <v>0</v>
      </c>
      <c r="DX35" s="173" t="str">
        <f t="shared" si="48"/>
        <v/>
      </c>
      <c r="DY35" s="173" t="str">
        <f t="shared" si="48"/>
        <v/>
      </c>
      <c r="DZ35" s="173" t="str">
        <f t="shared" si="48"/>
        <v/>
      </c>
      <c r="EA35" s="173" t="str">
        <f t="shared" si="48"/>
        <v/>
      </c>
      <c r="EB35" s="173" t="str">
        <f t="shared" si="48"/>
        <v/>
      </c>
      <c r="EC35" s="173" t="str">
        <f t="shared" si="48"/>
        <v/>
      </c>
      <c r="ED35" s="173" t="str">
        <f t="shared" si="48"/>
        <v/>
      </c>
      <c r="EE35" s="173" t="str">
        <f t="shared" si="48"/>
        <v/>
      </c>
      <c r="EF35" s="174" t="str">
        <f t="shared" si="48"/>
        <v/>
      </c>
      <c r="EG35" s="174" t="str">
        <f t="shared" si="48"/>
        <v/>
      </c>
      <c r="EH35" s="174" t="str">
        <f t="shared" si="48"/>
        <v/>
      </c>
      <c r="EI35" s="174" t="str">
        <f t="shared" si="48"/>
        <v/>
      </c>
      <c r="EJ35" s="174" t="str">
        <f t="shared" si="48"/>
        <v/>
      </c>
      <c r="EK35" s="174" t="str">
        <f t="shared" si="48"/>
        <v/>
      </c>
      <c r="EL35" s="174" t="str">
        <f t="shared" si="48"/>
        <v/>
      </c>
      <c r="EM35" s="174" t="str">
        <f t="shared" si="48"/>
        <v/>
      </c>
      <c r="EN35" s="174" t="str">
        <f t="shared" si="48"/>
        <v/>
      </c>
      <c r="EO35" s="174" t="str">
        <f t="shared" si="48"/>
        <v/>
      </c>
      <c r="EP35" s="174" t="str">
        <f t="shared" si="48"/>
        <v/>
      </c>
      <c r="EQ35" s="171">
        <f t="shared" si="29"/>
        <v>564</v>
      </c>
      <c r="ER35" s="171">
        <f t="shared" si="30"/>
        <v>0</v>
      </c>
    </row>
    <row r="36" spans="1:148" ht="120" customHeight="1" x14ac:dyDescent="0.25">
      <c r="A36" s="132">
        <f t="shared" si="31"/>
        <v>19</v>
      </c>
      <c r="B36" s="133" t="e">
        <v>#VALUE!</v>
      </c>
      <c r="C36" s="133" t="s">
        <v>96</v>
      </c>
      <c r="D36" s="134" t="s">
        <v>276</v>
      </c>
      <c r="E36" s="134" t="str">
        <f t="shared" si="5"/>
        <v>#REF!</v>
      </c>
      <c r="F36" s="135" t="s">
        <v>114</v>
      </c>
      <c r="G36" s="134" t="s">
        <v>276</v>
      </c>
      <c r="H36" s="135" t="s">
        <v>175</v>
      </c>
      <c r="I36" s="135" t="s">
        <v>176</v>
      </c>
      <c r="J36" s="135"/>
      <c r="K36" s="135"/>
      <c r="L36" s="136"/>
      <c r="M36" s="133" t="e">
        <v>#VALUE!</v>
      </c>
      <c r="N36" s="135" t="s">
        <v>215</v>
      </c>
      <c r="O36" s="136"/>
      <c r="P36" s="136"/>
      <c r="Q36" s="136" t="s">
        <v>101</v>
      </c>
      <c r="R36" s="136" t="s">
        <v>102</v>
      </c>
      <c r="S36" s="136"/>
      <c r="T36" s="133"/>
      <c r="U36" s="133"/>
      <c r="V36" s="133"/>
      <c r="W36" s="137"/>
      <c r="X36" s="138">
        <v>10.25</v>
      </c>
      <c r="Y36" s="139">
        <v>9.74</v>
      </c>
      <c r="Z36" s="140">
        <f t="shared" si="6"/>
        <v>4.9756097560975591E-2</v>
      </c>
      <c r="AA36" s="139">
        <v>39.99</v>
      </c>
      <c r="AB36" s="140">
        <f t="shared" si="7"/>
        <v>0.75643910977744433</v>
      </c>
      <c r="AC36" s="141"/>
      <c r="AD36" s="142" t="str">
        <f t="shared" si="8"/>
        <v/>
      </c>
      <c r="AE36" s="140" t="str">
        <f t="shared" si="9"/>
        <v/>
      </c>
      <c r="AF36" s="139"/>
      <c r="AG36" s="140" t="str">
        <f t="shared" si="10"/>
        <v/>
      </c>
      <c r="AH36" s="143" t="str">
        <f t="shared" si="11"/>
        <v/>
      </c>
      <c r="AI36" s="144"/>
      <c r="AJ36" s="145"/>
      <c r="AK36" s="146"/>
      <c r="AL36" s="135" t="s">
        <v>241</v>
      </c>
      <c r="AM36" s="147">
        <v>4</v>
      </c>
      <c r="AN36" s="148" t="str">
        <f t="shared" si="12"/>
        <v xml:space="preserve">, , , , OFFICE DEFINE, </v>
      </c>
      <c r="AO36" s="149">
        <v>18</v>
      </c>
      <c r="AP36" s="150">
        <v>360</v>
      </c>
      <c r="AQ36" s="150"/>
      <c r="AR36" s="150"/>
      <c r="AS36" s="150"/>
      <c r="AT36" s="151"/>
      <c r="AU36" s="151"/>
      <c r="AV36" s="152">
        <f t="shared" si="13"/>
        <v>4</v>
      </c>
      <c r="AW36" s="153"/>
      <c r="AX36" s="152"/>
      <c r="AY36" s="153"/>
      <c r="AZ36" s="176"/>
      <c r="BA36" s="155">
        <f t="shared" si="14"/>
        <v>360</v>
      </c>
      <c r="BB36" s="156">
        <f t="shared" si="15"/>
        <v>3506.4</v>
      </c>
      <c r="BC36" s="157">
        <f t="shared" si="16"/>
        <v>14396.400000000001</v>
      </c>
      <c r="BD36" s="158">
        <f t="shared" si="17"/>
        <v>18</v>
      </c>
      <c r="BE36" s="159">
        <f t="shared" si="18"/>
        <v>175.32</v>
      </c>
      <c r="BF36" s="160">
        <f t="shared" si="19"/>
        <v>719.82</v>
      </c>
      <c r="BG36" s="161">
        <f t="shared" si="20"/>
        <v>378</v>
      </c>
      <c r="BH36" s="162">
        <f t="shared" si="21"/>
        <v>3681.7200000000003</v>
      </c>
      <c r="BI36" s="163">
        <f t="shared" si="22"/>
        <v>15116.220000000001</v>
      </c>
      <c r="BJ36" s="164"/>
      <c r="BK36" s="165" t="s">
        <v>125</v>
      </c>
      <c r="BL36" s="177">
        <v>38</v>
      </c>
      <c r="BM36" s="178">
        <v>97</v>
      </c>
      <c r="BN36" s="178">
        <v>116</v>
      </c>
      <c r="BO36" s="178">
        <v>79</v>
      </c>
      <c r="BP36" s="178">
        <v>30</v>
      </c>
      <c r="BQ36" s="178">
        <v>0</v>
      </c>
      <c r="BR36" s="178" t="str">
        <f t="array" ref="BR36">IF(ISBLANK($BK36),"",IFERROR((ROUND((INDEX([1]INSTRUCTIONS!$M$9:$AM$73,MATCH(#REF!,[1]INSTRUCTIONS!$N$9:$N$73,0),MATCH(BR$2,[1]INSTRUCTIONS!$M$9:$AM$9,FALSE))*$BA36),0)),""))</f>
        <v/>
      </c>
      <c r="BS36" s="178" t="str">
        <f t="array" ref="BS36">IF(ISBLANK($BK36),"",IFERROR((ROUND((INDEX([1]INSTRUCTIONS!$M$9:$AM$73,MATCH(#REF!,[1]INSTRUCTIONS!$N$9:$N$73,0),MATCH(BS$2,[1]INSTRUCTIONS!$M$9:$AM$9,FALSE))*$BA36),0)),""))</f>
        <v/>
      </c>
      <c r="BT36" s="178" t="str">
        <f t="array" ref="BT36">IF(ISBLANK($BK36),"",IFERROR((ROUND((INDEX([1]INSTRUCTIONS!$M$9:$AM$73,MATCH(#REF!,[1]INSTRUCTIONS!$N$9:$N$73,0),MATCH(BT$2,[1]INSTRUCTIONS!$M$9:$AM$9,FALSE))*$BA36),0)),""))</f>
        <v/>
      </c>
      <c r="BU36" s="178" t="str">
        <f t="array" ref="BU36">IF(ISBLANK($BK36),"",IFERROR((ROUND((INDEX([1]INSTRUCTIONS!$M$9:$AM$73,MATCH(#REF!,[1]INSTRUCTIONS!$N$9:$N$73,0),MATCH(BU$2,[1]INSTRUCTIONS!$M$9:$AM$9,FALSE))*$BA36),0)),""))</f>
        <v/>
      </c>
      <c r="BV36" s="178" t="str">
        <f t="array" ref="BV36">IF(ISBLANK($BK36),"",IFERROR((ROUND((INDEX([1]INSTRUCTIONS!$M$9:$AM$73,MATCH(#REF!,[1]INSTRUCTIONS!$N$9:$N$73,0),MATCH(BV$2,[1]INSTRUCTIONS!$M$9:$AM$9,FALSE))*$BA36),0)),""))</f>
        <v/>
      </c>
      <c r="BW36" s="178" t="str">
        <f t="array" ref="BW36">IF(ISBLANK($BK36),"",IFERROR((ROUND((INDEX([1]INSTRUCTIONS!$M$9:$AM$73,MATCH(#REF!,[1]INSTRUCTIONS!$N$9:$N$73,0),MATCH(BW$2,[1]INSTRUCTIONS!$M$9:$AM$9,FALSE))*$BA36),0)),""))</f>
        <v/>
      </c>
      <c r="BX36" s="178" t="str">
        <f t="array" ref="BX36">IF(ISBLANK($BK36),"",IFERROR((ROUND((INDEX([1]INSTRUCTIONS!$M$9:$AM$73,MATCH(#REF!,[1]INSTRUCTIONS!$N$9:$N$73,0),MATCH(BX$2,[1]INSTRUCTIONS!$M$9:$AM$9,FALSE))*$BA36),0)),""))</f>
        <v/>
      </c>
      <c r="BY36" s="178" t="str">
        <f t="array" ref="BY36">IF(ISBLANK($BK36),"",IFERROR((ROUND((INDEX([1]INSTRUCTIONS!$M$9:$AM$73,MATCH(#REF!,[1]INSTRUCTIONS!$N$9:$N$73,0),MATCH(BY$2,[1]INSTRUCTIONS!$M$9:$AM$9,FALSE))*$BA36),0)),""))</f>
        <v/>
      </c>
      <c r="BZ36" s="178" t="str">
        <f t="array" ref="BZ36">IF(ISBLANK($BK36),"",IFERROR((ROUND((INDEX([1]INSTRUCTIONS!$M$9:$AM$73,MATCH(#REF!,[1]INSTRUCTIONS!$N$9:$N$73,0),MATCH(BZ$2,[1]INSTRUCTIONS!$M$9:$AM$9,FALSE))*$BA36),0)),""))</f>
        <v/>
      </c>
      <c r="CA36" s="178" t="str">
        <f t="array" ref="CA36">IF(ISBLANK($BK36),"",IFERROR((ROUND((INDEX([1]INSTRUCTIONS!$M$9:$AM$73,MATCH(#REF!,[1]INSTRUCTIONS!$N$9:$N$73,0),MATCH(CA$2,[1]INSTRUCTIONS!$M$9:$AM$9,FALSE))*$BA36),0)),""))</f>
        <v/>
      </c>
      <c r="CB36" s="178" t="str">
        <f t="array" ref="CB36">IF(ISBLANK($BK36),"",IFERROR((ROUND((INDEX([1]INSTRUCTIONS!$M$9:$AM$73,MATCH(#REF!,[1]INSTRUCTIONS!$N$9:$N$73,0),MATCH(CB$2,[1]INSTRUCTIONS!$M$9:$AM$9,FALSE))*$BA36),0)),""))</f>
        <v/>
      </c>
      <c r="CC36" s="178" t="str">
        <f t="array" ref="CC36">IF(ISBLANK($BK36),"",IFERROR((ROUND((INDEX([1]INSTRUCTIONS!$M$9:$AM$73,MATCH(#REF!,[1]INSTRUCTIONS!$N$9:$N$73,0),MATCH(CC$2,[1]INSTRUCTIONS!$M$9:$AM$9,FALSE))*$BA36),0)),""))</f>
        <v/>
      </c>
      <c r="CD36" s="178" t="str">
        <f t="array" ref="CD36">IF(ISBLANK($BK36),"",IFERROR((ROUND((INDEX([1]INSTRUCTIONS!$M$9:$AM$73,MATCH(#REF!,[1]INSTRUCTIONS!$N$9:$N$73,0),MATCH(CD$2,[1]INSTRUCTIONS!$M$9:$AM$9,FALSE))*$BA36),0)),""))</f>
        <v/>
      </c>
      <c r="CE36" s="178" t="str">
        <f t="array" ref="CE36">IF(ISBLANK($BK36),"",IFERROR((ROUND((INDEX([1]INSTRUCTIONS!$M$9:$AM$73,MATCH(#REF!,[1]INSTRUCTIONS!$N$9:$N$73,0),MATCH(CE$2,[1]INSTRUCTIONS!$M$9:$AM$9,FALSE))*$BA36),0)),""))</f>
        <v/>
      </c>
      <c r="CF36" s="178" t="str">
        <f t="array" ref="CF36">IF(ISBLANK($BK36),"",IFERROR((ROUND((INDEX([1]INSTRUCTIONS!$M$9:$AM$73,MATCH(#REF!,[1]INSTRUCTIONS!$N$9:$N$73,0),MATCH(CF$2,[1]INSTRUCTIONS!$M$9:$AM$9,FALSE))*$BA36),0)),""))</f>
        <v/>
      </c>
      <c r="CG36" s="178" t="str">
        <f t="array" ref="CG36">IF(ISBLANK($BK36),"",IFERROR((ROUND((INDEX([1]INSTRUCTIONS!$M$9:$AM$73,MATCH(#REF!,[1]INSTRUCTIONS!$N$9:$N$73,0),MATCH(CG$2,[1]INSTRUCTIONS!$M$9:$AM$9,FALSE))*$BA36),0)),""))</f>
        <v/>
      </c>
      <c r="CH36" s="178" t="str">
        <f t="array" ref="CH36">IF(ISBLANK($BK36),"",IFERROR((ROUND((INDEX([1]INSTRUCTIONS!$M$9:$AM$73,MATCH(#REF!,[1]INSTRUCTIONS!$N$9:$N$73,0),MATCH(CH$2,[1]INSTRUCTIONS!$M$9:$AM$9,FALSE))*$BA36),0)),""))</f>
        <v/>
      </c>
      <c r="CI36" s="178" t="str">
        <f t="array" ref="CI36">IF(ISBLANK($BK36),"",IFERROR((ROUND((INDEX([1]INSTRUCTIONS!$M$9:$AM$73,MATCH(#REF!,[1]INSTRUCTIONS!$N$9:$N$73,0),MATCH(CI$2,[1]INSTRUCTIONS!$M$9:$AM$9,FALSE))*$BA36),0)),""))</f>
        <v/>
      </c>
      <c r="CJ36" s="179" t="str">
        <f t="array" ref="CJ36">IF(ISBLANK($BK36),"",IFERROR((ROUND((INDEX([1]INSTRUCTIONS!$M$9:$AM$73,MATCH(#REF!,[1]INSTRUCTIONS!$N$9:$N$73,0),MATCH(CJ$2,[1]INSTRUCTIONS!$M$9:$AM$9,FALSE))*$BA36),0)),""))</f>
        <v/>
      </c>
      <c r="CK36" s="169">
        <f t="shared" si="23"/>
        <v>360</v>
      </c>
      <c r="CL36" s="169">
        <f t="shared" si="24"/>
        <v>0</v>
      </c>
      <c r="CM36" s="6"/>
      <c r="CN36" s="170" t="s">
        <v>126</v>
      </c>
      <c r="CO36" s="177">
        <v>2</v>
      </c>
      <c r="CP36" s="178">
        <v>4</v>
      </c>
      <c r="CQ36" s="178">
        <v>6</v>
      </c>
      <c r="CR36" s="178">
        <v>4</v>
      </c>
      <c r="CS36" s="178">
        <v>2</v>
      </c>
      <c r="CT36" s="178">
        <v>0</v>
      </c>
      <c r="CU36" s="178" t="str">
        <f t="array" ref="CU36">IF(ISBLANK($CN36),"",IFERROR((ROUND((INDEX([1]INSTRUCTIONS!$M$9:$AM$73,MATCH(#REF!,[1]INSTRUCTIONS!$N$9:$N$73,0),MATCH(CU$2,[1]INSTRUCTIONS!$M$9:$AM$9,FALSE))*$BD36),0)),""))</f>
        <v/>
      </c>
      <c r="CV36" s="178" t="str">
        <f t="array" ref="CV36">IF(ISBLANK($CN36),"",IFERROR((ROUND((INDEX([1]INSTRUCTIONS!$M$9:$AM$73,MATCH(#REF!,[1]INSTRUCTIONS!$N$9:$N$73,0),MATCH(CV$2,[1]INSTRUCTIONS!$M$9:$AM$9,FALSE))*$BD36),0)),""))</f>
        <v/>
      </c>
      <c r="CW36" s="178" t="str">
        <f t="array" ref="CW36">IF(ISBLANK($CN36),"",IFERROR((ROUND((INDEX([1]INSTRUCTIONS!$M$9:$AM$73,MATCH(#REF!,[1]INSTRUCTIONS!$N$9:$N$73,0),MATCH(CW$2,[1]INSTRUCTIONS!$M$9:$AM$9,FALSE))*$BD36),0)),""))</f>
        <v/>
      </c>
      <c r="CX36" s="178" t="str">
        <f t="array" ref="CX36">IF(ISBLANK($CN36),"",IFERROR((ROUND((INDEX([1]INSTRUCTIONS!$M$9:$AM$73,MATCH(#REF!,[1]INSTRUCTIONS!$N$9:$N$73,0),MATCH(CX$2,[1]INSTRUCTIONS!$M$9:$AM$9,FALSE))*$BD36),0)),""))</f>
        <v/>
      </c>
      <c r="CY36" s="178" t="str">
        <f t="array" ref="CY36">IF(ISBLANK($CN36),"",IFERROR((ROUND((INDEX([1]INSTRUCTIONS!$M$9:$AM$73,MATCH(#REF!,[1]INSTRUCTIONS!$N$9:$N$73,0),MATCH(CY$2,[1]INSTRUCTIONS!$M$9:$AM$9,FALSE))*$BD36),0)),""))</f>
        <v/>
      </c>
      <c r="CZ36" s="178" t="str">
        <f t="array" ref="CZ36">IF(ISBLANK($CN36),"",IFERROR((ROUND((INDEX([1]INSTRUCTIONS!$M$9:$AM$73,MATCH(#REF!,[1]INSTRUCTIONS!$N$9:$N$73,0),MATCH(CZ$2,[1]INSTRUCTIONS!$M$9:$AM$9,FALSE))*$BD36),0)),""))</f>
        <v/>
      </c>
      <c r="DA36" s="178" t="str">
        <f t="array" ref="DA36">IF(ISBLANK($CN36),"",IFERROR((ROUND((INDEX([1]INSTRUCTIONS!$M$9:$AM$73,MATCH(#REF!,[1]INSTRUCTIONS!$N$9:$N$73,0),MATCH(DA$2,[1]INSTRUCTIONS!$M$9:$AM$9,FALSE))*$BD36),0)),""))</f>
        <v/>
      </c>
      <c r="DB36" s="178" t="str">
        <f t="array" ref="DB36">IF(ISBLANK($CN36),"",IFERROR((ROUND((INDEX([1]INSTRUCTIONS!$M$9:$AM$73,MATCH(#REF!,[1]INSTRUCTIONS!$N$9:$N$73,0),MATCH(DB$2,[1]INSTRUCTIONS!$M$9:$AM$9,FALSE))*$BD36),0)),""))</f>
        <v/>
      </c>
      <c r="DC36" s="178" t="str">
        <f t="array" ref="DC36">IF(ISBLANK($CN36),"",IFERROR((ROUND((INDEX([1]INSTRUCTIONS!$M$9:$AM$73,MATCH(#REF!,[1]INSTRUCTIONS!$N$9:$N$73,0),MATCH(DC$2,[1]INSTRUCTIONS!$M$9:$AM$9,FALSE))*$BD36),0)),""))</f>
        <v/>
      </c>
      <c r="DD36" s="178" t="str">
        <f t="array" ref="DD36">IF(ISBLANK($CN36),"",IFERROR((ROUND((INDEX([1]INSTRUCTIONS!$M$9:$AM$73,MATCH(#REF!,[1]INSTRUCTIONS!$N$9:$N$73,0),MATCH(DD$2,[1]INSTRUCTIONS!$M$9:$AM$9,FALSE))*$BD36),0)),""))</f>
        <v/>
      </c>
      <c r="DE36" s="178" t="str">
        <f t="array" ref="DE36">IF(ISBLANK($CN36),"",IFERROR((ROUND((INDEX([1]INSTRUCTIONS!$M$9:$AM$73,MATCH(#REF!,[1]INSTRUCTIONS!$N$9:$N$73,0),MATCH(DE$2,[1]INSTRUCTIONS!$M$9:$AM$9,FALSE))*$BD36),0)),""))</f>
        <v/>
      </c>
      <c r="DF36" s="178" t="str">
        <f t="array" ref="DF36">IF(ISBLANK($CN36),"",IFERROR((ROUND((INDEX([1]INSTRUCTIONS!$M$9:$AM$73,MATCH(#REF!,[1]INSTRUCTIONS!$N$9:$N$73,0),MATCH(DF$2,[1]INSTRUCTIONS!$M$9:$AM$9,FALSE))*$BD36),0)),""))</f>
        <v/>
      </c>
      <c r="DG36" s="178" t="str">
        <f t="array" ref="DG36">IF(ISBLANK($CN36),"",IFERROR((ROUND((INDEX([1]INSTRUCTIONS!$M$9:$AM$73,MATCH(#REF!,[1]INSTRUCTIONS!$N$9:$N$73,0),MATCH(DG$2,[1]INSTRUCTIONS!$M$9:$AM$9,FALSE))*$BD36),0)),""))</f>
        <v/>
      </c>
      <c r="DH36" s="178" t="str">
        <f t="array" ref="DH36">IF(ISBLANK($CN36),"",IFERROR((ROUND((INDEX([1]INSTRUCTIONS!$M$9:$AM$73,MATCH(#REF!,[1]INSTRUCTIONS!$N$9:$N$73,0),MATCH(DH$2,[1]INSTRUCTIONS!$M$9:$AM$9,FALSE))*$BD36),0)),""))</f>
        <v/>
      </c>
      <c r="DI36" s="178" t="str">
        <f t="array" ref="DI36">IF(ISBLANK($CN36),"",IFERROR((ROUND((INDEX([1]INSTRUCTIONS!$M$9:$AM$73,MATCH(#REF!,[1]INSTRUCTIONS!$N$9:$N$73,0),MATCH(DI$2,[1]INSTRUCTIONS!$M$9:$AM$9,FALSE))*$BD36),0)),""))</f>
        <v/>
      </c>
      <c r="DJ36" s="178" t="str">
        <f t="array" ref="DJ36">IF(ISBLANK($CN36),"",IFERROR((ROUND((INDEX([1]INSTRUCTIONS!$M$9:$AM$73,MATCH(#REF!,[1]INSTRUCTIONS!$N$9:$N$73,0),MATCH(DJ$2,[1]INSTRUCTIONS!$M$9:$AM$9,FALSE))*$BD36),0)),""))</f>
        <v/>
      </c>
      <c r="DK36" s="178" t="str">
        <f t="array" ref="DK36">IF(ISBLANK($CN36),"",IFERROR((ROUND((INDEX([1]INSTRUCTIONS!$M$9:$AM$73,MATCH(#REF!,[1]INSTRUCTIONS!$N$9:$N$73,0),MATCH(DK$2,[1]INSTRUCTIONS!$M$9:$AM$9,FALSE))*$BD36),0)),""))</f>
        <v/>
      </c>
      <c r="DL36" s="178" t="str">
        <f t="array" ref="DL36">IF(ISBLANK($CN36),"",IFERROR((ROUND((INDEX([1]INSTRUCTIONS!$M$9:$AM$73,MATCH(#REF!,[1]INSTRUCTIONS!$N$9:$N$73,0),MATCH(DL$2,[1]INSTRUCTIONS!$M$9:$AM$9,FALSE))*$BD36),0)),""))</f>
        <v/>
      </c>
      <c r="DM36" s="179" t="str">
        <f t="array" ref="DM36">IF(ISBLANK($CN36),"",IFERROR((ROUND((INDEX([1]INSTRUCTIONS!$M$9:$AM$73,MATCH(#REF!,[1]INSTRUCTIONS!$N$9:$N$73,0),MATCH(DM$2,[1]INSTRUCTIONS!$M$9:$AM$9,FALSE))*$BD36),0)),""))</f>
        <v/>
      </c>
      <c r="DN36" s="169">
        <f t="shared" si="25"/>
        <v>18</v>
      </c>
      <c r="DO36" s="169">
        <f t="shared" si="26"/>
        <v>0</v>
      </c>
      <c r="DP36" s="6"/>
      <c r="DQ36" s="171" t="str">
        <f t="shared" si="27"/>
        <v>ALPHA BOTTOMS BM</v>
      </c>
      <c r="DR36" s="172">
        <f t="shared" ref="DR36:EP36" si="49">IFERROR(BL36+CO36,"")</f>
        <v>40</v>
      </c>
      <c r="DS36" s="173">
        <f t="shared" si="49"/>
        <v>101</v>
      </c>
      <c r="DT36" s="173">
        <f t="shared" si="49"/>
        <v>122</v>
      </c>
      <c r="DU36" s="173">
        <f t="shared" si="49"/>
        <v>83</v>
      </c>
      <c r="DV36" s="173">
        <f t="shared" si="49"/>
        <v>32</v>
      </c>
      <c r="DW36" s="173">
        <f t="shared" si="49"/>
        <v>0</v>
      </c>
      <c r="DX36" s="173" t="str">
        <f t="shared" si="49"/>
        <v/>
      </c>
      <c r="DY36" s="173" t="str">
        <f t="shared" si="49"/>
        <v/>
      </c>
      <c r="DZ36" s="173" t="str">
        <f t="shared" si="49"/>
        <v/>
      </c>
      <c r="EA36" s="173" t="str">
        <f t="shared" si="49"/>
        <v/>
      </c>
      <c r="EB36" s="173" t="str">
        <f t="shared" si="49"/>
        <v/>
      </c>
      <c r="EC36" s="173" t="str">
        <f t="shared" si="49"/>
        <v/>
      </c>
      <c r="ED36" s="173" t="str">
        <f t="shared" si="49"/>
        <v/>
      </c>
      <c r="EE36" s="173" t="str">
        <f t="shared" si="49"/>
        <v/>
      </c>
      <c r="EF36" s="174" t="str">
        <f t="shared" si="49"/>
        <v/>
      </c>
      <c r="EG36" s="174" t="str">
        <f t="shared" si="49"/>
        <v/>
      </c>
      <c r="EH36" s="174" t="str">
        <f t="shared" si="49"/>
        <v/>
      </c>
      <c r="EI36" s="174" t="str">
        <f t="shared" si="49"/>
        <v/>
      </c>
      <c r="EJ36" s="174" t="str">
        <f t="shared" si="49"/>
        <v/>
      </c>
      <c r="EK36" s="174" t="str">
        <f t="shared" si="49"/>
        <v/>
      </c>
      <c r="EL36" s="174" t="str">
        <f t="shared" si="49"/>
        <v/>
      </c>
      <c r="EM36" s="174" t="str">
        <f t="shared" si="49"/>
        <v/>
      </c>
      <c r="EN36" s="174" t="str">
        <f t="shared" si="49"/>
        <v/>
      </c>
      <c r="EO36" s="174" t="str">
        <f t="shared" si="49"/>
        <v/>
      </c>
      <c r="EP36" s="174" t="str">
        <f t="shared" si="49"/>
        <v/>
      </c>
      <c r="EQ36" s="171">
        <f t="shared" si="29"/>
        <v>378</v>
      </c>
      <c r="ER36" s="171">
        <f t="shared" si="30"/>
        <v>0</v>
      </c>
    </row>
    <row r="37" spans="1:148" ht="120" customHeight="1" x14ac:dyDescent="0.25">
      <c r="A37" s="132">
        <f t="shared" si="31"/>
        <v>20</v>
      </c>
      <c r="B37" s="133" t="e">
        <v>#VALUE!</v>
      </c>
      <c r="C37" s="133" t="s">
        <v>96</v>
      </c>
      <c r="D37" s="134" t="s">
        <v>276</v>
      </c>
      <c r="E37" s="134" t="str">
        <f t="shared" si="5"/>
        <v>#REF!</v>
      </c>
      <c r="F37" s="135" t="s">
        <v>114</v>
      </c>
      <c r="G37" s="134" t="s">
        <v>276</v>
      </c>
      <c r="H37" s="135" t="s">
        <v>175</v>
      </c>
      <c r="I37" s="135" t="s">
        <v>176</v>
      </c>
      <c r="J37" s="135"/>
      <c r="K37" s="135"/>
      <c r="L37" s="136"/>
      <c r="M37" s="133" t="e">
        <v>#VALUE!</v>
      </c>
      <c r="N37" s="135" t="s">
        <v>216</v>
      </c>
      <c r="O37" s="136"/>
      <c r="P37" s="136"/>
      <c r="Q37" s="136" t="s">
        <v>101</v>
      </c>
      <c r="R37" s="136" t="s">
        <v>102</v>
      </c>
      <c r="S37" s="136"/>
      <c r="T37" s="133"/>
      <c r="U37" s="133"/>
      <c r="V37" s="133"/>
      <c r="W37" s="137"/>
      <c r="X37" s="138">
        <v>10.25</v>
      </c>
      <c r="Y37" s="139">
        <v>9.74</v>
      </c>
      <c r="Z37" s="140">
        <f t="shared" si="6"/>
        <v>4.9756097560975591E-2</v>
      </c>
      <c r="AA37" s="139">
        <v>39.99</v>
      </c>
      <c r="AB37" s="140">
        <f t="shared" si="7"/>
        <v>0.75643910977744433</v>
      </c>
      <c r="AC37" s="141"/>
      <c r="AD37" s="142" t="str">
        <f t="shared" si="8"/>
        <v/>
      </c>
      <c r="AE37" s="140" t="str">
        <f t="shared" si="9"/>
        <v/>
      </c>
      <c r="AF37" s="139"/>
      <c r="AG37" s="140" t="str">
        <f t="shared" si="10"/>
        <v/>
      </c>
      <c r="AH37" s="143" t="str">
        <f t="shared" si="11"/>
        <v/>
      </c>
      <c r="AI37" s="144"/>
      <c r="AJ37" s="145"/>
      <c r="AK37" s="146"/>
      <c r="AL37" s="135" t="s">
        <v>241</v>
      </c>
      <c r="AM37" s="147">
        <v>4</v>
      </c>
      <c r="AN37" s="148" t="str">
        <f t="shared" si="12"/>
        <v xml:space="preserve">, , , , OFFICE DEFINE, </v>
      </c>
      <c r="AO37" s="149">
        <v>18</v>
      </c>
      <c r="AP37" s="150">
        <v>144</v>
      </c>
      <c r="AQ37" s="150"/>
      <c r="AR37" s="150"/>
      <c r="AS37" s="150"/>
      <c r="AT37" s="151"/>
      <c r="AU37" s="151"/>
      <c r="AV37" s="152">
        <f t="shared" si="13"/>
        <v>4</v>
      </c>
      <c r="AW37" s="153"/>
      <c r="AX37" s="152"/>
      <c r="AY37" s="153"/>
      <c r="AZ37" s="176"/>
      <c r="BA37" s="155">
        <f t="shared" si="14"/>
        <v>144</v>
      </c>
      <c r="BB37" s="156">
        <f t="shared" si="15"/>
        <v>1402.56</v>
      </c>
      <c r="BC37" s="157">
        <f t="shared" si="16"/>
        <v>5758.56</v>
      </c>
      <c r="BD37" s="158">
        <f t="shared" si="17"/>
        <v>18</v>
      </c>
      <c r="BE37" s="159">
        <f t="shared" si="18"/>
        <v>175.32</v>
      </c>
      <c r="BF37" s="160">
        <f t="shared" si="19"/>
        <v>719.82</v>
      </c>
      <c r="BG37" s="161">
        <f t="shared" si="20"/>
        <v>162</v>
      </c>
      <c r="BH37" s="162">
        <f t="shared" si="21"/>
        <v>1577.88</v>
      </c>
      <c r="BI37" s="163">
        <f t="shared" si="22"/>
        <v>6478.38</v>
      </c>
      <c r="BJ37" s="164"/>
      <c r="BK37" s="165" t="s">
        <v>125</v>
      </c>
      <c r="BL37" s="177">
        <v>15</v>
      </c>
      <c r="BM37" s="178">
        <v>39</v>
      </c>
      <c r="BN37" s="178">
        <v>47</v>
      </c>
      <c r="BO37" s="178">
        <v>31</v>
      </c>
      <c r="BP37" s="178">
        <v>12</v>
      </c>
      <c r="BQ37" s="178">
        <v>0</v>
      </c>
      <c r="BR37" s="178" t="str">
        <f t="array" ref="BR37">IF(ISBLANK($BK37),"",IFERROR((ROUND((INDEX([1]INSTRUCTIONS!$M$9:$AM$73,MATCH(#REF!,[1]INSTRUCTIONS!$N$9:$N$73,0),MATCH(BR$2,[1]INSTRUCTIONS!$M$9:$AM$9,FALSE))*$BA37),0)),""))</f>
        <v/>
      </c>
      <c r="BS37" s="178" t="str">
        <f t="array" ref="BS37">IF(ISBLANK($BK37),"",IFERROR((ROUND((INDEX([1]INSTRUCTIONS!$M$9:$AM$73,MATCH(#REF!,[1]INSTRUCTIONS!$N$9:$N$73,0),MATCH(BS$2,[1]INSTRUCTIONS!$M$9:$AM$9,FALSE))*$BA37),0)),""))</f>
        <v/>
      </c>
      <c r="BT37" s="178" t="str">
        <f t="array" ref="BT37">IF(ISBLANK($BK37),"",IFERROR((ROUND((INDEX([1]INSTRUCTIONS!$M$9:$AM$73,MATCH(#REF!,[1]INSTRUCTIONS!$N$9:$N$73,0),MATCH(BT$2,[1]INSTRUCTIONS!$M$9:$AM$9,FALSE))*$BA37),0)),""))</f>
        <v/>
      </c>
      <c r="BU37" s="178" t="str">
        <f t="array" ref="BU37">IF(ISBLANK($BK37),"",IFERROR((ROUND((INDEX([1]INSTRUCTIONS!$M$9:$AM$73,MATCH(#REF!,[1]INSTRUCTIONS!$N$9:$N$73,0),MATCH(BU$2,[1]INSTRUCTIONS!$M$9:$AM$9,FALSE))*$BA37),0)),""))</f>
        <v/>
      </c>
      <c r="BV37" s="178" t="str">
        <f t="array" ref="BV37">IF(ISBLANK($BK37),"",IFERROR((ROUND((INDEX([1]INSTRUCTIONS!$M$9:$AM$73,MATCH(#REF!,[1]INSTRUCTIONS!$N$9:$N$73,0),MATCH(BV$2,[1]INSTRUCTIONS!$M$9:$AM$9,FALSE))*$BA37),0)),""))</f>
        <v/>
      </c>
      <c r="BW37" s="178" t="str">
        <f t="array" ref="BW37">IF(ISBLANK($BK37),"",IFERROR((ROUND((INDEX([1]INSTRUCTIONS!$M$9:$AM$73,MATCH(#REF!,[1]INSTRUCTIONS!$N$9:$N$73,0),MATCH(BW$2,[1]INSTRUCTIONS!$M$9:$AM$9,FALSE))*$BA37),0)),""))</f>
        <v/>
      </c>
      <c r="BX37" s="178" t="str">
        <f t="array" ref="BX37">IF(ISBLANK($BK37),"",IFERROR((ROUND((INDEX([1]INSTRUCTIONS!$M$9:$AM$73,MATCH(#REF!,[1]INSTRUCTIONS!$N$9:$N$73,0),MATCH(BX$2,[1]INSTRUCTIONS!$M$9:$AM$9,FALSE))*$BA37),0)),""))</f>
        <v/>
      </c>
      <c r="BY37" s="178" t="str">
        <f t="array" ref="BY37">IF(ISBLANK($BK37),"",IFERROR((ROUND((INDEX([1]INSTRUCTIONS!$M$9:$AM$73,MATCH(#REF!,[1]INSTRUCTIONS!$N$9:$N$73,0),MATCH(BY$2,[1]INSTRUCTIONS!$M$9:$AM$9,FALSE))*$BA37),0)),""))</f>
        <v/>
      </c>
      <c r="BZ37" s="178" t="str">
        <f t="array" ref="BZ37">IF(ISBLANK($BK37),"",IFERROR((ROUND((INDEX([1]INSTRUCTIONS!$M$9:$AM$73,MATCH(#REF!,[1]INSTRUCTIONS!$N$9:$N$73,0),MATCH(BZ$2,[1]INSTRUCTIONS!$M$9:$AM$9,FALSE))*$BA37),0)),""))</f>
        <v/>
      </c>
      <c r="CA37" s="178" t="str">
        <f t="array" ref="CA37">IF(ISBLANK($BK37),"",IFERROR((ROUND((INDEX([1]INSTRUCTIONS!$M$9:$AM$73,MATCH(#REF!,[1]INSTRUCTIONS!$N$9:$N$73,0),MATCH(CA$2,[1]INSTRUCTIONS!$M$9:$AM$9,FALSE))*$BA37),0)),""))</f>
        <v/>
      </c>
      <c r="CB37" s="178" t="str">
        <f t="array" ref="CB37">IF(ISBLANK($BK37),"",IFERROR((ROUND((INDEX([1]INSTRUCTIONS!$M$9:$AM$73,MATCH(#REF!,[1]INSTRUCTIONS!$N$9:$N$73,0),MATCH(CB$2,[1]INSTRUCTIONS!$M$9:$AM$9,FALSE))*$BA37),0)),""))</f>
        <v/>
      </c>
      <c r="CC37" s="178" t="str">
        <f t="array" ref="CC37">IF(ISBLANK($BK37),"",IFERROR((ROUND((INDEX([1]INSTRUCTIONS!$M$9:$AM$73,MATCH(#REF!,[1]INSTRUCTIONS!$N$9:$N$73,0),MATCH(CC$2,[1]INSTRUCTIONS!$M$9:$AM$9,FALSE))*$BA37),0)),""))</f>
        <v/>
      </c>
      <c r="CD37" s="178" t="str">
        <f t="array" ref="CD37">IF(ISBLANK($BK37),"",IFERROR((ROUND((INDEX([1]INSTRUCTIONS!$M$9:$AM$73,MATCH(#REF!,[1]INSTRUCTIONS!$N$9:$N$73,0),MATCH(CD$2,[1]INSTRUCTIONS!$M$9:$AM$9,FALSE))*$BA37),0)),""))</f>
        <v/>
      </c>
      <c r="CE37" s="178" t="str">
        <f t="array" ref="CE37">IF(ISBLANK($BK37),"",IFERROR((ROUND((INDEX([1]INSTRUCTIONS!$M$9:$AM$73,MATCH(#REF!,[1]INSTRUCTIONS!$N$9:$N$73,0),MATCH(CE$2,[1]INSTRUCTIONS!$M$9:$AM$9,FALSE))*$BA37),0)),""))</f>
        <v/>
      </c>
      <c r="CF37" s="178" t="str">
        <f t="array" ref="CF37">IF(ISBLANK($BK37),"",IFERROR((ROUND((INDEX([1]INSTRUCTIONS!$M$9:$AM$73,MATCH(#REF!,[1]INSTRUCTIONS!$N$9:$N$73,0),MATCH(CF$2,[1]INSTRUCTIONS!$M$9:$AM$9,FALSE))*$BA37),0)),""))</f>
        <v/>
      </c>
      <c r="CG37" s="178" t="str">
        <f t="array" ref="CG37">IF(ISBLANK($BK37),"",IFERROR((ROUND((INDEX([1]INSTRUCTIONS!$M$9:$AM$73,MATCH(#REF!,[1]INSTRUCTIONS!$N$9:$N$73,0),MATCH(CG$2,[1]INSTRUCTIONS!$M$9:$AM$9,FALSE))*$BA37),0)),""))</f>
        <v/>
      </c>
      <c r="CH37" s="178" t="str">
        <f t="array" ref="CH37">IF(ISBLANK($BK37),"",IFERROR((ROUND((INDEX([1]INSTRUCTIONS!$M$9:$AM$73,MATCH(#REF!,[1]INSTRUCTIONS!$N$9:$N$73,0),MATCH(CH$2,[1]INSTRUCTIONS!$M$9:$AM$9,FALSE))*$BA37),0)),""))</f>
        <v/>
      </c>
      <c r="CI37" s="178" t="str">
        <f t="array" ref="CI37">IF(ISBLANK($BK37),"",IFERROR((ROUND((INDEX([1]INSTRUCTIONS!$M$9:$AM$73,MATCH(#REF!,[1]INSTRUCTIONS!$N$9:$N$73,0),MATCH(CI$2,[1]INSTRUCTIONS!$M$9:$AM$9,FALSE))*$BA37),0)),""))</f>
        <v/>
      </c>
      <c r="CJ37" s="179" t="str">
        <f t="array" ref="CJ37">IF(ISBLANK($BK37),"",IFERROR((ROUND((INDEX([1]INSTRUCTIONS!$M$9:$AM$73,MATCH(#REF!,[1]INSTRUCTIONS!$N$9:$N$73,0),MATCH(CJ$2,[1]INSTRUCTIONS!$M$9:$AM$9,FALSE))*$BA37),0)),""))</f>
        <v/>
      </c>
      <c r="CK37" s="169">
        <f t="shared" si="23"/>
        <v>144</v>
      </c>
      <c r="CL37" s="169">
        <f t="shared" si="24"/>
        <v>0</v>
      </c>
      <c r="CM37" s="6"/>
      <c r="CN37" s="170" t="s">
        <v>126</v>
      </c>
      <c r="CO37" s="177">
        <v>2</v>
      </c>
      <c r="CP37" s="178">
        <v>4</v>
      </c>
      <c r="CQ37" s="178">
        <v>6</v>
      </c>
      <c r="CR37" s="178">
        <v>4</v>
      </c>
      <c r="CS37" s="178">
        <v>2</v>
      </c>
      <c r="CT37" s="178">
        <v>0</v>
      </c>
      <c r="CU37" s="178" t="str">
        <f t="array" ref="CU37">IF(ISBLANK($CN37),"",IFERROR((ROUND((INDEX([1]INSTRUCTIONS!$M$9:$AM$73,MATCH(#REF!,[1]INSTRUCTIONS!$N$9:$N$73,0),MATCH(CU$2,[1]INSTRUCTIONS!$M$9:$AM$9,FALSE))*$BD37),0)),""))</f>
        <v/>
      </c>
      <c r="CV37" s="178" t="str">
        <f t="array" ref="CV37">IF(ISBLANK($CN37),"",IFERROR((ROUND((INDEX([1]INSTRUCTIONS!$M$9:$AM$73,MATCH(#REF!,[1]INSTRUCTIONS!$N$9:$N$73,0),MATCH(CV$2,[1]INSTRUCTIONS!$M$9:$AM$9,FALSE))*$BD37),0)),""))</f>
        <v/>
      </c>
      <c r="CW37" s="178" t="str">
        <f t="array" ref="CW37">IF(ISBLANK($CN37),"",IFERROR((ROUND((INDEX([1]INSTRUCTIONS!$M$9:$AM$73,MATCH(#REF!,[1]INSTRUCTIONS!$N$9:$N$73,0),MATCH(CW$2,[1]INSTRUCTIONS!$M$9:$AM$9,FALSE))*$BD37),0)),""))</f>
        <v/>
      </c>
      <c r="CX37" s="178" t="str">
        <f t="array" ref="CX37">IF(ISBLANK($CN37),"",IFERROR((ROUND((INDEX([1]INSTRUCTIONS!$M$9:$AM$73,MATCH(#REF!,[1]INSTRUCTIONS!$N$9:$N$73,0),MATCH(CX$2,[1]INSTRUCTIONS!$M$9:$AM$9,FALSE))*$BD37),0)),""))</f>
        <v/>
      </c>
      <c r="CY37" s="178" t="str">
        <f t="array" ref="CY37">IF(ISBLANK($CN37),"",IFERROR((ROUND((INDEX([1]INSTRUCTIONS!$M$9:$AM$73,MATCH(#REF!,[1]INSTRUCTIONS!$N$9:$N$73,0),MATCH(CY$2,[1]INSTRUCTIONS!$M$9:$AM$9,FALSE))*$BD37),0)),""))</f>
        <v/>
      </c>
      <c r="CZ37" s="178" t="str">
        <f t="array" ref="CZ37">IF(ISBLANK($CN37),"",IFERROR((ROUND((INDEX([1]INSTRUCTIONS!$M$9:$AM$73,MATCH(#REF!,[1]INSTRUCTIONS!$N$9:$N$73,0),MATCH(CZ$2,[1]INSTRUCTIONS!$M$9:$AM$9,FALSE))*$BD37),0)),""))</f>
        <v/>
      </c>
      <c r="DA37" s="178" t="str">
        <f t="array" ref="DA37">IF(ISBLANK($CN37),"",IFERROR((ROUND((INDEX([1]INSTRUCTIONS!$M$9:$AM$73,MATCH(#REF!,[1]INSTRUCTIONS!$N$9:$N$73,0),MATCH(DA$2,[1]INSTRUCTIONS!$M$9:$AM$9,FALSE))*$BD37),0)),""))</f>
        <v/>
      </c>
      <c r="DB37" s="178" t="str">
        <f t="array" ref="DB37">IF(ISBLANK($CN37),"",IFERROR((ROUND((INDEX([1]INSTRUCTIONS!$M$9:$AM$73,MATCH(#REF!,[1]INSTRUCTIONS!$N$9:$N$73,0),MATCH(DB$2,[1]INSTRUCTIONS!$M$9:$AM$9,FALSE))*$BD37),0)),""))</f>
        <v/>
      </c>
      <c r="DC37" s="178" t="str">
        <f t="array" ref="DC37">IF(ISBLANK($CN37),"",IFERROR((ROUND((INDEX([1]INSTRUCTIONS!$M$9:$AM$73,MATCH(#REF!,[1]INSTRUCTIONS!$N$9:$N$73,0),MATCH(DC$2,[1]INSTRUCTIONS!$M$9:$AM$9,FALSE))*$BD37),0)),""))</f>
        <v/>
      </c>
      <c r="DD37" s="178" t="str">
        <f t="array" ref="DD37">IF(ISBLANK($CN37),"",IFERROR((ROUND((INDEX([1]INSTRUCTIONS!$M$9:$AM$73,MATCH(#REF!,[1]INSTRUCTIONS!$N$9:$N$73,0),MATCH(DD$2,[1]INSTRUCTIONS!$M$9:$AM$9,FALSE))*$BD37),0)),""))</f>
        <v/>
      </c>
      <c r="DE37" s="178" t="str">
        <f t="array" ref="DE37">IF(ISBLANK($CN37),"",IFERROR((ROUND((INDEX([1]INSTRUCTIONS!$M$9:$AM$73,MATCH(#REF!,[1]INSTRUCTIONS!$N$9:$N$73,0),MATCH(DE$2,[1]INSTRUCTIONS!$M$9:$AM$9,FALSE))*$BD37),0)),""))</f>
        <v/>
      </c>
      <c r="DF37" s="178" t="str">
        <f t="array" ref="DF37">IF(ISBLANK($CN37),"",IFERROR((ROUND((INDEX([1]INSTRUCTIONS!$M$9:$AM$73,MATCH(#REF!,[1]INSTRUCTIONS!$N$9:$N$73,0),MATCH(DF$2,[1]INSTRUCTIONS!$M$9:$AM$9,FALSE))*$BD37),0)),""))</f>
        <v/>
      </c>
      <c r="DG37" s="178" t="str">
        <f t="array" ref="DG37">IF(ISBLANK($CN37),"",IFERROR((ROUND((INDEX([1]INSTRUCTIONS!$M$9:$AM$73,MATCH(#REF!,[1]INSTRUCTIONS!$N$9:$N$73,0),MATCH(DG$2,[1]INSTRUCTIONS!$M$9:$AM$9,FALSE))*$BD37),0)),""))</f>
        <v/>
      </c>
      <c r="DH37" s="178" t="str">
        <f t="array" ref="DH37">IF(ISBLANK($CN37),"",IFERROR((ROUND((INDEX([1]INSTRUCTIONS!$M$9:$AM$73,MATCH(#REF!,[1]INSTRUCTIONS!$N$9:$N$73,0),MATCH(DH$2,[1]INSTRUCTIONS!$M$9:$AM$9,FALSE))*$BD37),0)),""))</f>
        <v/>
      </c>
      <c r="DI37" s="178" t="str">
        <f t="array" ref="DI37">IF(ISBLANK($CN37),"",IFERROR((ROUND((INDEX([1]INSTRUCTIONS!$M$9:$AM$73,MATCH(#REF!,[1]INSTRUCTIONS!$N$9:$N$73,0),MATCH(DI$2,[1]INSTRUCTIONS!$M$9:$AM$9,FALSE))*$BD37),0)),""))</f>
        <v/>
      </c>
      <c r="DJ37" s="178" t="str">
        <f t="array" ref="DJ37">IF(ISBLANK($CN37),"",IFERROR((ROUND((INDEX([1]INSTRUCTIONS!$M$9:$AM$73,MATCH(#REF!,[1]INSTRUCTIONS!$N$9:$N$73,0),MATCH(DJ$2,[1]INSTRUCTIONS!$M$9:$AM$9,FALSE))*$BD37),0)),""))</f>
        <v/>
      </c>
      <c r="DK37" s="178" t="str">
        <f t="array" ref="DK37">IF(ISBLANK($CN37),"",IFERROR((ROUND((INDEX([1]INSTRUCTIONS!$M$9:$AM$73,MATCH(#REF!,[1]INSTRUCTIONS!$N$9:$N$73,0),MATCH(DK$2,[1]INSTRUCTIONS!$M$9:$AM$9,FALSE))*$BD37),0)),""))</f>
        <v/>
      </c>
      <c r="DL37" s="178" t="str">
        <f t="array" ref="DL37">IF(ISBLANK($CN37),"",IFERROR((ROUND((INDEX([1]INSTRUCTIONS!$M$9:$AM$73,MATCH(#REF!,[1]INSTRUCTIONS!$N$9:$N$73,0),MATCH(DL$2,[1]INSTRUCTIONS!$M$9:$AM$9,FALSE))*$BD37),0)),""))</f>
        <v/>
      </c>
      <c r="DM37" s="179" t="str">
        <f t="array" ref="DM37">IF(ISBLANK($CN37),"",IFERROR((ROUND((INDEX([1]INSTRUCTIONS!$M$9:$AM$73,MATCH(#REF!,[1]INSTRUCTIONS!$N$9:$N$73,0),MATCH(DM$2,[1]INSTRUCTIONS!$M$9:$AM$9,FALSE))*$BD37),0)),""))</f>
        <v/>
      </c>
      <c r="DN37" s="169">
        <f t="shared" si="25"/>
        <v>18</v>
      </c>
      <c r="DO37" s="169">
        <f t="shared" si="26"/>
        <v>0</v>
      </c>
      <c r="DP37" s="6"/>
      <c r="DQ37" s="171" t="str">
        <f t="shared" si="27"/>
        <v>ALPHA BOTTOMS BM</v>
      </c>
      <c r="DR37" s="172">
        <f t="shared" ref="DR37:EP37" si="50">IFERROR(BL37+CO37,"")</f>
        <v>17</v>
      </c>
      <c r="DS37" s="173">
        <f t="shared" si="50"/>
        <v>43</v>
      </c>
      <c r="DT37" s="173">
        <f t="shared" si="50"/>
        <v>53</v>
      </c>
      <c r="DU37" s="173">
        <f t="shared" si="50"/>
        <v>35</v>
      </c>
      <c r="DV37" s="173">
        <f t="shared" si="50"/>
        <v>14</v>
      </c>
      <c r="DW37" s="173">
        <f t="shared" si="50"/>
        <v>0</v>
      </c>
      <c r="DX37" s="173" t="str">
        <f t="shared" si="50"/>
        <v/>
      </c>
      <c r="DY37" s="173" t="str">
        <f t="shared" si="50"/>
        <v/>
      </c>
      <c r="DZ37" s="173" t="str">
        <f t="shared" si="50"/>
        <v/>
      </c>
      <c r="EA37" s="173" t="str">
        <f t="shared" si="50"/>
        <v/>
      </c>
      <c r="EB37" s="173" t="str">
        <f t="shared" si="50"/>
        <v/>
      </c>
      <c r="EC37" s="173" t="str">
        <f t="shared" si="50"/>
        <v/>
      </c>
      <c r="ED37" s="173" t="str">
        <f t="shared" si="50"/>
        <v/>
      </c>
      <c r="EE37" s="173" t="str">
        <f t="shared" si="50"/>
        <v/>
      </c>
      <c r="EF37" s="174" t="str">
        <f t="shared" si="50"/>
        <v/>
      </c>
      <c r="EG37" s="174" t="str">
        <f t="shared" si="50"/>
        <v/>
      </c>
      <c r="EH37" s="174" t="str">
        <f t="shared" si="50"/>
        <v/>
      </c>
      <c r="EI37" s="174" t="str">
        <f t="shared" si="50"/>
        <v/>
      </c>
      <c r="EJ37" s="174" t="str">
        <f t="shared" si="50"/>
        <v/>
      </c>
      <c r="EK37" s="174" t="str">
        <f t="shared" si="50"/>
        <v/>
      </c>
      <c r="EL37" s="174" t="str">
        <f t="shared" si="50"/>
        <v/>
      </c>
      <c r="EM37" s="174" t="str">
        <f t="shared" si="50"/>
        <v/>
      </c>
      <c r="EN37" s="174" t="str">
        <f t="shared" si="50"/>
        <v/>
      </c>
      <c r="EO37" s="174" t="str">
        <f t="shared" si="50"/>
        <v/>
      </c>
      <c r="EP37" s="174" t="str">
        <f t="shared" si="50"/>
        <v/>
      </c>
      <c r="EQ37" s="171">
        <f t="shared" si="29"/>
        <v>162</v>
      </c>
      <c r="ER37" s="171">
        <f t="shared" si="30"/>
        <v>0</v>
      </c>
    </row>
    <row r="38" spans="1:148" ht="120" customHeight="1" x14ac:dyDescent="0.25">
      <c r="A38" s="132">
        <f t="shared" si="31"/>
        <v>21</v>
      </c>
      <c r="B38" s="133" t="e">
        <v>#VALUE!</v>
      </c>
      <c r="C38" s="133" t="s">
        <v>96</v>
      </c>
      <c r="D38" s="134" t="s">
        <v>276</v>
      </c>
      <c r="E38" s="134" t="str">
        <f t="shared" si="5"/>
        <v>#REF!</v>
      </c>
      <c r="F38" s="135" t="s">
        <v>114</v>
      </c>
      <c r="G38" s="134" t="s">
        <v>276</v>
      </c>
      <c r="H38" s="135" t="s">
        <v>175</v>
      </c>
      <c r="I38" s="135" t="s">
        <v>176</v>
      </c>
      <c r="J38" s="135"/>
      <c r="K38" s="135"/>
      <c r="L38" s="136"/>
      <c r="M38" s="133" t="e">
        <v>#VALUE!</v>
      </c>
      <c r="N38" s="135" t="s">
        <v>177</v>
      </c>
      <c r="O38" s="136"/>
      <c r="P38" s="136"/>
      <c r="Q38" s="136" t="s">
        <v>101</v>
      </c>
      <c r="R38" s="136" t="s">
        <v>102</v>
      </c>
      <c r="S38" s="136"/>
      <c r="T38" s="133"/>
      <c r="U38" s="133"/>
      <c r="V38" s="133"/>
      <c r="W38" s="137"/>
      <c r="X38" s="138">
        <v>10.25</v>
      </c>
      <c r="Y38" s="139">
        <v>9.74</v>
      </c>
      <c r="Z38" s="140">
        <f t="shared" si="6"/>
        <v>4.9756097560975591E-2</v>
      </c>
      <c r="AA38" s="139">
        <v>39.99</v>
      </c>
      <c r="AB38" s="140">
        <f t="shared" si="7"/>
        <v>0.75643910977744433</v>
      </c>
      <c r="AC38" s="141"/>
      <c r="AD38" s="142" t="str">
        <f t="shared" si="8"/>
        <v/>
      </c>
      <c r="AE38" s="140" t="str">
        <f t="shared" si="9"/>
        <v/>
      </c>
      <c r="AF38" s="139"/>
      <c r="AG38" s="140" t="str">
        <f t="shared" si="10"/>
        <v/>
      </c>
      <c r="AH38" s="143" t="str">
        <f t="shared" si="11"/>
        <v/>
      </c>
      <c r="AI38" s="144"/>
      <c r="AJ38" s="145"/>
      <c r="AK38" s="146"/>
      <c r="AL38" s="135" t="s">
        <v>241</v>
      </c>
      <c r="AM38" s="147">
        <v>4</v>
      </c>
      <c r="AN38" s="148" t="str">
        <f t="shared" si="12"/>
        <v xml:space="preserve">, , , , OFFICE DEFINE, </v>
      </c>
      <c r="AO38" s="149">
        <v>24</v>
      </c>
      <c r="AP38" s="150">
        <v>444</v>
      </c>
      <c r="AQ38" s="150"/>
      <c r="AR38" s="150"/>
      <c r="AS38" s="150"/>
      <c r="AT38" s="151"/>
      <c r="AU38" s="151"/>
      <c r="AV38" s="152">
        <f t="shared" si="13"/>
        <v>4</v>
      </c>
      <c r="AW38" s="153"/>
      <c r="AX38" s="152"/>
      <c r="AY38" s="153"/>
      <c r="AZ38" s="176"/>
      <c r="BA38" s="155">
        <f t="shared" si="14"/>
        <v>444</v>
      </c>
      <c r="BB38" s="156">
        <f t="shared" si="15"/>
        <v>4324.5600000000004</v>
      </c>
      <c r="BC38" s="157">
        <f t="shared" si="16"/>
        <v>17755.560000000001</v>
      </c>
      <c r="BD38" s="158">
        <f t="shared" si="17"/>
        <v>24</v>
      </c>
      <c r="BE38" s="159">
        <f t="shared" si="18"/>
        <v>233.76</v>
      </c>
      <c r="BF38" s="160">
        <f t="shared" si="19"/>
        <v>959.76</v>
      </c>
      <c r="BG38" s="161">
        <f t="shared" si="20"/>
        <v>468</v>
      </c>
      <c r="BH38" s="162">
        <f t="shared" si="21"/>
        <v>4558.32</v>
      </c>
      <c r="BI38" s="163">
        <f t="shared" si="22"/>
        <v>18715.32</v>
      </c>
      <c r="BJ38" s="164"/>
      <c r="BK38" s="165" t="s">
        <v>125</v>
      </c>
      <c r="BL38" s="177">
        <v>47</v>
      </c>
      <c r="BM38" s="178">
        <v>119</v>
      </c>
      <c r="BN38" s="178">
        <v>144</v>
      </c>
      <c r="BO38" s="178">
        <v>97</v>
      </c>
      <c r="BP38" s="178">
        <v>37</v>
      </c>
      <c r="BQ38" s="178">
        <v>0</v>
      </c>
      <c r="BR38" s="178" t="str">
        <f t="array" ref="BR38">IF(ISBLANK($BK38),"",IFERROR((ROUND((INDEX([1]INSTRUCTIONS!$M$9:$AM$73,MATCH(#REF!,[1]INSTRUCTIONS!$N$9:$N$73,0),MATCH(BR$2,[1]INSTRUCTIONS!$M$9:$AM$9,FALSE))*$BA38),0)),""))</f>
        <v/>
      </c>
      <c r="BS38" s="178" t="str">
        <f t="array" ref="BS38">IF(ISBLANK($BK38),"",IFERROR((ROUND((INDEX([1]INSTRUCTIONS!$M$9:$AM$73,MATCH(#REF!,[1]INSTRUCTIONS!$N$9:$N$73,0),MATCH(BS$2,[1]INSTRUCTIONS!$M$9:$AM$9,FALSE))*$BA38),0)),""))</f>
        <v/>
      </c>
      <c r="BT38" s="178" t="str">
        <f t="array" ref="BT38">IF(ISBLANK($BK38),"",IFERROR((ROUND((INDEX([1]INSTRUCTIONS!$M$9:$AM$73,MATCH(#REF!,[1]INSTRUCTIONS!$N$9:$N$73,0),MATCH(BT$2,[1]INSTRUCTIONS!$M$9:$AM$9,FALSE))*$BA38),0)),""))</f>
        <v/>
      </c>
      <c r="BU38" s="178" t="str">
        <f t="array" ref="BU38">IF(ISBLANK($BK38),"",IFERROR((ROUND((INDEX([1]INSTRUCTIONS!$M$9:$AM$73,MATCH(#REF!,[1]INSTRUCTIONS!$N$9:$N$73,0),MATCH(BU$2,[1]INSTRUCTIONS!$M$9:$AM$9,FALSE))*$BA38),0)),""))</f>
        <v/>
      </c>
      <c r="BV38" s="178" t="str">
        <f t="array" ref="BV38">IF(ISBLANK($BK38),"",IFERROR((ROUND((INDEX([1]INSTRUCTIONS!$M$9:$AM$73,MATCH(#REF!,[1]INSTRUCTIONS!$N$9:$N$73,0),MATCH(BV$2,[1]INSTRUCTIONS!$M$9:$AM$9,FALSE))*$BA38),0)),""))</f>
        <v/>
      </c>
      <c r="BW38" s="178" t="str">
        <f t="array" ref="BW38">IF(ISBLANK($BK38),"",IFERROR((ROUND((INDEX([1]INSTRUCTIONS!$M$9:$AM$73,MATCH(#REF!,[1]INSTRUCTIONS!$N$9:$N$73,0),MATCH(BW$2,[1]INSTRUCTIONS!$M$9:$AM$9,FALSE))*$BA38),0)),""))</f>
        <v/>
      </c>
      <c r="BX38" s="178" t="str">
        <f t="array" ref="BX38">IF(ISBLANK($BK38),"",IFERROR((ROUND((INDEX([1]INSTRUCTIONS!$M$9:$AM$73,MATCH(#REF!,[1]INSTRUCTIONS!$N$9:$N$73,0),MATCH(BX$2,[1]INSTRUCTIONS!$M$9:$AM$9,FALSE))*$BA38),0)),""))</f>
        <v/>
      </c>
      <c r="BY38" s="178" t="str">
        <f t="array" ref="BY38">IF(ISBLANK($BK38),"",IFERROR((ROUND((INDEX([1]INSTRUCTIONS!$M$9:$AM$73,MATCH(#REF!,[1]INSTRUCTIONS!$N$9:$N$73,0),MATCH(BY$2,[1]INSTRUCTIONS!$M$9:$AM$9,FALSE))*$BA38),0)),""))</f>
        <v/>
      </c>
      <c r="BZ38" s="178" t="str">
        <f t="array" ref="BZ38">IF(ISBLANK($BK38),"",IFERROR((ROUND((INDEX([1]INSTRUCTIONS!$M$9:$AM$73,MATCH(#REF!,[1]INSTRUCTIONS!$N$9:$N$73,0),MATCH(BZ$2,[1]INSTRUCTIONS!$M$9:$AM$9,FALSE))*$BA38),0)),""))</f>
        <v/>
      </c>
      <c r="CA38" s="178" t="str">
        <f t="array" ref="CA38">IF(ISBLANK($BK38),"",IFERROR((ROUND((INDEX([1]INSTRUCTIONS!$M$9:$AM$73,MATCH(#REF!,[1]INSTRUCTIONS!$N$9:$N$73,0),MATCH(CA$2,[1]INSTRUCTIONS!$M$9:$AM$9,FALSE))*$BA38),0)),""))</f>
        <v/>
      </c>
      <c r="CB38" s="178" t="str">
        <f t="array" ref="CB38">IF(ISBLANK($BK38),"",IFERROR((ROUND((INDEX([1]INSTRUCTIONS!$M$9:$AM$73,MATCH(#REF!,[1]INSTRUCTIONS!$N$9:$N$73,0),MATCH(CB$2,[1]INSTRUCTIONS!$M$9:$AM$9,FALSE))*$BA38),0)),""))</f>
        <v/>
      </c>
      <c r="CC38" s="178" t="str">
        <f t="array" ref="CC38">IF(ISBLANK($BK38),"",IFERROR((ROUND((INDEX([1]INSTRUCTIONS!$M$9:$AM$73,MATCH(#REF!,[1]INSTRUCTIONS!$N$9:$N$73,0),MATCH(CC$2,[1]INSTRUCTIONS!$M$9:$AM$9,FALSE))*$BA38),0)),""))</f>
        <v/>
      </c>
      <c r="CD38" s="178" t="str">
        <f t="array" ref="CD38">IF(ISBLANK($BK38),"",IFERROR((ROUND((INDEX([1]INSTRUCTIONS!$M$9:$AM$73,MATCH(#REF!,[1]INSTRUCTIONS!$N$9:$N$73,0),MATCH(CD$2,[1]INSTRUCTIONS!$M$9:$AM$9,FALSE))*$BA38),0)),""))</f>
        <v/>
      </c>
      <c r="CE38" s="178" t="str">
        <f t="array" ref="CE38">IF(ISBLANK($BK38),"",IFERROR((ROUND((INDEX([1]INSTRUCTIONS!$M$9:$AM$73,MATCH(#REF!,[1]INSTRUCTIONS!$N$9:$N$73,0),MATCH(CE$2,[1]INSTRUCTIONS!$M$9:$AM$9,FALSE))*$BA38),0)),""))</f>
        <v/>
      </c>
      <c r="CF38" s="178" t="str">
        <f t="array" ref="CF38">IF(ISBLANK($BK38),"",IFERROR((ROUND((INDEX([1]INSTRUCTIONS!$M$9:$AM$73,MATCH(#REF!,[1]INSTRUCTIONS!$N$9:$N$73,0),MATCH(CF$2,[1]INSTRUCTIONS!$M$9:$AM$9,FALSE))*$BA38),0)),""))</f>
        <v/>
      </c>
      <c r="CG38" s="178" t="str">
        <f t="array" ref="CG38">IF(ISBLANK($BK38),"",IFERROR((ROUND((INDEX([1]INSTRUCTIONS!$M$9:$AM$73,MATCH(#REF!,[1]INSTRUCTIONS!$N$9:$N$73,0),MATCH(CG$2,[1]INSTRUCTIONS!$M$9:$AM$9,FALSE))*$BA38),0)),""))</f>
        <v/>
      </c>
      <c r="CH38" s="178" t="str">
        <f t="array" ref="CH38">IF(ISBLANK($BK38),"",IFERROR((ROUND((INDEX([1]INSTRUCTIONS!$M$9:$AM$73,MATCH(#REF!,[1]INSTRUCTIONS!$N$9:$N$73,0),MATCH(CH$2,[1]INSTRUCTIONS!$M$9:$AM$9,FALSE))*$BA38),0)),""))</f>
        <v/>
      </c>
      <c r="CI38" s="178" t="str">
        <f t="array" ref="CI38">IF(ISBLANK($BK38),"",IFERROR((ROUND((INDEX([1]INSTRUCTIONS!$M$9:$AM$73,MATCH(#REF!,[1]INSTRUCTIONS!$N$9:$N$73,0),MATCH(CI$2,[1]INSTRUCTIONS!$M$9:$AM$9,FALSE))*$BA38),0)),""))</f>
        <v/>
      </c>
      <c r="CJ38" s="179" t="str">
        <f t="array" ref="CJ38">IF(ISBLANK($BK38),"",IFERROR((ROUND((INDEX([1]INSTRUCTIONS!$M$9:$AM$73,MATCH(#REF!,[1]INSTRUCTIONS!$N$9:$N$73,0),MATCH(CJ$2,[1]INSTRUCTIONS!$M$9:$AM$9,FALSE))*$BA38),0)),""))</f>
        <v/>
      </c>
      <c r="CK38" s="169">
        <f t="shared" si="23"/>
        <v>444</v>
      </c>
      <c r="CL38" s="169">
        <f t="shared" si="24"/>
        <v>0</v>
      </c>
      <c r="CM38" s="6"/>
      <c r="CN38" s="170" t="s">
        <v>126</v>
      </c>
      <c r="CO38" s="177">
        <v>3</v>
      </c>
      <c r="CP38" s="178">
        <v>6</v>
      </c>
      <c r="CQ38" s="178">
        <v>7</v>
      </c>
      <c r="CR38" s="178">
        <v>5</v>
      </c>
      <c r="CS38" s="178">
        <v>3</v>
      </c>
      <c r="CT38" s="178">
        <v>0</v>
      </c>
      <c r="CU38" s="178" t="str">
        <f t="array" ref="CU38">IF(ISBLANK($CN38),"",IFERROR((ROUND((INDEX([1]INSTRUCTIONS!$M$9:$AM$73,MATCH(#REF!,[1]INSTRUCTIONS!$N$9:$N$73,0),MATCH(CU$2,[1]INSTRUCTIONS!$M$9:$AM$9,FALSE))*$BD38),0)),""))</f>
        <v/>
      </c>
      <c r="CV38" s="178" t="str">
        <f t="array" ref="CV38">IF(ISBLANK($CN38),"",IFERROR((ROUND((INDEX([1]INSTRUCTIONS!$M$9:$AM$73,MATCH(#REF!,[1]INSTRUCTIONS!$N$9:$N$73,0),MATCH(CV$2,[1]INSTRUCTIONS!$M$9:$AM$9,FALSE))*$BD38),0)),""))</f>
        <v/>
      </c>
      <c r="CW38" s="178" t="str">
        <f t="array" ref="CW38">IF(ISBLANK($CN38),"",IFERROR((ROUND((INDEX([1]INSTRUCTIONS!$M$9:$AM$73,MATCH(#REF!,[1]INSTRUCTIONS!$N$9:$N$73,0),MATCH(CW$2,[1]INSTRUCTIONS!$M$9:$AM$9,FALSE))*$BD38),0)),""))</f>
        <v/>
      </c>
      <c r="CX38" s="178" t="str">
        <f t="array" ref="CX38">IF(ISBLANK($CN38),"",IFERROR((ROUND((INDEX([1]INSTRUCTIONS!$M$9:$AM$73,MATCH(#REF!,[1]INSTRUCTIONS!$N$9:$N$73,0),MATCH(CX$2,[1]INSTRUCTIONS!$M$9:$AM$9,FALSE))*$BD38),0)),""))</f>
        <v/>
      </c>
      <c r="CY38" s="178" t="str">
        <f t="array" ref="CY38">IF(ISBLANK($CN38),"",IFERROR((ROUND((INDEX([1]INSTRUCTIONS!$M$9:$AM$73,MATCH(#REF!,[1]INSTRUCTIONS!$N$9:$N$73,0),MATCH(CY$2,[1]INSTRUCTIONS!$M$9:$AM$9,FALSE))*$BD38),0)),""))</f>
        <v/>
      </c>
      <c r="CZ38" s="178" t="str">
        <f t="array" ref="CZ38">IF(ISBLANK($CN38),"",IFERROR((ROUND((INDEX([1]INSTRUCTIONS!$M$9:$AM$73,MATCH(#REF!,[1]INSTRUCTIONS!$N$9:$N$73,0),MATCH(CZ$2,[1]INSTRUCTIONS!$M$9:$AM$9,FALSE))*$BD38),0)),""))</f>
        <v/>
      </c>
      <c r="DA38" s="178" t="str">
        <f t="array" ref="DA38">IF(ISBLANK($CN38),"",IFERROR((ROUND((INDEX([1]INSTRUCTIONS!$M$9:$AM$73,MATCH(#REF!,[1]INSTRUCTIONS!$N$9:$N$73,0),MATCH(DA$2,[1]INSTRUCTIONS!$M$9:$AM$9,FALSE))*$BD38),0)),""))</f>
        <v/>
      </c>
      <c r="DB38" s="178" t="str">
        <f t="array" ref="DB38">IF(ISBLANK($CN38),"",IFERROR((ROUND((INDEX([1]INSTRUCTIONS!$M$9:$AM$73,MATCH(#REF!,[1]INSTRUCTIONS!$N$9:$N$73,0),MATCH(DB$2,[1]INSTRUCTIONS!$M$9:$AM$9,FALSE))*$BD38),0)),""))</f>
        <v/>
      </c>
      <c r="DC38" s="178" t="str">
        <f t="array" ref="DC38">IF(ISBLANK($CN38),"",IFERROR((ROUND((INDEX([1]INSTRUCTIONS!$M$9:$AM$73,MATCH(#REF!,[1]INSTRUCTIONS!$N$9:$N$73,0),MATCH(DC$2,[1]INSTRUCTIONS!$M$9:$AM$9,FALSE))*$BD38),0)),""))</f>
        <v/>
      </c>
      <c r="DD38" s="178" t="str">
        <f t="array" ref="DD38">IF(ISBLANK($CN38),"",IFERROR((ROUND((INDEX([1]INSTRUCTIONS!$M$9:$AM$73,MATCH(#REF!,[1]INSTRUCTIONS!$N$9:$N$73,0),MATCH(DD$2,[1]INSTRUCTIONS!$M$9:$AM$9,FALSE))*$BD38),0)),""))</f>
        <v/>
      </c>
      <c r="DE38" s="178" t="str">
        <f t="array" ref="DE38">IF(ISBLANK($CN38),"",IFERROR((ROUND((INDEX([1]INSTRUCTIONS!$M$9:$AM$73,MATCH(#REF!,[1]INSTRUCTIONS!$N$9:$N$73,0),MATCH(DE$2,[1]INSTRUCTIONS!$M$9:$AM$9,FALSE))*$BD38),0)),""))</f>
        <v/>
      </c>
      <c r="DF38" s="178" t="str">
        <f t="array" ref="DF38">IF(ISBLANK($CN38),"",IFERROR((ROUND((INDEX([1]INSTRUCTIONS!$M$9:$AM$73,MATCH(#REF!,[1]INSTRUCTIONS!$N$9:$N$73,0),MATCH(DF$2,[1]INSTRUCTIONS!$M$9:$AM$9,FALSE))*$BD38),0)),""))</f>
        <v/>
      </c>
      <c r="DG38" s="178" t="str">
        <f t="array" ref="DG38">IF(ISBLANK($CN38),"",IFERROR((ROUND((INDEX([1]INSTRUCTIONS!$M$9:$AM$73,MATCH(#REF!,[1]INSTRUCTIONS!$N$9:$N$73,0),MATCH(DG$2,[1]INSTRUCTIONS!$M$9:$AM$9,FALSE))*$BD38),0)),""))</f>
        <v/>
      </c>
      <c r="DH38" s="178" t="str">
        <f t="array" ref="DH38">IF(ISBLANK($CN38),"",IFERROR((ROUND((INDEX([1]INSTRUCTIONS!$M$9:$AM$73,MATCH(#REF!,[1]INSTRUCTIONS!$N$9:$N$73,0),MATCH(DH$2,[1]INSTRUCTIONS!$M$9:$AM$9,FALSE))*$BD38),0)),""))</f>
        <v/>
      </c>
      <c r="DI38" s="178" t="str">
        <f t="array" ref="DI38">IF(ISBLANK($CN38),"",IFERROR((ROUND((INDEX([1]INSTRUCTIONS!$M$9:$AM$73,MATCH(#REF!,[1]INSTRUCTIONS!$N$9:$N$73,0),MATCH(DI$2,[1]INSTRUCTIONS!$M$9:$AM$9,FALSE))*$BD38),0)),""))</f>
        <v/>
      </c>
      <c r="DJ38" s="178" t="str">
        <f t="array" ref="DJ38">IF(ISBLANK($CN38),"",IFERROR((ROUND((INDEX([1]INSTRUCTIONS!$M$9:$AM$73,MATCH(#REF!,[1]INSTRUCTIONS!$N$9:$N$73,0),MATCH(DJ$2,[1]INSTRUCTIONS!$M$9:$AM$9,FALSE))*$BD38),0)),""))</f>
        <v/>
      </c>
      <c r="DK38" s="178" t="str">
        <f t="array" ref="DK38">IF(ISBLANK($CN38),"",IFERROR((ROUND((INDEX([1]INSTRUCTIONS!$M$9:$AM$73,MATCH(#REF!,[1]INSTRUCTIONS!$N$9:$N$73,0),MATCH(DK$2,[1]INSTRUCTIONS!$M$9:$AM$9,FALSE))*$BD38),0)),""))</f>
        <v/>
      </c>
      <c r="DL38" s="178" t="str">
        <f t="array" ref="DL38">IF(ISBLANK($CN38),"",IFERROR((ROUND((INDEX([1]INSTRUCTIONS!$M$9:$AM$73,MATCH(#REF!,[1]INSTRUCTIONS!$N$9:$N$73,0),MATCH(DL$2,[1]INSTRUCTIONS!$M$9:$AM$9,FALSE))*$BD38),0)),""))</f>
        <v/>
      </c>
      <c r="DM38" s="179" t="str">
        <f t="array" ref="DM38">IF(ISBLANK($CN38),"",IFERROR((ROUND((INDEX([1]INSTRUCTIONS!$M$9:$AM$73,MATCH(#REF!,[1]INSTRUCTIONS!$N$9:$N$73,0),MATCH(DM$2,[1]INSTRUCTIONS!$M$9:$AM$9,FALSE))*$BD38),0)),""))</f>
        <v/>
      </c>
      <c r="DN38" s="169">
        <f t="shared" si="25"/>
        <v>24</v>
      </c>
      <c r="DO38" s="169">
        <f t="shared" si="26"/>
        <v>0</v>
      </c>
      <c r="DP38" s="6"/>
      <c r="DQ38" s="171" t="str">
        <f t="shared" si="27"/>
        <v>ALPHA BOTTOMS BM</v>
      </c>
      <c r="DR38" s="172">
        <f t="shared" ref="DR38:EP38" si="51">IFERROR(BL38+CO38,"")</f>
        <v>50</v>
      </c>
      <c r="DS38" s="173">
        <f t="shared" si="51"/>
        <v>125</v>
      </c>
      <c r="DT38" s="173">
        <f t="shared" si="51"/>
        <v>151</v>
      </c>
      <c r="DU38" s="173">
        <f t="shared" si="51"/>
        <v>102</v>
      </c>
      <c r="DV38" s="173">
        <f t="shared" si="51"/>
        <v>40</v>
      </c>
      <c r="DW38" s="173">
        <f t="shared" si="51"/>
        <v>0</v>
      </c>
      <c r="DX38" s="173" t="str">
        <f t="shared" si="51"/>
        <v/>
      </c>
      <c r="DY38" s="173" t="str">
        <f t="shared" si="51"/>
        <v/>
      </c>
      <c r="DZ38" s="173" t="str">
        <f t="shared" si="51"/>
        <v/>
      </c>
      <c r="EA38" s="173" t="str">
        <f t="shared" si="51"/>
        <v/>
      </c>
      <c r="EB38" s="173" t="str">
        <f t="shared" si="51"/>
        <v/>
      </c>
      <c r="EC38" s="173" t="str">
        <f t="shared" si="51"/>
        <v/>
      </c>
      <c r="ED38" s="173" t="str">
        <f t="shared" si="51"/>
        <v/>
      </c>
      <c r="EE38" s="173" t="str">
        <f t="shared" si="51"/>
        <v/>
      </c>
      <c r="EF38" s="174" t="str">
        <f t="shared" si="51"/>
        <v/>
      </c>
      <c r="EG38" s="174" t="str">
        <f t="shared" si="51"/>
        <v/>
      </c>
      <c r="EH38" s="174" t="str">
        <f t="shared" si="51"/>
        <v/>
      </c>
      <c r="EI38" s="174" t="str">
        <f t="shared" si="51"/>
        <v/>
      </c>
      <c r="EJ38" s="174" t="str">
        <f t="shared" si="51"/>
        <v/>
      </c>
      <c r="EK38" s="174" t="str">
        <f t="shared" si="51"/>
        <v/>
      </c>
      <c r="EL38" s="174" t="str">
        <f t="shared" si="51"/>
        <v/>
      </c>
      <c r="EM38" s="174" t="str">
        <f t="shared" si="51"/>
        <v/>
      </c>
      <c r="EN38" s="174" t="str">
        <f t="shared" si="51"/>
        <v/>
      </c>
      <c r="EO38" s="174" t="str">
        <f t="shared" si="51"/>
        <v/>
      </c>
      <c r="EP38" s="174" t="str">
        <f t="shared" si="51"/>
        <v/>
      </c>
      <c r="EQ38" s="171">
        <f t="shared" si="29"/>
        <v>468</v>
      </c>
      <c r="ER38" s="171">
        <f t="shared" si="30"/>
        <v>0</v>
      </c>
    </row>
    <row r="39" spans="1:148" ht="120" customHeight="1" x14ac:dyDescent="0.25">
      <c r="A39" s="132">
        <f t="shared" si="31"/>
        <v>22</v>
      </c>
      <c r="B39" s="133" t="e">
        <v>#VALUE!</v>
      </c>
      <c r="C39" s="133" t="s">
        <v>96</v>
      </c>
      <c r="D39" s="134" t="s">
        <v>276</v>
      </c>
      <c r="E39" s="134" t="str">
        <f t="shared" si="5"/>
        <v>#REF!</v>
      </c>
      <c r="F39" s="135" t="s">
        <v>114</v>
      </c>
      <c r="G39" s="134" t="s">
        <v>276</v>
      </c>
      <c r="H39" s="135" t="s">
        <v>175</v>
      </c>
      <c r="I39" s="135" t="s">
        <v>176</v>
      </c>
      <c r="J39" s="135"/>
      <c r="K39" s="135"/>
      <c r="L39" s="136"/>
      <c r="M39" s="133" t="e">
        <v>#VALUE!</v>
      </c>
      <c r="N39" s="135" t="s">
        <v>178</v>
      </c>
      <c r="O39" s="136"/>
      <c r="P39" s="136"/>
      <c r="Q39" s="136" t="s">
        <v>101</v>
      </c>
      <c r="R39" s="136" t="s">
        <v>102</v>
      </c>
      <c r="S39" s="136"/>
      <c r="T39" s="133"/>
      <c r="U39" s="133"/>
      <c r="V39" s="133"/>
      <c r="W39" s="137"/>
      <c r="X39" s="138">
        <v>10.25</v>
      </c>
      <c r="Y39" s="139">
        <v>9.74</v>
      </c>
      <c r="Z39" s="140">
        <f t="shared" si="6"/>
        <v>4.9756097560975591E-2</v>
      </c>
      <c r="AA39" s="139">
        <v>39.99</v>
      </c>
      <c r="AB39" s="140">
        <f t="shared" si="7"/>
        <v>0.75643910977744433</v>
      </c>
      <c r="AC39" s="141"/>
      <c r="AD39" s="142" t="str">
        <f t="shared" si="8"/>
        <v/>
      </c>
      <c r="AE39" s="140" t="str">
        <f t="shared" si="9"/>
        <v/>
      </c>
      <c r="AF39" s="139"/>
      <c r="AG39" s="140" t="str">
        <f t="shared" si="10"/>
        <v/>
      </c>
      <c r="AH39" s="143" t="str">
        <f t="shared" si="11"/>
        <v/>
      </c>
      <c r="AI39" s="144"/>
      <c r="AJ39" s="145"/>
      <c r="AK39" s="146"/>
      <c r="AL39" s="135" t="s">
        <v>241</v>
      </c>
      <c r="AM39" s="147">
        <v>4</v>
      </c>
      <c r="AN39" s="148" t="str">
        <f t="shared" si="12"/>
        <v xml:space="preserve">, , , , OFFICE DEFINE, </v>
      </c>
      <c r="AO39" s="149">
        <v>18</v>
      </c>
      <c r="AP39" s="150">
        <v>228</v>
      </c>
      <c r="AQ39" s="150"/>
      <c r="AR39" s="150"/>
      <c r="AS39" s="150"/>
      <c r="AT39" s="151"/>
      <c r="AU39" s="151"/>
      <c r="AV39" s="152">
        <f t="shared" si="13"/>
        <v>4</v>
      </c>
      <c r="AW39" s="153"/>
      <c r="AX39" s="152"/>
      <c r="AY39" s="153"/>
      <c r="AZ39" s="176"/>
      <c r="BA39" s="155">
        <f t="shared" si="14"/>
        <v>228</v>
      </c>
      <c r="BB39" s="156">
        <f t="shared" si="15"/>
        <v>2220.7200000000003</v>
      </c>
      <c r="BC39" s="157">
        <f t="shared" si="16"/>
        <v>9117.7200000000012</v>
      </c>
      <c r="BD39" s="158">
        <f t="shared" si="17"/>
        <v>18</v>
      </c>
      <c r="BE39" s="159">
        <f t="shared" si="18"/>
        <v>175.32</v>
      </c>
      <c r="BF39" s="160">
        <f t="shared" si="19"/>
        <v>719.82</v>
      </c>
      <c r="BG39" s="161">
        <f t="shared" si="20"/>
        <v>246</v>
      </c>
      <c r="BH39" s="162">
        <f t="shared" si="21"/>
        <v>2396.04</v>
      </c>
      <c r="BI39" s="163">
        <f t="shared" si="22"/>
        <v>9837.5400000000009</v>
      </c>
      <c r="BJ39" s="164"/>
      <c r="BK39" s="165" t="s">
        <v>125</v>
      </c>
      <c r="BL39" s="177">
        <v>24</v>
      </c>
      <c r="BM39" s="178">
        <v>61</v>
      </c>
      <c r="BN39" s="178">
        <v>74</v>
      </c>
      <c r="BO39" s="178">
        <v>50</v>
      </c>
      <c r="BP39" s="178">
        <v>19</v>
      </c>
      <c r="BQ39" s="178">
        <v>0</v>
      </c>
      <c r="BR39" s="178" t="str">
        <f t="array" ref="BR39">IF(ISBLANK($BK39),"",IFERROR((ROUND((INDEX([1]INSTRUCTIONS!$M$9:$AM$73,MATCH(#REF!,[1]INSTRUCTIONS!$N$9:$N$73,0),MATCH(BR$2,[1]INSTRUCTIONS!$M$9:$AM$9,FALSE))*$BA39),0)),""))</f>
        <v/>
      </c>
      <c r="BS39" s="178" t="str">
        <f t="array" ref="BS39">IF(ISBLANK($BK39),"",IFERROR((ROUND((INDEX([1]INSTRUCTIONS!$M$9:$AM$73,MATCH(#REF!,[1]INSTRUCTIONS!$N$9:$N$73,0),MATCH(BS$2,[1]INSTRUCTIONS!$M$9:$AM$9,FALSE))*$BA39),0)),""))</f>
        <v/>
      </c>
      <c r="BT39" s="178" t="str">
        <f t="array" ref="BT39">IF(ISBLANK($BK39),"",IFERROR((ROUND((INDEX([1]INSTRUCTIONS!$M$9:$AM$73,MATCH(#REF!,[1]INSTRUCTIONS!$N$9:$N$73,0),MATCH(BT$2,[1]INSTRUCTIONS!$M$9:$AM$9,FALSE))*$BA39),0)),""))</f>
        <v/>
      </c>
      <c r="BU39" s="178" t="str">
        <f t="array" ref="BU39">IF(ISBLANK($BK39),"",IFERROR((ROUND((INDEX([1]INSTRUCTIONS!$M$9:$AM$73,MATCH(#REF!,[1]INSTRUCTIONS!$N$9:$N$73,0),MATCH(BU$2,[1]INSTRUCTIONS!$M$9:$AM$9,FALSE))*$BA39),0)),""))</f>
        <v/>
      </c>
      <c r="BV39" s="178" t="str">
        <f t="array" ref="BV39">IF(ISBLANK($BK39),"",IFERROR((ROUND((INDEX([1]INSTRUCTIONS!$M$9:$AM$73,MATCH(#REF!,[1]INSTRUCTIONS!$N$9:$N$73,0),MATCH(BV$2,[1]INSTRUCTIONS!$M$9:$AM$9,FALSE))*$BA39),0)),""))</f>
        <v/>
      </c>
      <c r="BW39" s="178" t="str">
        <f t="array" ref="BW39">IF(ISBLANK($BK39),"",IFERROR((ROUND((INDEX([1]INSTRUCTIONS!$M$9:$AM$73,MATCH(#REF!,[1]INSTRUCTIONS!$N$9:$N$73,0),MATCH(BW$2,[1]INSTRUCTIONS!$M$9:$AM$9,FALSE))*$BA39),0)),""))</f>
        <v/>
      </c>
      <c r="BX39" s="178" t="str">
        <f t="array" ref="BX39">IF(ISBLANK($BK39),"",IFERROR((ROUND((INDEX([1]INSTRUCTIONS!$M$9:$AM$73,MATCH(#REF!,[1]INSTRUCTIONS!$N$9:$N$73,0),MATCH(BX$2,[1]INSTRUCTIONS!$M$9:$AM$9,FALSE))*$BA39),0)),""))</f>
        <v/>
      </c>
      <c r="BY39" s="178" t="str">
        <f t="array" ref="BY39">IF(ISBLANK($BK39),"",IFERROR((ROUND((INDEX([1]INSTRUCTIONS!$M$9:$AM$73,MATCH(#REF!,[1]INSTRUCTIONS!$N$9:$N$73,0),MATCH(BY$2,[1]INSTRUCTIONS!$M$9:$AM$9,FALSE))*$BA39),0)),""))</f>
        <v/>
      </c>
      <c r="BZ39" s="178" t="str">
        <f t="array" ref="BZ39">IF(ISBLANK($BK39),"",IFERROR((ROUND((INDEX([1]INSTRUCTIONS!$M$9:$AM$73,MATCH(#REF!,[1]INSTRUCTIONS!$N$9:$N$73,0),MATCH(BZ$2,[1]INSTRUCTIONS!$M$9:$AM$9,FALSE))*$BA39),0)),""))</f>
        <v/>
      </c>
      <c r="CA39" s="178" t="str">
        <f t="array" ref="CA39">IF(ISBLANK($BK39),"",IFERROR((ROUND((INDEX([1]INSTRUCTIONS!$M$9:$AM$73,MATCH(#REF!,[1]INSTRUCTIONS!$N$9:$N$73,0),MATCH(CA$2,[1]INSTRUCTIONS!$M$9:$AM$9,FALSE))*$BA39),0)),""))</f>
        <v/>
      </c>
      <c r="CB39" s="178" t="str">
        <f t="array" ref="CB39">IF(ISBLANK($BK39),"",IFERROR((ROUND((INDEX([1]INSTRUCTIONS!$M$9:$AM$73,MATCH(#REF!,[1]INSTRUCTIONS!$N$9:$N$73,0),MATCH(CB$2,[1]INSTRUCTIONS!$M$9:$AM$9,FALSE))*$BA39),0)),""))</f>
        <v/>
      </c>
      <c r="CC39" s="178" t="str">
        <f t="array" ref="CC39">IF(ISBLANK($BK39),"",IFERROR((ROUND((INDEX([1]INSTRUCTIONS!$M$9:$AM$73,MATCH(#REF!,[1]INSTRUCTIONS!$N$9:$N$73,0),MATCH(CC$2,[1]INSTRUCTIONS!$M$9:$AM$9,FALSE))*$BA39),0)),""))</f>
        <v/>
      </c>
      <c r="CD39" s="178" t="str">
        <f t="array" ref="CD39">IF(ISBLANK($BK39),"",IFERROR((ROUND((INDEX([1]INSTRUCTIONS!$M$9:$AM$73,MATCH(#REF!,[1]INSTRUCTIONS!$N$9:$N$73,0),MATCH(CD$2,[1]INSTRUCTIONS!$M$9:$AM$9,FALSE))*$BA39),0)),""))</f>
        <v/>
      </c>
      <c r="CE39" s="178" t="str">
        <f t="array" ref="CE39">IF(ISBLANK($BK39),"",IFERROR((ROUND((INDEX([1]INSTRUCTIONS!$M$9:$AM$73,MATCH(#REF!,[1]INSTRUCTIONS!$N$9:$N$73,0),MATCH(CE$2,[1]INSTRUCTIONS!$M$9:$AM$9,FALSE))*$BA39),0)),""))</f>
        <v/>
      </c>
      <c r="CF39" s="178" t="str">
        <f t="array" ref="CF39">IF(ISBLANK($BK39),"",IFERROR((ROUND((INDEX([1]INSTRUCTIONS!$M$9:$AM$73,MATCH(#REF!,[1]INSTRUCTIONS!$N$9:$N$73,0),MATCH(CF$2,[1]INSTRUCTIONS!$M$9:$AM$9,FALSE))*$BA39),0)),""))</f>
        <v/>
      </c>
      <c r="CG39" s="178" t="str">
        <f t="array" ref="CG39">IF(ISBLANK($BK39),"",IFERROR((ROUND((INDEX([1]INSTRUCTIONS!$M$9:$AM$73,MATCH(#REF!,[1]INSTRUCTIONS!$N$9:$N$73,0),MATCH(CG$2,[1]INSTRUCTIONS!$M$9:$AM$9,FALSE))*$BA39),0)),""))</f>
        <v/>
      </c>
      <c r="CH39" s="178" t="str">
        <f t="array" ref="CH39">IF(ISBLANK($BK39),"",IFERROR((ROUND((INDEX([1]INSTRUCTIONS!$M$9:$AM$73,MATCH(#REF!,[1]INSTRUCTIONS!$N$9:$N$73,0),MATCH(CH$2,[1]INSTRUCTIONS!$M$9:$AM$9,FALSE))*$BA39),0)),""))</f>
        <v/>
      </c>
      <c r="CI39" s="178" t="str">
        <f t="array" ref="CI39">IF(ISBLANK($BK39),"",IFERROR((ROUND((INDEX([1]INSTRUCTIONS!$M$9:$AM$73,MATCH(#REF!,[1]INSTRUCTIONS!$N$9:$N$73,0),MATCH(CI$2,[1]INSTRUCTIONS!$M$9:$AM$9,FALSE))*$BA39),0)),""))</f>
        <v/>
      </c>
      <c r="CJ39" s="179" t="str">
        <f t="array" ref="CJ39">IF(ISBLANK($BK39),"",IFERROR((ROUND((INDEX([1]INSTRUCTIONS!$M$9:$AM$73,MATCH(#REF!,[1]INSTRUCTIONS!$N$9:$N$73,0),MATCH(CJ$2,[1]INSTRUCTIONS!$M$9:$AM$9,FALSE))*$BA39),0)),""))</f>
        <v/>
      </c>
      <c r="CK39" s="169">
        <f t="shared" si="23"/>
        <v>228</v>
      </c>
      <c r="CL39" s="169">
        <f t="shared" si="24"/>
        <v>0</v>
      </c>
      <c r="CM39" s="6"/>
      <c r="CN39" s="170" t="s">
        <v>126</v>
      </c>
      <c r="CO39" s="177">
        <v>2</v>
      </c>
      <c r="CP39" s="178">
        <v>4</v>
      </c>
      <c r="CQ39" s="178">
        <v>6</v>
      </c>
      <c r="CR39" s="178">
        <v>4</v>
      </c>
      <c r="CS39" s="178">
        <v>2</v>
      </c>
      <c r="CT39" s="178">
        <v>0</v>
      </c>
      <c r="CU39" s="178" t="str">
        <f t="array" ref="CU39">IF(ISBLANK($CN39),"",IFERROR((ROUND((INDEX([1]INSTRUCTIONS!$M$9:$AM$73,MATCH(#REF!,[1]INSTRUCTIONS!$N$9:$N$73,0),MATCH(CU$2,[1]INSTRUCTIONS!$M$9:$AM$9,FALSE))*$BD39),0)),""))</f>
        <v/>
      </c>
      <c r="CV39" s="178" t="str">
        <f t="array" ref="CV39">IF(ISBLANK($CN39),"",IFERROR((ROUND((INDEX([1]INSTRUCTIONS!$M$9:$AM$73,MATCH(#REF!,[1]INSTRUCTIONS!$N$9:$N$73,0),MATCH(CV$2,[1]INSTRUCTIONS!$M$9:$AM$9,FALSE))*$BD39),0)),""))</f>
        <v/>
      </c>
      <c r="CW39" s="178" t="str">
        <f t="array" ref="CW39">IF(ISBLANK($CN39),"",IFERROR((ROUND((INDEX([1]INSTRUCTIONS!$M$9:$AM$73,MATCH(#REF!,[1]INSTRUCTIONS!$N$9:$N$73,0),MATCH(CW$2,[1]INSTRUCTIONS!$M$9:$AM$9,FALSE))*$BD39),0)),""))</f>
        <v/>
      </c>
      <c r="CX39" s="178" t="str">
        <f t="array" ref="CX39">IF(ISBLANK($CN39),"",IFERROR((ROUND((INDEX([1]INSTRUCTIONS!$M$9:$AM$73,MATCH(#REF!,[1]INSTRUCTIONS!$N$9:$N$73,0),MATCH(CX$2,[1]INSTRUCTIONS!$M$9:$AM$9,FALSE))*$BD39),0)),""))</f>
        <v/>
      </c>
      <c r="CY39" s="178" t="str">
        <f t="array" ref="CY39">IF(ISBLANK($CN39),"",IFERROR((ROUND((INDEX([1]INSTRUCTIONS!$M$9:$AM$73,MATCH(#REF!,[1]INSTRUCTIONS!$N$9:$N$73,0),MATCH(CY$2,[1]INSTRUCTIONS!$M$9:$AM$9,FALSE))*$BD39),0)),""))</f>
        <v/>
      </c>
      <c r="CZ39" s="178" t="str">
        <f t="array" ref="CZ39">IF(ISBLANK($CN39),"",IFERROR((ROUND((INDEX([1]INSTRUCTIONS!$M$9:$AM$73,MATCH(#REF!,[1]INSTRUCTIONS!$N$9:$N$73,0),MATCH(CZ$2,[1]INSTRUCTIONS!$M$9:$AM$9,FALSE))*$BD39),0)),""))</f>
        <v/>
      </c>
      <c r="DA39" s="178" t="str">
        <f t="array" ref="DA39">IF(ISBLANK($CN39),"",IFERROR((ROUND((INDEX([1]INSTRUCTIONS!$M$9:$AM$73,MATCH(#REF!,[1]INSTRUCTIONS!$N$9:$N$73,0),MATCH(DA$2,[1]INSTRUCTIONS!$M$9:$AM$9,FALSE))*$BD39),0)),""))</f>
        <v/>
      </c>
      <c r="DB39" s="178" t="str">
        <f t="array" ref="DB39">IF(ISBLANK($CN39),"",IFERROR((ROUND((INDEX([1]INSTRUCTIONS!$M$9:$AM$73,MATCH(#REF!,[1]INSTRUCTIONS!$N$9:$N$73,0),MATCH(DB$2,[1]INSTRUCTIONS!$M$9:$AM$9,FALSE))*$BD39),0)),""))</f>
        <v/>
      </c>
      <c r="DC39" s="178" t="str">
        <f t="array" ref="DC39">IF(ISBLANK($CN39),"",IFERROR((ROUND((INDEX([1]INSTRUCTIONS!$M$9:$AM$73,MATCH(#REF!,[1]INSTRUCTIONS!$N$9:$N$73,0),MATCH(DC$2,[1]INSTRUCTIONS!$M$9:$AM$9,FALSE))*$BD39),0)),""))</f>
        <v/>
      </c>
      <c r="DD39" s="178" t="str">
        <f t="array" ref="DD39">IF(ISBLANK($CN39),"",IFERROR((ROUND((INDEX([1]INSTRUCTIONS!$M$9:$AM$73,MATCH(#REF!,[1]INSTRUCTIONS!$N$9:$N$73,0),MATCH(DD$2,[1]INSTRUCTIONS!$M$9:$AM$9,FALSE))*$BD39),0)),""))</f>
        <v/>
      </c>
      <c r="DE39" s="178" t="str">
        <f t="array" ref="DE39">IF(ISBLANK($CN39),"",IFERROR((ROUND((INDEX([1]INSTRUCTIONS!$M$9:$AM$73,MATCH(#REF!,[1]INSTRUCTIONS!$N$9:$N$73,0),MATCH(DE$2,[1]INSTRUCTIONS!$M$9:$AM$9,FALSE))*$BD39),0)),""))</f>
        <v/>
      </c>
      <c r="DF39" s="178" t="str">
        <f t="array" ref="DF39">IF(ISBLANK($CN39),"",IFERROR((ROUND((INDEX([1]INSTRUCTIONS!$M$9:$AM$73,MATCH(#REF!,[1]INSTRUCTIONS!$N$9:$N$73,0),MATCH(DF$2,[1]INSTRUCTIONS!$M$9:$AM$9,FALSE))*$BD39),0)),""))</f>
        <v/>
      </c>
      <c r="DG39" s="178" t="str">
        <f t="array" ref="DG39">IF(ISBLANK($CN39),"",IFERROR((ROUND((INDEX([1]INSTRUCTIONS!$M$9:$AM$73,MATCH(#REF!,[1]INSTRUCTIONS!$N$9:$N$73,0),MATCH(DG$2,[1]INSTRUCTIONS!$M$9:$AM$9,FALSE))*$BD39),0)),""))</f>
        <v/>
      </c>
      <c r="DH39" s="178" t="str">
        <f t="array" ref="DH39">IF(ISBLANK($CN39),"",IFERROR((ROUND((INDEX([1]INSTRUCTIONS!$M$9:$AM$73,MATCH(#REF!,[1]INSTRUCTIONS!$N$9:$N$73,0),MATCH(DH$2,[1]INSTRUCTIONS!$M$9:$AM$9,FALSE))*$BD39),0)),""))</f>
        <v/>
      </c>
      <c r="DI39" s="178" t="str">
        <f t="array" ref="DI39">IF(ISBLANK($CN39),"",IFERROR((ROUND((INDEX([1]INSTRUCTIONS!$M$9:$AM$73,MATCH(#REF!,[1]INSTRUCTIONS!$N$9:$N$73,0),MATCH(DI$2,[1]INSTRUCTIONS!$M$9:$AM$9,FALSE))*$BD39),0)),""))</f>
        <v/>
      </c>
      <c r="DJ39" s="178" t="str">
        <f t="array" ref="DJ39">IF(ISBLANK($CN39),"",IFERROR((ROUND((INDEX([1]INSTRUCTIONS!$M$9:$AM$73,MATCH(#REF!,[1]INSTRUCTIONS!$N$9:$N$73,0),MATCH(DJ$2,[1]INSTRUCTIONS!$M$9:$AM$9,FALSE))*$BD39),0)),""))</f>
        <v/>
      </c>
      <c r="DK39" s="178" t="str">
        <f t="array" ref="DK39">IF(ISBLANK($CN39),"",IFERROR((ROUND((INDEX([1]INSTRUCTIONS!$M$9:$AM$73,MATCH(#REF!,[1]INSTRUCTIONS!$N$9:$N$73,0),MATCH(DK$2,[1]INSTRUCTIONS!$M$9:$AM$9,FALSE))*$BD39),0)),""))</f>
        <v/>
      </c>
      <c r="DL39" s="178" t="str">
        <f t="array" ref="DL39">IF(ISBLANK($CN39),"",IFERROR((ROUND((INDEX([1]INSTRUCTIONS!$M$9:$AM$73,MATCH(#REF!,[1]INSTRUCTIONS!$N$9:$N$73,0),MATCH(DL$2,[1]INSTRUCTIONS!$M$9:$AM$9,FALSE))*$BD39),0)),""))</f>
        <v/>
      </c>
      <c r="DM39" s="179" t="str">
        <f t="array" ref="DM39">IF(ISBLANK($CN39),"",IFERROR((ROUND((INDEX([1]INSTRUCTIONS!$M$9:$AM$73,MATCH(#REF!,[1]INSTRUCTIONS!$N$9:$N$73,0),MATCH(DM$2,[1]INSTRUCTIONS!$M$9:$AM$9,FALSE))*$BD39),0)),""))</f>
        <v/>
      </c>
      <c r="DN39" s="169">
        <f t="shared" si="25"/>
        <v>18</v>
      </c>
      <c r="DO39" s="169">
        <f t="shared" si="26"/>
        <v>0</v>
      </c>
      <c r="DP39" s="6"/>
      <c r="DQ39" s="171" t="str">
        <f t="shared" si="27"/>
        <v>ALPHA BOTTOMS BM</v>
      </c>
      <c r="DR39" s="172">
        <f t="shared" ref="DR39:EP39" si="52">IFERROR(BL39+CO39,"")</f>
        <v>26</v>
      </c>
      <c r="DS39" s="173">
        <f t="shared" si="52"/>
        <v>65</v>
      </c>
      <c r="DT39" s="173">
        <f t="shared" si="52"/>
        <v>80</v>
      </c>
      <c r="DU39" s="173">
        <f t="shared" si="52"/>
        <v>54</v>
      </c>
      <c r="DV39" s="173">
        <f t="shared" si="52"/>
        <v>21</v>
      </c>
      <c r="DW39" s="173">
        <f t="shared" si="52"/>
        <v>0</v>
      </c>
      <c r="DX39" s="173" t="str">
        <f t="shared" si="52"/>
        <v/>
      </c>
      <c r="DY39" s="173" t="str">
        <f t="shared" si="52"/>
        <v/>
      </c>
      <c r="DZ39" s="173" t="str">
        <f t="shared" si="52"/>
        <v/>
      </c>
      <c r="EA39" s="173" t="str">
        <f t="shared" si="52"/>
        <v/>
      </c>
      <c r="EB39" s="173" t="str">
        <f t="shared" si="52"/>
        <v/>
      </c>
      <c r="EC39" s="173" t="str">
        <f t="shared" si="52"/>
        <v/>
      </c>
      <c r="ED39" s="173" t="str">
        <f t="shared" si="52"/>
        <v/>
      </c>
      <c r="EE39" s="173" t="str">
        <f t="shared" si="52"/>
        <v/>
      </c>
      <c r="EF39" s="174" t="str">
        <f t="shared" si="52"/>
        <v/>
      </c>
      <c r="EG39" s="174" t="str">
        <f t="shared" si="52"/>
        <v/>
      </c>
      <c r="EH39" s="174" t="str">
        <f t="shared" si="52"/>
        <v/>
      </c>
      <c r="EI39" s="174" t="str">
        <f t="shared" si="52"/>
        <v/>
      </c>
      <c r="EJ39" s="174" t="str">
        <f t="shared" si="52"/>
        <v/>
      </c>
      <c r="EK39" s="174" t="str">
        <f t="shared" si="52"/>
        <v/>
      </c>
      <c r="EL39" s="174" t="str">
        <f t="shared" si="52"/>
        <v/>
      </c>
      <c r="EM39" s="174" t="str">
        <f t="shared" si="52"/>
        <v/>
      </c>
      <c r="EN39" s="174" t="str">
        <f t="shared" si="52"/>
        <v/>
      </c>
      <c r="EO39" s="174" t="str">
        <f t="shared" si="52"/>
        <v/>
      </c>
      <c r="EP39" s="174" t="str">
        <f t="shared" si="52"/>
        <v/>
      </c>
      <c r="EQ39" s="171">
        <f t="shared" si="29"/>
        <v>246</v>
      </c>
      <c r="ER39" s="171">
        <f t="shared" si="30"/>
        <v>0</v>
      </c>
    </row>
    <row r="40" spans="1:148" ht="120" customHeight="1" x14ac:dyDescent="0.25">
      <c r="A40" s="132">
        <f t="shared" si="31"/>
        <v>23</v>
      </c>
      <c r="B40" s="133" t="e">
        <v>#VALUE!</v>
      </c>
      <c r="C40" s="133" t="s">
        <v>96</v>
      </c>
      <c r="D40" s="134" t="s">
        <v>276</v>
      </c>
      <c r="E40" s="134" t="str">
        <f t="shared" si="5"/>
        <v>#REF!</v>
      </c>
      <c r="F40" s="135" t="s">
        <v>114</v>
      </c>
      <c r="G40" s="134" t="s">
        <v>276</v>
      </c>
      <c r="H40" s="135" t="s">
        <v>217</v>
      </c>
      <c r="I40" s="135" t="s">
        <v>218</v>
      </c>
      <c r="J40" s="135"/>
      <c r="K40" s="135"/>
      <c r="L40" s="136"/>
      <c r="M40" s="133" t="e">
        <v>#VALUE!</v>
      </c>
      <c r="N40" s="135" t="s">
        <v>106</v>
      </c>
      <c r="O40" s="136"/>
      <c r="P40" s="136"/>
      <c r="Q40" s="136" t="s">
        <v>101</v>
      </c>
      <c r="R40" s="136" t="s">
        <v>102</v>
      </c>
      <c r="S40" s="136"/>
      <c r="T40" s="133"/>
      <c r="U40" s="133"/>
      <c r="V40" s="133"/>
      <c r="W40" s="137"/>
      <c r="X40" s="138">
        <v>11.5</v>
      </c>
      <c r="Y40" s="139">
        <v>10.93</v>
      </c>
      <c r="Z40" s="140">
        <f t="shared" si="6"/>
        <v>4.9565217391304373E-2</v>
      </c>
      <c r="AA40" s="139">
        <v>39.99</v>
      </c>
      <c r="AB40" s="140">
        <f t="shared" si="7"/>
        <v>0.72668167041760445</v>
      </c>
      <c r="AC40" s="141"/>
      <c r="AD40" s="142" t="str">
        <f t="shared" si="8"/>
        <v/>
      </c>
      <c r="AE40" s="140" t="str">
        <f t="shared" si="9"/>
        <v/>
      </c>
      <c r="AF40" s="139"/>
      <c r="AG40" s="140" t="str">
        <f t="shared" si="10"/>
        <v/>
      </c>
      <c r="AH40" s="143" t="str">
        <f t="shared" si="11"/>
        <v/>
      </c>
      <c r="AI40" s="144"/>
      <c r="AJ40" s="145"/>
      <c r="AK40" s="146"/>
      <c r="AL40" s="135" t="s">
        <v>241</v>
      </c>
      <c r="AM40" s="147">
        <v>4</v>
      </c>
      <c r="AN40" s="148" t="str">
        <f t="shared" si="12"/>
        <v xml:space="preserve">, , , , OFFICE DEFINE, </v>
      </c>
      <c r="AO40" s="149">
        <v>18</v>
      </c>
      <c r="AP40" s="150">
        <v>360</v>
      </c>
      <c r="AQ40" s="150"/>
      <c r="AR40" s="150"/>
      <c r="AS40" s="150"/>
      <c r="AT40" s="151"/>
      <c r="AU40" s="151"/>
      <c r="AV40" s="152">
        <f t="shared" si="13"/>
        <v>4</v>
      </c>
      <c r="AW40" s="153"/>
      <c r="AX40" s="152"/>
      <c r="AY40" s="153"/>
      <c r="AZ40" s="176"/>
      <c r="BA40" s="155">
        <f t="shared" si="14"/>
        <v>360</v>
      </c>
      <c r="BB40" s="156">
        <f t="shared" si="15"/>
        <v>3934.7999999999997</v>
      </c>
      <c r="BC40" s="157">
        <f t="shared" si="16"/>
        <v>14396.400000000001</v>
      </c>
      <c r="BD40" s="158">
        <f t="shared" si="17"/>
        <v>18</v>
      </c>
      <c r="BE40" s="159">
        <f t="shared" si="18"/>
        <v>196.74</v>
      </c>
      <c r="BF40" s="160">
        <f t="shared" si="19"/>
        <v>719.82</v>
      </c>
      <c r="BG40" s="161">
        <f t="shared" si="20"/>
        <v>378</v>
      </c>
      <c r="BH40" s="162">
        <f t="shared" si="21"/>
        <v>4131.54</v>
      </c>
      <c r="BI40" s="163">
        <f t="shared" si="22"/>
        <v>15116.220000000001</v>
      </c>
      <c r="BJ40" s="164"/>
      <c r="BK40" s="165" t="s">
        <v>125</v>
      </c>
      <c r="BL40" s="177">
        <v>38</v>
      </c>
      <c r="BM40" s="178">
        <v>97</v>
      </c>
      <c r="BN40" s="178">
        <v>116</v>
      </c>
      <c r="BO40" s="178">
        <v>79</v>
      </c>
      <c r="BP40" s="178">
        <v>30</v>
      </c>
      <c r="BQ40" s="178">
        <v>0</v>
      </c>
      <c r="BR40" s="178" t="str">
        <f t="array" ref="BR40">IF(ISBLANK($BK40),"",IFERROR((ROUND((INDEX([1]INSTRUCTIONS!$M$9:$AM$73,MATCH(#REF!,[1]INSTRUCTIONS!$N$9:$N$73,0),MATCH(BR$2,[1]INSTRUCTIONS!$M$9:$AM$9,FALSE))*$BA40),0)),""))</f>
        <v/>
      </c>
      <c r="BS40" s="178" t="str">
        <f t="array" ref="BS40">IF(ISBLANK($BK40),"",IFERROR((ROUND((INDEX([1]INSTRUCTIONS!$M$9:$AM$73,MATCH(#REF!,[1]INSTRUCTIONS!$N$9:$N$73,0),MATCH(BS$2,[1]INSTRUCTIONS!$M$9:$AM$9,FALSE))*$BA40),0)),""))</f>
        <v/>
      </c>
      <c r="BT40" s="178" t="str">
        <f t="array" ref="BT40">IF(ISBLANK($BK40),"",IFERROR((ROUND((INDEX([1]INSTRUCTIONS!$M$9:$AM$73,MATCH(#REF!,[1]INSTRUCTIONS!$N$9:$N$73,0),MATCH(BT$2,[1]INSTRUCTIONS!$M$9:$AM$9,FALSE))*$BA40),0)),""))</f>
        <v/>
      </c>
      <c r="BU40" s="178" t="str">
        <f t="array" ref="BU40">IF(ISBLANK($BK40),"",IFERROR((ROUND((INDEX([1]INSTRUCTIONS!$M$9:$AM$73,MATCH(#REF!,[1]INSTRUCTIONS!$N$9:$N$73,0),MATCH(BU$2,[1]INSTRUCTIONS!$M$9:$AM$9,FALSE))*$BA40),0)),""))</f>
        <v/>
      </c>
      <c r="BV40" s="178" t="str">
        <f t="array" ref="BV40">IF(ISBLANK($BK40),"",IFERROR((ROUND((INDEX([1]INSTRUCTIONS!$M$9:$AM$73,MATCH(#REF!,[1]INSTRUCTIONS!$N$9:$N$73,0),MATCH(BV$2,[1]INSTRUCTIONS!$M$9:$AM$9,FALSE))*$BA40),0)),""))</f>
        <v/>
      </c>
      <c r="BW40" s="178" t="str">
        <f t="array" ref="BW40">IF(ISBLANK($BK40),"",IFERROR((ROUND((INDEX([1]INSTRUCTIONS!$M$9:$AM$73,MATCH(#REF!,[1]INSTRUCTIONS!$N$9:$N$73,0),MATCH(BW$2,[1]INSTRUCTIONS!$M$9:$AM$9,FALSE))*$BA40),0)),""))</f>
        <v/>
      </c>
      <c r="BX40" s="178" t="str">
        <f t="array" ref="BX40">IF(ISBLANK($BK40),"",IFERROR((ROUND((INDEX([1]INSTRUCTIONS!$M$9:$AM$73,MATCH(#REF!,[1]INSTRUCTIONS!$N$9:$N$73,0),MATCH(BX$2,[1]INSTRUCTIONS!$M$9:$AM$9,FALSE))*$BA40),0)),""))</f>
        <v/>
      </c>
      <c r="BY40" s="178" t="str">
        <f t="array" ref="BY40">IF(ISBLANK($BK40),"",IFERROR((ROUND((INDEX([1]INSTRUCTIONS!$M$9:$AM$73,MATCH(#REF!,[1]INSTRUCTIONS!$N$9:$N$73,0),MATCH(BY$2,[1]INSTRUCTIONS!$M$9:$AM$9,FALSE))*$BA40),0)),""))</f>
        <v/>
      </c>
      <c r="BZ40" s="178" t="str">
        <f t="array" ref="BZ40">IF(ISBLANK($BK40),"",IFERROR((ROUND((INDEX([1]INSTRUCTIONS!$M$9:$AM$73,MATCH(#REF!,[1]INSTRUCTIONS!$N$9:$N$73,0),MATCH(BZ$2,[1]INSTRUCTIONS!$M$9:$AM$9,FALSE))*$BA40),0)),""))</f>
        <v/>
      </c>
      <c r="CA40" s="178" t="str">
        <f t="array" ref="CA40">IF(ISBLANK($BK40),"",IFERROR((ROUND((INDEX([1]INSTRUCTIONS!$M$9:$AM$73,MATCH(#REF!,[1]INSTRUCTIONS!$N$9:$N$73,0),MATCH(CA$2,[1]INSTRUCTIONS!$M$9:$AM$9,FALSE))*$BA40),0)),""))</f>
        <v/>
      </c>
      <c r="CB40" s="178" t="str">
        <f t="array" ref="CB40">IF(ISBLANK($BK40),"",IFERROR((ROUND((INDEX([1]INSTRUCTIONS!$M$9:$AM$73,MATCH(#REF!,[1]INSTRUCTIONS!$N$9:$N$73,0),MATCH(CB$2,[1]INSTRUCTIONS!$M$9:$AM$9,FALSE))*$BA40),0)),""))</f>
        <v/>
      </c>
      <c r="CC40" s="178" t="str">
        <f t="array" ref="CC40">IF(ISBLANK($BK40),"",IFERROR((ROUND((INDEX([1]INSTRUCTIONS!$M$9:$AM$73,MATCH(#REF!,[1]INSTRUCTIONS!$N$9:$N$73,0),MATCH(CC$2,[1]INSTRUCTIONS!$M$9:$AM$9,FALSE))*$BA40),0)),""))</f>
        <v/>
      </c>
      <c r="CD40" s="178" t="str">
        <f t="array" ref="CD40">IF(ISBLANK($BK40),"",IFERROR((ROUND((INDEX([1]INSTRUCTIONS!$M$9:$AM$73,MATCH(#REF!,[1]INSTRUCTIONS!$N$9:$N$73,0),MATCH(CD$2,[1]INSTRUCTIONS!$M$9:$AM$9,FALSE))*$BA40),0)),""))</f>
        <v/>
      </c>
      <c r="CE40" s="178" t="str">
        <f t="array" ref="CE40">IF(ISBLANK($BK40),"",IFERROR((ROUND((INDEX([1]INSTRUCTIONS!$M$9:$AM$73,MATCH(#REF!,[1]INSTRUCTIONS!$N$9:$N$73,0),MATCH(CE$2,[1]INSTRUCTIONS!$M$9:$AM$9,FALSE))*$BA40),0)),""))</f>
        <v/>
      </c>
      <c r="CF40" s="178" t="str">
        <f t="array" ref="CF40">IF(ISBLANK($BK40),"",IFERROR((ROUND((INDEX([1]INSTRUCTIONS!$M$9:$AM$73,MATCH(#REF!,[1]INSTRUCTIONS!$N$9:$N$73,0),MATCH(CF$2,[1]INSTRUCTIONS!$M$9:$AM$9,FALSE))*$BA40),0)),""))</f>
        <v/>
      </c>
      <c r="CG40" s="178" t="str">
        <f t="array" ref="CG40">IF(ISBLANK($BK40),"",IFERROR((ROUND((INDEX([1]INSTRUCTIONS!$M$9:$AM$73,MATCH(#REF!,[1]INSTRUCTIONS!$N$9:$N$73,0),MATCH(CG$2,[1]INSTRUCTIONS!$M$9:$AM$9,FALSE))*$BA40),0)),""))</f>
        <v/>
      </c>
      <c r="CH40" s="178" t="str">
        <f t="array" ref="CH40">IF(ISBLANK($BK40),"",IFERROR((ROUND((INDEX([1]INSTRUCTIONS!$M$9:$AM$73,MATCH(#REF!,[1]INSTRUCTIONS!$N$9:$N$73,0),MATCH(CH$2,[1]INSTRUCTIONS!$M$9:$AM$9,FALSE))*$BA40),0)),""))</f>
        <v/>
      </c>
      <c r="CI40" s="178" t="str">
        <f t="array" ref="CI40">IF(ISBLANK($BK40),"",IFERROR((ROUND((INDEX([1]INSTRUCTIONS!$M$9:$AM$73,MATCH(#REF!,[1]INSTRUCTIONS!$N$9:$N$73,0),MATCH(CI$2,[1]INSTRUCTIONS!$M$9:$AM$9,FALSE))*$BA40),0)),""))</f>
        <v/>
      </c>
      <c r="CJ40" s="179" t="str">
        <f t="array" ref="CJ40">IF(ISBLANK($BK40),"",IFERROR((ROUND((INDEX([1]INSTRUCTIONS!$M$9:$AM$73,MATCH(#REF!,[1]INSTRUCTIONS!$N$9:$N$73,0),MATCH(CJ$2,[1]INSTRUCTIONS!$M$9:$AM$9,FALSE))*$BA40),0)),""))</f>
        <v/>
      </c>
      <c r="CK40" s="169">
        <f t="shared" si="23"/>
        <v>360</v>
      </c>
      <c r="CL40" s="169">
        <f t="shared" si="24"/>
        <v>0</v>
      </c>
      <c r="CM40" s="6"/>
      <c r="CN40" s="170" t="s">
        <v>126</v>
      </c>
      <c r="CO40" s="177">
        <v>2</v>
      </c>
      <c r="CP40" s="178">
        <v>4</v>
      </c>
      <c r="CQ40" s="178">
        <v>6</v>
      </c>
      <c r="CR40" s="178">
        <v>4</v>
      </c>
      <c r="CS40" s="178">
        <v>2</v>
      </c>
      <c r="CT40" s="178">
        <v>0</v>
      </c>
      <c r="CU40" s="178" t="str">
        <f t="array" ref="CU40">IF(ISBLANK($CN40),"",IFERROR((ROUND((INDEX([1]INSTRUCTIONS!$M$9:$AM$73,MATCH(#REF!,[1]INSTRUCTIONS!$N$9:$N$73,0),MATCH(CU$2,[1]INSTRUCTIONS!$M$9:$AM$9,FALSE))*$BD40),0)),""))</f>
        <v/>
      </c>
      <c r="CV40" s="178" t="str">
        <f t="array" ref="CV40">IF(ISBLANK($CN40),"",IFERROR((ROUND((INDEX([1]INSTRUCTIONS!$M$9:$AM$73,MATCH(#REF!,[1]INSTRUCTIONS!$N$9:$N$73,0),MATCH(CV$2,[1]INSTRUCTIONS!$M$9:$AM$9,FALSE))*$BD40),0)),""))</f>
        <v/>
      </c>
      <c r="CW40" s="178" t="str">
        <f t="array" ref="CW40">IF(ISBLANK($CN40),"",IFERROR((ROUND((INDEX([1]INSTRUCTIONS!$M$9:$AM$73,MATCH(#REF!,[1]INSTRUCTIONS!$N$9:$N$73,0),MATCH(CW$2,[1]INSTRUCTIONS!$M$9:$AM$9,FALSE))*$BD40),0)),""))</f>
        <v/>
      </c>
      <c r="CX40" s="178" t="str">
        <f t="array" ref="CX40">IF(ISBLANK($CN40),"",IFERROR((ROUND((INDEX([1]INSTRUCTIONS!$M$9:$AM$73,MATCH(#REF!,[1]INSTRUCTIONS!$N$9:$N$73,0),MATCH(CX$2,[1]INSTRUCTIONS!$M$9:$AM$9,FALSE))*$BD40),0)),""))</f>
        <v/>
      </c>
      <c r="CY40" s="178" t="str">
        <f t="array" ref="CY40">IF(ISBLANK($CN40),"",IFERROR((ROUND((INDEX([1]INSTRUCTIONS!$M$9:$AM$73,MATCH(#REF!,[1]INSTRUCTIONS!$N$9:$N$73,0),MATCH(CY$2,[1]INSTRUCTIONS!$M$9:$AM$9,FALSE))*$BD40),0)),""))</f>
        <v/>
      </c>
      <c r="CZ40" s="178" t="str">
        <f t="array" ref="CZ40">IF(ISBLANK($CN40),"",IFERROR((ROUND((INDEX([1]INSTRUCTIONS!$M$9:$AM$73,MATCH(#REF!,[1]INSTRUCTIONS!$N$9:$N$73,0),MATCH(CZ$2,[1]INSTRUCTIONS!$M$9:$AM$9,FALSE))*$BD40),0)),""))</f>
        <v/>
      </c>
      <c r="DA40" s="178" t="str">
        <f t="array" ref="DA40">IF(ISBLANK($CN40),"",IFERROR((ROUND((INDEX([1]INSTRUCTIONS!$M$9:$AM$73,MATCH(#REF!,[1]INSTRUCTIONS!$N$9:$N$73,0),MATCH(DA$2,[1]INSTRUCTIONS!$M$9:$AM$9,FALSE))*$BD40),0)),""))</f>
        <v/>
      </c>
      <c r="DB40" s="178" t="str">
        <f t="array" ref="DB40">IF(ISBLANK($CN40),"",IFERROR((ROUND((INDEX([1]INSTRUCTIONS!$M$9:$AM$73,MATCH(#REF!,[1]INSTRUCTIONS!$N$9:$N$73,0),MATCH(DB$2,[1]INSTRUCTIONS!$M$9:$AM$9,FALSE))*$BD40),0)),""))</f>
        <v/>
      </c>
      <c r="DC40" s="178" t="str">
        <f t="array" ref="DC40">IF(ISBLANK($CN40),"",IFERROR((ROUND((INDEX([1]INSTRUCTIONS!$M$9:$AM$73,MATCH(#REF!,[1]INSTRUCTIONS!$N$9:$N$73,0),MATCH(DC$2,[1]INSTRUCTIONS!$M$9:$AM$9,FALSE))*$BD40),0)),""))</f>
        <v/>
      </c>
      <c r="DD40" s="178" t="str">
        <f t="array" ref="DD40">IF(ISBLANK($CN40),"",IFERROR((ROUND((INDEX([1]INSTRUCTIONS!$M$9:$AM$73,MATCH(#REF!,[1]INSTRUCTIONS!$N$9:$N$73,0),MATCH(DD$2,[1]INSTRUCTIONS!$M$9:$AM$9,FALSE))*$BD40),0)),""))</f>
        <v/>
      </c>
      <c r="DE40" s="178" t="str">
        <f t="array" ref="DE40">IF(ISBLANK($CN40),"",IFERROR((ROUND((INDEX([1]INSTRUCTIONS!$M$9:$AM$73,MATCH(#REF!,[1]INSTRUCTIONS!$N$9:$N$73,0),MATCH(DE$2,[1]INSTRUCTIONS!$M$9:$AM$9,FALSE))*$BD40),0)),""))</f>
        <v/>
      </c>
      <c r="DF40" s="178" t="str">
        <f t="array" ref="DF40">IF(ISBLANK($CN40),"",IFERROR((ROUND((INDEX([1]INSTRUCTIONS!$M$9:$AM$73,MATCH(#REF!,[1]INSTRUCTIONS!$N$9:$N$73,0),MATCH(DF$2,[1]INSTRUCTIONS!$M$9:$AM$9,FALSE))*$BD40),0)),""))</f>
        <v/>
      </c>
      <c r="DG40" s="178" t="str">
        <f t="array" ref="DG40">IF(ISBLANK($CN40),"",IFERROR((ROUND((INDEX([1]INSTRUCTIONS!$M$9:$AM$73,MATCH(#REF!,[1]INSTRUCTIONS!$N$9:$N$73,0),MATCH(DG$2,[1]INSTRUCTIONS!$M$9:$AM$9,FALSE))*$BD40),0)),""))</f>
        <v/>
      </c>
      <c r="DH40" s="178" t="str">
        <f t="array" ref="DH40">IF(ISBLANK($CN40),"",IFERROR((ROUND((INDEX([1]INSTRUCTIONS!$M$9:$AM$73,MATCH(#REF!,[1]INSTRUCTIONS!$N$9:$N$73,0),MATCH(DH$2,[1]INSTRUCTIONS!$M$9:$AM$9,FALSE))*$BD40),0)),""))</f>
        <v/>
      </c>
      <c r="DI40" s="178" t="str">
        <f t="array" ref="DI40">IF(ISBLANK($CN40),"",IFERROR((ROUND((INDEX([1]INSTRUCTIONS!$M$9:$AM$73,MATCH(#REF!,[1]INSTRUCTIONS!$N$9:$N$73,0),MATCH(DI$2,[1]INSTRUCTIONS!$M$9:$AM$9,FALSE))*$BD40),0)),""))</f>
        <v/>
      </c>
      <c r="DJ40" s="178" t="str">
        <f t="array" ref="DJ40">IF(ISBLANK($CN40),"",IFERROR((ROUND((INDEX([1]INSTRUCTIONS!$M$9:$AM$73,MATCH(#REF!,[1]INSTRUCTIONS!$N$9:$N$73,0),MATCH(DJ$2,[1]INSTRUCTIONS!$M$9:$AM$9,FALSE))*$BD40),0)),""))</f>
        <v/>
      </c>
      <c r="DK40" s="178" t="str">
        <f t="array" ref="DK40">IF(ISBLANK($CN40),"",IFERROR((ROUND((INDEX([1]INSTRUCTIONS!$M$9:$AM$73,MATCH(#REF!,[1]INSTRUCTIONS!$N$9:$N$73,0),MATCH(DK$2,[1]INSTRUCTIONS!$M$9:$AM$9,FALSE))*$BD40),0)),""))</f>
        <v/>
      </c>
      <c r="DL40" s="178" t="str">
        <f t="array" ref="DL40">IF(ISBLANK($CN40),"",IFERROR((ROUND((INDEX([1]INSTRUCTIONS!$M$9:$AM$73,MATCH(#REF!,[1]INSTRUCTIONS!$N$9:$N$73,0),MATCH(DL$2,[1]INSTRUCTIONS!$M$9:$AM$9,FALSE))*$BD40),0)),""))</f>
        <v/>
      </c>
      <c r="DM40" s="179" t="str">
        <f t="array" ref="DM40">IF(ISBLANK($CN40),"",IFERROR((ROUND((INDEX([1]INSTRUCTIONS!$M$9:$AM$73,MATCH(#REF!,[1]INSTRUCTIONS!$N$9:$N$73,0),MATCH(DM$2,[1]INSTRUCTIONS!$M$9:$AM$9,FALSE))*$BD40),0)),""))</f>
        <v/>
      </c>
      <c r="DN40" s="169">
        <f t="shared" si="25"/>
        <v>18</v>
      </c>
      <c r="DO40" s="169">
        <f t="shared" si="26"/>
        <v>0</v>
      </c>
      <c r="DP40" s="6"/>
      <c r="DQ40" s="171" t="str">
        <f t="shared" si="27"/>
        <v>ALPHA BOTTOMS BM</v>
      </c>
      <c r="DR40" s="172">
        <f t="shared" ref="DR40:EP40" si="53">IFERROR(BL40+CO40,"")</f>
        <v>40</v>
      </c>
      <c r="DS40" s="173">
        <f t="shared" si="53"/>
        <v>101</v>
      </c>
      <c r="DT40" s="173">
        <f t="shared" si="53"/>
        <v>122</v>
      </c>
      <c r="DU40" s="173">
        <f t="shared" si="53"/>
        <v>83</v>
      </c>
      <c r="DV40" s="173">
        <f t="shared" si="53"/>
        <v>32</v>
      </c>
      <c r="DW40" s="173">
        <f t="shared" si="53"/>
        <v>0</v>
      </c>
      <c r="DX40" s="173" t="str">
        <f t="shared" si="53"/>
        <v/>
      </c>
      <c r="DY40" s="173" t="str">
        <f t="shared" si="53"/>
        <v/>
      </c>
      <c r="DZ40" s="173" t="str">
        <f t="shared" si="53"/>
        <v/>
      </c>
      <c r="EA40" s="173" t="str">
        <f t="shared" si="53"/>
        <v/>
      </c>
      <c r="EB40" s="173" t="str">
        <f t="shared" si="53"/>
        <v/>
      </c>
      <c r="EC40" s="173" t="str">
        <f t="shared" si="53"/>
        <v/>
      </c>
      <c r="ED40" s="173" t="str">
        <f t="shared" si="53"/>
        <v/>
      </c>
      <c r="EE40" s="173" t="str">
        <f t="shared" si="53"/>
        <v/>
      </c>
      <c r="EF40" s="174" t="str">
        <f t="shared" si="53"/>
        <v/>
      </c>
      <c r="EG40" s="174" t="str">
        <f t="shared" si="53"/>
        <v/>
      </c>
      <c r="EH40" s="174" t="str">
        <f t="shared" si="53"/>
        <v/>
      </c>
      <c r="EI40" s="174" t="str">
        <f t="shared" si="53"/>
        <v/>
      </c>
      <c r="EJ40" s="174" t="str">
        <f t="shared" si="53"/>
        <v/>
      </c>
      <c r="EK40" s="174" t="str">
        <f t="shared" si="53"/>
        <v/>
      </c>
      <c r="EL40" s="174" t="str">
        <f t="shared" si="53"/>
        <v/>
      </c>
      <c r="EM40" s="174" t="str">
        <f t="shared" si="53"/>
        <v/>
      </c>
      <c r="EN40" s="174" t="str">
        <f t="shared" si="53"/>
        <v/>
      </c>
      <c r="EO40" s="174" t="str">
        <f t="shared" si="53"/>
        <v/>
      </c>
      <c r="EP40" s="174" t="str">
        <f t="shared" si="53"/>
        <v/>
      </c>
      <c r="EQ40" s="171">
        <f t="shared" si="29"/>
        <v>378</v>
      </c>
      <c r="ER40" s="171">
        <f t="shared" si="30"/>
        <v>0</v>
      </c>
    </row>
    <row r="41" spans="1:148" ht="120" customHeight="1" x14ac:dyDescent="0.25">
      <c r="A41" s="132">
        <f t="shared" si="31"/>
        <v>24</v>
      </c>
      <c r="B41" s="133"/>
      <c r="C41" s="133" t="s">
        <v>96</v>
      </c>
      <c r="D41" s="134" t="s">
        <v>276</v>
      </c>
      <c r="E41" s="134" t="str">
        <f t="shared" si="5"/>
        <v>#REF!</v>
      </c>
      <c r="F41" s="135" t="s">
        <v>114</v>
      </c>
      <c r="G41" s="134" t="s">
        <v>276</v>
      </c>
      <c r="H41" s="135" t="s">
        <v>217</v>
      </c>
      <c r="I41" s="135" t="s">
        <v>218</v>
      </c>
      <c r="J41" s="135"/>
      <c r="K41" s="135"/>
      <c r="L41" s="136"/>
      <c r="M41" s="133" t="e">
        <v>#VALUE!</v>
      </c>
      <c r="N41" s="135" t="s">
        <v>160</v>
      </c>
      <c r="O41" s="136"/>
      <c r="P41" s="136"/>
      <c r="Q41" s="136" t="s">
        <v>101</v>
      </c>
      <c r="R41" s="136" t="s">
        <v>102</v>
      </c>
      <c r="S41" s="136"/>
      <c r="T41" s="133"/>
      <c r="U41" s="133"/>
      <c r="V41" s="133"/>
      <c r="W41" s="137"/>
      <c r="X41" s="138">
        <v>11.5</v>
      </c>
      <c r="Y41" s="139">
        <v>10.93</v>
      </c>
      <c r="Z41" s="140">
        <f t="shared" si="6"/>
        <v>4.9565217391304373E-2</v>
      </c>
      <c r="AA41" s="139">
        <v>39.99</v>
      </c>
      <c r="AB41" s="140">
        <f t="shared" si="7"/>
        <v>0.72668167041760445</v>
      </c>
      <c r="AC41" s="141"/>
      <c r="AD41" s="142" t="str">
        <f t="shared" si="8"/>
        <v/>
      </c>
      <c r="AE41" s="140" t="str">
        <f t="shared" si="9"/>
        <v/>
      </c>
      <c r="AF41" s="139"/>
      <c r="AG41" s="140" t="str">
        <f t="shared" si="10"/>
        <v/>
      </c>
      <c r="AH41" s="143" t="str">
        <f t="shared" si="11"/>
        <v/>
      </c>
      <c r="AI41" s="144"/>
      <c r="AJ41" s="145"/>
      <c r="AK41" s="146"/>
      <c r="AL41" s="135" t="s">
        <v>241</v>
      </c>
      <c r="AM41" s="147">
        <v>4</v>
      </c>
      <c r="AN41" s="148" t="str">
        <f t="shared" si="12"/>
        <v xml:space="preserve">, , , , OFFICE DEFINE, </v>
      </c>
      <c r="AO41" s="149">
        <v>18</v>
      </c>
      <c r="AP41" s="150">
        <v>216</v>
      </c>
      <c r="AQ41" s="150"/>
      <c r="AR41" s="150"/>
      <c r="AS41" s="150"/>
      <c r="AT41" s="151"/>
      <c r="AU41" s="151"/>
      <c r="AV41" s="152">
        <f t="shared" si="13"/>
        <v>4</v>
      </c>
      <c r="AW41" s="153"/>
      <c r="AX41" s="152"/>
      <c r="AY41" s="153"/>
      <c r="AZ41" s="176"/>
      <c r="BA41" s="155">
        <f t="shared" si="14"/>
        <v>216</v>
      </c>
      <c r="BB41" s="156">
        <f t="shared" si="15"/>
        <v>2360.88</v>
      </c>
      <c r="BC41" s="157">
        <f t="shared" si="16"/>
        <v>8637.84</v>
      </c>
      <c r="BD41" s="158">
        <f t="shared" si="17"/>
        <v>18</v>
      </c>
      <c r="BE41" s="159">
        <f t="shared" si="18"/>
        <v>196.74</v>
      </c>
      <c r="BF41" s="160">
        <f t="shared" si="19"/>
        <v>719.82</v>
      </c>
      <c r="BG41" s="161">
        <f t="shared" si="20"/>
        <v>234</v>
      </c>
      <c r="BH41" s="162">
        <f t="shared" si="21"/>
        <v>2557.62</v>
      </c>
      <c r="BI41" s="163">
        <f t="shared" si="22"/>
        <v>9357.66</v>
      </c>
      <c r="BJ41" s="164"/>
      <c r="BK41" s="165" t="s">
        <v>125</v>
      </c>
      <c r="BL41" s="177">
        <v>23</v>
      </c>
      <c r="BM41" s="178">
        <v>58</v>
      </c>
      <c r="BN41" s="178">
        <v>70</v>
      </c>
      <c r="BO41" s="178">
        <v>47</v>
      </c>
      <c r="BP41" s="178">
        <v>18</v>
      </c>
      <c r="BQ41" s="178">
        <v>0</v>
      </c>
      <c r="BR41" s="178" t="str">
        <f>IF(ISBLANK($BK41),"",IFERROR((ROUND((INDEX([1]INSTRUCTIONS!$M$9:$AM$73,MATCH(#REF!,[1]INSTRUCTIONS!$N$9:$N$73,0),MATCH(BR$2,[1]INSTRUCTIONS!$M$9:$AM$9,FALSE))*$BA41),0)),""))</f>
        <v/>
      </c>
      <c r="BS41" s="178" t="str">
        <f>IF(ISBLANK($BK41),"",IFERROR((ROUND((INDEX([1]INSTRUCTIONS!$M$9:$AM$73,MATCH(#REF!,[1]INSTRUCTIONS!$N$9:$N$73,0),MATCH(BS$2,[1]INSTRUCTIONS!$M$9:$AM$9,FALSE))*$BA41),0)),""))</f>
        <v/>
      </c>
      <c r="BT41" s="178" t="str">
        <f>IF(ISBLANK($BK41),"",IFERROR((ROUND((INDEX([1]INSTRUCTIONS!$M$9:$AM$73,MATCH(#REF!,[1]INSTRUCTIONS!$N$9:$N$73,0),MATCH(BT$2,[1]INSTRUCTIONS!$M$9:$AM$9,FALSE))*$BA41),0)),""))</f>
        <v/>
      </c>
      <c r="BU41" s="178" t="str">
        <f>IF(ISBLANK($BK41),"",IFERROR((ROUND((INDEX([1]INSTRUCTIONS!$M$9:$AM$73,MATCH(#REF!,[1]INSTRUCTIONS!$N$9:$N$73,0),MATCH(BU$2,[1]INSTRUCTIONS!$M$9:$AM$9,FALSE))*$BA41),0)),""))</f>
        <v/>
      </c>
      <c r="BV41" s="178" t="str">
        <f>IF(ISBLANK($BK41),"",IFERROR((ROUND((INDEX([1]INSTRUCTIONS!$M$9:$AM$73,MATCH(#REF!,[1]INSTRUCTIONS!$N$9:$N$73,0),MATCH(BV$2,[1]INSTRUCTIONS!$M$9:$AM$9,FALSE))*$BA41),0)),""))</f>
        <v/>
      </c>
      <c r="BW41" s="178" t="str">
        <f>IF(ISBLANK($BK41),"",IFERROR((ROUND((INDEX([1]INSTRUCTIONS!$M$9:$AM$73,MATCH(#REF!,[1]INSTRUCTIONS!$N$9:$N$73,0),MATCH(BW$2,[1]INSTRUCTIONS!$M$9:$AM$9,FALSE))*$BA41),0)),""))</f>
        <v/>
      </c>
      <c r="BX41" s="178" t="str">
        <f>IF(ISBLANK($BK41),"",IFERROR((ROUND((INDEX([1]INSTRUCTIONS!$M$9:$AM$73,MATCH(#REF!,[1]INSTRUCTIONS!$N$9:$N$73,0),MATCH(BX$2,[1]INSTRUCTIONS!$M$9:$AM$9,FALSE))*$BA41),0)),""))</f>
        <v/>
      </c>
      <c r="BY41" s="178" t="str">
        <f>IF(ISBLANK($BK41),"",IFERROR((ROUND((INDEX([1]INSTRUCTIONS!$M$9:$AM$73,MATCH(#REF!,[1]INSTRUCTIONS!$N$9:$N$73,0),MATCH(BY$2,[1]INSTRUCTIONS!$M$9:$AM$9,FALSE))*$BA41),0)),""))</f>
        <v/>
      </c>
      <c r="BZ41" s="178" t="str">
        <f>IF(ISBLANK($BK41),"",IFERROR((ROUND((INDEX([1]INSTRUCTIONS!$M$9:$AM$73,MATCH(#REF!,[1]INSTRUCTIONS!$N$9:$N$73,0),MATCH(BZ$2,[1]INSTRUCTIONS!$M$9:$AM$9,FALSE))*$BA41),0)),""))</f>
        <v/>
      </c>
      <c r="CA41" s="178" t="str">
        <f>IF(ISBLANK($BK41),"",IFERROR((ROUND((INDEX([1]INSTRUCTIONS!$M$9:$AM$73,MATCH(#REF!,[1]INSTRUCTIONS!$N$9:$N$73,0),MATCH(CA$2,[1]INSTRUCTIONS!$M$9:$AM$9,FALSE))*$BA41),0)),""))</f>
        <v/>
      </c>
      <c r="CB41" s="178" t="str">
        <f>IF(ISBLANK($BK41),"",IFERROR((ROUND((INDEX([1]INSTRUCTIONS!$M$9:$AM$73,MATCH(#REF!,[1]INSTRUCTIONS!$N$9:$N$73,0),MATCH(CB$2,[1]INSTRUCTIONS!$M$9:$AM$9,FALSE))*$BA41),0)),""))</f>
        <v/>
      </c>
      <c r="CC41" s="178" t="str">
        <f>IF(ISBLANK($BK41),"",IFERROR((ROUND((INDEX([1]INSTRUCTIONS!$M$9:$AM$73,MATCH(#REF!,[1]INSTRUCTIONS!$N$9:$N$73,0),MATCH(CC$2,[1]INSTRUCTIONS!$M$9:$AM$9,FALSE))*$BA41),0)),""))</f>
        <v/>
      </c>
      <c r="CD41" s="178" t="str">
        <f>IF(ISBLANK($BK41),"",IFERROR((ROUND((INDEX([1]INSTRUCTIONS!$M$9:$AM$73,MATCH(#REF!,[1]INSTRUCTIONS!$N$9:$N$73,0),MATCH(CD$2,[1]INSTRUCTIONS!$M$9:$AM$9,FALSE))*$BA41),0)),""))</f>
        <v/>
      </c>
      <c r="CE41" s="178" t="str">
        <f>IF(ISBLANK($BK41),"",IFERROR((ROUND((INDEX([1]INSTRUCTIONS!$M$9:$AM$73,MATCH(#REF!,[1]INSTRUCTIONS!$N$9:$N$73,0),MATCH(CE$2,[1]INSTRUCTIONS!$M$9:$AM$9,FALSE))*$BA41),0)),""))</f>
        <v/>
      </c>
      <c r="CF41" s="178" t="str">
        <f>IF(ISBLANK($BK41),"",IFERROR((ROUND((INDEX([1]INSTRUCTIONS!$M$9:$AM$73,MATCH(#REF!,[1]INSTRUCTIONS!$N$9:$N$73,0),MATCH(CF$2,[1]INSTRUCTIONS!$M$9:$AM$9,FALSE))*$BA41),0)),""))</f>
        <v/>
      </c>
      <c r="CG41" s="178" t="str">
        <f>IF(ISBLANK($BK41),"",IFERROR((ROUND((INDEX([1]INSTRUCTIONS!$M$9:$AM$73,MATCH(#REF!,[1]INSTRUCTIONS!$N$9:$N$73,0),MATCH(CG$2,[1]INSTRUCTIONS!$M$9:$AM$9,FALSE))*$BA41),0)),""))</f>
        <v/>
      </c>
      <c r="CH41" s="178" t="str">
        <f>IF(ISBLANK($BK41),"",IFERROR((ROUND((INDEX([1]INSTRUCTIONS!$M$9:$AM$73,MATCH(#REF!,[1]INSTRUCTIONS!$N$9:$N$73,0),MATCH(CH$2,[1]INSTRUCTIONS!$M$9:$AM$9,FALSE))*$BA41),0)),""))</f>
        <v/>
      </c>
      <c r="CI41" s="178" t="str">
        <f>IF(ISBLANK($BK41),"",IFERROR((ROUND((INDEX([1]INSTRUCTIONS!$M$9:$AM$73,MATCH(#REF!,[1]INSTRUCTIONS!$N$9:$N$73,0),MATCH(CI$2,[1]INSTRUCTIONS!$M$9:$AM$9,FALSE))*$BA41),0)),""))</f>
        <v/>
      </c>
      <c r="CJ41" s="179" t="str">
        <f>IF(ISBLANK($BK41),"",IFERROR((ROUND((INDEX([1]INSTRUCTIONS!$M$9:$AM$73,MATCH(#REF!,[1]INSTRUCTIONS!$N$9:$N$73,0),MATCH(CJ$2,[1]INSTRUCTIONS!$M$9:$AM$9,FALSE))*$BA41),0)),""))</f>
        <v/>
      </c>
      <c r="CK41" s="169">
        <f t="shared" si="23"/>
        <v>216</v>
      </c>
      <c r="CL41" s="169">
        <f t="shared" si="24"/>
        <v>0</v>
      </c>
      <c r="CM41" s="6"/>
      <c r="CN41" s="170" t="s">
        <v>126</v>
      </c>
      <c r="CO41" s="177">
        <v>2</v>
      </c>
      <c r="CP41" s="178">
        <v>4</v>
      </c>
      <c r="CQ41" s="178">
        <v>6</v>
      </c>
      <c r="CR41" s="178">
        <v>4</v>
      </c>
      <c r="CS41" s="178">
        <v>2</v>
      </c>
      <c r="CT41" s="178">
        <v>0</v>
      </c>
      <c r="CU41" s="178" t="str">
        <f>IF(ISBLANK($CN41),"",IFERROR((ROUND((INDEX([1]INSTRUCTIONS!$M$9:$AM$73,MATCH(#REF!,[1]INSTRUCTIONS!$N$9:$N$73,0),MATCH(CU$2,[1]INSTRUCTIONS!$M$9:$AM$9,FALSE))*$BD41),0)),""))</f>
        <v/>
      </c>
      <c r="CV41" s="178" t="str">
        <f>IF(ISBLANK($CN41),"",IFERROR((ROUND((INDEX([1]INSTRUCTIONS!$M$9:$AM$73,MATCH(#REF!,[1]INSTRUCTIONS!$N$9:$N$73,0),MATCH(CV$2,[1]INSTRUCTIONS!$M$9:$AM$9,FALSE))*$BD41),0)),""))</f>
        <v/>
      </c>
      <c r="CW41" s="178" t="str">
        <f>IF(ISBLANK($CN41),"",IFERROR((ROUND((INDEX([1]INSTRUCTIONS!$M$9:$AM$73,MATCH(#REF!,[1]INSTRUCTIONS!$N$9:$N$73,0),MATCH(CW$2,[1]INSTRUCTIONS!$M$9:$AM$9,FALSE))*$BD41),0)),""))</f>
        <v/>
      </c>
      <c r="CX41" s="178" t="str">
        <f>IF(ISBLANK($CN41),"",IFERROR((ROUND((INDEX([1]INSTRUCTIONS!$M$9:$AM$73,MATCH(#REF!,[1]INSTRUCTIONS!$N$9:$N$73,0),MATCH(CX$2,[1]INSTRUCTIONS!$M$9:$AM$9,FALSE))*$BD41),0)),""))</f>
        <v/>
      </c>
      <c r="CY41" s="178" t="str">
        <f>IF(ISBLANK($CN41),"",IFERROR((ROUND((INDEX([1]INSTRUCTIONS!$M$9:$AM$73,MATCH(#REF!,[1]INSTRUCTIONS!$N$9:$N$73,0),MATCH(CY$2,[1]INSTRUCTIONS!$M$9:$AM$9,FALSE))*$BD41),0)),""))</f>
        <v/>
      </c>
      <c r="CZ41" s="178" t="str">
        <f>IF(ISBLANK($CN41),"",IFERROR((ROUND((INDEX([1]INSTRUCTIONS!$M$9:$AM$73,MATCH(#REF!,[1]INSTRUCTIONS!$N$9:$N$73,0),MATCH(CZ$2,[1]INSTRUCTIONS!$M$9:$AM$9,FALSE))*$BD41),0)),""))</f>
        <v/>
      </c>
      <c r="DA41" s="178" t="str">
        <f>IF(ISBLANK($CN41),"",IFERROR((ROUND((INDEX([1]INSTRUCTIONS!$M$9:$AM$73,MATCH(#REF!,[1]INSTRUCTIONS!$N$9:$N$73,0),MATCH(DA$2,[1]INSTRUCTIONS!$M$9:$AM$9,FALSE))*$BD41),0)),""))</f>
        <v/>
      </c>
      <c r="DB41" s="178" t="str">
        <f>IF(ISBLANK($CN41),"",IFERROR((ROUND((INDEX([1]INSTRUCTIONS!$M$9:$AM$73,MATCH(#REF!,[1]INSTRUCTIONS!$N$9:$N$73,0),MATCH(DB$2,[1]INSTRUCTIONS!$M$9:$AM$9,FALSE))*$BD41),0)),""))</f>
        <v/>
      </c>
      <c r="DC41" s="178" t="str">
        <f>IF(ISBLANK($CN41),"",IFERROR((ROUND((INDEX([1]INSTRUCTIONS!$M$9:$AM$73,MATCH(#REF!,[1]INSTRUCTIONS!$N$9:$N$73,0),MATCH(DC$2,[1]INSTRUCTIONS!$M$9:$AM$9,FALSE))*$BD41),0)),""))</f>
        <v/>
      </c>
      <c r="DD41" s="178" t="str">
        <f>IF(ISBLANK($CN41),"",IFERROR((ROUND((INDEX([1]INSTRUCTIONS!$M$9:$AM$73,MATCH(#REF!,[1]INSTRUCTIONS!$N$9:$N$73,0),MATCH(DD$2,[1]INSTRUCTIONS!$M$9:$AM$9,FALSE))*$BD41),0)),""))</f>
        <v/>
      </c>
      <c r="DE41" s="178" t="str">
        <f>IF(ISBLANK($CN41),"",IFERROR((ROUND((INDEX([1]INSTRUCTIONS!$M$9:$AM$73,MATCH(#REF!,[1]INSTRUCTIONS!$N$9:$N$73,0),MATCH(DE$2,[1]INSTRUCTIONS!$M$9:$AM$9,FALSE))*$BD41),0)),""))</f>
        <v/>
      </c>
      <c r="DF41" s="178" t="str">
        <f>IF(ISBLANK($CN41),"",IFERROR((ROUND((INDEX([1]INSTRUCTIONS!$M$9:$AM$73,MATCH(#REF!,[1]INSTRUCTIONS!$N$9:$N$73,0),MATCH(DF$2,[1]INSTRUCTIONS!$M$9:$AM$9,FALSE))*$BD41),0)),""))</f>
        <v/>
      </c>
      <c r="DG41" s="178" t="str">
        <f>IF(ISBLANK($CN41),"",IFERROR((ROUND((INDEX([1]INSTRUCTIONS!$M$9:$AM$73,MATCH(#REF!,[1]INSTRUCTIONS!$N$9:$N$73,0),MATCH(DG$2,[1]INSTRUCTIONS!$M$9:$AM$9,FALSE))*$BD41),0)),""))</f>
        <v/>
      </c>
      <c r="DH41" s="178" t="str">
        <f>IF(ISBLANK($CN41),"",IFERROR((ROUND((INDEX([1]INSTRUCTIONS!$M$9:$AM$73,MATCH(#REF!,[1]INSTRUCTIONS!$N$9:$N$73,0),MATCH(DH$2,[1]INSTRUCTIONS!$M$9:$AM$9,FALSE))*$BD41),0)),""))</f>
        <v/>
      </c>
      <c r="DI41" s="178" t="str">
        <f>IF(ISBLANK($CN41),"",IFERROR((ROUND((INDEX([1]INSTRUCTIONS!$M$9:$AM$73,MATCH(#REF!,[1]INSTRUCTIONS!$N$9:$N$73,0),MATCH(DI$2,[1]INSTRUCTIONS!$M$9:$AM$9,FALSE))*$BD41),0)),""))</f>
        <v/>
      </c>
      <c r="DJ41" s="178" t="str">
        <f>IF(ISBLANK($CN41),"",IFERROR((ROUND((INDEX([1]INSTRUCTIONS!$M$9:$AM$73,MATCH(#REF!,[1]INSTRUCTIONS!$N$9:$N$73,0),MATCH(DJ$2,[1]INSTRUCTIONS!$M$9:$AM$9,FALSE))*$BD41),0)),""))</f>
        <v/>
      </c>
      <c r="DK41" s="178" t="str">
        <f>IF(ISBLANK($CN41),"",IFERROR((ROUND((INDEX([1]INSTRUCTIONS!$M$9:$AM$73,MATCH(#REF!,[1]INSTRUCTIONS!$N$9:$N$73,0),MATCH(DK$2,[1]INSTRUCTIONS!$M$9:$AM$9,FALSE))*$BD41),0)),""))</f>
        <v/>
      </c>
      <c r="DL41" s="178" t="str">
        <f>IF(ISBLANK($CN41),"",IFERROR((ROUND((INDEX([1]INSTRUCTIONS!$M$9:$AM$73,MATCH(#REF!,[1]INSTRUCTIONS!$N$9:$N$73,0),MATCH(DL$2,[1]INSTRUCTIONS!$M$9:$AM$9,FALSE))*$BD41),0)),""))</f>
        <v/>
      </c>
      <c r="DM41" s="179" t="str">
        <f>IF(ISBLANK($CN41),"",IFERROR((ROUND((INDEX([1]INSTRUCTIONS!$M$9:$AM$73,MATCH(#REF!,[1]INSTRUCTIONS!$N$9:$N$73,0),MATCH(DM$2,[1]INSTRUCTIONS!$M$9:$AM$9,FALSE))*$BD41),0)),""))</f>
        <v/>
      </c>
      <c r="DN41" s="169">
        <f t="shared" si="25"/>
        <v>18</v>
      </c>
      <c r="DO41" s="169">
        <f t="shared" si="26"/>
        <v>0</v>
      </c>
      <c r="DP41" s="6"/>
      <c r="DQ41" s="171" t="str">
        <f t="shared" si="27"/>
        <v>ALPHA BOTTOMS BM</v>
      </c>
      <c r="DR41" s="172">
        <f t="shared" ref="DR41:EP41" si="54">IFERROR(BL41+CO41,"")</f>
        <v>25</v>
      </c>
      <c r="DS41" s="173">
        <f t="shared" si="54"/>
        <v>62</v>
      </c>
      <c r="DT41" s="173">
        <f t="shared" si="54"/>
        <v>76</v>
      </c>
      <c r="DU41" s="173">
        <f t="shared" si="54"/>
        <v>51</v>
      </c>
      <c r="DV41" s="173">
        <f t="shared" si="54"/>
        <v>20</v>
      </c>
      <c r="DW41" s="173">
        <f t="shared" si="54"/>
        <v>0</v>
      </c>
      <c r="DX41" s="173" t="str">
        <f t="shared" si="54"/>
        <v/>
      </c>
      <c r="DY41" s="173" t="str">
        <f t="shared" si="54"/>
        <v/>
      </c>
      <c r="DZ41" s="173" t="str">
        <f t="shared" si="54"/>
        <v/>
      </c>
      <c r="EA41" s="173" t="str">
        <f t="shared" si="54"/>
        <v/>
      </c>
      <c r="EB41" s="173" t="str">
        <f t="shared" si="54"/>
        <v/>
      </c>
      <c r="EC41" s="173" t="str">
        <f t="shared" si="54"/>
        <v/>
      </c>
      <c r="ED41" s="173" t="str">
        <f t="shared" si="54"/>
        <v/>
      </c>
      <c r="EE41" s="173" t="str">
        <f t="shared" si="54"/>
        <v/>
      </c>
      <c r="EF41" s="174" t="str">
        <f t="shared" si="54"/>
        <v/>
      </c>
      <c r="EG41" s="174" t="str">
        <f t="shared" si="54"/>
        <v/>
      </c>
      <c r="EH41" s="174" t="str">
        <f t="shared" si="54"/>
        <v/>
      </c>
      <c r="EI41" s="174" t="str">
        <f t="shared" si="54"/>
        <v/>
      </c>
      <c r="EJ41" s="174" t="str">
        <f t="shared" si="54"/>
        <v/>
      </c>
      <c r="EK41" s="174" t="str">
        <f t="shared" si="54"/>
        <v/>
      </c>
      <c r="EL41" s="174" t="str">
        <f t="shared" si="54"/>
        <v/>
      </c>
      <c r="EM41" s="174" t="str">
        <f t="shared" si="54"/>
        <v/>
      </c>
      <c r="EN41" s="174" t="str">
        <f t="shared" si="54"/>
        <v/>
      </c>
      <c r="EO41" s="174" t="str">
        <f t="shared" si="54"/>
        <v/>
      </c>
      <c r="EP41" s="174" t="str">
        <f t="shared" si="54"/>
        <v/>
      </c>
      <c r="EQ41" s="171">
        <f t="shared" si="29"/>
        <v>234</v>
      </c>
      <c r="ER41" s="171">
        <f t="shared" si="30"/>
        <v>0</v>
      </c>
    </row>
    <row r="42" spans="1:148" ht="120" customHeight="1" x14ac:dyDescent="0.25">
      <c r="A42" s="132">
        <f t="shared" si="31"/>
        <v>25</v>
      </c>
      <c r="B42" s="133"/>
      <c r="C42" s="133" t="s">
        <v>96</v>
      </c>
      <c r="D42" s="134" t="s">
        <v>276</v>
      </c>
      <c r="E42" s="134" t="str">
        <f t="shared" si="5"/>
        <v>#REF!</v>
      </c>
      <c r="F42" s="135" t="s">
        <v>114</v>
      </c>
      <c r="G42" s="134" t="s">
        <v>276</v>
      </c>
      <c r="H42" s="135" t="s">
        <v>179</v>
      </c>
      <c r="I42" s="135" t="s">
        <v>180</v>
      </c>
      <c r="J42" s="135"/>
      <c r="K42" s="135"/>
      <c r="L42" s="136"/>
      <c r="M42" s="133" t="e">
        <v>#VALUE!</v>
      </c>
      <c r="N42" s="135" t="s">
        <v>117</v>
      </c>
      <c r="O42" s="136"/>
      <c r="P42" s="136"/>
      <c r="Q42" s="136" t="s">
        <v>101</v>
      </c>
      <c r="R42" s="136" t="s">
        <v>102</v>
      </c>
      <c r="S42" s="136"/>
      <c r="T42" s="133"/>
      <c r="U42" s="133"/>
      <c r="V42" s="133"/>
      <c r="W42" s="137"/>
      <c r="X42" s="138">
        <v>10.75</v>
      </c>
      <c r="Y42" s="139">
        <v>10.210000000000001</v>
      </c>
      <c r="Z42" s="140">
        <f t="shared" si="6"/>
        <v>5.0232558139534804E-2</v>
      </c>
      <c r="AA42" s="139">
        <v>39.99</v>
      </c>
      <c r="AB42" s="140">
        <f t="shared" si="7"/>
        <v>0.74468617154288574</v>
      </c>
      <c r="AC42" s="141"/>
      <c r="AD42" s="142" t="str">
        <f t="shared" si="8"/>
        <v/>
      </c>
      <c r="AE42" s="140" t="str">
        <f t="shared" si="9"/>
        <v/>
      </c>
      <c r="AF42" s="139"/>
      <c r="AG42" s="140" t="str">
        <f t="shared" si="10"/>
        <v/>
      </c>
      <c r="AH42" s="143" t="str">
        <f t="shared" si="11"/>
        <v/>
      </c>
      <c r="AI42" s="144"/>
      <c r="AJ42" s="145"/>
      <c r="AK42" s="146"/>
      <c r="AL42" s="135" t="s">
        <v>241</v>
      </c>
      <c r="AM42" s="147">
        <v>4</v>
      </c>
      <c r="AN42" s="148" t="str">
        <f t="shared" si="12"/>
        <v xml:space="preserve">, , , , OFFICE DEFINE, </v>
      </c>
      <c r="AO42" s="149">
        <v>18</v>
      </c>
      <c r="AP42" s="150">
        <v>144</v>
      </c>
      <c r="AQ42" s="150"/>
      <c r="AR42" s="150"/>
      <c r="AS42" s="150"/>
      <c r="AT42" s="151"/>
      <c r="AU42" s="151"/>
      <c r="AV42" s="152">
        <f t="shared" si="13"/>
        <v>4</v>
      </c>
      <c r="AW42" s="153"/>
      <c r="AX42" s="152"/>
      <c r="AY42" s="153"/>
      <c r="AZ42" s="176"/>
      <c r="BA42" s="155">
        <f t="shared" si="14"/>
        <v>144</v>
      </c>
      <c r="BB42" s="156">
        <f t="shared" si="15"/>
        <v>1470.2400000000002</v>
      </c>
      <c r="BC42" s="157">
        <f t="shared" si="16"/>
        <v>5758.56</v>
      </c>
      <c r="BD42" s="158">
        <f t="shared" si="17"/>
        <v>18</v>
      </c>
      <c r="BE42" s="159">
        <f t="shared" si="18"/>
        <v>183.78000000000003</v>
      </c>
      <c r="BF42" s="160">
        <f t="shared" si="19"/>
        <v>719.82</v>
      </c>
      <c r="BG42" s="161">
        <f t="shared" si="20"/>
        <v>162</v>
      </c>
      <c r="BH42" s="162">
        <f t="shared" si="21"/>
        <v>1654.0200000000002</v>
      </c>
      <c r="BI42" s="163">
        <f t="shared" si="22"/>
        <v>6478.38</v>
      </c>
      <c r="BJ42" s="164"/>
      <c r="BK42" s="165" t="s">
        <v>125</v>
      </c>
      <c r="BL42" s="177">
        <v>15</v>
      </c>
      <c r="BM42" s="178">
        <v>39</v>
      </c>
      <c r="BN42" s="178">
        <v>47</v>
      </c>
      <c r="BO42" s="178">
        <v>31</v>
      </c>
      <c r="BP42" s="178">
        <v>12</v>
      </c>
      <c r="BQ42" s="178">
        <v>0</v>
      </c>
      <c r="BR42" s="178" t="str">
        <f t="array" ref="BR42">IF(ISBLANK($BK42),"",IFERROR((ROUND((INDEX([1]INSTRUCTIONS!$M$9:$AM$73,MATCH(#REF!,[1]INSTRUCTIONS!$N$9:$N$73,0),MATCH(BR$2,[1]INSTRUCTIONS!$M$9:$AM$9,FALSE))*$BA42),0)),""))</f>
        <v/>
      </c>
      <c r="BS42" s="178" t="str">
        <f t="array" ref="BS42">IF(ISBLANK($BK42),"",IFERROR((ROUND((INDEX([1]INSTRUCTIONS!$M$9:$AM$73,MATCH(#REF!,[1]INSTRUCTIONS!$N$9:$N$73,0),MATCH(BS$2,[1]INSTRUCTIONS!$M$9:$AM$9,FALSE))*$BA42),0)),""))</f>
        <v/>
      </c>
      <c r="BT42" s="178" t="str">
        <f t="array" ref="BT42">IF(ISBLANK($BK42),"",IFERROR((ROUND((INDEX([1]INSTRUCTIONS!$M$9:$AM$73,MATCH(#REF!,[1]INSTRUCTIONS!$N$9:$N$73,0),MATCH(BT$2,[1]INSTRUCTIONS!$M$9:$AM$9,FALSE))*$BA42),0)),""))</f>
        <v/>
      </c>
      <c r="BU42" s="178" t="str">
        <f t="array" ref="BU42">IF(ISBLANK($BK42),"",IFERROR((ROUND((INDEX([1]INSTRUCTIONS!$M$9:$AM$73,MATCH(#REF!,[1]INSTRUCTIONS!$N$9:$N$73,0),MATCH(BU$2,[1]INSTRUCTIONS!$M$9:$AM$9,FALSE))*$BA42),0)),""))</f>
        <v/>
      </c>
      <c r="BV42" s="178" t="str">
        <f t="array" ref="BV42">IF(ISBLANK($BK42),"",IFERROR((ROUND((INDEX([1]INSTRUCTIONS!$M$9:$AM$73,MATCH(#REF!,[1]INSTRUCTIONS!$N$9:$N$73,0),MATCH(BV$2,[1]INSTRUCTIONS!$M$9:$AM$9,FALSE))*$BA42),0)),""))</f>
        <v/>
      </c>
      <c r="BW42" s="178" t="str">
        <f t="array" ref="BW42">IF(ISBLANK($BK42),"",IFERROR((ROUND((INDEX([1]INSTRUCTIONS!$M$9:$AM$73,MATCH(#REF!,[1]INSTRUCTIONS!$N$9:$N$73,0),MATCH(BW$2,[1]INSTRUCTIONS!$M$9:$AM$9,FALSE))*$BA42),0)),""))</f>
        <v/>
      </c>
      <c r="BX42" s="178" t="str">
        <f t="array" ref="BX42">IF(ISBLANK($BK42),"",IFERROR((ROUND((INDEX([1]INSTRUCTIONS!$M$9:$AM$73,MATCH(#REF!,[1]INSTRUCTIONS!$N$9:$N$73,0),MATCH(BX$2,[1]INSTRUCTIONS!$M$9:$AM$9,FALSE))*$BA42),0)),""))</f>
        <v/>
      </c>
      <c r="BY42" s="178" t="str">
        <f t="array" ref="BY42">IF(ISBLANK($BK42),"",IFERROR((ROUND((INDEX([1]INSTRUCTIONS!$M$9:$AM$73,MATCH(#REF!,[1]INSTRUCTIONS!$N$9:$N$73,0),MATCH(BY$2,[1]INSTRUCTIONS!$M$9:$AM$9,FALSE))*$BA42),0)),""))</f>
        <v/>
      </c>
      <c r="BZ42" s="178" t="str">
        <f t="array" ref="BZ42">IF(ISBLANK($BK42),"",IFERROR((ROUND((INDEX([1]INSTRUCTIONS!$M$9:$AM$73,MATCH(#REF!,[1]INSTRUCTIONS!$N$9:$N$73,0),MATCH(BZ$2,[1]INSTRUCTIONS!$M$9:$AM$9,FALSE))*$BA42),0)),""))</f>
        <v/>
      </c>
      <c r="CA42" s="178" t="str">
        <f t="array" ref="CA42">IF(ISBLANK($BK42),"",IFERROR((ROUND((INDEX([1]INSTRUCTIONS!$M$9:$AM$73,MATCH(#REF!,[1]INSTRUCTIONS!$N$9:$N$73,0),MATCH(CA$2,[1]INSTRUCTIONS!$M$9:$AM$9,FALSE))*$BA42),0)),""))</f>
        <v/>
      </c>
      <c r="CB42" s="178" t="str">
        <f t="array" ref="CB42">IF(ISBLANK($BK42),"",IFERROR((ROUND((INDEX([1]INSTRUCTIONS!$M$9:$AM$73,MATCH(#REF!,[1]INSTRUCTIONS!$N$9:$N$73,0),MATCH(CB$2,[1]INSTRUCTIONS!$M$9:$AM$9,FALSE))*$BA42),0)),""))</f>
        <v/>
      </c>
      <c r="CC42" s="178" t="str">
        <f t="array" ref="CC42">IF(ISBLANK($BK42),"",IFERROR((ROUND((INDEX([1]INSTRUCTIONS!$M$9:$AM$73,MATCH(#REF!,[1]INSTRUCTIONS!$N$9:$N$73,0),MATCH(CC$2,[1]INSTRUCTIONS!$M$9:$AM$9,FALSE))*$BA42),0)),""))</f>
        <v/>
      </c>
      <c r="CD42" s="178" t="str">
        <f t="array" ref="CD42">IF(ISBLANK($BK42),"",IFERROR((ROUND((INDEX([1]INSTRUCTIONS!$M$9:$AM$73,MATCH(#REF!,[1]INSTRUCTIONS!$N$9:$N$73,0),MATCH(CD$2,[1]INSTRUCTIONS!$M$9:$AM$9,FALSE))*$BA42),0)),""))</f>
        <v/>
      </c>
      <c r="CE42" s="178" t="str">
        <f t="array" ref="CE42">IF(ISBLANK($BK42),"",IFERROR((ROUND((INDEX([1]INSTRUCTIONS!$M$9:$AM$73,MATCH(#REF!,[1]INSTRUCTIONS!$N$9:$N$73,0),MATCH(CE$2,[1]INSTRUCTIONS!$M$9:$AM$9,FALSE))*$BA42),0)),""))</f>
        <v/>
      </c>
      <c r="CF42" s="178" t="str">
        <f t="array" ref="CF42">IF(ISBLANK($BK42),"",IFERROR((ROUND((INDEX([1]INSTRUCTIONS!$M$9:$AM$73,MATCH(#REF!,[1]INSTRUCTIONS!$N$9:$N$73,0),MATCH(CF$2,[1]INSTRUCTIONS!$M$9:$AM$9,FALSE))*$BA42),0)),""))</f>
        <v/>
      </c>
      <c r="CG42" s="178" t="str">
        <f t="array" ref="CG42">IF(ISBLANK($BK42),"",IFERROR((ROUND((INDEX([1]INSTRUCTIONS!$M$9:$AM$73,MATCH(#REF!,[1]INSTRUCTIONS!$N$9:$N$73,0),MATCH(CG$2,[1]INSTRUCTIONS!$M$9:$AM$9,FALSE))*$BA42),0)),""))</f>
        <v/>
      </c>
      <c r="CH42" s="178" t="str">
        <f t="array" ref="CH42">IF(ISBLANK($BK42),"",IFERROR((ROUND((INDEX([1]INSTRUCTIONS!$M$9:$AM$73,MATCH(#REF!,[1]INSTRUCTIONS!$N$9:$N$73,0),MATCH(CH$2,[1]INSTRUCTIONS!$M$9:$AM$9,FALSE))*$BA42),0)),""))</f>
        <v/>
      </c>
      <c r="CI42" s="178" t="str">
        <f t="array" ref="CI42">IF(ISBLANK($BK42),"",IFERROR((ROUND((INDEX([1]INSTRUCTIONS!$M$9:$AM$73,MATCH(#REF!,[1]INSTRUCTIONS!$N$9:$N$73,0),MATCH(CI$2,[1]INSTRUCTIONS!$M$9:$AM$9,FALSE))*$BA42),0)),""))</f>
        <v/>
      </c>
      <c r="CJ42" s="179" t="str">
        <f t="array" ref="CJ42">IF(ISBLANK($BK42),"",IFERROR((ROUND((INDEX([1]INSTRUCTIONS!$M$9:$AM$73,MATCH(#REF!,[1]INSTRUCTIONS!$N$9:$N$73,0),MATCH(CJ$2,[1]INSTRUCTIONS!$M$9:$AM$9,FALSE))*$BA42),0)),""))</f>
        <v/>
      </c>
      <c r="CK42" s="169">
        <f t="shared" si="23"/>
        <v>144</v>
      </c>
      <c r="CL42" s="169">
        <f t="shared" si="24"/>
        <v>0</v>
      </c>
      <c r="CM42" s="6"/>
      <c r="CN42" s="170" t="s">
        <v>126</v>
      </c>
      <c r="CO42" s="177">
        <v>2</v>
      </c>
      <c r="CP42" s="178">
        <v>4</v>
      </c>
      <c r="CQ42" s="178">
        <v>6</v>
      </c>
      <c r="CR42" s="178">
        <v>4</v>
      </c>
      <c r="CS42" s="178">
        <v>2</v>
      </c>
      <c r="CT42" s="178">
        <v>0</v>
      </c>
      <c r="CU42" s="178" t="str">
        <f t="array" ref="CU42">IF(ISBLANK($CN42),"",IFERROR((ROUND((INDEX([1]INSTRUCTIONS!$M$9:$AM$73,MATCH(#REF!,[1]INSTRUCTIONS!$N$9:$N$73,0),MATCH(CU$2,[1]INSTRUCTIONS!$M$9:$AM$9,FALSE))*$BD42),0)),""))</f>
        <v/>
      </c>
      <c r="CV42" s="178" t="str">
        <f t="array" ref="CV42">IF(ISBLANK($CN42),"",IFERROR((ROUND((INDEX([1]INSTRUCTIONS!$M$9:$AM$73,MATCH(#REF!,[1]INSTRUCTIONS!$N$9:$N$73,0),MATCH(CV$2,[1]INSTRUCTIONS!$M$9:$AM$9,FALSE))*$BD42),0)),""))</f>
        <v/>
      </c>
      <c r="CW42" s="178" t="str">
        <f t="array" ref="CW42">IF(ISBLANK($CN42),"",IFERROR((ROUND((INDEX([1]INSTRUCTIONS!$M$9:$AM$73,MATCH(#REF!,[1]INSTRUCTIONS!$N$9:$N$73,0),MATCH(CW$2,[1]INSTRUCTIONS!$M$9:$AM$9,FALSE))*$BD42),0)),""))</f>
        <v/>
      </c>
      <c r="CX42" s="178" t="str">
        <f t="array" ref="CX42">IF(ISBLANK($CN42),"",IFERROR((ROUND((INDEX([1]INSTRUCTIONS!$M$9:$AM$73,MATCH(#REF!,[1]INSTRUCTIONS!$N$9:$N$73,0),MATCH(CX$2,[1]INSTRUCTIONS!$M$9:$AM$9,FALSE))*$BD42),0)),""))</f>
        <v/>
      </c>
      <c r="CY42" s="178" t="str">
        <f t="array" ref="CY42">IF(ISBLANK($CN42),"",IFERROR((ROUND((INDEX([1]INSTRUCTIONS!$M$9:$AM$73,MATCH(#REF!,[1]INSTRUCTIONS!$N$9:$N$73,0),MATCH(CY$2,[1]INSTRUCTIONS!$M$9:$AM$9,FALSE))*$BD42),0)),""))</f>
        <v/>
      </c>
      <c r="CZ42" s="178" t="str">
        <f t="array" ref="CZ42">IF(ISBLANK($CN42),"",IFERROR((ROUND((INDEX([1]INSTRUCTIONS!$M$9:$AM$73,MATCH(#REF!,[1]INSTRUCTIONS!$N$9:$N$73,0),MATCH(CZ$2,[1]INSTRUCTIONS!$M$9:$AM$9,FALSE))*$BD42),0)),""))</f>
        <v/>
      </c>
      <c r="DA42" s="178" t="str">
        <f t="array" ref="DA42">IF(ISBLANK($CN42),"",IFERROR((ROUND((INDEX([1]INSTRUCTIONS!$M$9:$AM$73,MATCH(#REF!,[1]INSTRUCTIONS!$N$9:$N$73,0),MATCH(DA$2,[1]INSTRUCTIONS!$M$9:$AM$9,FALSE))*$BD42),0)),""))</f>
        <v/>
      </c>
      <c r="DB42" s="178" t="str">
        <f t="array" ref="DB42">IF(ISBLANK($CN42),"",IFERROR((ROUND((INDEX([1]INSTRUCTIONS!$M$9:$AM$73,MATCH(#REF!,[1]INSTRUCTIONS!$N$9:$N$73,0),MATCH(DB$2,[1]INSTRUCTIONS!$M$9:$AM$9,FALSE))*$BD42),0)),""))</f>
        <v/>
      </c>
      <c r="DC42" s="178" t="str">
        <f t="array" ref="DC42">IF(ISBLANK($CN42),"",IFERROR((ROUND((INDEX([1]INSTRUCTIONS!$M$9:$AM$73,MATCH(#REF!,[1]INSTRUCTIONS!$N$9:$N$73,0),MATCH(DC$2,[1]INSTRUCTIONS!$M$9:$AM$9,FALSE))*$BD42),0)),""))</f>
        <v/>
      </c>
      <c r="DD42" s="178" t="str">
        <f t="array" ref="DD42">IF(ISBLANK($CN42),"",IFERROR((ROUND((INDEX([1]INSTRUCTIONS!$M$9:$AM$73,MATCH(#REF!,[1]INSTRUCTIONS!$N$9:$N$73,0),MATCH(DD$2,[1]INSTRUCTIONS!$M$9:$AM$9,FALSE))*$BD42),0)),""))</f>
        <v/>
      </c>
      <c r="DE42" s="178" t="str">
        <f t="array" ref="DE42">IF(ISBLANK($CN42),"",IFERROR((ROUND((INDEX([1]INSTRUCTIONS!$M$9:$AM$73,MATCH(#REF!,[1]INSTRUCTIONS!$N$9:$N$73,0),MATCH(DE$2,[1]INSTRUCTIONS!$M$9:$AM$9,FALSE))*$BD42),0)),""))</f>
        <v/>
      </c>
      <c r="DF42" s="178" t="str">
        <f t="array" ref="DF42">IF(ISBLANK($CN42),"",IFERROR((ROUND((INDEX([1]INSTRUCTIONS!$M$9:$AM$73,MATCH(#REF!,[1]INSTRUCTIONS!$N$9:$N$73,0),MATCH(DF$2,[1]INSTRUCTIONS!$M$9:$AM$9,FALSE))*$BD42),0)),""))</f>
        <v/>
      </c>
      <c r="DG42" s="178" t="str">
        <f t="array" ref="DG42">IF(ISBLANK($CN42),"",IFERROR((ROUND((INDEX([1]INSTRUCTIONS!$M$9:$AM$73,MATCH(#REF!,[1]INSTRUCTIONS!$N$9:$N$73,0),MATCH(DG$2,[1]INSTRUCTIONS!$M$9:$AM$9,FALSE))*$BD42),0)),""))</f>
        <v/>
      </c>
      <c r="DH42" s="178" t="str">
        <f t="array" ref="DH42">IF(ISBLANK($CN42),"",IFERROR((ROUND((INDEX([1]INSTRUCTIONS!$M$9:$AM$73,MATCH(#REF!,[1]INSTRUCTIONS!$N$9:$N$73,0),MATCH(DH$2,[1]INSTRUCTIONS!$M$9:$AM$9,FALSE))*$BD42),0)),""))</f>
        <v/>
      </c>
      <c r="DI42" s="178" t="str">
        <f t="array" ref="DI42">IF(ISBLANK($CN42),"",IFERROR((ROUND((INDEX([1]INSTRUCTIONS!$M$9:$AM$73,MATCH(#REF!,[1]INSTRUCTIONS!$N$9:$N$73,0),MATCH(DI$2,[1]INSTRUCTIONS!$M$9:$AM$9,FALSE))*$BD42),0)),""))</f>
        <v/>
      </c>
      <c r="DJ42" s="178" t="str">
        <f t="array" ref="DJ42">IF(ISBLANK($CN42),"",IFERROR((ROUND((INDEX([1]INSTRUCTIONS!$M$9:$AM$73,MATCH(#REF!,[1]INSTRUCTIONS!$N$9:$N$73,0),MATCH(DJ$2,[1]INSTRUCTIONS!$M$9:$AM$9,FALSE))*$BD42),0)),""))</f>
        <v/>
      </c>
      <c r="DK42" s="178" t="str">
        <f t="array" ref="DK42">IF(ISBLANK($CN42),"",IFERROR((ROUND((INDEX([1]INSTRUCTIONS!$M$9:$AM$73,MATCH(#REF!,[1]INSTRUCTIONS!$N$9:$N$73,0),MATCH(DK$2,[1]INSTRUCTIONS!$M$9:$AM$9,FALSE))*$BD42),0)),""))</f>
        <v/>
      </c>
      <c r="DL42" s="178" t="str">
        <f t="array" ref="DL42">IF(ISBLANK($CN42),"",IFERROR((ROUND((INDEX([1]INSTRUCTIONS!$M$9:$AM$73,MATCH(#REF!,[1]INSTRUCTIONS!$N$9:$N$73,0),MATCH(DL$2,[1]INSTRUCTIONS!$M$9:$AM$9,FALSE))*$BD42),0)),""))</f>
        <v/>
      </c>
      <c r="DM42" s="179" t="str">
        <f t="array" ref="DM42">IF(ISBLANK($CN42),"",IFERROR((ROUND((INDEX([1]INSTRUCTIONS!$M$9:$AM$73,MATCH(#REF!,[1]INSTRUCTIONS!$N$9:$N$73,0),MATCH(DM$2,[1]INSTRUCTIONS!$M$9:$AM$9,FALSE))*$BD42),0)),""))</f>
        <v/>
      </c>
      <c r="DN42" s="169">
        <f t="shared" si="25"/>
        <v>18</v>
      </c>
      <c r="DO42" s="169">
        <f t="shared" si="26"/>
        <v>0</v>
      </c>
      <c r="DP42" s="6"/>
      <c r="DQ42" s="171" t="str">
        <f t="shared" si="27"/>
        <v>ALPHA BOTTOMS BM</v>
      </c>
      <c r="DR42" s="172">
        <f t="shared" ref="DR42:EP42" si="55">IFERROR(BL42+CO42,"")</f>
        <v>17</v>
      </c>
      <c r="DS42" s="173">
        <f t="shared" si="55"/>
        <v>43</v>
      </c>
      <c r="DT42" s="173">
        <f t="shared" si="55"/>
        <v>53</v>
      </c>
      <c r="DU42" s="173">
        <f t="shared" si="55"/>
        <v>35</v>
      </c>
      <c r="DV42" s="173">
        <f t="shared" si="55"/>
        <v>14</v>
      </c>
      <c r="DW42" s="173">
        <f t="shared" si="55"/>
        <v>0</v>
      </c>
      <c r="DX42" s="173" t="str">
        <f t="shared" si="55"/>
        <v/>
      </c>
      <c r="DY42" s="173" t="str">
        <f t="shared" si="55"/>
        <v/>
      </c>
      <c r="DZ42" s="173" t="str">
        <f t="shared" si="55"/>
        <v/>
      </c>
      <c r="EA42" s="173" t="str">
        <f t="shared" si="55"/>
        <v/>
      </c>
      <c r="EB42" s="173" t="str">
        <f t="shared" si="55"/>
        <v/>
      </c>
      <c r="EC42" s="173" t="str">
        <f t="shared" si="55"/>
        <v/>
      </c>
      <c r="ED42" s="173" t="str">
        <f t="shared" si="55"/>
        <v/>
      </c>
      <c r="EE42" s="173" t="str">
        <f t="shared" si="55"/>
        <v/>
      </c>
      <c r="EF42" s="174" t="str">
        <f t="shared" si="55"/>
        <v/>
      </c>
      <c r="EG42" s="174" t="str">
        <f t="shared" si="55"/>
        <v/>
      </c>
      <c r="EH42" s="174" t="str">
        <f t="shared" si="55"/>
        <v/>
      </c>
      <c r="EI42" s="174" t="str">
        <f t="shared" si="55"/>
        <v/>
      </c>
      <c r="EJ42" s="174" t="str">
        <f t="shared" si="55"/>
        <v/>
      </c>
      <c r="EK42" s="174" t="str">
        <f t="shared" si="55"/>
        <v/>
      </c>
      <c r="EL42" s="174" t="str">
        <f t="shared" si="55"/>
        <v/>
      </c>
      <c r="EM42" s="174" t="str">
        <f t="shared" si="55"/>
        <v/>
      </c>
      <c r="EN42" s="174" t="str">
        <f t="shared" si="55"/>
        <v/>
      </c>
      <c r="EO42" s="174" t="str">
        <f t="shared" si="55"/>
        <v/>
      </c>
      <c r="EP42" s="174" t="str">
        <f t="shared" si="55"/>
        <v/>
      </c>
      <c r="EQ42" s="171">
        <f t="shared" si="29"/>
        <v>162</v>
      </c>
      <c r="ER42" s="171">
        <f t="shared" si="30"/>
        <v>0</v>
      </c>
    </row>
    <row r="43" spans="1:148" ht="120" customHeight="1" x14ac:dyDescent="0.25">
      <c r="A43" s="132">
        <f t="shared" si="31"/>
        <v>26</v>
      </c>
      <c r="B43" s="133" t="e">
        <v>#VALUE!</v>
      </c>
      <c r="C43" s="133" t="s">
        <v>96</v>
      </c>
      <c r="D43" s="134" t="s">
        <v>276</v>
      </c>
      <c r="E43" s="134" t="str">
        <f t="shared" si="5"/>
        <v>#REF!</v>
      </c>
      <c r="F43" s="135" t="s">
        <v>114</v>
      </c>
      <c r="G43" s="134" t="s">
        <v>276</v>
      </c>
      <c r="H43" s="135" t="s">
        <v>179</v>
      </c>
      <c r="I43" s="135" t="s">
        <v>180</v>
      </c>
      <c r="J43" s="135"/>
      <c r="K43" s="135"/>
      <c r="L43" s="136"/>
      <c r="M43" s="133" t="e">
        <v>#VALUE!</v>
      </c>
      <c r="N43" s="135" t="s">
        <v>120</v>
      </c>
      <c r="O43" s="136"/>
      <c r="P43" s="136"/>
      <c r="Q43" s="136" t="s">
        <v>101</v>
      </c>
      <c r="R43" s="136" t="s">
        <v>102</v>
      </c>
      <c r="S43" s="136"/>
      <c r="T43" s="133"/>
      <c r="U43" s="133"/>
      <c r="V43" s="133"/>
      <c r="W43" s="137"/>
      <c r="X43" s="138">
        <v>10.75</v>
      </c>
      <c r="Y43" s="139">
        <v>10.210000000000001</v>
      </c>
      <c r="Z43" s="140">
        <f t="shared" si="6"/>
        <v>5.0232558139534804E-2</v>
      </c>
      <c r="AA43" s="139">
        <v>39.99</v>
      </c>
      <c r="AB43" s="140">
        <f t="shared" si="7"/>
        <v>0.74468617154288574</v>
      </c>
      <c r="AC43" s="141"/>
      <c r="AD43" s="142" t="str">
        <f t="shared" si="8"/>
        <v/>
      </c>
      <c r="AE43" s="140" t="str">
        <f t="shared" si="9"/>
        <v/>
      </c>
      <c r="AF43" s="139"/>
      <c r="AG43" s="140" t="str">
        <f t="shared" si="10"/>
        <v/>
      </c>
      <c r="AH43" s="143" t="str">
        <f t="shared" si="11"/>
        <v/>
      </c>
      <c r="AI43" s="144"/>
      <c r="AJ43" s="145"/>
      <c r="AK43" s="146"/>
      <c r="AL43" s="135" t="s">
        <v>241</v>
      </c>
      <c r="AM43" s="147">
        <v>4</v>
      </c>
      <c r="AN43" s="148" t="str">
        <f t="shared" si="12"/>
        <v xml:space="preserve">, , , , OFFICE DEFINE, </v>
      </c>
      <c r="AO43" s="149">
        <v>0</v>
      </c>
      <c r="AP43" s="150">
        <v>144</v>
      </c>
      <c r="AQ43" s="150"/>
      <c r="AR43" s="150"/>
      <c r="AS43" s="150"/>
      <c r="AT43" s="151"/>
      <c r="AU43" s="151"/>
      <c r="AV43" s="152">
        <f t="shared" si="13"/>
        <v>4</v>
      </c>
      <c r="AW43" s="153"/>
      <c r="AX43" s="152"/>
      <c r="AY43" s="153"/>
      <c r="AZ43" s="176"/>
      <c r="BA43" s="155">
        <f t="shared" si="14"/>
        <v>144</v>
      </c>
      <c r="BB43" s="156">
        <f t="shared" si="15"/>
        <v>1470.2400000000002</v>
      </c>
      <c r="BC43" s="157">
        <f t="shared" si="16"/>
        <v>5758.56</v>
      </c>
      <c r="BD43" s="158">
        <f t="shared" si="17"/>
        <v>0</v>
      </c>
      <c r="BE43" s="159">
        <f t="shared" si="18"/>
        <v>0</v>
      </c>
      <c r="BF43" s="160">
        <f t="shared" si="19"/>
        <v>0</v>
      </c>
      <c r="BG43" s="161">
        <f t="shared" si="20"/>
        <v>144</v>
      </c>
      <c r="BH43" s="162">
        <f t="shared" si="21"/>
        <v>1470.2400000000002</v>
      </c>
      <c r="BI43" s="163">
        <f t="shared" si="22"/>
        <v>5758.56</v>
      </c>
      <c r="BJ43" s="164"/>
      <c r="BK43" s="165" t="s">
        <v>125</v>
      </c>
      <c r="BL43" s="177">
        <v>15</v>
      </c>
      <c r="BM43" s="178">
        <v>39</v>
      </c>
      <c r="BN43" s="178">
        <v>47</v>
      </c>
      <c r="BO43" s="178">
        <v>31</v>
      </c>
      <c r="BP43" s="178">
        <v>12</v>
      </c>
      <c r="BQ43" s="178">
        <v>0</v>
      </c>
      <c r="BR43" s="178" t="str">
        <f t="array" ref="BR43">IF(ISBLANK($BK43),"",IFERROR((ROUND((INDEX([1]INSTRUCTIONS!$M$9:$AM$73,MATCH(#REF!,[1]INSTRUCTIONS!$N$9:$N$73,0),MATCH(BR$2,[1]INSTRUCTIONS!$M$9:$AM$9,FALSE))*$BA43),0)),""))</f>
        <v/>
      </c>
      <c r="BS43" s="178" t="str">
        <f t="array" ref="BS43">IF(ISBLANK($BK43),"",IFERROR((ROUND((INDEX([1]INSTRUCTIONS!$M$9:$AM$73,MATCH(#REF!,[1]INSTRUCTIONS!$N$9:$N$73,0),MATCH(BS$2,[1]INSTRUCTIONS!$M$9:$AM$9,FALSE))*$BA43),0)),""))</f>
        <v/>
      </c>
      <c r="BT43" s="178" t="str">
        <f t="array" ref="BT43">IF(ISBLANK($BK43),"",IFERROR((ROUND((INDEX([1]INSTRUCTIONS!$M$9:$AM$73,MATCH(#REF!,[1]INSTRUCTIONS!$N$9:$N$73,0),MATCH(BT$2,[1]INSTRUCTIONS!$M$9:$AM$9,FALSE))*$BA43),0)),""))</f>
        <v/>
      </c>
      <c r="BU43" s="178" t="str">
        <f t="array" ref="BU43">IF(ISBLANK($BK43),"",IFERROR((ROUND((INDEX([1]INSTRUCTIONS!$M$9:$AM$73,MATCH(#REF!,[1]INSTRUCTIONS!$N$9:$N$73,0),MATCH(BU$2,[1]INSTRUCTIONS!$M$9:$AM$9,FALSE))*$BA43),0)),""))</f>
        <v/>
      </c>
      <c r="BV43" s="178" t="str">
        <f t="array" ref="BV43">IF(ISBLANK($BK43),"",IFERROR((ROUND((INDEX([1]INSTRUCTIONS!$M$9:$AM$73,MATCH(#REF!,[1]INSTRUCTIONS!$N$9:$N$73,0),MATCH(BV$2,[1]INSTRUCTIONS!$M$9:$AM$9,FALSE))*$BA43),0)),""))</f>
        <v/>
      </c>
      <c r="BW43" s="178" t="str">
        <f t="array" ref="BW43">IF(ISBLANK($BK43),"",IFERROR((ROUND((INDEX([1]INSTRUCTIONS!$M$9:$AM$73,MATCH(#REF!,[1]INSTRUCTIONS!$N$9:$N$73,0),MATCH(BW$2,[1]INSTRUCTIONS!$M$9:$AM$9,FALSE))*$BA43),0)),""))</f>
        <v/>
      </c>
      <c r="BX43" s="178" t="str">
        <f t="array" ref="BX43">IF(ISBLANK($BK43),"",IFERROR((ROUND((INDEX([1]INSTRUCTIONS!$M$9:$AM$73,MATCH(#REF!,[1]INSTRUCTIONS!$N$9:$N$73,0),MATCH(BX$2,[1]INSTRUCTIONS!$M$9:$AM$9,FALSE))*$BA43),0)),""))</f>
        <v/>
      </c>
      <c r="BY43" s="178" t="str">
        <f t="array" ref="BY43">IF(ISBLANK($BK43),"",IFERROR((ROUND((INDEX([1]INSTRUCTIONS!$M$9:$AM$73,MATCH(#REF!,[1]INSTRUCTIONS!$N$9:$N$73,0),MATCH(BY$2,[1]INSTRUCTIONS!$M$9:$AM$9,FALSE))*$BA43),0)),""))</f>
        <v/>
      </c>
      <c r="BZ43" s="178" t="str">
        <f t="array" ref="BZ43">IF(ISBLANK($BK43),"",IFERROR((ROUND((INDEX([1]INSTRUCTIONS!$M$9:$AM$73,MATCH(#REF!,[1]INSTRUCTIONS!$N$9:$N$73,0),MATCH(BZ$2,[1]INSTRUCTIONS!$M$9:$AM$9,FALSE))*$BA43),0)),""))</f>
        <v/>
      </c>
      <c r="CA43" s="178" t="str">
        <f t="array" ref="CA43">IF(ISBLANK($BK43),"",IFERROR((ROUND((INDEX([1]INSTRUCTIONS!$M$9:$AM$73,MATCH(#REF!,[1]INSTRUCTIONS!$N$9:$N$73,0),MATCH(CA$2,[1]INSTRUCTIONS!$M$9:$AM$9,FALSE))*$BA43),0)),""))</f>
        <v/>
      </c>
      <c r="CB43" s="178" t="str">
        <f t="array" ref="CB43">IF(ISBLANK($BK43),"",IFERROR((ROUND((INDEX([1]INSTRUCTIONS!$M$9:$AM$73,MATCH(#REF!,[1]INSTRUCTIONS!$N$9:$N$73,0),MATCH(CB$2,[1]INSTRUCTIONS!$M$9:$AM$9,FALSE))*$BA43),0)),""))</f>
        <v/>
      </c>
      <c r="CC43" s="178" t="str">
        <f t="array" ref="CC43">IF(ISBLANK($BK43),"",IFERROR((ROUND((INDEX([1]INSTRUCTIONS!$M$9:$AM$73,MATCH(#REF!,[1]INSTRUCTIONS!$N$9:$N$73,0),MATCH(CC$2,[1]INSTRUCTIONS!$M$9:$AM$9,FALSE))*$BA43),0)),""))</f>
        <v/>
      </c>
      <c r="CD43" s="178" t="str">
        <f t="array" ref="CD43">IF(ISBLANK($BK43),"",IFERROR((ROUND((INDEX([1]INSTRUCTIONS!$M$9:$AM$73,MATCH(#REF!,[1]INSTRUCTIONS!$N$9:$N$73,0),MATCH(CD$2,[1]INSTRUCTIONS!$M$9:$AM$9,FALSE))*$BA43),0)),""))</f>
        <v/>
      </c>
      <c r="CE43" s="178" t="str">
        <f t="array" ref="CE43">IF(ISBLANK($BK43),"",IFERROR((ROUND((INDEX([1]INSTRUCTIONS!$M$9:$AM$73,MATCH(#REF!,[1]INSTRUCTIONS!$N$9:$N$73,0),MATCH(CE$2,[1]INSTRUCTIONS!$M$9:$AM$9,FALSE))*$BA43),0)),""))</f>
        <v/>
      </c>
      <c r="CF43" s="178" t="str">
        <f t="array" ref="CF43">IF(ISBLANK($BK43),"",IFERROR((ROUND((INDEX([1]INSTRUCTIONS!$M$9:$AM$73,MATCH(#REF!,[1]INSTRUCTIONS!$N$9:$N$73,0),MATCH(CF$2,[1]INSTRUCTIONS!$M$9:$AM$9,FALSE))*$BA43),0)),""))</f>
        <v/>
      </c>
      <c r="CG43" s="178" t="str">
        <f t="array" ref="CG43">IF(ISBLANK($BK43),"",IFERROR((ROUND((INDEX([1]INSTRUCTIONS!$M$9:$AM$73,MATCH(#REF!,[1]INSTRUCTIONS!$N$9:$N$73,0),MATCH(CG$2,[1]INSTRUCTIONS!$M$9:$AM$9,FALSE))*$BA43),0)),""))</f>
        <v/>
      </c>
      <c r="CH43" s="178" t="str">
        <f t="array" ref="CH43">IF(ISBLANK($BK43),"",IFERROR((ROUND((INDEX([1]INSTRUCTIONS!$M$9:$AM$73,MATCH(#REF!,[1]INSTRUCTIONS!$N$9:$N$73,0),MATCH(CH$2,[1]INSTRUCTIONS!$M$9:$AM$9,FALSE))*$BA43),0)),""))</f>
        <v/>
      </c>
      <c r="CI43" s="178" t="str">
        <f t="array" ref="CI43">IF(ISBLANK($BK43),"",IFERROR((ROUND((INDEX([1]INSTRUCTIONS!$M$9:$AM$73,MATCH(#REF!,[1]INSTRUCTIONS!$N$9:$N$73,0),MATCH(CI$2,[1]INSTRUCTIONS!$M$9:$AM$9,FALSE))*$BA43),0)),""))</f>
        <v/>
      </c>
      <c r="CJ43" s="179" t="str">
        <f t="array" ref="CJ43">IF(ISBLANK($BK43),"",IFERROR((ROUND((INDEX([1]INSTRUCTIONS!$M$9:$AM$73,MATCH(#REF!,[1]INSTRUCTIONS!$N$9:$N$73,0),MATCH(CJ$2,[1]INSTRUCTIONS!$M$9:$AM$9,FALSE))*$BA43),0)),""))</f>
        <v/>
      </c>
      <c r="CK43" s="169">
        <f t="shared" si="23"/>
        <v>144</v>
      </c>
      <c r="CL43" s="169">
        <f t="shared" si="24"/>
        <v>0</v>
      </c>
      <c r="CM43" s="6"/>
      <c r="CN43" s="170" t="s">
        <v>126</v>
      </c>
      <c r="CO43" s="177">
        <v>0</v>
      </c>
      <c r="CP43" s="178">
        <v>0</v>
      </c>
      <c r="CQ43" s="178">
        <v>0</v>
      </c>
      <c r="CR43" s="178">
        <v>0</v>
      </c>
      <c r="CS43" s="178">
        <v>0</v>
      </c>
      <c r="CT43" s="178">
        <v>0</v>
      </c>
      <c r="CU43" s="178" t="str">
        <f t="array" ref="CU43">IF(ISBLANK($CN43),"",IFERROR((ROUND((INDEX([1]INSTRUCTIONS!$M$9:$AM$73,MATCH(#REF!,[1]INSTRUCTIONS!$N$9:$N$73,0),MATCH(CU$2,[1]INSTRUCTIONS!$M$9:$AM$9,FALSE))*$BD43),0)),""))</f>
        <v/>
      </c>
      <c r="CV43" s="178" t="str">
        <f t="array" ref="CV43">IF(ISBLANK($CN43),"",IFERROR((ROUND((INDEX([1]INSTRUCTIONS!$M$9:$AM$73,MATCH(#REF!,[1]INSTRUCTIONS!$N$9:$N$73,0),MATCH(CV$2,[1]INSTRUCTIONS!$M$9:$AM$9,FALSE))*$BD43),0)),""))</f>
        <v/>
      </c>
      <c r="CW43" s="178" t="str">
        <f t="array" ref="CW43">IF(ISBLANK($CN43),"",IFERROR((ROUND((INDEX([1]INSTRUCTIONS!$M$9:$AM$73,MATCH(#REF!,[1]INSTRUCTIONS!$N$9:$N$73,0),MATCH(CW$2,[1]INSTRUCTIONS!$M$9:$AM$9,FALSE))*$BD43),0)),""))</f>
        <v/>
      </c>
      <c r="CX43" s="178" t="str">
        <f t="array" ref="CX43">IF(ISBLANK($CN43),"",IFERROR((ROUND((INDEX([1]INSTRUCTIONS!$M$9:$AM$73,MATCH(#REF!,[1]INSTRUCTIONS!$N$9:$N$73,0),MATCH(CX$2,[1]INSTRUCTIONS!$M$9:$AM$9,FALSE))*$BD43),0)),""))</f>
        <v/>
      </c>
      <c r="CY43" s="178" t="str">
        <f t="array" ref="CY43">IF(ISBLANK($CN43),"",IFERROR((ROUND((INDEX([1]INSTRUCTIONS!$M$9:$AM$73,MATCH(#REF!,[1]INSTRUCTIONS!$N$9:$N$73,0),MATCH(CY$2,[1]INSTRUCTIONS!$M$9:$AM$9,FALSE))*$BD43),0)),""))</f>
        <v/>
      </c>
      <c r="CZ43" s="178" t="str">
        <f t="array" ref="CZ43">IF(ISBLANK($CN43),"",IFERROR((ROUND((INDEX([1]INSTRUCTIONS!$M$9:$AM$73,MATCH(#REF!,[1]INSTRUCTIONS!$N$9:$N$73,0),MATCH(CZ$2,[1]INSTRUCTIONS!$M$9:$AM$9,FALSE))*$BD43),0)),""))</f>
        <v/>
      </c>
      <c r="DA43" s="178" t="str">
        <f t="array" ref="DA43">IF(ISBLANK($CN43),"",IFERROR((ROUND((INDEX([1]INSTRUCTIONS!$M$9:$AM$73,MATCH(#REF!,[1]INSTRUCTIONS!$N$9:$N$73,0),MATCH(DA$2,[1]INSTRUCTIONS!$M$9:$AM$9,FALSE))*$BD43),0)),""))</f>
        <v/>
      </c>
      <c r="DB43" s="178" t="str">
        <f t="array" ref="DB43">IF(ISBLANK($CN43),"",IFERROR((ROUND((INDEX([1]INSTRUCTIONS!$M$9:$AM$73,MATCH(#REF!,[1]INSTRUCTIONS!$N$9:$N$73,0),MATCH(DB$2,[1]INSTRUCTIONS!$M$9:$AM$9,FALSE))*$BD43),0)),""))</f>
        <v/>
      </c>
      <c r="DC43" s="178" t="str">
        <f t="array" ref="DC43">IF(ISBLANK($CN43),"",IFERROR((ROUND((INDEX([1]INSTRUCTIONS!$M$9:$AM$73,MATCH(#REF!,[1]INSTRUCTIONS!$N$9:$N$73,0),MATCH(DC$2,[1]INSTRUCTIONS!$M$9:$AM$9,FALSE))*$BD43),0)),""))</f>
        <v/>
      </c>
      <c r="DD43" s="178" t="str">
        <f t="array" ref="DD43">IF(ISBLANK($CN43),"",IFERROR((ROUND((INDEX([1]INSTRUCTIONS!$M$9:$AM$73,MATCH(#REF!,[1]INSTRUCTIONS!$N$9:$N$73,0),MATCH(DD$2,[1]INSTRUCTIONS!$M$9:$AM$9,FALSE))*$BD43),0)),""))</f>
        <v/>
      </c>
      <c r="DE43" s="178" t="str">
        <f t="array" ref="DE43">IF(ISBLANK($CN43),"",IFERROR((ROUND((INDEX([1]INSTRUCTIONS!$M$9:$AM$73,MATCH(#REF!,[1]INSTRUCTIONS!$N$9:$N$73,0),MATCH(DE$2,[1]INSTRUCTIONS!$M$9:$AM$9,FALSE))*$BD43),0)),""))</f>
        <v/>
      </c>
      <c r="DF43" s="178" t="str">
        <f t="array" ref="DF43">IF(ISBLANK($CN43),"",IFERROR((ROUND((INDEX([1]INSTRUCTIONS!$M$9:$AM$73,MATCH(#REF!,[1]INSTRUCTIONS!$N$9:$N$73,0),MATCH(DF$2,[1]INSTRUCTIONS!$M$9:$AM$9,FALSE))*$BD43),0)),""))</f>
        <v/>
      </c>
      <c r="DG43" s="178" t="str">
        <f t="array" ref="DG43">IF(ISBLANK($CN43),"",IFERROR((ROUND((INDEX([1]INSTRUCTIONS!$M$9:$AM$73,MATCH(#REF!,[1]INSTRUCTIONS!$N$9:$N$73,0),MATCH(DG$2,[1]INSTRUCTIONS!$M$9:$AM$9,FALSE))*$BD43),0)),""))</f>
        <v/>
      </c>
      <c r="DH43" s="178" t="str">
        <f t="array" ref="DH43">IF(ISBLANK($CN43),"",IFERROR((ROUND((INDEX([1]INSTRUCTIONS!$M$9:$AM$73,MATCH(#REF!,[1]INSTRUCTIONS!$N$9:$N$73,0),MATCH(DH$2,[1]INSTRUCTIONS!$M$9:$AM$9,FALSE))*$BD43),0)),""))</f>
        <v/>
      </c>
      <c r="DI43" s="178" t="str">
        <f t="array" ref="DI43">IF(ISBLANK($CN43),"",IFERROR((ROUND((INDEX([1]INSTRUCTIONS!$M$9:$AM$73,MATCH(#REF!,[1]INSTRUCTIONS!$N$9:$N$73,0),MATCH(DI$2,[1]INSTRUCTIONS!$M$9:$AM$9,FALSE))*$BD43),0)),""))</f>
        <v/>
      </c>
      <c r="DJ43" s="178" t="str">
        <f t="array" ref="DJ43">IF(ISBLANK($CN43),"",IFERROR((ROUND((INDEX([1]INSTRUCTIONS!$M$9:$AM$73,MATCH(#REF!,[1]INSTRUCTIONS!$N$9:$N$73,0),MATCH(DJ$2,[1]INSTRUCTIONS!$M$9:$AM$9,FALSE))*$BD43),0)),""))</f>
        <v/>
      </c>
      <c r="DK43" s="178" t="str">
        <f t="array" ref="DK43">IF(ISBLANK($CN43),"",IFERROR((ROUND((INDEX([1]INSTRUCTIONS!$M$9:$AM$73,MATCH(#REF!,[1]INSTRUCTIONS!$N$9:$N$73,0),MATCH(DK$2,[1]INSTRUCTIONS!$M$9:$AM$9,FALSE))*$BD43),0)),""))</f>
        <v/>
      </c>
      <c r="DL43" s="178" t="str">
        <f t="array" ref="DL43">IF(ISBLANK($CN43),"",IFERROR((ROUND((INDEX([1]INSTRUCTIONS!$M$9:$AM$73,MATCH(#REF!,[1]INSTRUCTIONS!$N$9:$N$73,0),MATCH(DL$2,[1]INSTRUCTIONS!$M$9:$AM$9,FALSE))*$BD43),0)),""))</f>
        <v/>
      </c>
      <c r="DM43" s="179" t="str">
        <f t="array" ref="DM43">IF(ISBLANK($CN43),"",IFERROR((ROUND((INDEX([1]INSTRUCTIONS!$M$9:$AM$73,MATCH(#REF!,[1]INSTRUCTIONS!$N$9:$N$73,0),MATCH(DM$2,[1]INSTRUCTIONS!$M$9:$AM$9,FALSE))*$BD43),0)),""))</f>
        <v/>
      </c>
      <c r="DN43" s="169">
        <f t="shared" si="25"/>
        <v>0</v>
      </c>
      <c r="DO43" s="169">
        <f t="shared" si="26"/>
        <v>0</v>
      </c>
      <c r="DP43" s="6"/>
      <c r="DQ43" s="171" t="str">
        <f t="shared" si="27"/>
        <v>ALPHA BOTTOMS BM</v>
      </c>
      <c r="DR43" s="172">
        <f t="shared" ref="DR43:EP43" si="56">IFERROR(BL43+CO43,"")</f>
        <v>15</v>
      </c>
      <c r="DS43" s="173">
        <f t="shared" si="56"/>
        <v>39</v>
      </c>
      <c r="DT43" s="173">
        <f t="shared" si="56"/>
        <v>47</v>
      </c>
      <c r="DU43" s="173">
        <f t="shared" si="56"/>
        <v>31</v>
      </c>
      <c r="DV43" s="173">
        <f t="shared" si="56"/>
        <v>12</v>
      </c>
      <c r="DW43" s="173">
        <f t="shared" si="56"/>
        <v>0</v>
      </c>
      <c r="DX43" s="173" t="str">
        <f t="shared" si="56"/>
        <v/>
      </c>
      <c r="DY43" s="173" t="str">
        <f t="shared" si="56"/>
        <v/>
      </c>
      <c r="DZ43" s="173" t="str">
        <f t="shared" si="56"/>
        <v/>
      </c>
      <c r="EA43" s="173" t="str">
        <f t="shared" si="56"/>
        <v/>
      </c>
      <c r="EB43" s="173" t="str">
        <f t="shared" si="56"/>
        <v/>
      </c>
      <c r="EC43" s="173" t="str">
        <f t="shared" si="56"/>
        <v/>
      </c>
      <c r="ED43" s="173" t="str">
        <f t="shared" si="56"/>
        <v/>
      </c>
      <c r="EE43" s="173" t="str">
        <f t="shared" si="56"/>
        <v/>
      </c>
      <c r="EF43" s="174" t="str">
        <f t="shared" si="56"/>
        <v/>
      </c>
      <c r="EG43" s="174" t="str">
        <f t="shared" si="56"/>
        <v/>
      </c>
      <c r="EH43" s="174" t="str">
        <f t="shared" si="56"/>
        <v/>
      </c>
      <c r="EI43" s="174" t="str">
        <f t="shared" si="56"/>
        <v/>
      </c>
      <c r="EJ43" s="174" t="str">
        <f t="shared" si="56"/>
        <v/>
      </c>
      <c r="EK43" s="174" t="str">
        <f t="shared" si="56"/>
        <v/>
      </c>
      <c r="EL43" s="174" t="str">
        <f t="shared" si="56"/>
        <v/>
      </c>
      <c r="EM43" s="174" t="str">
        <f t="shared" si="56"/>
        <v/>
      </c>
      <c r="EN43" s="174" t="str">
        <f t="shared" si="56"/>
        <v/>
      </c>
      <c r="EO43" s="174" t="str">
        <f t="shared" si="56"/>
        <v/>
      </c>
      <c r="EP43" s="174" t="str">
        <f t="shared" si="56"/>
        <v/>
      </c>
      <c r="EQ43" s="171">
        <f t="shared" si="29"/>
        <v>144</v>
      </c>
      <c r="ER43" s="171">
        <f t="shared" si="30"/>
        <v>0</v>
      </c>
    </row>
    <row r="44" spans="1:148" ht="120" customHeight="1" x14ac:dyDescent="0.25">
      <c r="A44" s="132">
        <f t="shared" si="31"/>
        <v>27</v>
      </c>
      <c r="B44" s="133" t="e">
        <v>#VALUE!</v>
      </c>
      <c r="C44" s="133" t="s">
        <v>96</v>
      </c>
      <c r="D44" s="134" t="s">
        <v>276</v>
      </c>
      <c r="E44" s="134" t="str">
        <f t="shared" si="5"/>
        <v>#REF!</v>
      </c>
      <c r="F44" s="135" t="s">
        <v>114</v>
      </c>
      <c r="G44" s="134" t="s">
        <v>276</v>
      </c>
      <c r="H44" s="135" t="s">
        <v>179</v>
      </c>
      <c r="I44" s="135" t="s">
        <v>180</v>
      </c>
      <c r="J44" s="135"/>
      <c r="K44" s="135"/>
      <c r="L44" s="136"/>
      <c r="M44" s="133" t="e">
        <v>#VALUE!</v>
      </c>
      <c r="N44" s="135" t="s">
        <v>121</v>
      </c>
      <c r="O44" s="136"/>
      <c r="P44" s="136"/>
      <c r="Q44" s="136" t="s">
        <v>101</v>
      </c>
      <c r="R44" s="136" t="s">
        <v>102</v>
      </c>
      <c r="S44" s="136"/>
      <c r="T44" s="133"/>
      <c r="U44" s="133"/>
      <c r="V44" s="133"/>
      <c r="W44" s="137"/>
      <c r="X44" s="138">
        <v>10.75</v>
      </c>
      <c r="Y44" s="139">
        <v>10.210000000000001</v>
      </c>
      <c r="Z44" s="140">
        <f t="shared" si="6"/>
        <v>5.0232558139534804E-2</v>
      </c>
      <c r="AA44" s="139">
        <v>39.99</v>
      </c>
      <c r="AB44" s="140">
        <f t="shared" si="7"/>
        <v>0.74468617154288574</v>
      </c>
      <c r="AC44" s="141"/>
      <c r="AD44" s="142" t="str">
        <f t="shared" si="8"/>
        <v/>
      </c>
      <c r="AE44" s="140" t="str">
        <f t="shared" si="9"/>
        <v/>
      </c>
      <c r="AF44" s="139"/>
      <c r="AG44" s="140" t="str">
        <f t="shared" si="10"/>
        <v/>
      </c>
      <c r="AH44" s="143" t="str">
        <f t="shared" si="11"/>
        <v/>
      </c>
      <c r="AI44" s="144"/>
      <c r="AJ44" s="145"/>
      <c r="AK44" s="146"/>
      <c r="AL44" s="135" t="s">
        <v>241</v>
      </c>
      <c r="AM44" s="147">
        <v>4</v>
      </c>
      <c r="AN44" s="148" t="str">
        <f t="shared" si="12"/>
        <v xml:space="preserve">, , , , OFFICE DEFINE, </v>
      </c>
      <c r="AO44" s="149">
        <v>0</v>
      </c>
      <c r="AP44" s="150">
        <v>216</v>
      </c>
      <c r="AQ44" s="150"/>
      <c r="AR44" s="150"/>
      <c r="AS44" s="150"/>
      <c r="AT44" s="151"/>
      <c r="AU44" s="151"/>
      <c r="AV44" s="152">
        <f t="shared" si="13"/>
        <v>4</v>
      </c>
      <c r="AW44" s="153"/>
      <c r="AX44" s="152"/>
      <c r="AY44" s="153"/>
      <c r="AZ44" s="176"/>
      <c r="BA44" s="155">
        <f t="shared" si="14"/>
        <v>216</v>
      </c>
      <c r="BB44" s="156">
        <f t="shared" si="15"/>
        <v>2205.36</v>
      </c>
      <c r="BC44" s="157">
        <f t="shared" si="16"/>
        <v>8637.84</v>
      </c>
      <c r="BD44" s="158">
        <f t="shared" si="17"/>
        <v>0</v>
      </c>
      <c r="BE44" s="159">
        <f t="shared" si="18"/>
        <v>0</v>
      </c>
      <c r="BF44" s="160">
        <f t="shared" si="19"/>
        <v>0</v>
      </c>
      <c r="BG44" s="161">
        <f t="shared" si="20"/>
        <v>216</v>
      </c>
      <c r="BH44" s="162">
        <f t="shared" si="21"/>
        <v>2205.36</v>
      </c>
      <c r="BI44" s="163">
        <f t="shared" si="22"/>
        <v>8637.84</v>
      </c>
      <c r="BJ44" s="164"/>
      <c r="BK44" s="165" t="s">
        <v>125</v>
      </c>
      <c r="BL44" s="177">
        <v>23</v>
      </c>
      <c r="BM44" s="178">
        <v>58</v>
      </c>
      <c r="BN44" s="178">
        <v>70</v>
      </c>
      <c r="BO44" s="178">
        <v>47</v>
      </c>
      <c r="BP44" s="178">
        <v>18</v>
      </c>
      <c r="BQ44" s="178">
        <v>0</v>
      </c>
      <c r="BR44" s="178" t="str">
        <f>IF(ISBLANK($BK44),"",IFERROR((ROUND((INDEX([1]INSTRUCTIONS!$M$9:$AM$73,MATCH(#REF!,[1]INSTRUCTIONS!$N$9:$N$73,0),MATCH(BR$2,[1]INSTRUCTIONS!$M$9:$AM$9,FALSE))*$BA44),0)),""))</f>
        <v/>
      </c>
      <c r="BS44" s="178" t="str">
        <f>IF(ISBLANK($BK44),"",IFERROR((ROUND((INDEX([1]INSTRUCTIONS!$M$9:$AM$73,MATCH(#REF!,[1]INSTRUCTIONS!$N$9:$N$73,0),MATCH(BS$2,[1]INSTRUCTIONS!$M$9:$AM$9,FALSE))*$BA44),0)),""))</f>
        <v/>
      </c>
      <c r="BT44" s="178" t="str">
        <f>IF(ISBLANK($BK44),"",IFERROR((ROUND((INDEX([1]INSTRUCTIONS!$M$9:$AM$73,MATCH(#REF!,[1]INSTRUCTIONS!$N$9:$N$73,0),MATCH(BT$2,[1]INSTRUCTIONS!$M$9:$AM$9,FALSE))*$BA44),0)),""))</f>
        <v/>
      </c>
      <c r="BU44" s="178" t="str">
        <f>IF(ISBLANK($BK44),"",IFERROR((ROUND((INDEX([1]INSTRUCTIONS!$M$9:$AM$73,MATCH(#REF!,[1]INSTRUCTIONS!$N$9:$N$73,0),MATCH(BU$2,[1]INSTRUCTIONS!$M$9:$AM$9,FALSE))*$BA44),0)),""))</f>
        <v/>
      </c>
      <c r="BV44" s="178" t="str">
        <f>IF(ISBLANK($BK44),"",IFERROR((ROUND((INDEX([1]INSTRUCTIONS!$M$9:$AM$73,MATCH(#REF!,[1]INSTRUCTIONS!$N$9:$N$73,0),MATCH(BV$2,[1]INSTRUCTIONS!$M$9:$AM$9,FALSE))*$BA44),0)),""))</f>
        <v/>
      </c>
      <c r="BW44" s="178" t="str">
        <f>IF(ISBLANK($BK44),"",IFERROR((ROUND((INDEX([1]INSTRUCTIONS!$M$9:$AM$73,MATCH(#REF!,[1]INSTRUCTIONS!$N$9:$N$73,0),MATCH(BW$2,[1]INSTRUCTIONS!$M$9:$AM$9,FALSE))*$BA44),0)),""))</f>
        <v/>
      </c>
      <c r="BX44" s="178" t="str">
        <f>IF(ISBLANK($BK44),"",IFERROR((ROUND((INDEX([1]INSTRUCTIONS!$M$9:$AM$73,MATCH(#REF!,[1]INSTRUCTIONS!$N$9:$N$73,0),MATCH(BX$2,[1]INSTRUCTIONS!$M$9:$AM$9,FALSE))*$BA44),0)),""))</f>
        <v/>
      </c>
      <c r="BY44" s="178" t="str">
        <f>IF(ISBLANK($BK44),"",IFERROR((ROUND((INDEX([1]INSTRUCTIONS!$M$9:$AM$73,MATCH(#REF!,[1]INSTRUCTIONS!$N$9:$N$73,0),MATCH(BY$2,[1]INSTRUCTIONS!$M$9:$AM$9,FALSE))*$BA44),0)),""))</f>
        <v/>
      </c>
      <c r="BZ44" s="178" t="str">
        <f>IF(ISBLANK($BK44),"",IFERROR((ROUND((INDEX([1]INSTRUCTIONS!$M$9:$AM$73,MATCH(#REF!,[1]INSTRUCTIONS!$N$9:$N$73,0),MATCH(BZ$2,[1]INSTRUCTIONS!$M$9:$AM$9,FALSE))*$BA44),0)),""))</f>
        <v/>
      </c>
      <c r="CA44" s="178" t="str">
        <f>IF(ISBLANK($BK44),"",IFERROR((ROUND((INDEX([1]INSTRUCTIONS!$M$9:$AM$73,MATCH(#REF!,[1]INSTRUCTIONS!$N$9:$N$73,0),MATCH(CA$2,[1]INSTRUCTIONS!$M$9:$AM$9,FALSE))*$BA44),0)),""))</f>
        <v/>
      </c>
      <c r="CB44" s="178" t="str">
        <f>IF(ISBLANK($BK44),"",IFERROR((ROUND((INDEX([1]INSTRUCTIONS!$M$9:$AM$73,MATCH(#REF!,[1]INSTRUCTIONS!$N$9:$N$73,0),MATCH(CB$2,[1]INSTRUCTIONS!$M$9:$AM$9,FALSE))*$BA44),0)),""))</f>
        <v/>
      </c>
      <c r="CC44" s="178" t="str">
        <f>IF(ISBLANK($BK44),"",IFERROR((ROUND((INDEX([1]INSTRUCTIONS!$M$9:$AM$73,MATCH(#REF!,[1]INSTRUCTIONS!$N$9:$N$73,0),MATCH(CC$2,[1]INSTRUCTIONS!$M$9:$AM$9,FALSE))*$BA44),0)),""))</f>
        <v/>
      </c>
      <c r="CD44" s="178" t="str">
        <f>IF(ISBLANK($BK44),"",IFERROR((ROUND((INDEX([1]INSTRUCTIONS!$M$9:$AM$73,MATCH(#REF!,[1]INSTRUCTIONS!$N$9:$N$73,0),MATCH(CD$2,[1]INSTRUCTIONS!$M$9:$AM$9,FALSE))*$BA44),0)),""))</f>
        <v/>
      </c>
      <c r="CE44" s="178" t="str">
        <f>IF(ISBLANK($BK44),"",IFERROR((ROUND((INDEX([1]INSTRUCTIONS!$M$9:$AM$73,MATCH(#REF!,[1]INSTRUCTIONS!$N$9:$N$73,0),MATCH(CE$2,[1]INSTRUCTIONS!$M$9:$AM$9,FALSE))*$BA44),0)),""))</f>
        <v/>
      </c>
      <c r="CF44" s="178" t="str">
        <f>IF(ISBLANK($BK44),"",IFERROR((ROUND((INDEX([1]INSTRUCTIONS!$M$9:$AM$73,MATCH(#REF!,[1]INSTRUCTIONS!$N$9:$N$73,0),MATCH(CF$2,[1]INSTRUCTIONS!$M$9:$AM$9,FALSE))*$BA44),0)),""))</f>
        <v/>
      </c>
      <c r="CG44" s="178" t="str">
        <f>IF(ISBLANK($BK44),"",IFERROR((ROUND((INDEX([1]INSTRUCTIONS!$M$9:$AM$73,MATCH(#REF!,[1]INSTRUCTIONS!$N$9:$N$73,0),MATCH(CG$2,[1]INSTRUCTIONS!$M$9:$AM$9,FALSE))*$BA44),0)),""))</f>
        <v/>
      </c>
      <c r="CH44" s="178" t="str">
        <f>IF(ISBLANK($BK44),"",IFERROR((ROUND((INDEX([1]INSTRUCTIONS!$M$9:$AM$73,MATCH(#REF!,[1]INSTRUCTIONS!$N$9:$N$73,0),MATCH(CH$2,[1]INSTRUCTIONS!$M$9:$AM$9,FALSE))*$BA44),0)),""))</f>
        <v/>
      </c>
      <c r="CI44" s="178" t="str">
        <f>IF(ISBLANK($BK44),"",IFERROR((ROUND((INDEX([1]INSTRUCTIONS!$M$9:$AM$73,MATCH(#REF!,[1]INSTRUCTIONS!$N$9:$N$73,0),MATCH(CI$2,[1]INSTRUCTIONS!$M$9:$AM$9,FALSE))*$BA44),0)),""))</f>
        <v/>
      </c>
      <c r="CJ44" s="179" t="str">
        <f>IF(ISBLANK($BK44),"",IFERROR((ROUND((INDEX([1]INSTRUCTIONS!$M$9:$AM$73,MATCH(#REF!,[1]INSTRUCTIONS!$N$9:$N$73,0),MATCH(CJ$2,[1]INSTRUCTIONS!$M$9:$AM$9,FALSE))*$BA44),0)),""))</f>
        <v/>
      </c>
      <c r="CK44" s="169">
        <f t="shared" si="23"/>
        <v>216</v>
      </c>
      <c r="CL44" s="169">
        <f t="shared" si="24"/>
        <v>0</v>
      </c>
      <c r="CM44" s="6"/>
      <c r="CN44" s="170" t="s">
        <v>126</v>
      </c>
      <c r="CO44" s="177">
        <v>0</v>
      </c>
      <c r="CP44" s="178">
        <v>0</v>
      </c>
      <c r="CQ44" s="178">
        <v>0</v>
      </c>
      <c r="CR44" s="178">
        <v>0</v>
      </c>
      <c r="CS44" s="178">
        <v>0</v>
      </c>
      <c r="CT44" s="178">
        <v>0</v>
      </c>
      <c r="CU44" s="178" t="str">
        <f>IF(ISBLANK($CN44),"",IFERROR((ROUND((INDEX([1]INSTRUCTIONS!$M$9:$AM$73,MATCH(#REF!,[1]INSTRUCTIONS!$N$9:$N$73,0),MATCH(CU$2,[1]INSTRUCTIONS!$M$9:$AM$9,FALSE))*$BD44),0)),""))</f>
        <v/>
      </c>
      <c r="CV44" s="178" t="str">
        <f>IF(ISBLANK($CN44),"",IFERROR((ROUND((INDEX([1]INSTRUCTIONS!$M$9:$AM$73,MATCH(#REF!,[1]INSTRUCTIONS!$N$9:$N$73,0),MATCH(CV$2,[1]INSTRUCTIONS!$M$9:$AM$9,FALSE))*$BD44),0)),""))</f>
        <v/>
      </c>
      <c r="CW44" s="178" t="str">
        <f>IF(ISBLANK($CN44),"",IFERROR((ROUND((INDEX([1]INSTRUCTIONS!$M$9:$AM$73,MATCH(#REF!,[1]INSTRUCTIONS!$N$9:$N$73,0),MATCH(CW$2,[1]INSTRUCTIONS!$M$9:$AM$9,FALSE))*$BD44),0)),""))</f>
        <v/>
      </c>
      <c r="CX44" s="178" t="str">
        <f>IF(ISBLANK($CN44),"",IFERROR((ROUND((INDEX([1]INSTRUCTIONS!$M$9:$AM$73,MATCH(#REF!,[1]INSTRUCTIONS!$N$9:$N$73,0),MATCH(CX$2,[1]INSTRUCTIONS!$M$9:$AM$9,FALSE))*$BD44),0)),""))</f>
        <v/>
      </c>
      <c r="CY44" s="178" t="str">
        <f>IF(ISBLANK($CN44),"",IFERROR((ROUND((INDEX([1]INSTRUCTIONS!$M$9:$AM$73,MATCH(#REF!,[1]INSTRUCTIONS!$N$9:$N$73,0),MATCH(CY$2,[1]INSTRUCTIONS!$M$9:$AM$9,FALSE))*$BD44),0)),""))</f>
        <v/>
      </c>
      <c r="CZ44" s="178" t="str">
        <f>IF(ISBLANK($CN44),"",IFERROR((ROUND((INDEX([1]INSTRUCTIONS!$M$9:$AM$73,MATCH(#REF!,[1]INSTRUCTIONS!$N$9:$N$73,0),MATCH(CZ$2,[1]INSTRUCTIONS!$M$9:$AM$9,FALSE))*$BD44),0)),""))</f>
        <v/>
      </c>
      <c r="DA44" s="178" t="str">
        <f>IF(ISBLANK($CN44),"",IFERROR((ROUND((INDEX([1]INSTRUCTIONS!$M$9:$AM$73,MATCH(#REF!,[1]INSTRUCTIONS!$N$9:$N$73,0),MATCH(DA$2,[1]INSTRUCTIONS!$M$9:$AM$9,FALSE))*$BD44),0)),""))</f>
        <v/>
      </c>
      <c r="DB44" s="178" t="str">
        <f>IF(ISBLANK($CN44),"",IFERROR((ROUND((INDEX([1]INSTRUCTIONS!$M$9:$AM$73,MATCH(#REF!,[1]INSTRUCTIONS!$N$9:$N$73,0),MATCH(DB$2,[1]INSTRUCTIONS!$M$9:$AM$9,FALSE))*$BD44),0)),""))</f>
        <v/>
      </c>
      <c r="DC44" s="178" t="str">
        <f>IF(ISBLANK($CN44),"",IFERROR((ROUND((INDEX([1]INSTRUCTIONS!$M$9:$AM$73,MATCH(#REF!,[1]INSTRUCTIONS!$N$9:$N$73,0),MATCH(DC$2,[1]INSTRUCTIONS!$M$9:$AM$9,FALSE))*$BD44),0)),""))</f>
        <v/>
      </c>
      <c r="DD44" s="178" t="str">
        <f>IF(ISBLANK($CN44),"",IFERROR((ROUND((INDEX([1]INSTRUCTIONS!$M$9:$AM$73,MATCH(#REF!,[1]INSTRUCTIONS!$N$9:$N$73,0),MATCH(DD$2,[1]INSTRUCTIONS!$M$9:$AM$9,FALSE))*$BD44),0)),""))</f>
        <v/>
      </c>
      <c r="DE44" s="178" t="str">
        <f>IF(ISBLANK($CN44),"",IFERROR((ROUND((INDEX([1]INSTRUCTIONS!$M$9:$AM$73,MATCH(#REF!,[1]INSTRUCTIONS!$N$9:$N$73,0),MATCH(DE$2,[1]INSTRUCTIONS!$M$9:$AM$9,FALSE))*$BD44),0)),""))</f>
        <v/>
      </c>
      <c r="DF44" s="178" t="str">
        <f>IF(ISBLANK($CN44),"",IFERROR((ROUND((INDEX([1]INSTRUCTIONS!$M$9:$AM$73,MATCH(#REF!,[1]INSTRUCTIONS!$N$9:$N$73,0),MATCH(DF$2,[1]INSTRUCTIONS!$M$9:$AM$9,FALSE))*$BD44),0)),""))</f>
        <v/>
      </c>
      <c r="DG44" s="178" t="str">
        <f>IF(ISBLANK($CN44),"",IFERROR((ROUND((INDEX([1]INSTRUCTIONS!$M$9:$AM$73,MATCH(#REF!,[1]INSTRUCTIONS!$N$9:$N$73,0),MATCH(DG$2,[1]INSTRUCTIONS!$M$9:$AM$9,FALSE))*$BD44),0)),""))</f>
        <v/>
      </c>
      <c r="DH44" s="178" t="str">
        <f>IF(ISBLANK($CN44),"",IFERROR((ROUND((INDEX([1]INSTRUCTIONS!$M$9:$AM$73,MATCH(#REF!,[1]INSTRUCTIONS!$N$9:$N$73,0),MATCH(DH$2,[1]INSTRUCTIONS!$M$9:$AM$9,FALSE))*$BD44),0)),""))</f>
        <v/>
      </c>
      <c r="DI44" s="178" t="str">
        <f>IF(ISBLANK($CN44),"",IFERROR((ROUND((INDEX([1]INSTRUCTIONS!$M$9:$AM$73,MATCH(#REF!,[1]INSTRUCTIONS!$N$9:$N$73,0),MATCH(DI$2,[1]INSTRUCTIONS!$M$9:$AM$9,FALSE))*$BD44),0)),""))</f>
        <v/>
      </c>
      <c r="DJ44" s="178" t="str">
        <f>IF(ISBLANK($CN44),"",IFERROR((ROUND((INDEX([1]INSTRUCTIONS!$M$9:$AM$73,MATCH(#REF!,[1]INSTRUCTIONS!$N$9:$N$73,0),MATCH(DJ$2,[1]INSTRUCTIONS!$M$9:$AM$9,FALSE))*$BD44),0)),""))</f>
        <v/>
      </c>
      <c r="DK44" s="178" t="str">
        <f>IF(ISBLANK($CN44),"",IFERROR((ROUND((INDEX([1]INSTRUCTIONS!$M$9:$AM$73,MATCH(#REF!,[1]INSTRUCTIONS!$N$9:$N$73,0),MATCH(DK$2,[1]INSTRUCTIONS!$M$9:$AM$9,FALSE))*$BD44),0)),""))</f>
        <v/>
      </c>
      <c r="DL44" s="178" t="str">
        <f>IF(ISBLANK($CN44),"",IFERROR((ROUND((INDEX([1]INSTRUCTIONS!$M$9:$AM$73,MATCH(#REF!,[1]INSTRUCTIONS!$N$9:$N$73,0),MATCH(DL$2,[1]INSTRUCTIONS!$M$9:$AM$9,FALSE))*$BD44),0)),""))</f>
        <v/>
      </c>
      <c r="DM44" s="179" t="str">
        <f>IF(ISBLANK($CN44),"",IFERROR((ROUND((INDEX([1]INSTRUCTIONS!$M$9:$AM$73,MATCH(#REF!,[1]INSTRUCTIONS!$N$9:$N$73,0),MATCH(DM$2,[1]INSTRUCTIONS!$M$9:$AM$9,FALSE))*$BD44),0)),""))</f>
        <v/>
      </c>
      <c r="DN44" s="169">
        <f t="shared" si="25"/>
        <v>0</v>
      </c>
      <c r="DO44" s="169">
        <f t="shared" si="26"/>
        <v>0</v>
      </c>
      <c r="DP44" s="6"/>
      <c r="DQ44" s="171" t="str">
        <f t="shared" si="27"/>
        <v>ALPHA BOTTOMS BM</v>
      </c>
      <c r="DR44" s="172">
        <f t="shared" ref="DR44:EP44" si="57">IFERROR(BL44+CO44,"")</f>
        <v>23</v>
      </c>
      <c r="DS44" s="173">
        <f t="shared" si="57"/>
        <v>58</v>
      </c>
      <c r="DT44" s="173">
        <f t="shared" si="57"/>
        <v>70</v>
      </c>
      <c r="DU44" s="173">
        <f t="shared" si="57"/>
        <v>47</v>
      </c>
      <c r="DV44" s="173">
        <f t="shared" si="57"/>
        <v>18</v>
      </c>
      <c r="DW44" s="173">
        <f t="shared" si="57"/>
        <v>0</v>
      </c>
      <c r="DX44" s="173" t="str">
        <f t="shared" si="57"/>
        <v/>
      </c>
      <c r="DY44" s="173" t="str">
        <f t="shared" si="57"/>
        <v/>
      </c>
      <c r="DZ44" s="173" t="str">
        <f t="shared" si="57"/>
        <v/>
      </c>
      <c r="EA44" s="173" t="str">
        <f t="shared" si="57"/>
        <v/>
      </c>
      <c r="EB44" s="173" t="str">
        <f t="shared" si="57"/>
        <v/>
      </c>
      <c r="EC44" s="173" t="str">
        <f t="shared" si="57"/>
        <v/>
      </c>
      <c r="ED44" s="173" t="str">
        <f t="shared" si="57"/>
        <v/>
      </c>
      <c r="EE44" s="173" t="str">
        <f t="shared" si="57"/>
        <v/>
      </c>
      <c r="EF44" s="174" t="str">
        <f t="shared" si="57"/>
        <v/>
      </c>
      <c r="EG44" s="174" t="str">
        <f t="shared" si="57"/>
        <v/>
      </c>
      <c r="EH44" s="174" t="str">
        <f t="shared" si="57"/>
        <v/>
      </c>
      <c r="EI44" s="174" t="str">
        <f t="shared" si="57"/>
        <v/>
      </c>
      <c r="EJ44" s="174" t="str">
        <f t="shared" si="57"/>
        <v/>
      </c>
      <c r="EK44" s="174" t="str">
        <f t="shared" si="57"/>
        <v/>
      </c>
      <c r="EL44" s="174" t="str">
        <f t="shared" si="57"/>
        <v/>
      </c>
      <c r="EM44" s="174" t="str">
        <f t="shared" si="57"/>
        <v/>
      </c>
      <c r="EN44" s="174" t="str">
        <f t="shared" si="57"/>
        <v/>
      </c>
      <c r="EO44" s="174" t="str">
        <f t="shared" si="57"/>
        <v/>
      </c>
      <c r="EP44" s="174" t="str">
        <f t="shared" si="57"/>
        <v/>
      </c>
      <c r="EQ44" s="171">
        <f t="shared" si="29"/>
        <v>216</v>
      </c>
      <c r="ER44" s="171">
        <f t="shared" si="30"/>
        <v>0</v>
      </c>
    </row>
    <row r="45" spans="1:148" ht="120" customHeight="1" x14ac:dyDescent="0.25">
      <c r="A45" s="132">
        <f t="shared" si="31"/>
        <v>28</v>
      </c>
      <c r="B45" s="133" t="e">
        <v>#VALUE!</v>
      </c>
      <c r="C45" s="133" t="s">
        <v>96</v>
      </c>
      <c r="D45" s="134" t="s">
        <v>276</v>
      </c>
      <c r="E45" s="134" t="str">
        <f t="shared" si="5"/>
        <v>#REF!</v>
      </c>
      <c r="F45" s="135" t="s">
        <v>114</v>
      </c>
      <c r="G45" s="134" t="s">
        <v>276</v>
      </c>
      <c r="H45" s="135" t="s">
        <v>181</v>
      </c>
      <c r="I45" s="135" t="s">
        <v>182</v>
      </c>
      <c r="J45" s="135"/>
      <c r="K45" s="135"/>
      <c r="L45" s="136"/>
      <c r="M45" s="133" t="e">
        <v>#VALUE!</v>
      </c>
      <c r="N45" s="135" t="s">
        <v>183</v>
      </c>
      <c r="O45" s="136"/>
      <c r="P45" s="136"/>
      <c r="Q45" s="136" t="s">
        <v>101</v>
      </c>
      <c r="R45" s="136" t="s">
        <v>102</v>
      </c>
      <c r="S45" s="136"/>
      <c r="T45" s="133"/>
      <c r="U45" s="133"/>
      <c r="V45" s="133"/>
      <c r="W45" s="137"/>
      <c r="X45" s="138">
        <v>11.2</v>
      </c>
      <c r="Y45" s="139">
        <v>11.2</v>
      </c>
      <c r="Z45" s="140">
        <f t="shared" si="6"/>
        <v>0</v>
      </c>
      <c r="AA45" s="139">
        <v>39.99</v>
      </c>
      <c r="AB45" s="140">
        <f t="shared" si="7"/>
        <v>0.7199299824956239</v>
      </c>
      <c r="AC45" s="141"/>
      <c r="AD45" s="142" t="str">
        <f t="shared" si="8"/>
        <v/>
      </c>
      <c r="AE45" s="140" t="str">
        <f t="shared" si="9"/>
        <v/>
      </c>
      <c r="AF45" s="139"/>
      <c r="AG45" s="140" t="str">
        <f t="shared" si="10"/>
        <v/>
      </c>
      <c r="AH45" s="143" t="str">
        <f t="shared" si="11"/>
        <v/>
      </c>
      <c r="AI45" s="144"/>
      <c r="AJ45" s="145"/>
      <c r="AK45" s="146"/>
      <c r="AL45" s="135" t="s">
        <v>241</v>
      </c>
      <c r="AM45" s="147">
        <v>4</v>
      </c>
      <c r="AN45" s="148" t="str">
        <f t="shared" si="12"/>
        <v xml:space="preserve">, , , , OFFICE DEFINE, </v>
      </c>
      <c r="AO45" s="149">
        <v>0</v>
      </c>
      <c r="AP45" s="150">
        <v>360</v>
      </c>
      <c r="AQ45" s="150"/>
      <c r="AR45" s="150"/>
      <c r="AS45" s="150"/>
      <c r="AT45" s="151"/>
      <c r="AU45" s="151"/>
      <c r="AV45" s="152">
        <f t="shared" si="13"/>
        <v>4</v>
      </c>
      <c r="AW45" s="153"/>
      <c r="AX45" s="152"/>
      <c r="AY45" s="153"/>
      <c r="AZ45" s="176"/>
      <c r="BA45" s="155">
        <f t="shared" si="14"/>
        <v>360</v>
      </c>
      <c r="BB45" s="156">
        <f t="shared" si="15"/>
        <v>4031.9999999999995</v>
      </c>
      <c r="BC45" s="157">
        <f t="shared" si="16"/>
        <v>14396.400000000001</v>
      </c>
      <c r="BD45" s="158">
        <f t="shared" si="17"/>
        <v>0</v>
      </c>
      <c r="BE45" s="159">
        <f t="shared" si="18"/>
        <v>0</v>
      </c>
      <c r="BF45" s="160">
        <f t="shared" si="19"/>
        <v>0</v>
      </c>
      <c r="BG45" s="161">
        <f t="shared" si="20"/>
        <v>360</v>
      </c>
      <c r="BH45" s="162">
        <f t="shared" si="21"/>
        <v>4031.9999999999995</v>
      </c>
      <c r="BI45" s="163">
        <f t="shared" si="22"/>
        <v>14396.400000000001</v>
      </c>
      <c r="BJ45" s="164"/>
      <c r="BK45" s="165" t="s">
        <v>125</v>
      </c>
      <c r="BL45" s="177">
        <v>38</v>
      </c>
      <c r="BM45" s="178">
        <v>97</v>
      </c>
      <c r="BN45" s="178">
        <v>116</v>
      </c>
      <c r="BO45" s="178">
        <v>79</v>
      </c>
      <c r="BP45" s="178">
        <v>30</v>
      </c>
      <c r="BQ45" s="178">
        <v>0</v>
      </c>
      <c r="BR45" s="178" t="str">
        <f t="array" ref="BR45">IF(ISBLANK($BK45),"",IFERROR((ROUND((INDEX([1]INSTRUCTIONS!$M$9:$AM$73,MATCH(#REF!,[1]INSTRUCTIONS!$N$9:$N$73,0),MATCH(BR$2,[1]INSTRUCTIONS!$M$9:$AM$9,FALSE))*$BA45),0)),""))</f>
        <v/>
      </c>
      <c r="BS45" s="178" t="str">
        <f t="array" ref="BS45">IF(ISBLANK($BK45),"",IFERROR((ROUND((INDEX([1]INSTRUCTIONS!$M$9:$AM$73,MATCH(#REF!,[1]INSTRUCTIONS!$N$9:$N$73,0),MATCH(BS$2,[1]INSTRUCTIONS!$M$9:$AM$9,FALSE))*$BA45),0)),""))</f>
        <v/>
      </c>
      <c r="BT45" s="178" t="str">
        <f t="array" ref="BT45">IF(ISBLANK($BK45),"",IFERROR((ROUND((INDEX([1]INSTRUCTIONS!$M$9:$AM$73,MATCH(#REF!,[1]INSTRUCTIONS!$N$9:$N$73,0),MATCH(BT$2,[1]INSTRUCTIONS!$M$9:$AM$9,FALSE))*$BA45),0)),""))</f>
        <v/>
      </c>
      <c r="BU45" s="178" t="str">
        <f t="array" ref="BU45">IF(ISBLANK($BK45),"",IFERROR((ROUND((INDEX([1]INSTRUCTIONS!$M$9:$AM$73,MATCH(#REF!,[1]INSTRUCTIONS!$N$9:$N$73,0),MATCH(BU$2,[1]INSTRUCTIONS!$M$9:$AM$9,FALSE))*$BA45),0)),""))</f>
        <v/>
      </c>
      <c r="BV45" s="178" t="str">
        <f t="array" ref="BV45">IF(ISBLANK($BK45),"",IFERROR((ROUND((INDEX([1]INSTRUCTIONS!$M$9:$AM$73,MATCH(#REF!,[1]INSTRUCTIONS!$N$9:$N$73,0),MATCH(BV$2,[1]INSTRUCTIONS!$M$9:$AM$9,FALSE))*$BA45),0)),""))</f>
        <v/>
      </c>
      <c r="BW45" s="178" t="str">
        <f t="array" ref="BW45">IF(ISBLANK($BK45),"",IFERROR((ROUND((INDEX([1]INSTRUCTIONS!$M$9:$AM$73,MATCH(#REF!,[1]INSTRUCTIONS!$N$9:$N$73,0),MATCH(BW$2,[1]INSTRUCTIONS!$M$9:$AM$9,FALSE))*$BA45),0)),""))</f>
        <v/>
      </c>
      <c r="BX45" s="178" t="str">
        <f t="array" ref="BX45">IF(ISBLANK($BK45),"",IFERROR((ROUND((INDEX([1]INSTRUCTIONS!$M$9:$AM$73,MATCH(#REF!,[1]INSTRUCTIONS!$N$9:$N$73,0),MATCH(BX$2,[1]INSTRUCTIONS!$M$9:$AM$9,FALSE))*$BA45),0)),""))</f>
        <v/>
      </c>
      <c r="BY45" s="178" t="str">
        <f t="array" ref="BY45">IF(ISBLANK($BK45),"",IFERROR((ROUND((INDEX([1]INSTRUCTIONS!$M$9:$AM$73,MATCH(#REF!,[1]INSTRUCTIONS!$N$9:$N$73,0),MATCH(BY$2,[1]INSTRUCTIONS!$M$9:$AM$9,FALSE))*$BA45),0)),""))</f>
        <v/>
      </c>
      <c r="BZ45" s="178" t="str">
        <f t="array" ref="BZ45">IF(ISBLANK($BK45),"",IFERROR((ROUND((INDEX([1]INSTRUCTIONS!$M$9:$AM$73,MATCH(#REF!,[1]INSTRUCTIONS!$N$9:$N$73,0),MATCH(BZ$2,[1]INSTRUCTIONS!$M$9:$AM$9,FALSE))*$BA45),0)),""))</f>
        <v/>
      </c>
      <c r="CA45" s="178" t="str">
        <f t="array" ref="CA45">IF(ISBLANK($BK45),"",IFERROR((ROUND((INDEX([1]INSTRUCTIONS!$M$9:$AM$73,MATCH(#REF!,[1]INSTRUCTIONS!$N$9:$N$73,0),MATCH(CA$2,[1]INSTRUCTIONS!$M$9:$AM$9,FALSE))*$BA45),0)),""))</f>
        <v/>
      </c>
      <c r="CB45" s="178" t="str">
        <f t="array" ref="CB45">IF(ISBLANK($BK45),"",IFERROR((ROUND((INDEX([1]INSTRUCTIONS!$M$9:$AM$73,MATCH(#REF!,[1]INSTRUCTIONS!$N$9:$N$73,0),MATCH(CB$2,[1]INSTRUCTIONS!$M$9:$AM$9,FALSE))*$BA45),0)),""))</f>
        <v/>
      </c>
      <c r="CC45" s="178" t="str">
        <f t="array" ref="CC45">IF(ISBLANK($BK45),"",IFERROR((ROUND((INDEX([1]INSTRUCTIONS!$M$9:$AM$73,MATCH(#REF!,[1]INSTRUCTIONS!$N$9:$N$73,0),MATCH(CC$2,[1]INSTRUCTIONS!$M$9:$AM$9,FALSE))*$BA45),0)),""))</f>
        <v/>
      </c>
      <c r="CD45" s="178" t="str">
        <f t="array" ref="CD45">IF(ISBLANK($BK45),"",IFERROR((ROUND((INDEX([1]INSTRUCTIONS!$M$9:$AM$73,MATCH(#REF!,[1]INSTRUCTIONS!$N$9:$N$73,0),MATCH(CD$2,[1]INSTRUCTIONS!$M$9:$AM$9,FALSE))*$BA45),0)),""))</f>
        <v/>
      </c>
      <c r="CE45" s="178" t="str">
        <f t="array" ref="CE45">IF(ISBLANK($BK45),"",IFERROR((ROUND((INDEX([1]INSTRUCTIONS!$M$9:$AM$73,MATCH(#REF!,[1]INSTRUCTIONS!$N$9:$N$73,0),MATCH(CE$2,[1]INSTRUCTIONS!$M$9:$AM$9,FALSE))*$BA45),0)),""))</f>
        <v/>
      </c>
      <c r="CF45" s="178" t="str">
        <f t="array" ref="CF45">IF(ISBLANK($BK45),"",IFERROR((ROUND((INDEX([1]INSTRUCTIONS!$M$9:$AM$73,MATCH(#REF!,[1]INSTRUCTIONS!$N$9:$N$73,0),MATCH(CF$2,[1]INSTRUCTIONS!$M$9:$AM$9,FALSE))*$BA45),0)),""))</f>
        <v/>
      </c>
      <c r="CG45" s="178" t="str">
        <f t="array" ref="CG45">IF(ISBLANK($BK45),"",IFERROR((ROUND((INDEX([1]INSTRUCTIONS!$M$9:$AM$73,MATCH(#REF!,[1]INSTRUCTIONS!$N$9:$N$73,0),MATCH(CG$2,[1]INSTRUCTIONS!$M$9:$AM$9,FALSE))*$BA45),0)),""))</f>
        <v/>
      </c>
      <c r="CH45" s="178" t="str">
        <f t="array" ref="CH45">IF(ISBLANK($BK45),"",IFERROR((ROUND((INDEX([1]INSTRUCTIONS!$M$9:$AM$73,MATCH(#REF!,[1]INSTRUCTIONS!$N$9:$N$73,0),MATCH(CH$2,[1]INSTRUCTIONS!$M$9:$AM$9,FALSE))*$BA45),0)),""))</f>
        <v/>
      </c>
      <c r="CI45" s="178" t="str">
        <f t="array" ref="CI45">IF(ISBLANK($BK45),"",IFERROR((ROUND((INDEX([1]INSTRUCTIONS!$M$9:$AM$73,MATCH(#REF!,[1]INSTRUCTIONS!$N$9:$N$73,0),MATCH(CI$2,[1]INSTRUCTIONS!$M$9:$AM$9,FALSE))*$BA45),0)),""))</f>
        <v/>
      </c>
      <c r="CJ45" s="179" t="str">
        <f t="array" ref="CJ45">IF(ISBLANK($BK45),"",IFERROR((ROUND((INDEX([1]INSTRUCTIONS!$M$9:$AM$73,MATCH(#REF!,[1]INSTRUCTIONS!$N$9:$N$73,0),MATCH(CJ$2,[1]INSTRUCTIONS!$M$9:$AM$9,FALSE))*$BA45),0)),""))</f>
        <v/>
      </c>
      <c r="CK45" s="169">
        <f t="shared" si="23"/>
        <v>360</v>
      </c>
      <c r="CL45" s="169">
        <f t="shared" si="24"/>
        <v>0</v>
      </c>
      <c r="CM45" s="6"/>
      <c r="CN45" s="170" t="s">
        <v>126</v>
      </c>
      <c r="CO45" s="177">
        <v>0</v>
      </c>
      <c r="CP45" s="178">
        <v>0</v>
      </c>
      <c r="CQ45" s="178">
        <v>0</v>
      </c>
      <c r="CR45" s="178">
        <v>0</v>
      </c>
      <c r="CS45" s="178">
        <v>0</v>
      </c>
      <c r="CT45" s="178">
        <v>0</v>
      </c>
      <c r="CU45" s="178" t="str">
        <f t="array" ref="CU45">IF(ISBLANK($CN45),"",IFERROR((ROUND((INDEX([1]INSTRUCTIONS!$M$9:$AM$73,MATCH(#REF!,[1]INSTRUCTIONS!$N$9:$N$73,0),MATCH(CU$2,[1]INSTRUCTIONS!$M$9:$AM$9,FALSE))*$BD45),0)),""))</f>
        <v/>
      </c>
      <c r="CV45" s="178" t="str">
        <f t="array" ref="CV45">IF(ISBLANK($CN45),"",IFERROR((ROUND((INDEX([1]INSTRUCTIONS!$M$9:$AM$73,MATCH(#REF!,[1]INSTRUCTIONS!$N$9:$N$73,0),MATCH(CV$2,[1]INSTRUCTIONS!$M$9:$AM$9,FALSE))*$BD45),0)),""))</f>
        <v/>
      </c>
      <c r="CW45" s="178" t="str">
        <f t="array" ref="CW45">IF(ISBLANK($CN45),"",IFERROR((ROUND((INDEX([1]INSTRUCTIONS!$M$9:$AM$73,MATCH(#REF!,[1]INSTRUCTIONS!$N$9:$N$73,0),MATCH(CW$2,[1]INSTRUCTIONS!$M$9:$AM$9,FALSE))*$BD45),0)),""))</f>
        <v/>
      </c>
      <c r="CX45" s="178" t="str">
        <f t="array" ref="CX45">IF(ISBLANK($CN45),"",IFERROR((ROUND((INDEX([1]INSTRUCTIONS!$M$9:$AM$73,MATCH(#REF!,[1]INSTRUCTIONS!$N$9:$N$73,0),MATCH(CX$2,[1]INSTRUCTIONS!$M$9:$AM$9,FALSE))*$BD45),0)),""))</f>
        <v/>
      </c>
      <c r="CY45" s="178" t="str">
        <f t="array" ref="CY45">IF(ISBLANK($CN45),"",IFERROR((ROUND((INDEX([1]INSTRUCTIONS!$M$9:$AM$73,MATCH(#REF!,[1]INSTRUCTIONS!$N$9:$N$73,0),MATCH(CY$2,[1]INSTRUCTIONS!$M$9:$AM$9,FALSE))*$BD45),0)),""))</f>
        <v/>
      </c>
      <c r="CZ45" s="178" t="str">
        <f t="array" ref="CZ45">IF(ISBLANK($CN45),"",IFERROR((ROUND((INDEX([1]INSTRUCTIONS!$M$9:$AM$73,MATCH(#REF!,[1]INSTRUCTIONS!$N$9:$N$73,0),MATCH(CZ$2,[1]INSTRUCTIONS!$M$9:$AM$9,FALSE))*$BD45),0)),""))</f>
        <v/>
      </c>
      <c r="DA45" s="178" t="str">
        <f t="array" ref="DA45">IF(ISBLANK($CN45),"",IFERROR((ROUND((INDEX([1]INSTRUCTIONS!$M$9:$AM$73,MATCH(#REF!,[1]INSTRUCTIONS!$N$9:$N$73,0),MATCH(DA$2,[1]INSTRUCTIONS!$M$9:$AM$9,FALSE))*$BD45),0)),""))</f>
        <v/>
      </c>
      <c r="DB45" s="178" t="str">
        <f t="array" ref="DB45">IF(ISBLANK($CN45),"",IFERROR((ROUND((INDEX([1]INSTRUCTIONS!$M$9:$AM$73,MATCH(#REF!,[1]INSTRUCTIONS!$N$9:$N$73,0),MATCH(DB$2,[1]INSTRUCTIONS!$M$9:$AM$9,FALSE))*$BD45),0)),""))</f>
        <v/>
      </c>
      <c r="DC45" s="178" t="str">
        <f t="array" ref="DC45">IF(ISBLANK($CN45),"",IFERROR((ROUND((INDEX([1]INSTRUCTIONS!$M$9:$AM$73,MATCH(#REF!,[1]INSTRUCTIONS!$N$9:$N$73,0),MATCH(DC$2,[1]INSTRUCTIONS!$M$9:$AM$9,FALSE))*$BD45),0)),""))</f>
        <v/>
      </c>
      <c r="DD45" s="178" t="str">
        <f t="array" ref="DD45">IF(ISBLANK($CN45),"",IFERROR((ROUND((INDEX([1]INSTRUCTIONS!$M$9:$AM$73,MATCH(#REF!,[1]INSTRUCTIONS!$N$9:$N$73,0),MATCH(DD$2,[1]INSTRUCTIONS!$M$9:$AM$9,FALSE))*$BD45),0)),""))</f>
        <v/>
      </c>
      <c r="DE45" s="178" t="str">
        <f t="array" ref="DE45">IF(ISBLANK($CN45),"",IFERROR((ROUND((INDEX([1]INSTRUCTIONS!$M$9:$AM$73,MATCH(#REF!,[1]INSTRUCTIONS!$N$9:$N$73,0),MATCH(DE$2,[1]INSTRUCTIONS!$M$9:$AM$9,FALSE))*$BD45),0)),""))</f>
        <v/>
      </c>
      <c r="DF45" s="178" t="str">
        <f t="array" ref="DF45">IF(ISBLANK($CN45),"",IFERROR((ROUND((INDEX([1]INSTRUCTIONS!$M$9:$AM$73,MATCH(#REF!,[1]INSTRUCTIONS!$N$9:$N$73,0),MATCH(DF$2,[1]INSTRUCTIONS!$M$9:$AM$9,FALSE))*$BD45),0)),""))</f>
        <v/>
      </c>
      <c r="DG45" s="178" t="str">
        <f t="array" ref="DG45">IF(ISBLANK($CN45),"",IFERROR((ROUND((INDEX([1]INSTRUCTIONS!$M$9:$AM$73,MATCH(#REF!,[1]INSTRUCTIONS!$N$9:$N$73,0),MATCH(DG$2,[1]INSTRUCTIONS!$M$9:$AM$9,FALSE))*$BD45),0)),""))</f>
        <v/>
      </c>
      <c r="DH45" s="178" t="str">
        <f t="array" ref="DH45">IF(ISBLANK($CN45),"",IFERROR((ROUND((INDEX([1]INSTRUCTIONS!$M$9:$AM$73,MATCH(#REF!,[1]INSTRUCTIONS!$N$9:$N$73,0),MATCH(DH$2,[1]INSTRUCTIONS!$M$9:$AM$9,FALSE))*$BD45),0)),""))</f>
        <v/>
      </c>
      <c r="DI45" s="178" t="str">
        <f t="array" ref="DI45">IF(ISBLANK($CN45),"",IFERROR((ROUND((INDEX([1]INSTRUCTIONS!$M$9:$AM$73,MATCH(#REF!,[1]INSTRUCTIONS!$N$9:$N$73,0),MATCH(DI$2,[1]INSTRUCTIONS!$M$9:$AM$9,FALSE))*$BD45),0)),""))</f>
        <v/>
      </c>
      <c r="DJ45" s="178" t="str">
        <f t="array" ref="DJ45">IF(ISBLANK($CN45),"",IFERROR((ROUND((INDEX([1]INSTRUCTIONS!$M$9:$AM$73,MATCH(#REF!,[1]INSTRUCTIONS!$N$9:$N$73,0),MATCH(DJ$2,[1]INSTRUCTIONS!$M$9:$AM$9,FALSE))*$BD45),0)),""))</f>
        <v/>
      </c>
      <c r="DK45" s="178" t="str">
        <f t="array" ref="DK45">IF(ISBLANK($CN45),"",IFERROR((ROUND((INDEX([1]INSTRUCTIONS!$M$9:$AM$73,MATCH(#REF!,[1]INSTRUCTIONS!$N$9:$N$73,0),MATCH(DK$2,[1]INSTRUCTIONS!$M$9:$AM$9,FALSE))*$BD45),0)),""))</f>
        <v/>
      </c>
      <c r="DL45" s="178" t="str">
        <f t="array" ref="DL45">IF(ISBLANK($CN45),"",IFERROR((ROUND((INDEX([1]INSTRUCTIONS!$M$9:$AM$73,MATCH(#REF!,[1]INSTRUCTIONS!$N$9:$N$73,0),MATCH(DL$2,[1]INSTRUCTIONS!$M$9:$AM$9,FALSE))*$BD45),0)),""))</f>
        <v/>
      </c>
      <c r="DM45" s="179" t="str">
        <f t="array" ref="DM45">IF(ISBLANK($CN45),"",IFERROR((ROUND((INDEX([1]INSTRUCTIONS!$M$9:$AM$73,MATCH(#REF!,[1]INSTRUCTIONS!$N$9:$N$73,0),MATCH(DM$2,[1]INSTRUCTIONS!$M$9:$AM$9,FALSE))*$BD45),0)),""))</f>
        <v/>
      </c>
      <c r="DN45" s="169">
        <f t="shared" si="25"/>
        <v>0</v>
      </c>
      <c r="DO45" s="169">
        <f t="shared" si="26"/>
        <v>0</v>
      </c>
      <c r="DP45" s="6"/>
      <c r="DQ45" s="171" t="str">
        <f t="shared" si="27"/>
        <v>ALPHA BOTTOMS BM</v>
      </c>
      <c r="DR45" s="172">
        <f t="shared" ref="DR45:EP45" si="58">IFERROR(BL45+CO45,"")</f>
        <v>38</v>
      </c>
      <c r="DS45" s="173">
        <f t="shared" si="58"/>
        <v>97</v>
      </c>
      <c r="DT45" s="173">
        <f t="shared" si="58"/>
        <v>116</v>
      </c>
      <c r="DU45" s="173">
        <f t="shared" si="58"/>
        <v>79</v>
      </c>
      <c r="DV45" s="173">
        <f t="shared" si="58"/>
        <v>30</v>
      </c>
      <c r="DW45" s="173">
        <f t="shared" si="58"/>
        <v>0</v>
      </c>
      <c r="DX45" s="173" t="str">
        <f t="shared" si="58"/>
        <v/>
      </c>
      <c r="DY45" s="173" t="str">
        <f t="shared" si="58"/>
        <v/>
      </c>
      <c r="DZ45" s="173" t="str">
        <f t="shared" si="58"/>
        <v/>
      </c>
      <c r="EA45" s="173" t="str">
        <f t="shared" si="58"/>
        <v/>
      </c>
      <c r="EB45" s="173" t="str">
        <f t="shared" si="58"/>
        <v/>
      </c>
      <c r="EC45" s="173" t="str">
        <f t="shared" si="58"/>
        <v/>
      </c>
      <c r="ED45" s="173" t="str">
        <f t="shared" si="58"/>
        <v/>
      </c>
      <c r="EE45" s="173" t="str">
        <f t="shared" si="58"/>
        <v/>
      </c>
      <c r="EF45" s="174" t="str">
        <f t="shared" si="58"/>
        <v/>
      </c>
      <c r="EG45" s="174" t="str">
        <f t="shared" si="58"/>
        <v/>
      </c>
      <c r="EH45" s="174" t="str">
        <f t="shared" si="58"/>
        <v/>
      </c>
      <c r="EI45" s="174" t="str">
        <f t="shared" si="58"/>
        <v/>
      </c>
      <c r="EJ45" s="174" t="str">
        <f t="shared" si="58"/>
        <v/>
      </c>
      <c r="EK45" s="174" t="str">
        <f t="shared" si="58"/>
        <v/>
      </c>
      <c r="EL45" s="174" t="str">
        <f t="shared" si="58"/>
        <v/>
      </c>
      <c r="EM45" s="174" t="str">
        <f t="shared" si="58"/>
        <v/>
      </c>
      <c r="EN45" s="174" t="str">
        <f t="shared" si="58"/>
        <v/>
      </c>
      <c r="EO45" s="174" t="str">
        <f t="shared" si="58"/>
        <v/>
      </c>
      <c r="EP45" s="174" t="str">
        <f t="shared" si="58"/>
        <v/>
      </c>
      <c r="EQ45" s="171">
        <f t="shared" si="29"/>
        <v>360</v>
      </c>
      <c r="ER45" s="171">
        <f t="shared" si="30"/>
        <v>0</v>
      </c>
    </row>
    <row r="46" spans="1:148" ht="120" customHeight="1" x14ac:dyDescent="0.25">
      <c r="A46" s="132">
        <f t="shared" si="31"/>
        <v>29</v>
      </c>
      <c r="B46" s="133" t="e">
        <v>#VALUE!</v>
      </c>
      <c r="C46" s="133" t="s">
        <v>96</v>
      </c>
      <c r="D46" s="134" t="s">
        <v>276</v>
      </c>
      <c r="E46" s="134" t="str">
        <f t="shared" si="5"/>
        <v>#REF!</v>
      </c>
      <c r="F46" s="135" t="s">
        <v>114</v>
      </c>
      <c r="G46" s="134" t="s">
        <v>276</v>
      </c>
      <c r="H46" s="135" t="s">
        <v>181</v>
      </c>
      <c r="I46" s="135" t="s">
        <v>182</v>
      </c>
      <c r="J46" s="135"/>
      <c r="K46" s="135"/>
      <c r="L46" s="136"/>
      <c r="M46" s="133" t="e">
        <v>#VALUE!</v>
      </c>
      <c r="N46" s="135" t="s">
        <v>184</v>
      </c>
      <c r="O46" s="136"/>
      <c r="P46" s="136"/>
      <c r="Q46" s="136" t="s">
        <v>101</v>
      </c>
      <c r="R46" s="136" t="s">
        <v>102</v>
      </c>
      <c r="S46" s="136"/>
      <c r="T46" s="133"/>
      <c r="U46" s="133"/>
      <c r="V46" s="133"/>
      <c r="W46" s="137"/>
      <c r="X46" s="138">
        <v>11.2</v>
      </c>
      <c r="Y46" s="139">
        <v>11.2</v>
      </c>
      <c r="Z46" s="140">
        <f t="shared" si="6"/>
        <v>0</v>
      </c>
      <c r="AA46" s="139">
        <v>39.99</v>
      </c>
      <c r="AB46" s="140">
        <f t="shared" si="7"/>
        <v>0.7199299824956239</v>
      </c>
      <c r="AC46" s="141"/>
      <c r="AD46" s="142" t="str">
        <f t="shared" si="8"/>
        <v/>
      </c>
      <c r="AE46" s="140" t="str">
        <f t="shared" si="9"/>
        <v/>
      </c>
      <c r="AF46" s="139"/>
      <c r="AG46" s="140" t="str">
        <f t="shared" si="10"/>
        <v/>
      </c>
      <c r="AH46" s="143" t="str">
        <f t="shared" si="11"/>
        <v/>
      </c>
      <c r="AI46" s="144"/>
      <c r="AJ46" s="145"/>
      <c r="AK46" s="146"/>
      <c r="AL46" s="135" t="s">
        <v>241</v>
      </c>
      <c r="AM46" s="147">
        <v>4</v>
      </c>
      <c r="AN46" s="148" t="str">
        <f t="shared" si="12"/>
        <v xml:space="preserve">, , , , OFFICE DEFINE, </v>
      </c>
      <c r="AO46" s="149">
        <v>0</v>
      </c>
      <c r="AP46" s="150">
        <v>360</v>
      </c>
      <c r="AQ46" s="150"/>
      <c r="AR46" s="150"/>
      <c r="AS46" s="150"/>
      <c r="AT46" s="151"/>
      <c r="AU46" s="151"/>
      <c r="AV46" s="152">
        <f t="shared" si="13"/>
        <v>4</v>
      </c>
      <c r="AW46" s="153"/>
      <c r="AX46" s="152"/>
      <c r="AY46" s="153"/>
      <c r="AZ46" s="176"/>
      <c r="BA46" s="155">
        <f t="shared" si="14"/>
        <v>360</v>
      </c>
      <c r="BB46" s="156">
        <f t="shared" si="15"/>
        <v>4031.9999999999995</v>
      </c>
      <c r="BC46" s="157">
        <f t="shared" si="16"/>
        <v>14396.400000000001</v>
      </c>
      <c r="BD46" s="158">
        <f t="shared" si="17"/>
        <v>0</v>
      </c>
      <c r="BE46" s="159">
        <f t="shared" si="18"/>
        <v>0</v>
      </c>
      <c r="BF46" s="160">
        <f t="shared" si="19"/>
        <v>0</v>
      </c>
      <c r="BG46" s="161">
        <f t="shared" si="20"/>
        <v>360</v>
      </c>
      <c r="BH46" s="162">
        <f t="shared" si="21"/>
        <v>4031.9999999999995</v>
      </c>
      <c r="BI46" s="163">
        <f t="shared" si="22"/>
        <v>14396.400000000001</v>
      </c>
      <c r="BJ46" s="164"/>
      <c r="BK46" s="165" t="s">
        <v>125</v>
      </c>
      <c r="BL46" s="177">
        <v>38</v>
      </c>
      <c r="BM46" s="178">
        <v>97</v>
      </c>
      <c r="BN46" s="178">
        <v>116</v>
      </c>
      <c r="BO46" s="178">
        <v>79</v>
      </c>
      <c r="BP46" s="178">
        <v>30</v>
      </c>
      <c r="BQ46" s="178">
        <v>0</v>
      </c>
      <c r="BR46" s="178" t="str">
        <f t="array" ref="BR46">IF(ISBLANK($BK46),"",IFERROR((ROUND((INDEX([1]INSTRUCTIONS!$M$9:$AM$73,MATCH(#REF!,[1]INSTRUCTIONS!$N$9:$N$73,0),MATCH(BR$2,[1]INSTRUCTIONS!$M$9:$AM$9,FALSE))*$BA46),0)),""))</f>
        <v/>
      </c>
      <c r="BS46" s="178" t="str">
        <f t="array" ref="BS46">IF(ISBLANK($BK46),"",IFERROR((ROUND((INDEX([1]INSTRUCTIONS!$M$9:$AM$73,MATCH(#REF!,[1]INSTRUCTIONS!$N$9:$N$73,0),MATCH(BS$2,[1]INSTRUCTIONS!$M$9:$AM$9,FALSE))*$BA46),0)),""))</f>
        <v/>
      </c>
      <c r="BT46" s="178" t="str">
        <f t="array" ref="BT46">IF(ISBLANK($BK46),"",IFERROR((ROUND((INDEX([1]INSTRUCTIONS!$M$9:$AM$73,MATCH(#REF!,[1]INSTRUCTIONS!$N$9:$N$73,0),MATCH(BT$2,[1]INSTRUCTIONS!$M$9:$AM$9,FALSE))*$BA46),0)),""))</f>
        <v/>
      </c>
      <c r="BU46" s="178" t="str">
        <f t="array" ref="BU46">IF(ISBLANK($BK46),"",IFERROR((ROUND((INDEX([1]INSTRUCTIONS!$M$9:$AM$73,MATCH(#REF!,[1]INSTRUCTIONS!$N$9:$N$73,0),MATCH(BU$2,[1]INSTRUCTIONS!$M$9:$AM$9,FALSE))*$BA46),0)),""))</f>
        <v/>
      </c>
      <c r="BV46" s="178" t="str">
        <f t="array" ref="BV46">IF(ISBLANK($BK46),"",IFERROR((ROUND((INDEX([1]INSTRUCTIONS!$M$9:$AM$73,MATCH(#REF!,[1]INSTRUCTIONS!$N$9:$N$73,0),MATCH(BV$2,[1]INSTRUCTIONS!$M$9:$AM$9,FALSE))*$BA46),0)),""))</f>
        <v/>
      </c>
      <c r="BW46" s="178" t="str">
        <f t="array" ref="BW46">IF(ISBLANK($BK46),"",IFERROR((ROUND((INDEX([1]INSTRUCTIONS!$M$9:$AM$73,MATCH(#REF!,[1]INSTRUCTIONS!$N$9:$N$73,0),MATCH(BW$2,[1]INSTRUCTIONS!$M$9:$AM$9,FALSE))*$BA46),0)),""))</f>
        <v/>
      </c>
      <c r="BX46" s="178" t="str">
        <f t="array" ref="BX46">IF(ISBLANK($BK46),"",IFERROR((ROUND((INDEX([1]INSTRUCTIONS!$M$9:$AM$73,MATCH(#REF!,[1]INSTRUCTIONS!$N$9:$N$73,0),MATCH(BX$2,[1]INSTRUCTIONS!$M$9:$AM$9,FALSE))*$BA46),0)),""))</f>
        <v/>
      </c>
      <c r="BY46" s="178" t="str">
        <f t="array" ref="BY46">IF(ISBLANK($BK46),"",IFERROR((ROUND((INDEX([1]INSTRUCTIONS!$M$9:$AM$73,MATCH(#REF!,[1]INSTRUCTIONS!$N$9:$N$73,0),MATCH(BY$2,[1]INSTRUCTIONS!$M$9:$AM$9,FALSE))*$BA46),0)),""))</f>
        <v/>
      </c>
      <c r="BZ46" s="178" t="str">
        <f t="array" ref="BZ46">IF(ISBLANK($BK46),"",IFERROR((ROUND((INDEX([1]INSTRUCTIONS!$M$9:$AM$73,MATCH(#REF!,[1]INSTRUCTIONS!$N$9:$N$73,0),MATCH(BZ$2,[1]INSTRUCTIONS!$M$9:$AM$9,FALSE))*$BA46),0)),""))</f>
        <v/>
      </c>
      <c r="CA46" s="178" t="str">
        <f t="array" ref="CA46">IF(ISBLANK($BK46),"",IFERROR((ROUND((INDEX([1]INSTRUCTIONS!$M$9:$AM$73,MATCH(#REF!,[1]INSTRUCTIONS!$N$9:$N$73,0),MATCH(CA$2,[1]INSTRUCTIONS!$M$9:$AM$9,FALSE))*$BA46),0)),""))</f>
        <v/>
      </c>
      <c r="CB46" s="178" t="str">
        <f t="array" ref="CB46">IF(ISBLANK($BK46),"",IFERROR((ROUND((INDEX([1]INSTRUCTIONS!$M$9:$AM$73,MATCH(#REF!,[1]INSTRUCTIONS!$N$9:$N$73,0),MATCH(CB$2,[1]INSTRUCTIONS!$M$9:$AM$9,FALSE))*$BA46),0)),""))</f>
        <v/>
      </c>
      <c r="CC46" s="178" t="str">
        <f t="array" ref="CC46">IF(ISBLANK($BK46),"",IFERROR((ROUND((INDEX([1]INSTRUCTIONS!$M$9:$AM$73,MATCH(#REF!,[1]INSTRUCTIONS!$N$9:$N$73,0),MATCH(CC$2,[1]INSTRUCTIONS!$M$9:$AM$9,FALSE))*$BA46),0)),""))</f>
        <v/>
      </c>
      <c r="CD46" s="178" t="str">
        <f t="array" ref="CD46">IF(ISBLANK($BK46),"",IFERROR((ROUND((INDEX([1]INSTRUCTIONS!$M$9:$AM$73,MATCH(#REF!,[1]INSTRUCTIONS!$N$9:$N$73,0),MATCH(CD$2,[1]INSTRUCTIONS!$M$9:$AM$9,FALSE))*$BA46),0)),""))</f>
        <v/>
      </c>
      <c r="CE46" s="178" t="str">
        <f t="array" ref="CE46">IF(ISBLANK($BK46),"",IFERROR((ROUND((INDEX([1]INSTRUCTIONS!$M$9:$AM$73,MATCH(#REF!,[1]INSTRUCTIONS!$N$9:$N$73,0),MATCH(CE$2,[1]INSTRUCTIONS!$M$9:$AM$9,FALSE))*$BA46),0)),""))</f>
        <v/>
      </c>
      <c r="CF46" s="178" t="str">
        <f t="array" ref="CF46">IF(ISBLANK($BK46),"",IFERROR((ROUND((INDEX([1]INSTRUCTIONS!$M$9:$AM$73,MATCH(#REF!,[1]INSTRUCTIONS!$N$9:$N$73,0),MATCH(CF$2,[1]INSTRUCTIONS!$M$9:$AM$9,FALSE))*$BA46),0)),""))</f>
        <v/>
      </c>
      <c r="CG46" s="178" t="str">
        <f t="array" ref="CG46">IF(ISBLANK($BK46),"",IFERROR((ROUND((INDEX([1]INSTRUCTIONS!$M$9:$AM$73,MATCH(#REF!,[1]INSTRUCTIONS!$N$9:$N$73,0),MATCH(CG$2,[1]INSTRUCTIONS!$M$9:$AM$9,FALSE))*$BA46),0)),""))</f>
        <v/>
      </c>
      <c r="CH46" s="178" t="str">
        <f t="array" ref="CH46">IF(ISBLANK($BK46),"",IFERROR((ROUND((INDEX([1]INSTRUCTIONS!$M$9:$AM$73,MATCH(#REF!,[1]INSTRUCTIONS!$N$9:$N$73,0),MATCH(CH$2,[1]INSTRUCTIONS!$M$9:$AM$9,FALSE))*$BA46),0)),""))</f>
        <v/>
      </c>
      <c r="CI46" s="178" t="str">
        <f t="array" ref="CI46">IF(ISBLANK($BK46),"",IFERROR((ROUND((INDEX([1]INSTRUCTIONS!$M$9:$AM$73,MATCH(#REF!,[1]INSTRUCTIONS!$N$9:$N$73,0),MATCH(CI$2,[1]INSTRUCTIONS!$M$9:$AM$9,FALSE))*$BA46),0)),""))</f>
        <v/>
      </c>
      <c r="CJ46" s="179" t="str">
        <f t="array" ref="CJ46">IF(ISBLANK($BK46),"",IFERROR((ROUND((INDEX([1]INSTRUCTIONS!$M$9:$AM$73,MATCH(#REF!,[1]INSTRUCTIONS!$N$9:$N$73,0),MATCH(CJ$2,[1]INSTRUCTIONS!$M$9:$AM$9,FALSE))*$BA46),0)),""))</f>
        <v/>
      </c>
      <c r="CK46" s="169">
        <f t="shared" si="23"/>
        <v>360</v>
      </c>
      <c r="CL46" s="169">
        <f t="shared" si="24"/>
        <v>0</v>
      </c>
      <c r="CM46" s="6"/>
      <c r="CN46" s="170" t="s">
        <v>126</v>
      </c>
      <c r="CO46" s="177">
        <v>0</v>
      </c>
      <c r="CP46" s="178">
        <v>0</v>
      </c>
      <c r="CQ46" s="178">
        <v>0</v>
      </c>
      <c r="CR46" s="178">
        <v>0</v>
      </c>
      <c r="CS46" s="178">
        <v>0</v>
      </c>
      <c r="CT46" s="178">
        <v>0</v>
      </c>
      <c r="CU46" s="178" t="str">
        <f t="array" ref="CU46">IF(ISBLANK($CN46),"",IFERROR((ROUND((INDEX([1]INSTRUCTIONS!$M$9:$AM$73,MATCH(#REF!,[1]INSTRUCTIONS!$N$9:$N$73,0),MATCH(CU$2,[1]INSTRUCTIONS!$M$9:$AM$9,FALSE))*$BD46),0)),""))</f>
        <v/>
      </c>
      <c r="CV46" s="178" t="str">
        <f t="array" ref="CV46">IF(ISBLANK($CN46),"",IFERROR((ROUND((INDEX([1]INSTRUCTIONS!$M$9:$AM$73,MATCH(#REF!,[1]INSTRUCTIONS!$N$9:$N$73,0),MATCH(CV$2,[1]INSTRUCTIONS!$M$9:$AM$9,FALSE))*$BD46),0)),""))</f>
        <v/>
      </c>
      <c r="CW46" s="178" t="str">
        <f t="array" ref="CW46">IF(ISBLANK($CN46),"",IFERROR((ROUND((INDEX([1]INSTRUCTIONS!$M$9:$AM$73,MATCH(#REF!,[1]INSTRUCTIONS!$N$9:$N$73,0),MATCH(CW$2,[1]INSTRUCTIONS!$M$9:$AM$9,FALSE))*$BD46),0)),""))</f>
        <v/>
      </c>
      <c r="CX46" s="178" t="str">
        <f t="array" ref="CX46">IF(ISBLANK($CN46),"",IFERROR((ROUND((INDEX([1]INSTRUCTIONS!$M$9:$AM$73,MATCH(#REF!,[1]INSTRUCTIONS!$N$9:$N$73,0),MATCH(CX$2,[1]INSTRUCTIONS!$M$9:$AM$9,FALSE))*$BD46),0)),""))</f>
        <v/>
      </c>
      <c r="CY46" s="178" t="str">
        <f t="array" ref="CY46">IF(ISBLANK($CN46),"",IFERROR((ROUND((INDEX([1]INSTRUCTIONS!$M$9:$AM$73,MATCH(#REF!,[1]INSTRUCTIONS!$N$9:$N$73,0),MATCH(CY$2,[1]INSTRUCTIONS!$M$9:$AM$9,FALSE))*$BD46),0)),""))</f>
        <v/>
      </c>
      <c r="CZ46" s="178" t="str">
        <f t="array" ref="CZ46">IF(ISBLANK($CN46),"",IFERROR((ROUND((INDEX([1]INSTRUCTIONS!$M$9:$AM$73,MATCH(#REF!,[1]INSTRUCTIONS!$N$9:$N$73,0),MATCH(CZ$2,[1]INSTRUCTIONS!$M$9:$AM$9,FALSE))*$BD46),0)),""))</f>
        <v/>
      </c>
      <c r="DA46" s="178" t="str">
        <f t="array" ref="DA46">IF(ISBLANK($CN46),"",IFERROR((ROUND((INDEX([1]INSTRUCTIONS!$M$9:$AM$73,MATCH(#REF!,[1]INSTRUCTIONS!$N$9:$N$73,0),MATCH(DA$2,[1]INSTRUCTIONS!$M$9:$AM$9,FALSE))*$BD46),0)),""))</f>
        <v/>
      </c>
      <c r="DB46" s="178" t="str">
        <f t="array" ref="DB46">IF(ISBLANK($CN46),"",IFERROR((ROUND((INDEX([1]INSTRUCTIONS!$M$9:$AM$73,MATCH(#REF!,[1]INSTRUCTIONS!$N$9:$N$73,0),MATCH(DB$2,[1]INSTRUCTIONS!$M$9:$AM$9,FALSE))*$BD46),0)),""))</f>
        <v/>
      </c>
      <c r="DC46" s="178" t="str">
        <f t="array" ref="DC46">IF(ISBLANK($CN46),"",IFERROR((ROUND((INDEX([1]INSTRUCTIONS!$M$9:$AM$73,MATCH(#REF!,[1]INSTRUCTIONS!$N$9:$N$73,0),MATCH(DC$2,[1]INSTRUCTIONS!$M$9:$AM$9,FALSE))*$BD46),0)),""))</f>
        <v/>
      </c>
      <c r="DD46" s="178" t="str">
        <f t="array" ref="DD46">IF(ISBLANK($CN46),"",IFERROR((ROUND((INDEX([1]INSTRUCTIONS!$M$9:$AM$73,MATCH(#REF!,[1]INSTRUCTIONS!$N$9:$N$73,0),MATCH(DD$2,[1]INSTRUCTIONS!$M$9:$AM$9,FALSE))*$BD46),0)),""))</f>
        <v/>
      </c>
      <c r="DE46" s="178" t="str">
        <f t="array" ref="DE46">IF(ISBLANK($CN46),"",IFERROR((ROUND((INDEX([1]INSTRUCTIONS!$M$9:$AM$73,MATCH(#REF!,[1]INSTRUCTIONS!$N$9:$N$73,0),MATCH(DE$2,[1]INSTRUCTIONS!$M$9:$AM$9,FALSE))*$BD46),0)),""))</f>
        <v/>
      </c>
      <c r="DF46" s="178" t="str">
        <f t="array" ref="DF46">IF(ISBLANK($CN46),"",IFERROR((ROUND((INDEX([1]INSTRUCTIONS!$M$9:$AM$73,MATCH(#REF!,[1]INSTRUCTIONS!$N$9:$N$73,0),MATCH(DF$2,[1]INSTRUCTIONS!$M$9:$AM$9,FALSE))*$BD46),0)),""))</f>
        <v/>
      </c>
      <c r="DG46" s="178" t="str">
        <f t="array" ref="DG46">IF(ISBLANK($CN46),"",IFERROR((ROUND((INDEX([1]INSTRUCTIONS!$M$9:$AM$73,MATCH(#REF!,[1]INSTRUCTIONS!$N$9:$N$73,0),MATCH(DG$2,[1]INSTRUCTIONS!$M$9:$AM$9,FALSE))*$BD46),0)),""))</f>
        <v/>
      </c>
      <c r="DH46" s="178" t="str">
        <f t="array" ref="DH46">IF(ISBLANK($CN46),"",IFERROR((ROUND((INDEX([1]INSTRUCTIONS!$M$9:$AM$73,MATCH(#REF!,[1]INSTRUCTIONS!$N$9:$N$73,0),MATCH(DH$2,[1]INSTRUCTIONS!$M$9:$AM$9,FALSE))*$BD46),0)),""))</f>
        <v/>
      </c>
      <c r="DI46" s="178" t="str">
        <f t="array" ref="DI46">IF(ISBLANK($CN46),"",IFERROR((ROUND((INDEX([1]INSTRUCTIONS!$M$9:$AM$73,MATCH(#REF!,[1]INSTRUCTIONS!$N$9:$N$73,0),MATCH(DI$2,[1]INSTRUCTIONS!$M$9:$AM$9,FALSE))*$BD46),0)),""))</f>
        <v/>
      </c>
      <c r="DJ46" s="178" t="str">
        <f t="array" ref="DJ46">IF(ISBLANK($CN46),"",IFERROR((ROUND((INDEX([1]INSTRUCTIONS!$M$9:$AM$73,MATCH(#REF!,[1]INSTRUCTIONS!$N$9:$N$73,0),MATCH(DJ$2,[1]INSTRUCTIONS!$M$9:$AM$9,FALSE))*$BD46),0)),""))</f>
        <v/>
      </c>
      <c r="DK46" s="178" t="str">
        <f t="array" ref="DK46">IF(ISBLANK($CN46),"",IFERROR((ROUND((INDEX([1]INSTRUCTIONS!$M$9:$AM$73,MATCH(#REF!,[1]INSTRUCTIONS!$N$9:$N$73,0),MATCH(DK$2,[1]INSTRUCTIONS!$M$9:$AM$9,FALSE))*$BD46),0)),""))</f>
        <v/>
      </c>
      <c r="DL46" s="178" t="str">
        <f t="array" ref="DL46">IF(ISBLANK($CN46),"",IFERROR((ROUND((INDEX([1]INSTRUCTIONS!$M$9:$AM$73,MATCH(#REF!,[1]INSTRUCTIONS!$N$9:$N$73,0),MATCH(DL$2,[1]INSTRUCTIONS!$M$9:$AM$9,FALSE))*$BD46),0)),""))</f>
        <v/>
      </c>
      <c r="DM46" s="179" t="str">
        <f t="array" ref="DM46">IF(ISBLANK($CN46),"",IFERROR((ROUND((INDEX([1]INSTRUCTIONS!$M$9:$AM$73,MATCH(#REF!,[1]INSTRUCTIONS!$N$9:$N$73,0),MATCH(DM$2,[1]INSTRUCTIONS!$M$9:$AM$9,FALSE))*$BD46),0)),""))</f>
        <v/>
      </c>
      <c r="DN46" s="169">
        <f t="shared" si="25"/>
        <v>0</v>
      </c>
      <c r="DO46" s="169">
        <f t="shared" si="26"/>
        <v>0</v>
      </c>
      <c r="DP46" s="6"/>
      <c r="DQ46" s="171" t="str">
        <f t="shared" si="27"/>
        <v>ALPHA BOTTOMS BM</v>
      </c>
      <c r="DR46" s="172">
        <f t="shared" ref="DR46:EP46" si="59">IFERROR(BL46+CO46,"")</f>
        <v>38</v>
      </c>
      <c r="DS46" s="173">
        <f t="shared" si="59"/>
        <v>97</v>
      </c>
      <c r="DT46" s="173">
        <f t="shared" si="59"/>
        <v>116</v>
      </c>
      <c r="DU46" s="173">
        <f t="shared" si="59"/>
        <v>79</v>
      </c>
      <c r="DV46" s="173">
        <f t="shared" si="59"/>
        <v>30</v>
      </c>
      <c r="DW46" s="173">
        <f t="shared" si="59"/>
        <v>0</v>
      </c>
      <c r="DX46" s="173" t="str">
        <f t="shared" si="59"/>
        <v/>
      </c>
      <c r="DY46" s="173" t="str">
        <f t="shared" si="59"/>
        <v/>
      </c>
      <c r="DZ46" s="173" t="str">
        <f t="shared" si="59"/>
        <v/>
      </c>
      <c r="EA46" s="173" t="str">
        <f t="shared" si="59"/>
        <v/>
      </c>
      <c r="EB46" s="173" t="str">
        <f t="shared" si="59"/>
        <v/>
      </c>
      <c r="EC46" s="173" t="str">
        <f t="shared" si="59"/>
        <v/>
      </c>
      <c r="ED46" s="173" t="str">
        <f t="shared" si="59"/>
        <v/>
      </c>
      <c r="EE46" s="173" t="str">
        <f t="shared" si="59"/>
        <v/>
      </c>
      <c r="EF46" s="174" t="str">
        <f t="shared" si="59"/>
        <v/>
      </c>
      <c r="EG46" s="174" t="str">
        <f t="shared" si="59"/>
        <v/>
      </c>
      <c r="EH46" s="174" t="str">
        <f t="shared" si="59"/>
        <v/>
      </c>
      <c r="EI46" s="174" t="str">
        <f t="shared" si="59"/>
        <v/>
      </c>
      <c r="EJ46" s="174" t="str">
        <f t="shared" si="59"/>
        <v/>
      </c>
      <c r="EK46" s="174" t="str">
        <f t="shared" si="59"/>
        <v/>
      </c>
      <c r="EL46" s="174" t="str">
        <f t="shared" si="59"/>
        <v/>
      </c>
      <c r="EM46" s="174" t="str">
        <f t="shared" si="59"/>
        <v/>
      </c>
      <c r="EN46" s="174" t="str">
        <f t="shared" si="59"/>
        <v/>
      </c>
      <c r="EO46" s="174" t="str">
        <f t="shared" si="59"/>
        <v/>
      </c>
      <c r="EP46" s="174" t="str">
        <f t="shared" si="59"/>
        <v/>
      </c>
      <c r="EQ46" s="171">
        <f t="shared" si="29"/>
        <v>360</v>
      </c>
      <c r="ER46" s="171">
        <f t="shared" si="30"/>
        <v>0</v>
      </c>
    </row>
    <row r="47" spans="1:148" ht="120" customHeight="1" x14ac:dyDescent="0.25">
      <c r="A47" s="132">
        <f t="shared" si="31"/>
        <v>30</v>
      </c>
      <c r="B47" s="133" t="e">
        <v>#VALUE!</v>
      </c>
      <c r="C47" s="133" t="s">
        <v>96</v>
      </c>
      <c r="D47" s="134" t="s">
        <v>276</v>
      </c>
      <c r="E47" s="134" t="str">
        <f t="shared" si="5"/>
        <v>#REF!</v>
      </c>
      <c r="F47" s="135" t="s">
        <v>114</v>
      </c>
      <c r="G47" s="134" t="s">
        <v>276</v>
      </c>
      <c r="H47" s="135" t="s">
        <v>181</v>
      </c>
      <c r="I47" s="135" t="s">
        <v>182</v>
      </c>
      <c r="J47" s="135"/>
      <c r="K47" s="135"/>
      <c r="L47" s="136"/>
      <c r="M47" s="133" t="e">
        <v>#VALUE!</v>
      </c>
      <c r="N47" s="135" t="s">
        <v>113</v>
      </c>
      <c r="O47" s="136"/>
      <c r="P47" s="136"/>
      <c r="Q47" s="136" t="s">
        <v>101</v>
      </c>
      <c r="R47" s="136" t="s">
        <v>102</v>
      </c>
      <c r="S47" s="136"/>
      <c r="T47" s="133"/>
      <c r="U47" s="133"/>
      <c r="V47" s="133"/>
      <c r="W47" s="137"/>
      <c r="X47" s="138">
        <v>11.2</v>
      </c>
      <c r="Y47" s="139">
        <v>11.2</v>
      </c>
      <c r="Z47" s="140">
        <f t="shared" si="6"/>
        <v>0</v>
      </c>
      <c r="AA47" s="139">
        <v>39.99</v>
      </c>
      <c r="AB47" s="140">
        <f t="shared" si="7"/>
        <v>0.7199299824956239</v>
      </c>
      <c r="AC47" s="141"/>
      <c r="AD47" s="142" t="str">
        <f t="shared" si="8"/>
        <v/>
      </c>
      <c r="AE47" s="140" t="str">
        <f t="shared" si="9"/>
        <v/>
      </c>
      <c r="AF47" s="139"/>
      <c r="AG47" s="140" t="str">
        <f t="shared" si="10"/>
        <v/>
      </c>
      <c r="AH47" s="143" t="str">
        <f t="shared" si="11"/>
        <v/>
      </c>
      <c r="AI47" s="144"/>
      <c r="AJ47" s="145"/>
      <c r="AK47" s="146"/>
      <c r="AL47" s="135" t="s">
        <v>241</v>
      </c>
      <c r="AM47" s="147">
        <v>4</v>
      </c>
      <c r="AN47" s="148" t="str">
        <f t="shared" si="12"/>
        <v xml:space="preserve">, , , , OFFICE DEFINE, </v>
      </c>
      <c r="AO47" s="149">
        <v>0</v>
      </c>
      <c r="AP47" s="150">
        <v>360</v>
      </c>
      <c r="AQ47" s="150"/>
      <c r="AR47" s="150"/>
      <c r="AS47" s="150"/>
      <c r="AT47" s="151"/>
      <c r="AU47" s="151"/>
      <c r="AV47" s="152">
        <f t="shared" si="13"/>
        <v>4</v>
      </c>
      <c r="AW47" s="153"/>
      <c r="AX47" s="152"/>
      <c r="AY47" s="153"/>
      <c r="AZ47" s="176"/>
      <c r="BA47" s="155">
        <f t="shared" si="14"/>
        <v>360</v>
      </c>
      <c r="BB47" s="156">
        <f t="shared" si="15"/>
        <v>4031.9999999999995</v>
      </c>
      <c r="BC47" s="157">
        <f t="shared" si="16"/>
        <v>14396.400000000001</v>
      </c>
      <c r="BD47" s="158">
        <f t="shared" si="17"/>
        <v>0</v>
      </c>
      <c r="BE47" s="159">
        <f t="shared" si="18"/>
        <v>0</v>
      </c>
      <c r="BF47" s="160">
        <f t="shared" si="19"/>
        <v>0</v>
      </c>
      <c r="BG47" s="161">
        <f t="shared" si="20"/>
        <v>360</v>
      </c>
      <c r="BH47" s="162">
        <f t="shared" si="21"/>
        <v>4031.9999999999995</v>
      </c>
      <c r="BI47" s="163">
        <f t="shared" si="22"/>
        <v>14396.400000000001</v>
      </c>
      <c r="BJ47" s="164"/>
      <c r="BK47" s="165" t="s">
        <v>125</v>
      </c>
      <c r="BL47" s="177">
        <v>38</v>
      </c>
      <c r="BM47" s="178">
        <v>97</v>
      </c>
      <c r="BN47" s="178">
        <v>116</v>
      </c>
      <c r="BO47" s="178">
        <v>79</v>
      </c>
      <c r="BP47" s="178">
        <v>30</v>
      </c>
      <c r="BQ47" s="178">
        <v>0</v>
      </c>
      <c r="BR47" s="178" t="str">
        <f t="array" ref="BR47">IF(ISBLANK($BK47),"",IFERROR((ROUND((INDEX([1]INSTRUCTIONS!$M$9:$AM$73,MATCH(#REF!,[1]INSTRUCTIONS!$N$9:$N$73,0),MATCH(BR$2,[1]INSTRUCTIONS!$M$9:$AM$9,FALSE))*$BA47),0)),""))</f>
        <v/>
      </c>
      <c r="BS47" s="178" t="str">
        <f t="array" ref="BS47">IF(ISBLANK($BK47),"",IFERROR((ROUND((INDEX([1]INSTRUCTIONS!$M$9:$AM$73,MATCH(#REF!,[1]INSTRUCTIONS!$N$9:$N$73,0),MATCH(BS$2,[1]INSTRUCTIONS!$M$9:$AM$9,FALSE))*$BA47),0)),""))</f>
        <v/>
      </c>
      <c r="BT47" s="178" t="str">
        <f t="array" ref="BT47">IF(ISBLANK($BK47),"",IFERROR((ROUND((INDEX([1]INSTRUCTIONS!$M$9:$AM$73,MATCH(#REF!,[1]INSTRUCTIONS!$N$9:$N$73,0),MATCH(BT$2,[1]INSTRUCTIONS!$M$9:$AM$9,FALSE))*$BA47),0)),""))</f>
        <v/>
      </c>
      <c r="BU47" s="178" t="str">
        <f t="array" ref="BU47">IF(ISBLANK($BK47),"",IFERROR((ROUND((INDEX([1]INSTRUCTIONS!$M$9:$AM$73,MATCH(#REF!,[1]INSTRUCTIONS!$N$9:$N$73,0),MATCH(BU$2,[1]INSTRUCTIONS!$M$9:$AM$9,FALSE))*$BA47),0)),""))</f>
        <v/>
      </c>
      <c r="BV47" s="178" t="str">
        <f t="array" ref="BV47">IF(ISBLANK($BK47),"",IFERROR((ROUND((INDEX([1]INSTRUCTIONS!$M$9:$AM$73,MATCH(#REF!,[1]INSTRUCTIONS!$N$9:$N$73,0),MATCH(BV$2,[1]INSTRUCTIONS!$M$9:$AM$9,FALSE))*$BA47),0)),""))</f>
        <v/>
      </c>
      <c r="BW47" s="178" t="str">
        <f t="array" ref="BW47">IF(ISBLANK($BK47),"",IFERROR((ROUND((INDEX([1]INSTRUCTIONS!$M$9:$AM$73,MATCH(#REF!,[1]INSTRUCTIONS!$N$9:$N$73,0),MATCH(BW$2,[1]INSTRUCTIONS!$M$9:$AM$9,FALSE))*$BA47),0)),""))</f>
        <v/>
      </c>
      <c r="BX47" s="178" t="str">
        <f t="array" ref="BX47">IF(ISBLANK($BK47),"",IFERROR((ROUND((INDEX([1]INSTRUCTIONS!$M$9:$AM$73,MATCH(#REF!,[1]INSTRUCTIONS!$N$9:$N$73,0),MATCH(BX$2,[1]INSTRUCTIONS!$M$9:$AM$9,FALSE))*$BA47),0)),""))</f>
        <v/>
      </c>
      <c r="BY47" s="178" t="str">
        <f t="array" ref="BY47">IF(ISBLANK($BK47),"",IFERROR((ROUND((INDEX([1]INSTRUCTIONS!$M$9:$AM$73,MATCH(#REF!,[1]INSTRUCTIONS!$N$9:$N$73,0),MATCH(BY$2,[1]INSTRUCTIONS!$M$9:$AM$9,FALSE))*$BA47),0)),""))</f>
        <v/>
      </c>
      <c r="BZ47" s="178" t="str">
        <f t="array" ref="BZ47">IF(ISBLANK($BK47),"",IFERROR((ROUND((INDEX([1]INSTRUCTIONS!$M$9:$AM$73,MATCH(#REF!,[1]INSTRUCTIONS!$N$9:$N$73,0),MATCH(BZ$2,[1]INSTRUCTIONS!$M$9:$AM$9,FALSE))*$BA47),0)),""))</f>
        <v/>
      </c>
      <c r="CA47" s="178" t="str">
        <f t="array" ref="CA47">IF(ISBLANK($BK47),"",IFERROR((ROUND((INDEX([1]INSTRUCTIONS!$M$9:$AM$73,MATCH(#REF!,[1]INSTRUCTIONS!$N$9:$N$73,0),MATCH(CA$2,[1]INSTRUCTIONS!$M$9:$AM$9,FALSE))*$BA47),0)),""))</f>
        <v/>
      </c>
      <c r="CB47" s="178" t="str">
        <f t="array" ref="CB47">IF(ISBLANK($BK47),"",IFERROR((ROUND((INDEX([1]INSTRUCTIONS!$M$9:$AM$73,MATCH(#REF!,[1]INSTRUCTIONS!$N$9:$N$73,0),MATCH(CB$2,[1]INSTRUCTIONS!$M$9:$AM$9,FALSE))*$BA47),0)),""))</f>
        <v/>
      </c>
      <c r="CC47" s="178" t="str">
        <f t="array" ref="CC47">IF(ISBLANK($BK47),"",IFERROR((ROUND((INDEX([1]INSTRUCTIONS!$M$9:$AM$73,MATCH(#REF!,[1]INSTRUCTIONS!$N$9:$N$73,0),MATCH(CC$2,[1]INSTRUCTIONS!$M$9:$AM$9,FALSE))*$BA47),0)),""))</f>
        <v/>
      </c>
      <c r="CD47" s="178" t="str">
        <f t="array" ref="CD47">IF(ISBLANK($BK47),"",IFERROR((ROUND((INDEX([1]INSTRUCTIONS!$M$9:$AM$73,MATCH(#REF!,[1]INSTRUCTIONS!$N$9:$N$73,0),MATCH(CD$2,[1]INSTRUCTIONS!$M$9:$AM$9,FALSE))*$BA47),0)),""))</f>
        <v/>
      </c>
      <c r="CE47" s="178" t="str">
        <f t="array" ref="CE47">IF(ISBLANK($BK47),"",IFERROR((ROUND((INDEX([1]INSTRUCTIONS!$M$9:$AM$73,MATCH(#REF!,[1]INSTRUCTIONS!$N$9:$N$73,0),MATCH(CE$2,[1]INSTRUCTIONS!$M$9:$AM$9,FALSE))*$BA47),0)),""))</f>
        <v/>
      </c>
      <c r="CF47" s="178" t="str">
        <f t="array" ref="CF47">IF(ISBLANK($BK47),"",IFERROR((ROUND((INDEX([1]INSTRUCTIONS!$M$9:$AM$73,MATCH(#REF!,[1]INSTRUCTIONS!$N$9:$N$73,0),MATCH(CF$2,[1]INSTRUCTIONS!$M$9:$AM$9,FALSE))*$BA47),0)),""))</f>
        <v/>
      </c>
      <c r="CG47" s="178" t="str">
        <f t="array" ref="CG47">IF(ISBLANK($BK47),"",IFERROR((ROUND((INDEX([1]INSTRUCTIONS!$M$9:$AM$73,MATCH(#REF!,[1]INSTRUCTIONS!$N$9:$N$73,0),MATCH(CG$2,[1]INSTRUCTIONS!$M$9:$AM$9,FALSE))*$BA47),0)),""))</f>
        <v/>
      </c>
      <c r="CH47" s="178" t="str">
        <f t="array" ref="CH47">IF(ISBLANK($BK47),"",IFERROR((ROUND((INDEX([1]INSTRUCTIONS!$M$9:$AM$73,MATCH(#REF!,[1]INSTRUCTIONS!$N$9:$N$73,0),MATCH(CH$2,[1]INSTRUCTIONS!$M$9:$AM$9,FALSE))*$BA47),0)),""))</f>
        <v/>
      </c>
      <c r="CI47" s="178" t="str">
        <f t="array" ref="CI47">IF(ISBLANK($BK47),"",IFERROR((ROUND((INDEX([1]INSTRUCTIONS!$M$9:$AM$73,MATCH(#REF!,[1]INSTRUCTIONS!$N$9:$N$73,0),MATCH(CI$2,[1]INSTRUCTIONS!$M$9:$AM$9,FALSE))*$BA47),0)),""))</f>
        <v/>
      </c>
      <c r="CJ47" s="179" t="str">
        <f t="array" ref="CJ47">IF(ISBLANK($BK47),"",IFERROR((ROUND((INDEX([1]INSTRUCTIONS!$M$9:$AM$73,MATCH(#REF!,[1]INSTRUCTIONS!$N$9:$N$73,0),MATCH(CJ$2,[1]INSTRUCTIONS!$M$9:$AM$9,FALSE))*$BA47),0)),""))</f>
        <v/>
      </c>
      <c r="CK47" s="169">
        <f t="shared" si="23"/>
        <v>360</v>
      </c>
      <c r="CL47" s="169">
        <f t="shared" si="24"/>
        <v>0</v>
      </c>
      <c r="CM47" s="6"/>
      <c r="CN47" s="170" t="s">
        <v>126</v>
      </c>
      <c r="CO47" s="177">
        <v>0</v>
      </c>
      <c r="CP47" s="178">
        <v>0</v>
      </c>
      <c r="CQ47" s="178">
        <v>0</v>
      </c>
      <c r="CR47" s="178">
        <v>0</v>
      </c>
      <c r="CS47" s="178">
        <v>0</v>
      </c>
      <c r="CT47" s="178">
        <v>0</v>
      </c>
      <c r="CU47" s="178" t="str">
        <f t="array" ref="CU47">IF(ISBLANK($CN47),"",IFERROR((ROUND((INDEX([1]INSTRUCTIONS!$M$9:$AM$73,MATCH(#REF!,[1]INSTRUCTIONS!$N$9:$N$73,0),MATCH(CU$2,[1]INSTRUCTIONS!$M$9:$AM$9,FALSE))*$BD47),0)),""))</f>
        <v/>
      </c>
      <c r="CV47" s="178" t="str">
        <f t="array" ref="CV47">IF(ISBLANK($CN47),"",IFERROR((ROUND((INDEX([1]INSTRUCTIONS!$M$9:$AM$73,MATCH(#REF!,[1]INSTRUCTIONS!$N$9:$N$73,0),MATCH(CV$2,[1]INSTRUCTIONS!$M$9:$AM$9,FALSE))*$BD47),0)),""))</f>
        <v/>
      </c>
      <c r="CW47" s="178" t="str">
        <f t="array" ref="CW47">IF(ISBLANK($CN47),"",IFERROR((ROUND((INDEX([1]INSTRUCTIONS!$M$9:$AM$73,MATCH(#REF!,[1]INSTRUCTIONS!$N$9:$N$73,0),MATCH(CW$2,[1]INSTRUCTIONS!$M$9:$AM$9,FALSE))*$BD47),0)),""))</f>
        <v/>
      </c>
      <c r="CX47" s="178" t="str">
        <f t="array" ref="CX47">IF(ISBLANK($CN47),"",IFERROR((ROUND((INDEX([1]INSTRUCTIONS!$M$9:$AM$73,MATCH(#REF!,[1]INSTRUCTIONS!$N$9:$N$73,0),MATCH(CX$2,[1]INSTRUCTIONS!$M$9:$AM$9,FALSE))*$BD47),0)),""))</f>
        <v/>
      </c>
      <c r="CY47" s="178" t="str">
        <f t="array" ref="CY47">IF(ISBLANK($CN47),"",IFERROR((ROUND((INDEX([1]INSTRUCTIONS!$M$9:$AM$73,MATCH(#REF!,[1]INSTRUCTIONS!$N$9:$N$73,0),MATCH(CY$2,[1]INSTRUCTIONS!$M$9:$AM$9,FALSE))*$BD47),0)),""))</f>
        <v/>
      </c>
      <c r="CZ47" s="178" t="str">
        <f t="array" ref="CZ47">IF(ISBLANK($CN47),"",IFERROR((ROUND((INDEX([1]INSTRUCTIONS!$M$9:$AM$73,MATCH(#REF!,[1]INSTRUCTIONS!$N$9:$N$73,0),MATCH(CZ$2,[1]INSTRUCTIONS!$M$9:$AM$9,FALSE))*$BD47),0)),""))</f>
        <v/>
      </c>
      <c r="DA47" s="178" t="str">
        <f t="array" ref="DA47">IF(ISBLANK($CN47),"",IFERROR((ROUND((INDEX([1]INSTRUCTIONS!$M$9:$AM$73,MATCH(#REF!,[1]INSTRUCTIONS!$N$9:$N$73,0),MATCH(DA$2,[1]INSTRUCTIONS!$M$9:$AM$9,FALSE))*$BD47),0)),""))</f>
        <v/>
      </c>
      <c r="DB47" s="178" t="str">
        <f t="array" ref="DB47">IF(ISBLANK($CN47),"",IFERROR((ROUND((INDEX([1]INSTRUCTIONS!$M$9:$AM$73,MATCH(#REF!,[1]INSTRUCTIONS!$N$9:$N$73,0),MATCH(DB$2,[1]INSTRUCTIONS!$M$9:$AM$9,FALSE))*$BD47),0)),""))</f>
        <v/>
      </c>
      <c r="DC47" s="178" t="str">
        <f t="array" ref="DC47">IF(ISBLANK($CN47),"",IFERROR((ROUND((INDEX([1]INSTRUCTIONS!$M$9:$AM$73,MATCH(#REF!,[1]INSTRUCTIONS!$N$9:$N$73,0),MATCH(DC$2,[1]INSTRUCTIONS!$M$9:$AM$9,FALSE))*$BD47),0)),""))</f>
        <v/>
      </c>
      <c r="DD47" s="178" t="str">
        <f t="array" ref="DD47">IF(ISBLANK($CN47),"",IFERROR((ROUND((INDEX([1]INSTRUCTIONS!$M$9:$AM$73,MATCH(#REF!,[1]INSTRUCTIONS!$N$9:$N$73,0),MATCH(DD$2,[1]INSTRUCTIONS!$M$9:$AM$9,FALSE))*$BD47),0)),""))</f>
        <v/>
      </c>
      <c r="DE47" s="178" t="str">
        <f t="array" ref="DE47">IF(ISBLANK($CN47),"",IFERROR((ROUND((INDEX([1]INSTRUCTIONS!$M$9:$AM$73,MATCH(#REF!,[1]INSTRUCTIONS!$N$9:$N$73,0),MATCH(DE$2,[1]INSTRUCTIONS!$M$9:$AM$9,FALSE))*$BD47),0)),""))</f>
        <v/>
      </c>
      <c r="DF47" s="178" t="str">
        <f t="array" ref="DF47">IF(ISBLANK($CN47),"",IFERROR((ROUND((INDEX([1]INSTRUCTIONS!$M$9:$AM$73,MATCH(#REF!,[1]INSTRUCTIONS!$N$9:$N$73,0),MATCH(DF$2,[1]INSTRUCTIONS!$M$9:$AM$9,FALSE))*$BD47),0)),""))</f>
        <v/>
      </c>
      <c r="DG47" s="178" t="str">
        <f t="array" ref="DG47">IF(ISBLANK($CN47),"",IFERROR((ROUND((INDEX([1]INSTRUCTIONS!$M$9:$AM$73,MATCH(#REF!,[1]INSTRUCTIONS!$N$9:$N$73,0),MATCH(DG$2,[1]INSTRUCTIONS!$M$9:$AM$9,FALSE))*$BD47),0)),""))</f>
        <v/>
      </c>
      <c r="DH47" s="178" t="str">
        <f t="array" ref="DH47">IF(ISBLANK($CN47),"",IFERROR((ROUND((INDEX([1]INSTRUCTIONS!$M$9:$AM$73,MATCH(#REF!,[1]INSTRUCTIONS!$N$9:$N$73,0),MATCH(DH$2,[1]INSTRUCTIONS!$M$9:$AM$9,FALSE))*$BD47),0)),""))</f>
        <v/>
      </c>
      <c r="DI47" s="178" t="str">
        <f t="array" ref="DI47">IF(ISBLANK($CN47),"",IFERROR((ROUND((INDEX([1]INSTRUCTIONS!$M$9:$AM$73,MATCH(#REF!,[1]INSTRUCTIONS!$N$9:$N$73,0),MATCH(DI$2,[1]INSTRUCTIONS!$M$9:$AM$9,FALSE))*$BD47),0)),""))</f>
        <v/>
      </c>
      <c r="DJ47" s="178" t="str">
        <f t="array" ref="DJ47">IF(ISBLANK($CN47),"",IFERROR((ROUND((INDEX([1]INSTRUCTIONS!$M$9:$AM$73,MATCH(#REF!,[1]INSTRUCTIONS!$N$9:$N$73,0),MATCH(DJ$2,[1]INSTRUCTIONS!$M$9:$AM$9,FALSE))*$BD47),0)),""))</f>
        <v/>
      </c>
      <c r="DK47" s="178" t="str">
        <f t="array" ref="DK47">IF(ISBLANK($CN47),"",IFERROR((ROUND((INDEX([1]INSTRUCTIONS!$M$9:$AM$73,MATCH(#REF!,[1]INSTRUCTIONS!$N$9:$N$73,0),MATCH(DK$2,[1]INSTRUCTIONS!$M$9:$AM$9,FALSE))*$BD47),0)),""))</f>
        <v/>
      </c>
      <c r="DL47" s="178" t="str">
        <f t="array" ref="DL47">IF(ISBLANK($CN47),"",IFERROR((ROUND((INDEX([1]INSTRUCTIONS!$M$9:$AM$73,MATCH(#REF!,[1]INSTRUCTIONS!$N$9:$N$73,0),MATCH(DL$2,[1]INSTRUCTIONS!$M$9:$AM$9,FALSE))*$BD47),0)),""))</f>
        <v/>
      </c>
      <c r="DM47" s="179" t="str">
        <f t="array" ref="DM47">IF(ISBLANK($CN47),"",IFERROR((ROUND((INDEX([1]INSTRUCTIONS!$M$9:$AM$73,MATCH(#REF!,[1]INSTRUCTIONS!$N$9:$N$73,0),MATCH(DM$2,[1]INSTRUCTIONS!$M$9:$AM$9,FALSE))*$BD47),0)),""))</f>
        <v/>
      </c>
      <c r="DN47" s="169">
        <f t="shared" si="25"/>
        <v>0</v>
      </c>
      <c r="DO47" s="169">
        <f t="shared" si="26"/>
        <v>0</v>
      </c>
      <c r="DP47" s="6"/>
      <c r="DQ47" s="171" t="str">
        <f t="shared" si="27"/>
        <v>ALPHA BOTTOMS BM</v>
      </c>
      <c r="DR47" s="172">
        <f t="shared" ref="DR47:EP47" si="60">IFERROR(BL47+CO47,"")</f>
        <v>38</v>
      </c>
      <c r="DS47" s="173">
        <f t="shared" si="60"/>
        <v>97</v>
      </c>
      <c r="DT47" s="173">
        <f t="shared" si="60"/>
        <v>116</v>
      </c>
      <c r="DU47" s="173">
        <f t="shared" si="60"/>
        <v>79</v>
      </c>
      <c r="DV47" s="173">
        <f t="shared" si="60"/>
        <v>30</v>
      </c>
      <c r="DW47" s="173">
        <f t="shared" si="60"/>
        <v>0</v>
      </c>
      <c r="DX47" s="173" t="str">
        <f t="shared" si="60"/>
        <v/>
      </c>
      <c r="DY47" s="173" t="str">
        <f t="shared" si="60"/>
        <v/>
      </c>
      <c r="DZ47" s="173" t="str">
        <f t="shared" si="60"/>
        <v/>
      </c>
      <c r="EA47" s="173" t="str">
        <f t="shared" si="60"/>
        <v/>
      </c>
      <c r="EB47" s="173" t="str">
        <f t="shared" si="60"/>
        <v/>
      </c>
      <c r="EC47" s="173" t="str">
        <f t="shared" si="60"/>
        <v/>
      </c>
      <c r="ED47" s="173" t="str">
        <f t="shared" si="60"/>
        <v/>
      </c>
      <c r="EE47" s="173" t="str">
        <f t="shared" si="60"/>
        <v/>
      </c>
      <c r="EF47" s="174" t="str">
        <f t="shared" si="60"/>
        <v/>
      </c>
      <c r="EG47" s="174" t="str">
        <f t="shared" si="60"/>
        <v/>
      </c>
      <c r="EH47" s="174" t="str">
        <f t="shared" si="60"/>
        <v/>
      </c>
      <c r="EI47" s="174" t="str">
        <f t="shared" si="60"/>
        <v/>
      </c>
      <c r="EJ47" s="174" t="str">
        <f t="shared" si="60"/>
        <v/>
      </c>
      <c r="EK47" s="174" t="str">
        <f t="shared" si="60"/>
        <v/>
      </c>
      <c r="EL47" s="174" t="str">
        <f t="shared" si="60"/>
        <v/>
      </c>
      <c r="EM47" s="174" t="str">
        <f t="shared" si="60"/>
        <v/>
      </c>
      <c r="EN47" s="174" t="str">
        <f t="shared" si="60"/>
        <v/>
      </c>
      <c r="EO47" s="174" t="str">
        <f t="shared" si="60"/>
        <v/>
      </c>
      <c r="EP47" s="174" t="str">
        <f t="shared" si="60"/>
        <v/>
      </c>
      <c r="EQ47" s="171">
        <f t="shared" si="29"/>
        <v>360</v>
      </c>
      <c r="ER47" s="171">
        <f t="shared" si="30"/>
        <v>0</v>
      </c>
    </row>
    <row r="48" spans="1:148" ht="120" customHeight="1" x14ac:dyDescent="0.25">
      <c r="A48" s="132">
        <f t="shared" si="31"/>
        <v>31</v>
      </c>
      <c r="B48" s="133" t="e">
        <v>#VALUE!</v>
      </c>
      <c r="C48" s="133" t="s">
        <v>96</v>
      </c>
      <c r="D48" s="134" t="s">
        <v>276</v>
      </c>
      <c r="E48" s="134" t="str">
        <f t="shared" si="5"/>
        <v>#REF!</v>
      </c>
      <c r="F48" s="135" t="s">
        <v>114</v>
      </c>
      <c r="G48" s="134" t="s">
        <v>276</v>
      </c>
      <c r="H48" s="135" t="s">
        <v>181</v>
      </c>
      <c r="I48" s="135" t="s">
        <v>182</v>
      </c>
      <c r="J48" s="135"/>
      <c r="K48" s="135"/>
      <c r="L48" s="136"/>
      <c r="M48" s="133" t="e">
        <v>#VALUE!</v>
      </c>
      <c r="N48" s="135" t="s">
        <v>111</v>
      </c>
      <c r="O48" s="136"/>
      <c r="P48" s="136"/>
      <c r="Q48" s="136" t="s">
        <v>101</v>
      </c>
      <c r="R48" s="136" t="s">
        <v>102</v>
      </c>
      <c r="S48" s="136"/>
      <c r="T48" s="133"/>
      <c r="U48" s="133"/>
      <c r="V48" s="133"/>
      <c r="W48" s="137"/>
      <c r="X48" s="138">
        <v>11.2</v>
      </c>
      <c r="Y48" s="139">
        <v>11.2</v>
      </c>
      <c r="Z48" s="140">
        <f t="shared" si="6"/>
        <v>0</v>
      </c>
      <c r="AA48" s="139">
        <v>39.99</v>
      </c>
      <c r="AB48" s="140">
        <f t="shared" si="7"/>
        <v>0.7199299824956239</v>
      </c>
      <c r="AC48" s="141"/>
      <c r="AD48" s="142" t="str">
        <f t="shared" si="8"/>
        <v/>
      </c>
      <c r="AE48" s="140" t="str">
        <f t="shared" si="9"/>
        <v/>
      </c>
      <c r="AF48" s="139"/>
      <c r="AG48" s="140" t="str">
        <f t="shared" si="10"/>
        <v/>
      </c>
      <c r="AH48" s="143" t="str">
        <f t="shared" si="11"/>
        <v/>
      </c>
      <c r="AI48" s="144"/>
      <c r="AJ48" s="145"/>
      <c r="AK48" s="146"/>
      <c r="AL48" s="135" t="s">
        <v>241</v>
      </c>
      <c r="AM48" s="147">
        <v>4</v>
      </c>
      <c r="AN48" s="148" t="str">
        <f t="shared" si="12"/>
        <v xml:space="preserve">, , , , OFFICE DEFINE, </v>
      </c>
      <c r="AO48" s="149">
        <v>18</v>
      </c>
      <c r="AP48" s="150">
        <v>268</v>
      </c>
      <c r="AQ48" s="150"/>
      <c r="AR48" s="150"/>
      <c r="AS48" s="150"/>
      <c r="AT48" s="151"/>
      <c r="AU48" s="151"/>
      <c r="AV48" s="152">
        <f t="shared" si="13"/>
        <v>4</v>
      </c>
      <c r="AW48" s="153"/>
      <c r="AX48" s="152"/>
      <c r="AY48" s="153"/>
      <c r="AZ48" s="176"/>
      <c r="BA48" s="155">
        <f t="shared" si="14"/>
        <v>268</v>
      </c>
      <c r="BB48" s="156">
        <f t="shared" si="15"/>
        <v>3001.6</v>
      </c>
      <c r="BC48" s="157">
        <f t="shared" si="16"/>
        <v>10717.32</v>
      </c>
      <c r="BD48" s="158">
        <f t="shared" si="17"/>
        <v>18</v>
      </c>
      <c r="BE48" s="159">
        <f t="shared" si="18"/>
        <v>201.6</v>
      </c>
      <c r="BF48" s="160">
        <f t="shared" si="19"/>
        <v>719.82</v>
      </c>
      <c r="BG48" s="161">
        <f t="shared" si="20"/>
        <v>286</v>
      </c>
      <c r="BH48" s="162">
        <f t="shared" si="21"/>
        <v>3203.2</v>
      </c>
      <c r="BI48" s="163">
        <f t="shared" si="22"/>
        <v>11437.140000000001</v>
      </c>
      <c r="BJ48" s="164"/>
      <c r="BK48" s="165" t="s">
        <v>125</v>
      </c>
      <c r="BL48" s="177">
        <v>28</v>
      </c>
      <c r="BM48" s="178">
        <v>72</v>
      </c>
      <c r="BN48" s="178">
        <v>88</v>
      </c>
      <c r="BO48" s="178">
        <v>58</v>
      </c>
      <c r="BP48" s="178">
        <v>22</v>
      </c>
      <c r="BQ48" s="178">
        <v>0</v>
      </c>
      <c r="BR48" s="178" t="str">
        <f t="array" ref="BR48">IF(ISBLANK($BK48),"",IFERROR((ROUND((INDEX([1]INSTRUCTIONS!$M$9:$AM$73,MATCH(#REF!,[1]INSTRUCTIONS!$N$9:$N$73,0),MATCH(BR$2,[1]INSTRUCTIONS!$M$9:$AM$9,FALSE))*$BA48),0)),""))</f>
        <v/>
      </c>
      <c r="BS48" s="178" t="str">
        <f t="array" ref="BS48">IF(ISBLANK($BK48),"",IFERROR((ROUND((INDEX([1]INSTRUCTIONS!$M$9:$AM$73,MATCH(#REF!,[1]INSTRUCTIONS!$N$9:$N$73,0),MATCH(BS$2,[1]INSTRUCTIONS!$M$9:$AM$9,FALSE))*$BA48),0)),""))</f>
        <v/>
      </c>
      <c r="BT48" s="178" t="str">
        <f t="array" ref="BT48">IF(ISBLANK($BK48),"",IFERROR((ROUND((INDEX([1]INSTRUCTIONS!$M$9:$AM$73,MATCH(#REF!,[1]INSTRUCTIONS!$N$9:$N$73,0),MATCH(BT$2,[1]INSTRUCTIONS!$M$9:$AM$9,FALSE))*$BA48),0)),""))</f>
        <v/>
      </c>
      <c r="BU48" s="178" t="str">
        <f t="array" ref="BU48">IF(ISBLANK($BK48),"",IFERROR((ROUND((INDEX([1]INSTRUCTIONS!$M$9:$AM$73,MATCH(#REF!,[1]INSTRUCTIONS!$N$9:$N$73,0),MATCH(BU$2,[1]INSTRUCTIONS!$M$9:$AM$9,FALSE))*$BA48),0)),""))</f>
        <v/>
      </c>
      <c r="BV48" s="178" t="str">
        <f t="array" ref="BV48">IF(ISBLANK($BK48),"",IFERROR((ROUND((INDEX([1]INSTRUCTIONS!$M$9:$AM$73,MATCH(#REF!,[1]INSTRUCTIONS!$N$9:$N$73,0),MATCH(BV$2,[1]INSTRUCTIONS!$M$9:$AM$9,FALSE))*$BA48),0)),""))</f>
        <v/>
      </c>
      <c r="BW48" s="178" t="str">
        <f t="array" ref="BW48">IF(ISBLANK($BK48),"",IFERROR((ROUND((INDEX([1]INSTRUCTIONS!$M$9:$AM$73,MATCH(#REF!,[1]INSTRUCTIONS!$N$9:$N$73,0),MATCH(BW$2,[1]INSTRUCTIONS!$M$9:$AM$9,FALSE))*$BA48),0)),""))</f>
        <v/>
      </c>
      <c r="BX48" s="178" t="str">
        <f t="array" ref="BX48">IF(ISBLANK($BK48),"",IFERROR((ROUND((INDEX([1]INSTRUCTIONS!$M$9:$AM$73,MATCH(#REF!,[1]INSTRUCTIONS!$N$9:$N$73,0),MATCH(BX$2,[1]INSTRUCTIONS!$M$9:$AM$9,FALSE))*$BA48),0)),""))</f>
        <v/>
      </c>
      <c r="BY48" s="178" t="str">
        <f t="array" ref="BY48">IF(ISBLANK($BK48),"",IFERROR((ROUND((INDEX([1]INSTRUCTIONS!$M$9:$AM$73,MATCH(#REF!,[1]INSTRUCTIONS!$N$9:$N$73,0),MATCH(BY$2,[1]INSTRUCTIONS!$M$9:$AM$9,FALSE))*$BA48),0)),""))</f>
        <v/>
      </c>
      <c r="BZ48" s="178" t="str">
        <f t="array" ref="BZ48">IF(ISBLANK($BK48),"",IFERROR((ROUND((INDEX([1]INSTRUCTIONS!$M$9:$AM$73,MATCH(#REF!,[1]INSTRUCTIONS!$N$9:$N$73,0),MATCH(BZ$2,[1]INSTRUCTIONS!$M$9:$AM$9,FALSE))*$BA48),0)),""))</f>
        <v/>
      </c>
      <c r="CA48" s="178" t="str">
        <f t="array" ref="CA48">IF(ISBLANK($BK48),"",IFERROR((ROUND((INDEX([1]INSTRUCTIONS!$M$9:$AM$73,MATCH(#REF!,[1]INSTRUCTIONS!$N$9:$N$73,0),MATCH(CA$2,[1]INSTRUCTIONS!$M$9:$AM$9,FALSE))*$BA48),0)),""))</f>
        <v/>
      </c>
      <c r="CB48" s="178" t="str">
        <f t="array" ref="CB48">IF(ISBLANK($BK48),"",IFERROR((ROUND((INDEX([1]INSTRUCTIONS!$M$9:$AM$73,MATCH(#REF!,[1]INSTRUCTIONS!$N$9:$N$73,0),MATCH(CB$2,[1]INSTRUCTIONS!$M$9:$AM$9,FALSE))*$BA48),0)),""))</f>
        <v/>
      </c>
      <c r="CC48" s="178" t="str">
        <f t="array" ref="CC48">IF(ISBLANK($BK48),"",IFERROR((ROUND((INDEX([1]INSTRUCTIONS!$M$9:$AM$73,MATCH(#REF!,[1]INSTRUCTIONS!$N$9:$N$73,0),MATCH(CC$2,[1]INSTRUCTIONS!$M$9:$AM$9,FALSE))*$BA48),0)),""))</f>
        <v/>
      </c>
      <c r="CD48" s="178" t="str">
        <f t="array" ref="CD48">IF(ISBLANK($BK48),"",IFERROR((ROUND((INDEX([1]INSTRUCTIONS!$M$9:$AM$73,MATCH(#REF!,[1]INSTRUCTIONS!$N$9:$N$73,0),MATCH(CD$2,[1]INSTRUCTIONS!$M$9:$AM$9,FALSE))*$BA48),0)),""))</f>
        <v/>
      </c>
      <c r="CE48" s="178" t="str">
        <f t="array" ref="CE48">IF(ISBLANK($BK48),"",IFERROR((ROUND((INDEX([1]INSTRUCTIONS!$M$9:$AM$73,MATCH(#REF!,[1]INSTRUCTIONS!$N$9:$N$73,0),MATCH(CE$2,[1]INSTRUCTIONS!$M$9:$AM$9,FALSE))*$BA48),0)),""))</f>
        <v/>
      </c>
      <c r="CF48" s="178" t="str">
        <f t="array" ref="CF48">IF(ISBLANK($BK48),"",IFERROR((ROUND((INDEX([1]INSTRUCTIONS!$M$9:$AM$73,MATCH(#REF!,[1]INSTRUCTIONS!$N$9:$N$73,0),MATCH(CF$2,[1]INSTRUCTIONS!$M$9:$AM$9,FALSE))*$BA48),0)),""))</f>
        <v/>
      </c>
      <c r="CG48" s="178" t="str">
        <f t="array" ref="CG48">IF(ISBLANK($BK48),"",IFERROR((ROUND((INDEX([1]INSTRUCTIONS!$M$9:$AM$73,MATCH(#REF!,[1]INSTRUCTIONS!$N$9:$N$73,0),MATCH(CG$2,[1]INSTRUCTIONS!$M$9:$AM$9,FALSE))*$BA48),0)),""))</f>
        <v/>
      </c>
      <c r="CH48" s="178" t="str">
        <f t="array" ref="CH48">IF(ISBLANK($BK48),"",IFERROR((ROUND((INDEX([1]INSTRUCTIONS!$M$9:$AM$73,MATCH(#REF!,[1]INSTRUCTIONS!$N$9:$N$73,0),MATCH(CH$2,[1]INSTRUCTIONS!$M$9:$AM$9,FALSE))*$BA48),0)),""))</f>
        <v/>
      </c>
      <c r="CI48" s="178" t="str">
        <f t="array" ref="CI48">IF(ISBLANK($BK48),"",IFERROR((ROUND((INDEX([1]INSTRUCTIONS!$M$9:$AM$73,MATCH(#REF!,[1]INSTRUCTIONS!$N$9:$N$73,0),MATCH(CI$2,[1]INSTRUCTIONS!$M$9:$AM$9,FALSE))*$BA48),0)),""))</f>
        <v/>
      </c>
      <c r="CJ48" s="179" t="str">
        <f t="array" ref="CJ48">IF(ISBLANK($BK48),"",IFERROR((ROUND((INDEX([1]INSTRUCTIONS!$M$9:$AM$73,MATCH(#REF!,[1]INSTRUCTIONS!$N$9:$N$73,0),MATCH(CJ$2,[1]INSTRUCTIONS!$M$9:$AM$9,FALSE))*$BA48),0)),""))</f>
        <v/>
      </c>
      <c r="CK48" s="169">
        <f t="shared" si="23"/>
        <v>268</v>
      </c>
      <c r="CL48" s="169">
        <f t="shared" si="24"/>
        <v>0</v>
      </c>
      <c r="CM48" s="6"/>
      <c r="CN48" s="170" t="s">
        <v>126</v>
      </c>
      <c r="CO48" s="177">
        <v>2</v>
      </c>
      <c r="CP48" s="178">
        <v>4</v>
      </c>
      <c r="CQ48" s="178">
        <v>6</v>
      </c>
      <c r="CR48" s="178">
        <v>4</v>
      </c>
      <c r="CS48" s="178">
        <v>2</v>
      </c>
      <c r="CT48" s="178">
        <v>0</v>
      </c>
      <c r="CU48" s="178" t="str">
        <f t="array" ref="CU48">IF(ISBLANK($CN48),"",IFERROR((ROUND((INDEX([1]INSTRUCTIONS!$M$9:$AM$73,MATCH(#REF!,[1]INSTRUCTIONS!$N$9:$N$73,0),MATCH(CU$2,[1]INSTRUCTIONS!$M$9:$AM$9,FALSE))*$BD48),0)),""))</f>
        <v/>
      </c>
      <c r="CV48" s="178" t="str">
        <f t="array" ref="CV48">IF(ISBLANK($CN48),"",IFERROR((ROUND((INDEX([1]INSTRUCTIONS!$M$9:$AM$73,MATCH(#REF!,[1]INSTRUCTIONS!$N$9:$N$73,0),MATCH(CV$2,[1]INSTRUCTIONS!$M$9:$AM$9,FALSE))*$BD48),0)),""))</f>
        <v/>
      </c>
      <c r="CW48" s="178" t="str">
        <f t="array" ref="CW48">IF(ISBLANK($CN48),"",IFERROR((ROUND((INDEX([1]INSTRUCTIONS!$M$9:$AM$73,MATCH(#REF!,[1]INSTRUCTIONS!$N$9:$N$73,0),MATCH(CW$2,[1]INSTRUCTIONS!$M$9:$AM$9,FALSE))*$BD48),0)),""))</f>
        <v/>
      </c>
      <c r="CX48" s="178" t="str">
        <f t="array" ref="CX48">IF(ISBLANK($CN48),"",IFERROR((ROUND((INDEX([1]INSTRUCTIONS!$M$9:$AM$73,MATCH(#REF!,[1]INSTRUCTIONS!$N$9:$N$73,0),MATCH(CX$2,[1]INSTRUCTIONS!$M$9:$AM$9,FALSE))*$BD48),0)),""))</f>
        <v/>
      </c>
      <c r="CY48" s="178" t="str">
        <f t="array" ref="CY48">IF(ISBLANK($CN48),"",IFERROR((ROUND((INDEX([1]INSTRUCTIONS!$M$9:$AM$73,MATCH(#REF!,[1]INSTRUCTIONS!$N$9:$N$73,0),MATCH(CY$2,[1]INSTRUCTIONS!$M$9:$AM$9,FALSE))*$BD48),0)),""))</f>
        <v/>
      </c>
      <c r="CZ48" s="178" t="str">
        <f t="array" ref="CZ48">IF(ISBLANK($CN48),"",IFERROR((ROUND((INDEX([1]INSTRUCTIONS!$M$9:$AM$73,MATCH(#REF!,[1]INSTRUCTIONS!$N$9:$N$73,0),MATCH(CZ$2,[1]INSTRUCTIONS!$M$9:$AM$9,FALSE))*$BD48),0)),""))</f>
        <v/>
      </c>
      <c r="DA48" s="178" t="str">
        <f t="array" ref="DA48">IF(ISBLANK($CN48),"",IFERROR((ROUND((INDEX([1]INSTRUCTIONS!$M$9:$AM$73,MATCH(#REF!,[1]INSTRUCTIONS!$N$9:$N$73,0),MATCH(DA$2,[1]INSTRUCTIONS!$M$9:$AM$9,FALSE))*$BD48),0)),""))</f>
        <v/>
      </c>
      <c r="DB48" s="178" t="str">
        <f t="array" ref="DB48">IF(ISBLANK($CN48),"",IFERROR((ROUND((INDEX([1]INSTRUCTIONS!$M$9:$AM$73,MATCH(#REF!,[1]INSTRUCTIONS!$N$9:$N$73,0),MATCH(DB$2,[1]INSTRUCTIONS!$M$9:$AM$9,FALSE))*$BD48),0)),""))</f>
        <v/>
      </c>
      <c r="DC48" s="178" t="str">
        <f t="array" ref="DC48">IF(ISBLANK($CN48),"",IFERROR((ROUND((INDEX([1]INSTRUCTIONS!$M$9:$AM$73,MATCH(#REF!,[1]INSTRUCTIONS!$N$9:$N$73,0),MATCH(DC$2,[1]INSTRUCTIONS!$M$9:$AM$9,FALSE))*$BD48),0)),""))</f>
        <v/>
      </c>
      <c r="DD48" s="178" t="str">
        <f t="array" ref="DD48">IF(ISBLANK($CN48),"",IFERROR((ROUND((INDEX([1]INSTRUCTIONS!$M$9:$AM$73,MATCH(#REF!,[1]INSTRUCTIONS!$N$9:$N$73,0),MATCH(DD$2,[1]INSTRUCTIONS!$M$9:$AM$9,FALSE))*$BD48),0)),""))</f>
        <v/>
      </c>
      <c r="DE48" s="178" t="str">
        <f t="array" ref="DE48">IF(ISBLANK($CN48),"",IFERROR((ROUND((INDEX([1]INSTRUCTIONS!$M$9:$AM$73,MATCH(#REF!,[1]INSTRUCTIONS!$N$9:$N$73,0),MATCH(DE$2,[1]INSTRUCTIONS!$M$9:$AM$9,FALSE))*$BD48),0)),""))</f>
        <v/>
      </c>
      <c r="DF48" s="178" t="str">
        <f t="array" ref="DF48">IF(ISBLANK($CN48),"",IFERROR((ROUND((INDEX([1]INSTRUCTIONS!$M$9:$AM$73,MATCH(#REF!,[1]INSTRUCTIONS!$N$9:$N$73,0),MATCH(DF$2,[1]INSTRUCTIONS!$M$9:$AM$9,FALSE))*$BD48),0)),""))</f>
        <v/>
      </c>
      <c r="DG48" s="178" t="str">
        <f t="array" ref="DG48">IF(ISBLANK($CN48),"",IFERROR((ROUND((INDEX([1]INSTRUCTIONS!$M$9:$AM$73,MATCH(#REF!,[1]INSTRUCTIONS!$N$9:$N$73,0),MATCH(DG$2,[1]INSTRUCTIONS!$M$9:$AM$9,FALSE))*$BD48),0)),""))</f>
        <v/>
      </c>
      <c r="DH48" s="178" t="str">
        <f t="array" ref="DH48">IF(ISBLANK($CN48),"",IFERROR((ROUND((INDEX([1]INSTRUCTIONS!$M$9:$AM$73,MATCH(#REF!,[1]INSTRUCTIONS!$N$9:$N$73,0),MATCH(DH$2,[1]INSTRUCTIONS!$M$9:$AM$9,FALSE))*$BD48),0)),""))</f>
        <v/>
      </c>
      <c r="DI48" s="178" t="str">
        <f t="array" ref="DI48">IF(ISBLANK($CN48),"",IFERROR((ROUND((INDEX([1]INSTRUCTIONS!$M$9:$AM$73,MATCH(#REF!,[1]INSTRUCTIONS!$N$9:$N$73,0),MATCH(DI$2,[1]INSTRUCTIONS!$M$9:$AM$9,FALSE))*$BD48),0)),""))</f>
        <v/>
      </c>
      <c r="DJ48" s="178" t="str">
        <f t="array" ref="DJ48">IF(ISBLANK($CN48),"",IFERROR((ROUND((INDEX([1]INSTRUCTIONS!$M$9:$AM$73,MATCH(#REF!,[1]INSTRUCTIONS!$N$9:$N$73,0),MATCH(DJ$2,[1]INSTRUCTIONS!$M$9:$AM$9,FALSE))*$BD48),0)),""))</f>
        <v/>
      </c>
      <c r="DK48" s="178" t="str">
        <f t="array" ref="DK48">IF(ISBLANK($CN48),"",IFERROR((ROUND((INDEX([1]INSTRUCTIONS!$M$9:$AM$73,MATCH(#REF!,[1]INSTRUCTIONS!$N$9:$N$73,0),MATCH(DK$2,[1]INSTRUCTIONS!$M$9:$AM$9,FALSE))*$BD48),0)),""))</f>
        <v/>
      </c>
      <c r="DL48" s="178" t="str">
        <f t="array" ref="DL48">IF(ISBLANK($CN48),"",IFERROR((ROUND((INDEX([1]INSTRUCTIONS!$M$9:$AM$73,MATCH(#REF!,[1]INSTRUCTIONS!$N$9:$N$73,0),MATCH(DL$2,[1]INSTRUCTIONS!$M$9:$AM$9,FALSE))*$BD48),0)),""))</f>
        <v/>
      </c>
      <c r="DM48" s="179" t="str">
        <f t="array" ref="DM48">IF(ISBLANK($CN48),"",IFERROR((ROUND((INDEX([1]INSTRUCTIONS!$M$9:$AM$73,MATCH(#REF!,[1]INSTRUCTIONS!$N$9:$N$73,0),MATCH(DM$2,[1]INSTRUCTIONS!$M$9:$AM$9,FALSE))*$BD48),0)),""))</f>
        <v/>
      </c>
      <c r="DN48" s="169">
        <f t="shared" si="25"/>
        <v>18</v>
      </c>
      <c r="DO48" s="169">
        <f t="shared" si="26"/>
        <v>0</v>
      </c>
      <c r="DP48" s="6"/>
      <c r="DQ48" s="171" t="str">
        <f t="shared" si="27"/>
        <v>ALPHA BOTTOMS BM</v>
      </c>
      <c r="DR48" s="172">
        <f t="shared" ref="DR48:EP48" si="61">IFERROR(BL48+CO48,"")</f>
        <v>30</v>
      </c>
      <c r="DS48" s="173">
        <f t="shared" si="61"/>
        <v>76</v>
      </c>
      <c r="DT48" s="173">
        <f t="shared" si="61"/>
        <v>94</v>
      </c>
      <c r="DU48" s="173">
        <f t="shared" si="61"/>
        <v>62</v>
      </c>
      <c r="DV48" s="173">
        <f t="shared" si="61"/>
        <v>24</v>
      </c>
      <c r="DW48" s="173">
        <f t="shared" si="61"/>
        <v>0</v>
      </c>
      <c r="DX48" s="173" t="str">
        <f t="shared" si="61"/>
        <v/>
      </c>
      <c r="DY48" s="173" t="str">
        <f t="shared" si="61"/>
        <v/>
      </c>
      <c r="DZ48" s="173" t="str">
        <f t="shared" si="61"/>
        <v/>
      </c>
      <c r="EA48" s="173" t="str">
        <f t="shared" si="61"/>
        <v/>
      </c>
      <c r="EB48" s="173" t="str">
        <f t="shared" si="61"/>
        <v/>
      </c>
      <c r="EC48" s="173" t="str">
        <f t="shared" si="61"/>
        <v/>
      </c>
      <c r="ED48" s="173" t="str">
        <f t="shared" si="61"/>
        <v/>
      </c>
      <c r="EE48" s="173" t="str">
        <f t="shared" si="61"/>
        <v/>
      </c>
      <c r="EF48" s="174" t="str">
        <f t="shared" si="61"/>
        <v/>
      </c>
      <c r="EG48" s="174" t="str">
        <f t="shared" si="61"/>
        <v/>
      </c>
      <c r="EH48" s="174" t="str">
        <f t="shared" si="61"/>
        <v/>
      </c>
      <c r="EI48" s="174" t="str">
        <f t="shared" si="61"/>
        <v/>
      </c>
      <c r="EJ48" s="174" t="str">
        <f t="shared" si="61"/>
        <v/>
      </c>
      <c r="EK48" s="174" t="str">
        <f t="shared" si="61"/>
        <v/>
      </c>
      <c r="EL48" s="174" t="str">
        <f t="shared" si="61"/>
        <v/>
      </c>
      <c r="EM48" s="174" t="str">
        <f t="shared" si="61"/>
        <v/>
      </c>
      <c r="EN48" s="174" t="str">
        <f t="shared" si="61"/>
        <v/>
      </c>
      <c r="EO48" s="174" t="str">
        <f t="shared" si="61"/>
        <v/>
      </c>
      <c r="EP48" s="174" t="str">
        <f t="shared" si="61"/>
        <v/>
      </c>
      <c r="EQ48" s="171">
        <f t="shared" si="29"/>
        <v>286</v>
      </c>
      <c r="ER48" s="171">
        <f t="shared" si="30"/>
        <v>0</v>
      </c>
    </row>
    <row r="49" spans="1:148" ht="120" customHeight="1" x14ac:dyDescent="0.25">
      <c r="A49" s="132">
        <f t="shared" si="31"/>
        <v>32</v>
      </c>
      <c r="B49" s="133" t="e">
        <v>#VALUE!</v>
      </c>
      <c r="C49" s="133" t="s">
        <v>96</v>
      </c>
      <c r="D49" s="134" t="s">
        <v>276</v>
      </c>
      <c r="E49" s="134" t="str">
        <f t="shared" si="5"/>
        <v>#REF!</v>
      </c>
      <c r="F49" s="135" t="s">
        <v>114</v>
      </c>
      <c r="G49" s="134" t="s">
        <v>276</v>
      </c>
      <c r="H49" s="135" t="s">
        <v>219</v>
      </c>
      <c r="I49" s="135" t="s">
        <v>220</v>
      </c>
      <c r="J49" s="135"/>
      <c r="K49" s="135"/>
      <c r="L49" s="136"/>
      <c r="M49" s="133" t="e">
        <v>#VALUE!</v>
      </c>
      <c r="N49" s="135" t="s">
        <v>184</v>
      </c>
      <c r="O49" s="136"/>
      <c r="P49" s="136"/>
      <c r="Q49" s="136" t="s">
        <v>101</v>
      </c>
      <c r="R49" s="136" t="s">
        <v>102</v>
      </c>
      <c r="S49" s="136"/>
      <c r="T49" s="133"/>
      <c r="U49" s="133"/>
      <c r="V49" s="133"/>
      <c r="W49" s="137"/>
      <c r="X49" s="138">
        <v>12.78</v>
      </c>
      <c r="Y49" s="139">
        <v>12.78</v>
      </c>
      <c r="Z49" s="140">
        <f t="shared" si="6"/>
        <v>0</v>
      </c>
      <c r="AA49" s="139">
        <v>39.99</v>
      </c>
      <c r="AB49" s="140">
        <f t="shared" si="7"/>
        <v>0.68042010502625661</v>
      </c>
      <c r="AC49" s="141"/>
      <c r="AD49" s="142" t="str">
        <f t="shared" si="8"/>
        <v/>
      </c>
      <c r="AE49" s="140" t="str">
        <f t="shared" si="9"/>
        <v/>
      </c>
      <c r="AF49" s="139"/>
      <c r="AG49" s="140" t="str">
        <f t="shared" si="10"/>
        <v/>
      </c>
      <c r="AH49" s="143" t="str">
        <f t="shared" si="11"/>
        <v/>
      </c>
      <c r="AI49" s="144"/>
      <c r="AJ49" s="145"/>
      <c r="AK49" s="146"/>
      <c r="AL49" s="135" t="s">
        <v>103</v>
      </c>
      <c r="AM49" s="147">
        <v>4</v>
      </c>
      <c r="AN49" s="148" t="str">
        <f t="shared" si="12"/>
        <v xml:space="preserve">, , , , OFFICE DEFINE, </v>
      </c>
      <c r="AO49" s="149">
        <v>18</v>
      </c>
      <c r="AP49" s="150">
        <v>276</v>
      </c>
      <c r="AQ49" s="150"/>
      <c r="AR49" s="150"/>
      <c r="AS49" s="150"/>
      <c r="AT49" s="151"/>
      <c r="AU49" s="151"/>
      <c r="AV49" s="152">
        <f t="shared" si="13"/>
        <v>4</v>
      </c>
      <c r="AW49" s="153"/>
      <c r="AX49" s="152"/>
      <c r="AY49" s="153"/>
      <c r="AZ49" s="176"/>
      <c r="BA49" s="155">
        <f t="shared" si="14"/>
        <v>276</v>
      </c>
      <c r="BB49" s="156">
        <f t="shared" si="15"/>
        <v>3527.2799999999997</v>
      </c>
      <c r="BC49" s="157">
        <f t="shared" si="16"/>
        <v>11037.24</v>
      </c>
      <c r="BD49" s="158">
        <f t="shared" si="17"/>
        <v>18</v>
      </c>
      <c r="BE49" s="159">
        <f t="shared" si="18"/>
        <v>230.04</v>
      </c>
      <c r="BF49" s="160">
        <f t="shared" si="19"/>
        <v>719.82</v>
      </c>
      <c r="BG49" s="161">
        <f t="shared" si="20"/>
        <v>294</v>
      </c>
      <c r="BH49" s="162">
        <f t="shared" si="21"/>
        <v>3757.3199999999997</v>
      </c>
      <c r="BI49" s="163">
        <f t="shared" si="22"/>
        <v>11757.060000000001</v>
      </c>
      <c r="BJ49" s="164"/>
      <c r="BK49" s="165" t="s">
        <v>125</v>
      </c>
      <c r="BL49" s="177">
        <v>29</v>
      </c>
      <c r="BM49" s="178">
        <v>74</v>
      </c>
      <c r="BN49" s="178">
        <v>90</v>
      </c>
      <c r="BO49" s="178">
        <v>60</v>
      </c>
      <c r="BP49" s="178">
        <v>23</v>
      </c>
      <c r="BQ49" s="178">
        <v>0</v>
      </c>
      <c r="BR49" s="178" t="str">
        <f t="array" ref="BR49">IF(ISBLANK($BK49),"",IFERROR((ROUND((INDEX([1]INSTRUCTIONS!$M$9:$AM$73,MATCH(#REF!,[1]INSTRUCTIONS!$N$9:$N$73,0),MATCH(BR$2,[1]INSTRUCTIONS!$M$9:$AM$9,FALSE))*$BA49),0)),""))</f>
        <v/>
      </c>
      <c r="BS49" s="178" t="str">
        <f t="array" ref="BS49">IF(ISBLANK($BK49),"",IFERROR((ROUND((INDEX([1]INSTRUCTIONS!$M$9:$AM$73,MATCH(#REF!,[1]INSTRUCTIONS!$N$9:$N$73,0),MATCH(BS$2,[1]INSTRUCTIONS!$M$9:$AM$9,FALSE))*$BA49),0)),""))</f>
        <v/>
      </c>
      <c r="BT49" s="178" t="str">
        <f t="array" ref="BT49">IF(ISBLANK($BK49),"",IFERROR((ROUND((INDEX([1]INSTRUCTIONS!$M$9:$AM$73,MATCH(#REF!,[1]INSTRUCTIONS!$N$9:$N$73,0),MATCH(BT$2,[1]INSTRUCTIONS!$M$9:$AM$9,FALSE))*$BA49),0)),""))</f>
        <v/>
      </c>
      <c r="BU49" s="178" t="str">
        <f t="array" ref="BU49">IF(ISBLANK($BK49),"",IFERROR((ROUND((INDEX([1]INSTRUCTIONS!$M$9:$AM$73,MATCH(#REF!,[1]INSTRUCTIONS!$N$9:$N$73,0),MATCH(BU$2,[1]INSTRUCTIONS!$M$9:$AM$9,FALSE))*$BA49),0)),""))</f>
        <v/>
      </c>
      <c r="BV49" s="178" t="str">
        <f t="array" ref="BV49">IF(ISBLANK($BK49),"",IFERROR((ROUND((INDEX([1]INSTRUCTIONS!$M$9:$AM$73,MATCH(#REF!,[1]INSTRUCTIONS!$N$9:$N$73,0),MATCH(BV$2,[1]INSTRUCTIONS!$M$9:$AM$9,FALSE))*$BA49),0)),""))</f>
        <v/>
      </c>
      <c r="BW49" s="178" t="str">
        <f t="array" ref="BW49">IF(ISBLANK($BK49),"",IFERROR((ROUND((INDEX([1]INSTRUCTIONS!$M$9:$AM$73,MATCH(#REF!,[1]INSTRUCTIONS!$N$9:$N$73,0),MATCH(BW$2,[1]INSTRUCTIONS!$M$9:$AM$9,FALSE))*$BA49),0)),""))</f>
        <v/>
      </c>
      <c r="BX49" s="178" t="str">
        <f t="array" ref="BX49">IF(ISBLANK($BK49),"",IFERROR((ROUND((INDEX([1]INSTRUCTIONS!$M$9:$AM$73,MATCH(#REF!,[1]INSTRUCTIONS!$N$9:$N$73,0),MATCH(BX$2,[1]INSTRUCTIONS!$M$9:$AM$9,FALSE))*$BA49),0)),""))</f>
        <v/>
      </c>
      <c r="BY49" s="178" t="str">
        <f t="array" ref="BY49">IF(ISBLANK($BK49),"",IFERROR((ROUND((INDEX([1]INSTRUCTIONS!$M$9:$AM$73,MATCH(#REF!,[1]INSTRUCTIONS!$N$9:$N$73,0),MATCH(BY$2,[1]INSTRUCTIONS!$M$9:$AM$9,FALSE))*$BA49),0)),""))</f>
        <v/>
      </c>
      <c r="BZ49" s="178" t="str">
        <f t="array" ref="BZ49">IF(ISBLANK($BK49),"",IFERROR((ROUND((INDEX([1]INSTRUCTIONS!$M$9:$AM$73,MATCH(#REF!,[1]INSTRUCTIONS!$N$9:$N$73,0),MATCH(BZ$2,[1]INSTRUCTIONS!$M$9:$AM$9,FALSE))*$BA49),0)),""))</f>
        <v/>
      </c>
      <c r="CA49" s="178" t="str">
        <f t="array" ref="CA49">IF(ISBLANK($BK49),"",IFERROR((ROUND((INDEX([1]INSTRUCTIONS!$M$9:$AM$73,MATCH(#REF!,[1]INSTRUCTIONS!$N$9:$N$73,0),MATCH(CA$2,[1]INSTRUCTIONS!$M$9:$AM$9,FALSE))*$BA49),0)),""))</f>
        <v/>
      </c>
      <c r="CB49" s="178" t="str">
        <f t="array" ref="CB49">IF(ISBLANK($BK49),"",IFERROR((ROUND((INDEX([1]INSTRUCTIONS!$M$9:$AM$73,MATCH(#REF!,[1]INSTRUCTIONS!$N$9:$N$73,0),MATCH(CB$2,[1]INSTRUCTIONS!$M$9:$AM$9,FALSE))*$BA49),0)),""))</f>
        <v/>
      </c>
      <c r="CC49" s="178" t="str">
        <f t="array" ref="CC49">IF(ISBLANK($BK49),"",IFERROR((ROUND((INDEX([1]INSTRUCTIONS!$M$9:$AM$73,MATCH(#REF!,[1]INSTRUCTIONS!$N$9:$N$73,0),MATCH(CC$2,[1]INSTRUCTIONS!$M$9:$AM$9,FALSE))*$BA49),0)),""))</f>
        <v/>
      </c>
      <c r="CD49" s="178" t="str">
        <f t="array" ref="CD49">IF(ISBLANK($BK49),"",IFERROR((ROUND((INDEX([1]INSTRUCTIONS!$M$9:$AM$73,MATCH(#REF!,[1]INSTRUCTIONS!$N$9:$N$73,0),MATCH(CD$2,[1]INSTRUCTIONS!$M$9:$AM$9,FALSE))*$BA49),0)),""))</f>
        <v/>
      </c>
      <c r="CE49" s="178" t="str">
        <f t="array" ref="CE49">IF(ISBLANK($BK49),"",IFERROR((ROUND((INDEX([1]INSTRUCTIONS!$M$9:$AM$73,MATCH(#REF!,[1]INSTRUCTIONS!$N$9:$N$73,0),MATCH(CE$2,[1]INSTRUCTIONS!$M$9:$AM$9,FALSE))*$BA49),0)),""))</f>
        <v/>
      </c>
      <c r="CF49" s="178" t="str">
        <f t="array" ref="CF49">IF(ISBLANK($BK49),"",IFERROR((ROUND((INDEX([1]INSTRUCTIONS!$M$9:$AM$73,MATCH(#REF!,[1]INSTRUCTIONS!$N$9:$N$73,0),MATCH(CF$2,[1]INSTRUCTIONS!$M$9:$AM$9,FALSE))*$BA49),0)),""))</f>
        <v/>
      </c>
      <c r="CG49" s="178" t="str">
        <f t="array" ref="CG49">IF(ISBLANK($BK49),"",IFERROR((ROUND((INDEX([1]INSTRUCTIONS!$M$9:$AM$73,MATCH(#REF!,[1]INSTRUCTIONS!$N$9:$N$73,0),MATCH(CG$2,[1]INSTRUCTIONS!$M$9:$AM$9,FALSE))*$BA49),0)),""))</f>
        <v/>
      </c>
      <c r="CH49" s="178" t="str">
        <f t="array" ref="CH49">IF(ISBLANK($BK49),"",IFERROR((ROUND((INDEX([1]INSTRUCTIONS!$M$9:$AM$73,MATCH(#REF!,[1]INSTRUCTIONS!$N$9:$N$73,0),MATCH(CH$2,[1]INSTRUCTIONS!$M$9:$AM$9,FALSE))*$BA49),0)),""))</f>
        <v/>
      </c>
      <c r="CI49" s="178" t="str">
        <f t="array" ref="CI49">IF(ISBLANK($BK49),"",IFERROR((ROUND((INDEX([1]INSTRUCTIONS!$M$9:$AM$73,MATCH(#REF!,[1]INSTRUCTIONS!$N$9:$N$73,0),MATCH(CI$2,[1]INSTRUCTIONS!$M$9:$AM$9,FALSE))*$BA49),0)),""))</f>
        <v/>
      </c>
      <c r="CJ49" s="179" t="str">
        <f t="array" ref="CJ49">IF(ISBLANK($BK49),"",IFERROR((ROUND((INDEX([1]INSTRUCTIONS!$M$9:$AM$73,MATCH(#REF!,[1]INSTRUCTIONS!$N$9:$N$73,0),MATCH(CJ$2,[1]INSTRUCTIONS!$M$9:$AM$9,FALSE))*$BA49),0)),""))</f>
        <v/>
      </c>
      <c r="CK49" s="169">
        <f t="shared" si="23"/>
        <v>276</v>
      </c>
      <c r="CL49" s="169">
        <f t="shared" si="24"/>
        <v>0</v>
      </c>
      <c r="CM49" s="6"/>
      <c r="CN49" s="170" t="s">
        <v>126</v>
      </c>
      <c r="CO49" s="177">
        <v>2</v>
      </c>
      <c r="CP49" s="178">
        <v>4</v>
      </c>
      <c r="CQ49" s="178">
        <v>6</v>
      </c>
      <c r="CR49" s="178">
        <v>4</v>
      </c>
      <c r="CS49" s="178">
        <v>2</v>
      </c>
      <c r="CT49" s="178">
        <v>0</v>
      </c>
      <c r="CU49" s="178" t="str">
        <f t="array" ref="CU49">IF(ISBLANK($CN49),"",IFERROR((ROUND((INDEX([1]INSTRUCTIONS!$M$9:$AM$73,MATCH(#REF!,[1]INSTRUCTIONS!$N$9:$N$73,0),MATCH(CU$2,[1]INSTRUCTIONS!$M$9:$AM$9,FALSE))*$BD49),0)),""))</f>
        <v/>
      </c>
      <c r="CV49" s="178" t="str">
        <f t="array" ref="CV49">IF(ISBLANK($CN49),"",IFERROR((ROUND((INDEX([1]INSTRUCTIONS!$M$9:$AM$73,MATCH(#REF!,[1]INSTRUCTIONS!$N$9:$N$73,0),MATCH(CV$2,[1]INSTRUCTIONS!$M$9:$AM$9,FALSE))*$BD49),0)),""))</f>
        <v/>
      </c>
      <c r="CW49" s="178" t="str">
        <f t="array" ref="CW49">IF(ISBLANK($CN49),"",IFERROR((ROUND((INDEX([1]INSTRUCTIONS!$M$9:$AM$73,MATCH(#REF!,[1]INSTRUCTIONS!$N$9:$N$73,0),MATCH(CW$2,[1]INSTRUCTIONS!$M$9:$AM$9,FALSE))*$BD49),0)),""))</f>
        <v/>
      </c>
      <c r="CX49" s="178" t="str">
        <f t="array" ref="CX49">IF(ISBLANK($CN49),"",IFERROR((ROUND((INDEX([1]INSTRUCTIONS!$M$9:$AM$73,MATCH(#REF!,[1]INSTRUCTIONS!$N$9:$N$73,0),MATCH(CX$2,[1]INSTRUCTIONS!$M$9:$AM$9,FALSE))*$BD49),0)),""))</f>
        <v/>
      </c>
      <c r="CY49" s="178" t="str">
        <f t="array" ref="CY49">IF(ISBLANK($CN49),"",IFERROR((ROUND((INDEX([1]INSTRUCTIONS!$M$9:$AM$73,MATCH(#REF!,[1]INSTRUCTIONS!$N$9:$N$73,0),MATCH(CY$2,[1]INSTRUCTIONS!$M$9:$AM$9,FALSE))*$BD49),0)),""))</f>
        <v/>
      </c>
      <c r="CZ49" s="178" t="str">
        <f t="array" ref="CZ49">IF(ISBLANK($CN49),"",IFERROR((ROUND((INDEX([1]INSTRUCTIONS!$M$9:$AM$73,MATCH(#REF!,[1]INSTRUCTIONS!$N$9:$N$73,0),MATCH(CZ$2,[1]INSTRUCTIONS!$M$9:$AM$9,FALSE))*$BD49),0)),""))</f>
        <v/>
      </c>
      <c r="DA49" s="178" t="str">
        <f t="array" ref="DA49">IF(ISBLANK($CN49),"",IFERROR((ROUND((INDEX([1]INSTRUCTIONS!$M$9:$AM$73,MATCH(#REF!,[1]INSTRUCTIONS!$N$9:$N$73,0),MATCH(DA$2,[1]INSTRUCTIONS!$M$9:$AM$9,FALSE))*$BD49),0)),""))</f>
        <v/>
      </c>
      <c r="DB49" s="178" t="str">
        <f t="array" ref="DB49">IF(ISBLANK($CN49),"",IFERROR((ROUND((INDEX([1]INSTRUCTIONS!$M$9:$AM$73,MATCH(#REF!,[1]INSTRUCTIONS!$N$9:$N$73,0),MATCH(DB$2,[1]INSTRUCTIONS!$M$9:$AM$9,FALSE))*$BD49),0)),""))</f>
        <v/>
      </c>
      <c r="DC49" s="178" t="str">
        <f t="array" ref="DC49">IF(ISBLANK($CN49),"",IFERROR((ROUND((INDEX([1]INSTRUCTIONS!$M$9:$AM$73,MATCH(#REF!,[1]INSTRUCTIONS!$N$9:$N$73,0),MATCH(DC$2,[1]INSTRUCTIONS!$M$9:$AM$9,FALSE))*$BD49),0)),""))</f>
        <v/>
      </c>
      <c r="DD49" s="178" t="str">
        <f t="array" ref="DD49">IF(ISBLANK($CN49),"",IFERROR((ROUND((INDEX([1]INSTRUCTIONS!$M$9:$AM$73,MATCH(#REF!,[1]INSTRUCTIONS!$N$9:$N$73,0),MATCH(DD$2,[1]INSTRUCTIONS!$M$9:$AM$9,FALSE))*$BD49),0)),""))</f>
        <v/>
      </c>
      <c r="DE49" s="178" t="str">
        <f t="array" ref="DE49">IF(ISBLANK($CN49),"",IFERROR((ROUND((INDEX([1]INSTRUCTIONS!$M$9:$AM$73,MATCH(#REF!,[1]INSTRUCTIONS!$N$9:$N$73,0),MATCH(DE$2,[1]INSTRUCTIONS!$M$9:$AM$9,FALSE))*$BD49),0)),""))</f>
        <v/>
      </c>
      <c r="DF49" s="178" t="str">
        <f t="array" ref="DF49">IF(ISBLANK($CN49),"",IFERROR((ROUND((INDEX([1]INSTRUCTIONS!$M$9:$AM$73,MATCH(#REF!,[1]INSTRUCTIONS!$N$9:$N$73,0),MATCH(DF$2,[1]INSTRUCTIONS!$M$9:$AM$9,FALSE))*$BD49),0)),""))</f>
        <v/>
      </c>
      <c r="DG49" s="178" t="str">
        <f t="array" ref="DG49">IF(ISBLANK($CN49),"",IFERROR((ROUND((INDEX([1]INSTRUCTIONS!$M$9:$AM$73,MATCH(#REF!,[1]INSTRUCTIONS!$N$9:$N$73,0),MATCH(DG$2,[1]INSTRUCTIONS!$M$9:$AM$9,FALSE))*$BD49),0)),""))</f>
        <v/>
      </c>
      <c r="DH49" s="178" t="str">
        <f t="array" ref="DH49">IF(ISBLANK($CN49),"",IFERROR((ROUND((INDEX([1]INSTRUCTIONS!$M$9:$AM$73,MATCH(#REF!,[1]INSTRUCTIONS!$N$9:$N$73,0),MATCH(DH$2,[1]INSTRUCTIONS!$M$9:$AM$9,FALSE))*$BD49),0)),""))</f>
        <v/>
      </c>
      <c r="DI49" s="178" t="str">
        <f t="array" ref="DI49">IF(ISBLANK($CN49),"",IFERROR((ROUND((INDEX([1]INSTRUCTIONS!$M$9:$AM$73,MATCH(#REF!,[1]INSTRUCTIONS!$N$9:$N$73,0),MATCH(DI$2,[1]INSTRUCTIONS!$M$9:$AM$9,FALSE))*$BD49),0)),""))</f>
        <v/>
      </c>
      <c r="DJ49" s="178" t="str">
        <f t="array" ref="DJ49">IF(ISBLANK($CN49),"",IFERROR((ROUND((INDEX([1]INSTRUCTIONS!$M$9:$AM$73,MATCH(#REF!,[1]INSTRUCTIONS!$N$9:$N$73,0),MATCH(DJ$2,[1]INSTRUCTIONS!$M$9:$AM$9,FALSE))*$BD49),0)),""))</f>
        <v/>
      </c>
      <c r="DK49" s="178" t="str">
        <f t="array" ref="DK49">IF(ISBLANK($CN49),"",IFERROR((ROUND((INDEX([1]INSTRUCTIONS!$M$9:$AM$73,MATCH(#REF!,[1]INSTRUCTIONS!$N$9:$N$73,0),MATCH(DK$2,[1]INSTRUCTIONS!$M$9:$AM$9,FALSE))*$BD49),0)),""))</f>
        <v/>
      </c>
      <c r="DL49" s="178" t="str">
        <f t="array" ref="DL49">IF(ISBLANK($CN49),"",IFERROR((ROUND((INDEX([1]INSTRUCTIONS!$M$9:$AM$73,MATCH(#REF!,[1]INSTRUCTIONS!$N$9:$N$73,0),MATCH(DL$2,[1]INSTRUCTIONS!$M$9:$AM$9,FALSE))*$BD49),0)),""))</f>
        <v/>
      </c>
      <c r="DM49" s="179" t="str">
        <f t="array" ref="DM49">IF(ISBLANK($CN49),"",IFERROR((ROUND((INDEX([1]INSTRUCTIONS!$M$9:$AM$73,MATCH(#REF!,[1]INSTRUCTIONS!$N$9:$N$73,0),MATCH(DM$2,[1]INSTRUCTIONS!$M$9:$AM$9,FALSE))*$BD49),0)),""))</f>
        <v/>
      </c>
      <c r="DN49" s="169">
        <f t="shared" si="25"/>
        <v>18</v>
      </c>
      <c r="DO49" s="169">
        <f t="shared" si="26"/>
        <v>0</v>
      </c>
      <c r="DP49" s="6"/>
      <c r="DQ49" s="171" t="str">
        <f t="shared" si="27"/>
        <v>ALPHA BOTTOMS BM</v>
      </c>
      <c r="DR49" s="172">
        <f t="shared" ref="DR49:EP49" si="62">IFERROR(BL49+CO49,"")</f>
        <v>31</v>
      </c>
      <c r="DS49" s="173">
        <f t="shared" si="62"/>
        <v>78</v>
      </c>
      <c r="DT49" s="173">
        <f t="shared" si="62"/>
        <v>96</v>
      </c>
      <c r="DU49" s="173">
        <f t="shared" si="62"/>
        <v>64</v>
      </c>
      <c r="DV49" s="173">
        <f t="shared" si="62"/>
        <v>25</v>
      </c>
      <c r="DW49" s="173">
        <f t="shared" si="62"/>
        <v>0</v>
      </c>
      <c r="DX49" s="173" t="str">
        <f t="shared" si="62"/>
        <v/>
      </c>
      <c r="DY49" s="173" t="str">
        <f t="shared" si="62"/>
        <v/>
      </c>
      <c r="DZ49" s="173" t="str">
        <f t="shared" si="62"/>
        <v/>
      </c>
      <c r="EA49" s="173" t="str">
        <f t="shared" si="62"/>
        <v/>
      </c>
      <c r="EB49" s="173" t="str">
        <f t="shared" si="62"/>
        <v/>
      </c>
      <c r="EC49" s="173" t="str">
        <f t="shared" si="62"/>
        <v/>
      </c>
      <c r="ED49" s="173" t="str">
        <f t="shared" si="62"/>
        <v/>
      </c>
      <c r="EE49" s="173" t="str">
        <f t="shared" si="62"/>
        <v/>
      </c>
      <c r="EF49" s="174" t="str">
        <f t="shared" si="62"/>
        <v/>
      </c>
      <c r="EG49" s="174" t="str">
        <f t="shared" si="62"/>
        <v/>
      </c>
      <c r="EH49" s="174" t="str">
        <f t="shared" si="62"/>
        <v/>
      </c>
      <c r="EI49" s="174" t="str">
        <f t="shared" si="62"/>
        <v/>
      </c>
      <c r="EJ49" s="174" t="str">
        <f t="shared" si="62"/>
        <v/>
      </c>
      <c r="EK49" s="174" t="str">
        <f t="shared" si="62"/>
        <v/>
      </c>
      <c r="EL49" s="174" t="str">
        <f t="shared" si="62"/>
        <v/>
      </c>
      <c r="EM49" s="174" t="str">
        <f t="shared" si="62"/>
        <v/>
      </c>
      <c r="EN49" s="174" t="str">
        <f t="shared" si="62"/>
        <v/>
      </c>
      <c r="EO49" s="174" t="str">
        <f t="shared" si="62"/>
        <v/>
      </c>
      <c r="EP49" s="174" t="str">
        <f t="shared" si="62"/>
        <v/>
      </c>
      <c r="EQ49" s="171">
        <f t="shared" si="29"/>
        <v>294</v>
      </c>
      <c r="ER49" s="171">
        <f t="shared" si="30"/>
        <v>0</v>
      </c>
    </row>
    <row r="50" spans="1:148" ht="120" customHeight="1" x14ac:dyDescent="0.25">
      <c r="A50" s="132">
        <f t="shared" si="31"/>
        <v>33</v>
      </c>
      <c r="B50" s="133" t="e">
        <v>#VALUE!</v>
      </c>
      <c r="C50" s="133" t="s">
        <v>96</v>
      </c>
      <c r="D50" s="134" t="s">
        <v>276</v>
      </c>
      <c r="E50" s="134" t="str">
        <f t="shared" si="5"/>
        <v>#REF!</v>
      </c>
      <c r="F50" s="135" t="s">
        <v>114</v>
      </c>
      <c r="G50" s="134" t="s">
        <v>276</v>
      </c>
      <c r="H50" s="135" t="s">
        <v>219</v>
      </c>
      <c r="I50" s="135" t="s">
        <v>220</v>
      </c>
      <c r="J50" s="135"/>
      <c r="K50" s="135"/>
      <c r="L50" s="136"/>
      <c r="M50" s="133" t="e">
        <v>#VALUE!</v>
      </c>
      <c r="N50" s="135" t="s">
        <v>160</v>
      </c>
      <c r="O50" s="136"/>
      <c r="P50" s="136"/>
      <c r="Q50" s="136" t="s">
        <v>101</v>
      </c>
      <c r="R50" s="136" t="s">
        <v>102</v>
      </c>
      <c r="S50" s="136"/>
      <c r="T50" s="133"/>
      <c r="U50" s="133"/>
      <c r="V50" s="133"/>
      <c r="W50" s="137"/>
      <c r="X50" s="138">
        <v>12.78</v>
      </c>
      <c r="Y50" s="139">
        <v>12.78</v>
      </c>
      <c r="Z50" s="140">
        <f t="shared" si="6"/>
        <v>0</v>
      </c>
      <c r="AA50" s="139">
        <v>39.99</v>
      </c>
      <c r="AB50" s="140">
        <f t="shared" si="7"/>
        <v>0.68042010502625661</v>
      </c>
      <c r="AC50" s="141"/>
      <c r="AD50" s="142" t="str">
        <f t="shared" si="8"/>
        <v/>
      </c>
      <c r="AE50" s="140" t="str">
        <f t="shared" si="9"/>
        <v/>
      </c>
      <c r="AF50" s="139"/>
      <c r="AG50" s="140" t="str">
        <f t="shared" si="10"/>
        <v/>
      </c>
      <c r="AH50" s="143" t="str">
        <f t="shared" si="11"/>
        <v/>
      </c>
      <c r="AI50" s="144"/>
      <c r="AJ50" s="145"/>
      <c r="AK50" s="146"/>
      <c r="AL50" s="135" t="s">
        <v>103</v>
      </c>
      <c r="AM50" s="147">
        <v>4</v>
      </c>
      <c r="AN50" s="148" t="str">
        <f t="shared" si="12"/>
        <v xml:space="preserve">, , , , OFFICE DEFINE, </v>
      </c>
      <c r="AO50" s="149">
        <v>18</v>
      </c>
      <c r="AP50" s="150">
        <v>156</v>
      </c>
      <c r="AQ50" s="150"/>
      <c r="AR50" s="150"/>
      <c r="AS50" s="150"/>
      <c r="AT50" s="151"/>
      <c r="AU50" s="151"/>
      <c r="AV50" s="152">
        <f t="shared" si="13"/>
        <v>4</v>
      </c>
      <c r="AW50" s="153"/>
      <c r="AX50" s="152"/>
      <c r="AY50" s="153"/>
      <c r="AZ50" s="176"/>
      <c r="BA50" s="155">
        <f t="shared" si="14"/>
        <v>156</v>
      </c>
      <c r="BB50" s="156">
        <f t="shared" si="15"/>
        <v>1993.6799999999998</v>
      </c>
      <c r="BC50" s="157">
        <f t="shared" si="16"/>
        <v>6238.4400000000005</v>
      </c>
      <c r="BD50" s="158">
        <f t="shared" si="17"/>
        <v>18</v>
      </c>
      <c r="BE50" s="159">
        <f t="shared" si="18"/>
        <v>230.04</v>
      </c>
      <c r="BF50" s="160">
        <f t="shared" si="19"/>
        <v>719.82</v>
      </c>
      <c r="BG50" s="161">
        <f t="shared" si="20"/>
        <v>174</v>
      </c>
      <c r="BH50" s="162">
        <f t="shared" si="21"/>
        <v>2223.7199999999998</v>
      </c>
      <c r="BI50" s="163">
        <f t="shared" si="22"/>
        <v>6958.26</v>
      </c>
      <c r="BJ50" s="164"/>
      <c r="BK50" s="165" t="s">
        <v>125</v>
      </c>
      <c r="BL50" s="177">
        <v>16</v>
      </c>
      <c r="BM50" s="178">
        <v>42</v>
      </c>
      <c r="BN50" s="178">
        <v>51</v>
      </c>
      <c r="BO50" s="178">
        <v>34</v>
      </c>
      <c r="BP50" s="178">
        <v>13</v>
      </c>
      <c r="BQ50" s="178">
        <v>0</v>
      </c>
      <c r="BR50" s="178" t="str">
        <f t="array" ref="BR50">IF(ISBLANK($BK50),"",IFERROR((ROUND((INDEX([1]INSTRUCTIONS!$M$9:$AM$73,MATCH(#REF!,[1]INSTRUCTIONS!$N$9:$N$73,0),MATCH(BR$2,[1]INSTRUCTIONS!$M$9:$AM$9,FALSE))*$BA50),0)),""))</f>
        <v/>
      </c>
      <c r="BS50" s="178" t="str">
        <f t="array" ref="BS50">IF(ISBLANK($BK50),"",IFERROR((ROUND((INDEX([1]INSTRUCTIONS!$M$9:$AM$73,MATCH(#REF!,[1]INSTRUCTIONS!$N$9:$N$73,0),MATCH(BS$2,[1]INSTRUCTIONS!$M$9:$AM$9,FALSE))*$BA50),0)),""))</f>
        <v/>
      </c>
      <c r="BT50" s="178" t="str">
        <f t="array" ref="BT50">IF(ISBLANK($BK50),"",IFERROR((ROUND((INDEX([1]INSTRUCTIONS!$M$9:$AM$73,MATCH(#REF!,[1]INSTRUCTIONS!$N$9:$N$73,0),MATCH(BT$2,[1]INSTRUCTIONS!$M$9:$AM$9,FALSE))*$BA50),0)),""))</f>
        <v/>
      </c>
      <c r="BU50" s="178" t="str">
        <f t="array" ref="BU50">IF(ISBLANK($BK50),"",IFERROR((ROUND((INDEX([1]INSTRUCTIONS!$M$9:$AM$73,MATCH(#REF!,[1]INSTRUCTIONS!$N$9:$N$73,0),MATCH(BU$2,[1]INSTRUCTIONS!$M$9:$AM$9,FALSE))*$BA50),0)),""))</f>
        <v/>
      </c>
      <c r="BV50" s="178" t="str">
        <f t="array" ref="BV50">IF(ISBLANK($BK50),"",IFERROR((ROUND((INDEX([1]INSTRUCTIONS!$M$9:$AM$73,MATCH(#REF!,[1]INSTRUCTIONS!$N$9:$N$73,0),MATCH(BV$2,[1]INSTRUCTIONS!$M$9:$AM$9,FALSE))*$BA50),0)),""))</f>
        <v/>
      </c>
      <c r="BW50" s="178" t="str">
        <f t="array" ref="BW50">IF(ISBLANK($BK50),"",IFERROR((ROUND((INDEX([1]INSTRUCTIONS!$M$9:$AM$73,MATCH(#REF!,[1]INSTRUCTIONS!$N$9:$N$73,0),MATCH(BW$2,[1]INSTRUCTIONS!$M$9:$AM$9,FALSE))*$BA50),0)),""))</f>
        <v/>
      </c>
      <c r="BX50" s="178" t="str">
        <f t="array" ref="BX50">IF(ISBLANK($BK50),"",IFERROR((ROUND((INDEX([1]INSTRUCTIONS!$M$9:$AM$73,MATCH(#REF!,[1]INSTRUCTIONS!$N$9:$N$73,0),MATCH(BX$2,[1]INSTRUCTIONS!$M$9:$AM$9,FALSE))*$BA50),0)),""))</f>
        <v/>
      </c>
      <c r="BY50" s="178" t="str">
        <f t="array" ref="BY50">IF(ISBLANK($BK50),"",IFERROR((ROUND((INDEX([1]INSTRUCTIONS!$M$9:$AM$73,MATCH(#REF!,[1]INSTRUCTIONS!$N$9:$N$73,0),MATCH(BY$2,[1]INSTRUCTIONS!$M$9:$AM$9,FALSE))*$BA50),0)),""))</f>
        <v/>
      </c>
      <c r="BZ50" s="178" t="str">
        <f t="array" ref="BZ50">IF(ISBLANK($BK50),"",IFERROR((ROUND((INDEX([1]INSTRUCTIONS!$M$9:$AM$73,MATCH(#REF!,[1]INSTRUCTIONS!$N$9:$N$73,0),MATCH(BZ$2,[1]INSTRUCTIONS!$M$9:$AM$9,FALSE))*$BA50),0)),""))</f>
        <v/>
      </c>
      <c r="CA50" s="178" t="str">
        <f t="array" ref="CA50">IF(ISBLANK($BK50),"",IFERROR((ROUND((INDEX([1]INSTRUCTIONS!$M$9:$AM$73,MATCH(#REF!,[1]INSTRUCTIONS!$N$9:$N$73,0),MATCH(CA$2,[1]INSTRUCTIONS!$M$9:$AM$9,FALSE))*$BA50),0)),""))</f>
        <v/>
      </c>
      <c r="CB50" s="178" t="str">
        <f t="array" ref="CB50">IF(ISBLANK($BK50),"",IFERROR((ROUND((INDEX([1]INSTRUCTIONS!$M$9:$AM$73,MATCH(#REF!,[1]INSTRUCTIONS!$N$9:$N$73,0),MATCH(CB$2,[1]INSTRUCTIONS!$M$9:$AM$9,FALSE))*$BA50),0)),""))</f>
        <v/>
      </c>
      <c r="CC50" s="178" t="str">
        <f t="array" ref="CC50">IF(ISBLANK($BK50),"",IFERROR((ROUND((INDEX([1]INSTRUCTIONS!$M$9:$AM$73,MATCH(#REF!,[1]INSTRUCTIONS!$N$9:$N$73,0),MATCH(CC$2,[1]INSTRUCTIONS!$M$9:$AM$9,FALSE))*$BA50),0)),""))</f>
        <v/>
      </c>
      <c r="CD50" s="178" t="str">
        <f t="array" ref="CD50">IF(ISBLANK($BK50),"",IFERROR((ROUND((INDEX([1]INSTRUCTIONS!$M$9:$AM$73,MATCH(#REF!,[1]INSTRUCTIONS!$N$9:$N$73,0),MATCH(CD$2,[1]INSTRUCTIONS!$M$9:$AM$9,FALSE))*$BA50),0)),""))</f>
        <v/>
      </c>
      <c r="CE50" s="178" t="str">
        <f t="array" ref="CE50">IF(ISBLANK($BK50),"",IFERROR((ROUND((INDEX([1]INSTRUCTIONS!$M$9:$AM$73,MATCH(#REF!,[1]INSTRUCTIONS!$N$9:$N$73,0),MATCH(CE$2,[1]INSTRUCTIONS!$M$9:$AM$9,FALSE))*$BA50),0)),""))</f>
        <v/>
      </c>
      <c r="CF50" s="178" t="str">
        <f t="array" ref="CF50">IF(ISBLANK($BK50),"",IFERROR((ROUND((INDEX([1]INSTRUCTIONS!$M$9:$AM$73,MATCH(#REF!,[1]INSTRUCTIONS!$N$9:$N$73,0),MATCH(CF$2,[1]INSTRUCTIONS!$M$9:$AM$9,FALSE))*$BA50),0)),""))</f>
        <v/>
      </c>
      <c r="CG50" s="178" t="str">
        <f t="array" ref="CG50">IF(ISBLANK($BK50),"",IFERROR((ROUND((INDEX([1]INSTRUCTIONS!$M$9:$AM$73,MATCH(#REF!,[1]INSTRUCTIONS!$N$9:$N$73,0),MATCH(CG$2,[1]INSTRUCTIONS!$M$9:$AM$9,FALSE))*$BA50),0)),""))</f>
        <v/>
      </c>
      <c r="CH50" s="178" t="str">
        <f t="array" ref="CH50">IF(ISBLANK($BK50),"",IFERROR((ROUND((INDEX([1]INSTRUCTIONS!$M$9:$AM$73,MATCH(#REF!,[1]INSTRUCTIONS!$N$9:$N$73,0),MATCH(CH$2,[1]INSTRUCTIONS!$M$9:$AM$9,FALSE))*$BA50),0)),""))</f>
        <v/>
      </c>
      <c r="CI50" s="178" t="str">
        <f t="array" ref="CI50">IF(ISBLANK($BK50),"",IFERROR((ROUND((INDEX([1]INSTRUCTIONS!$M$9:$AM$73,MATCH(#REF!,[1]INSTRUCTIONS!$N$9:$N$73,0),MATCH(CI$2,[1]INSTRUCTIONS!$M$9:$AM$9,FALSE))*$BA50),0)),""))</f>
        <v/>
      </c>
      <c r="CJ50" s="179" t="str">
        <f t="array" ref="CJ50">IF(ISBLANK($BK50),"",IFERROR((ROUND((INDEX([1]INSTRUCTIONS!$M$9:$AM$73,MATCH(#REF!,[1]INSTRUCTIONS!$N$9:$N$73,0),MATCH(CJ$2,[1]INSTRUCTIONS!$M$9:$AM$9,FALSE))*$BA50),0)),""))</f>
        <v/>
      </c>
      <c r="CK50" s="169">
        <f t="shared" si="23"/>
        <v>156</v>
      </c>
      <c r="CL50" s="169">
        <f t="shared" si="24"/>
        <v>0</v>
      </c>
      <c r="CM50" s="6"/>
      <c r="CN50" s="170" t="s">
        <v>126</v>
      </c>
      <c r="CO50" s="177">
        <v>2</v>
      </c>
      <c r="CP50" s="178">
        <v>4</v>
      </c>
      <c r="CQ50" s="178">
        <v>6</v>
      </c>
      <c r="CR50" s="178">
        <v>4</v>
      </c>
      <c r="CS50" s="178">
        <v>2</v>
      </c>
      <c r="CT50" s="178">
        <v>0</v>
      </c>
      <c r="CU50" s="178" t="str">
        <f t="array" ref="CU50">IF(ISBLANK($CN50),"",IFERROR((ROUND((INDEX([1]INSTRUCTIONS!$M$9:$AM$73,MATCH(#REF!,[1]INSTRUCTIONS!$N$9:$N$73,0),MATCH(CU$2,[1]INSTRUCTIONS!$M$9:$AM$9,FALSE))*$BD50),0)),""))</f>
        <v/>
      </c>
      <c r="CV50" s="178" t="str">
        <f t="array" ref="CV50">IF(ISBLANK($CN50),"",IFERROR((ROUND((INDEX([1]INSTRUCTIONS!$M$9:$AM$73,MATCH(#REF!,[1]INSTRUCTIONS!$N$9:$N$73,0),MATCH(CV$2,[1]INSTRUCTIONS!$M$9:$AM$9,FALSE))*$BD50),0)),""))</f>
        <v/>
      </c>
      <c r="CW50" s="178" t="str">
        <f t="array" ref="CW50">IF(ISBLANK($CN50),"",IFERROR((ROUND((INDEX([1]INSTRUCTIONS!$M$9:$AM$73,MATCH(#REF!,[1]INSTRUCTIONS!$N$9:$N$73,0),MATCH(CW$2,[1]INSTRUCTIONS!$M$9:$AM$9,FALSE))*$BD50),0)),""))</f>
        <v/>
      </c>
      <c r="CX50" s="178" t="str">
        <f t="array" ref="CX50">IF(ISBLANK($CN50),"",IFERROR((ROUND((INDEX([1]INSTRUCTIONS!$M$9:$AM$73,MATCH(#REF!,[1]INSTRUCTIONS!$N$9:$N$73,0),MATCH(CX$2,[1]INSTRUCTIONS!$M$9:$AM$9,FALSE))*$BD50),0)),""))</f>
        <v/>
      </c>
      <c r="CY50" s="178" t="str">
        <f t="array" ref="CY50">IF(ISBLANK($CN50),"",IFERROR((ROUND((INDEX([1]INSTRUCTIONS!$M$9:$AM$73,MATCH(#REF!,[1]INSTRUCTIONS!$N$9:$N$73,0),MATCH(CY$2,[1]INSTRUCTIONS!$M$9:$AM$9,FALSE))*$BD50),0)),""))</f>
        <v/>
      </c>
      <c r="CZ50" s="178" t="str">
        <f t="array" ref="CZ50">IF(ISBLANK($CN50),"",IFERROR((ROUND((INDEX([1]INSTRUCTIONS!$M$9:$AM$73,MATCH(#REF!,[1]INSTRUCTIONS!$N$9:$N$73,0),MATCH(CZ$2,[1]INSTRUCTIONS!$M$9:$AM$9,FALSE))*$BD50),0)),""))</f>
        <v/>
      </c>
      <c r="DA50" s="178" t="str">
        <f t="array" ref="DA50">IF(ISBLANK($CN50),"",IFERROR((ROUND((INDEX([1]INSTRUCTIONS!$M$9:$AM$73,MATCH(#REF!,[1]INSTRUCTIONS!$N$9:$N$73,0),MATCH(DA$2,[1]INSTRUCTIONS!$M$9:$AM$9,FALSE))*$BD50),0)),""))</f>
        <v/>
      </c>
      <c r="DB50" s="178" t="str">
        <f t="array" ref="DB50">IF(ISBLANK($CN50),"",IFERROR((ROUND((INDEX([1]INSTRUCTIONS!$M$9:$AM$73,MATCH(#REF!,[1]INSTRUCTIONS!$N$9:$N$73,0),MATCH(DB$2,[1]INSTRUCTIONS!$M$9:$AM$9,FALSE))*$BD50),0)),""))</f>
        <v/>
      </c>
      <c r="DC50" s="178" t="str">
        <f t="array" ref="DC50">IF(ISBLANK($CN50),"",IFERROR((ROUND((INDEX([1]INSTRUCTIONS!$M$9:$AM$73,MATCH(#REF!,[1]INSTRUCTIONS!$N$9:$N$73,0),MATCH(DC$2,[1]INSTRUCTIONS!$M$9:$AM$9,FALSE))*$BD50),0)),""))</f>
        <v/>
      </c>
      <c r="DD50" s="178" t="str">
        <f t="array" ref="DD50">IF(ISBLANK($CN50),"",IFERROR((ROUND((INDEX([1]INSTRUCTIONS!$M$9:$AM$73,MATCH(#REF!,[1]INSTRUCTIONS!$N$9:$N$73,0),MATCH(DD$2,[1]INSTRUCTIONS!$M$9:$AM$9,FALSE))*$BD50),0)),""))</f>
        <v/>
      </c>
      <c r="DE50" s="178" t="str">
        <f t="array" ref="DE50">IF(ISBLANK($CN50),"",IFERROR((ROUND((INDEX([1]INSTRUCTIONS!$M$9:$AM$73,MATCH(#REF!,[1]INSTRUCTIONS!$N$9:$N$73,0),MATCH(DE$2,[1]INSTRUCTIONS!$M$9:$AM$9,FALSE))*$BD50),0)),""))</f>
        <v/>
      </c>
      <c r="DF50" s="178" t="str">
        <f t="array" ref="DF50">IF(ISBLANK($CN50),"",IFERROR((ROUND((INDEX([1]INSTRUCTIONS!$M$9:$AM$73,MATCH(#REF!,[1]INSTRUCTIONS!$N$9:$N$73,0),MATCH(DF$2,[1]INSTRUCTIONS!$M$9:$AM$9,FALSE))*$BD50),0)),""))</f>
        <v/>
      </c>
      <c r="DG50" s="178" t="str">
        <f t="array" ref="DG50">IF(ISBLANK($CN50),"",IFERROR((ROUND((INDEX([1]INSTRUCTIONS!$M$9:$AM$73,MATCH(#REF!,[1]INSTRUCTIONS!$N$9:$N$73,0),MATCH(DG$2,[1]INSTRUCTIONS!$M$9:$AM$9,FALSE))*$BD50),0)),""))</f>
        <v/>
      </c>
      <c r="DH50" s="178" t="str">
        <f t="array" ref="DH50">IF(ISBLANK($CN50),"",IFERROR((ROUND((INDEX([1]INSTRUCTIONS!$M$9:$AM$73,MATCH(#REF!,[1]INSTRUCTIONS!$N$9:$N$73,0),MATCH(DH$2,[1]INSTRUCTIONS!$M$9:$AM$9,FALSE))*$BD50),0)),""))</f>
        <v/>
      </c>
      <c r="DI50" s="178" t="str">
        <f t="array" ref="DI50">IF(ISBLANK($CN50),"",IFERROR((ROUND((INDEX([1]INSTRUCTIONS!$M$9:$AM$73,MATCH(#REF!,[1]INSTRUCTIONS!$N$9:$N$73,0),MATCH(DI$2,[1]INSTRUCTIONS!$M$9:$AM$9,FALSE))*$BD50),0)),""))</f>
        <v/>
      </c>
      <c r="DJ50" s="178" t="str">
        <f t="array" ref="DJ50">IF(ISBLANK($CN50),"",IFERROR((ROUND((INDEX([1]INSTRUCTIONS!$M$9:$AM$73,MATCH(#REF!,[1]INSTRUCTIONS!$N$9:$N$73,0),MATCH(DJ$2,[1]INSTRUCTIONS!$M$9:$AM$9,FALSE))*$BD50),0)),""))</f>
        <v/>
      </c>
      <c r="DK50" s="178" t="str">
        <f t="array" ref="DK50">IF(ISBLANK($CN50),"",IFERROR((ROUND((INDEX([1]INSTRUCTIONS!$M$9:$AM$73,MATCH(#REF!,[1]INSTRUCTIONS!$N$9:$N$73,0),MATCH(DK$2,[1]INSTRUCTIONS!$M$9:$AM$9,FALSE))*$BD50),0)),""))</f>
        <v/>
      </c>
      <c r="DL50" s="178" t="str">
        <f t="array" ref="DL50">IF(ISBLANK($CN50),"",IFERROR((ROUND((INDEX([1]INSTRUCTIONS!$M$9:$AM$73,MATCH(#REF!,[1]INSTRUCTIONS!$N$9:$N$73,0),MATCH(DL$2,[1]INSTRUCTIONS!$M$9:$AM$9,FALSE))*$BD50),0)),""))</f>
        <v/>
      </c>
      <c r="DM50" s="179" t="str">
        <f t="array" ref="DM50">IF(ISBLANK($CN50),"",IFERROR((ROUND((INDEX([1]INSTRUCTIONS!$M$9:$AM$73,MATCH(#REF!,[1]INSTRUCTIONS!$N$9:$N$73,0),MATCH(DM$2,[1]INSTRUCTIONS!$M$9:$AM$9,FALSE))*$BD50),0)),""))</f>
        <v/>
      </c>
      <c r="DN50" s="169">
        <f t="shared" si="25"/>
        <v>18</v>
      </c>
      <c r="DO50" s="169">
        <f t="shared" si="26"/>
        <v>0</v>
      </c>
      <c r="DP50" s="6"/>
      <c r="DQ50" s="171" t="str">
        <f t="shared" si="27"/>
        <v>ALPHA BOTTOMS BM</v>
      </c>
      <c r="DR50" s="172">
        <f t="shared" ref="DR50:EP50" si="63">IFERROR(BL50+CO50,"")</f>
        <v>18</v>
      </c>
      <c r="DS50" s="173">
        <f t="shared" si="63"/>
        <v>46</v>
      </c>
      <c r="DT50" s="173">
        <f t="shared" si="63"/>
        <v>57</v>
      </c>
      <c r="DU50" s="173">
        <f t="shared" si="63"/>
        <v>38</v>
      </c>
      <c r="DV50" s="173">
        <f t="shared" si="63"/>
        <v>15</v>
      </c>
      <c r="DW50" s="173">
        <f t="shared" si="63"/>
        <v>0</v>
      </c>
      <c r="DX50" s="173" t="str">
        <f t="shared" si="63"/>
        <v/>
      </c>
      <c r="DY50" s="173" t="str">
        <f t="shared" si="63"/>
        <v/>
      </c>
      <c r="DZ50" s="173" t="str">
        <f t="shared" si="63"/>
        <v/>
      </c>
      <c r="EA50" s="173" t="str">
        <f t="shared" si="63"/>
        <v/>
      </c>
      <c r="EB50" s="173" t="str">
        <f t="shared" si="63"/>
        <v/>
      </c>
      <c r="EC50" s="173" t="str">
        <f t="shared" si="63"/>
        <v/>
      </c>
      <c r="ED50" s="173" t="str">
        <f t="shared" si="63"/>
        <v/>
      </c>
      <c r="EE50" s="173" t="str">
        <f t="shared" si="63"/>
        <v/>
      </c>
      <c r="EF50" s="174" t="str">
        <f t="shared" si="63"/>
        <v/>
      </c>
      <c r="EG50" s="174" t="str">
        <f t="shared" si="63"/>
        <v/>
      </c>
      <c r="EH50" s="174" t="str">
        <f t="shared" si="63"/>
        <v/>
      </c>
      <c r="EI50" s="174" t="str">
        <f t="shared" si="63"/>
        <v/>
      </c>
      <c r="EJ50" s="174" t="str">
        <f t="shared" si="63"/>
        <v/>
      </c>
      <c r="EK50" s="174" t="str">
        <f t="shared" si="63"/>
        <v/>
      </c>
      <c r="EL50" s="174" t="str">
        <f t="shared" si="63"/>
        <v/>
      </c>
      <c r="EM50" s="174" t="str">
        <f t="shared" si="63"/>
        <v/>
      </c>
      <c r="EN50" s="174" t="str">
        <f t="shared" si="63"/>
        <v/>
      </c>
      <c r="EO50" s="174" t="str">
        <f t="shared" si="63"/>
        <v/>
      </c>
      <c r="EP50" s="174" t="str">
        <f t="shared" si="63"/>
        <v/>
      </c>
      <c r="EQ50" s="171">
        <f t="shared" si="29"/>
        <v>174</v>
      </c>
      <c r="ER50" s="171">
        <f t="shared" si="30"/>
        <v>0</v>
      </c>
    </row>
    <row r="51" spans="1:148" ht="120" customHeight="1" x14ac:dyDescent="0.25">
      <c r="A51" s="132">
        <f t="shared" si="31"/>
        <v>34</v>
      </c>
      <c r="B51" s="133" t="e">
        <v>#VALUE!</v>
      </c>
      <c r="C51" s="133" t="s">
        <v>96</v>
      </c>
      <c r="D51" s="134" t="s">
        <v>276</v>
      </c>
      <c r="E51" s="134" t="str">
        <f t="shared" si="5"/>
        <v>#REF!</v>
      </c>
      <c r="F51" s="135" t="s">
        <v>114</v>
      </c>
      <c r="G51" s="134" t="s">
        <v>276</v>
      </c>
      <c r="H51" s="135" t="s">
        <v>219</v>
      </c>
      <c r="I51" s="135" t="s">
        <v>220</v>
      </c>
      <c r="J51" s="135"/>
      <c r="K51" s="135"/>
      <c r="L51" s="136"/>
      <c r="M51" s="133" t="e">
        <v>#VALUE!</v>
      </c>
      <c r="N51" s="135" t="s">
        <v>183</v>
      </c>
      <c r="O51" s="136"/>
      <c r="P51" s="136"/>
      <c r="Q51" s="136" t="s">
        <v>101</v>
      </c>
      <c r="R51" s="136" t="s">
        <v>102</v>
      </c>
      <c r="S51" s="136"/>
      <c r="T51" s="133"/>
      <c r="U51" s="133"/>
      <c r="V51" s="133"/>
      <c r="W51" s="137"/>
      <c r="X51" s="138">
        <v>12.78</v>
      </c>
      <c r="Y51" s="139">
        <v>12.78</v>
      </c>
      <c r="Z51" s="140">
        <f t="shared" si="6"/>
        <v>0</v>
      </c>
      <c r="AA51" s="139">
        <v>39.99</v>
      </c>
      <c r="AB51" s="140">
        <f t="shared" si="7"/>
        <v>0.68042010502625661</v>
      </c>
      <c r="AC51" s="141"/>
      <c r="AD51" s="142" t="str">
        <f t="shared" si="8"/>
        <v/>
      </c>
      <c r="AE51" s="140" t="str">
        <f t="shared" si="9"/>
        <v/>
      </c>
      <c r="AF51" s="139"/>
      <c r="AG51" s="140" t="str">
        <f t="shared" si="10"/>
        <v/>
      </c>
      <c r="AH51" s="143" t="str">
        <f t="shared" si="11"/>
        <v/>
      </c>
      <c r="AI51" s="144"/>
      <c r="AJ51" s="145"/>
      <c r="AK51" s="146"/>
      <c r="AL51" s="135" t="s">
        <v>103</v>
      </c>
      <c r="AM51" s="147">
        <v>4</v>
      </c>
      <c r="AN51" s="148" t="str">
        <f t="shared" si="12"/>
        <v xml:space="preserve">, , , , OFFICE DEFINE, </v>
      </c>
      <c r="AO51" s="149">
        <v>18</v>
      </c>
      <c r="AP51" s="150">
        <v>216</v>
      </c>
      <c r="AQ51" s="150"/>
      <c r="AR51" s="150"/>
      <c r="AS51" s="150"/>
      <c r="AT51" s="151"/>
      <c r="AU51" s="151"/>
      <c r="AV51" s="152">
        <f t="shared" si="13"/>
        <v>4</v>
      </c>
      <c r="AW51" s="153"/>
      <c r="AX51" s="152"/>
      <c r="AY51" s="153"/>
      <c r="AZ51" s="176"/>
      <c r="BA51" s="155">
        <f t="shared" si="14"/>
        <v>216</v>
      </c>
      <c r="BB51" s="156">
        <f t="shared" si="15"/>
        <v>2760.48</v>
      </c>
      <c r="BC51" s="157">
        <f t="shared" si="16"/>
        <v>8637.84</v>
      </c>
      <c r="BD51" s="158">
        <f t="shared" si="17"/>
        <v>18</v>
      </c>
      <c r="BE51" s="159">
        <f t="shared" si="18"/>
        <v>230.04</v>
      </c>
      <c r="BF51" s="160">
        <f t="shared" si="19"/>
        <v>719.82</v>
      </c>
      <c r="BG51" s="161">
        <f t="shared" si="20"/>
        <v>234</v>
      </c>
      <c r="BH51" s="162">
        <f t="shared" si="21"/>
        <v>2990.52</v>
      </c>
      <c r="BI51" s="163">
        <f t="shared" si="22"/>
        <v>9357.66</v>
      </c>
      <c r="BJ51" s="164"/>
      <c r="BK51" s="165" t="s">
        <v>125</v>
      </c>
      <c r="BL51" s="177">
        <v>23</v>
      </c>
      <c r="BM51" s="178">
        <v>58</v>
      </c>
      <c r="BN51" s="178">
        <v>70</v>
      </c>
      <c r="BO51" s="178">
        <v>47</v>
      </c>
      <c r="BP51" s="178">
        <v>18</v>
      </c>
      <c r="BQ51" s="178">
        <v>0</v>
      </c>
      <c r="BR51" s="178" t="str">
        <f>IF(ISBLANK($BK51),"",IFERROR((ROUND((INDEX([1]INSTRUCTIONS!$M$9:$AM$73,MATCH(#REF!,[1]INSTRUCTIONS!$N$9:$N$73,0),MATCH(BR$2,[1]INSTRUCTIONS!$M$9:$AM$9,FALSE))*$BA51),0)),""))</f>
        <v/>
      </c>
      <c r="BS51" s="178" t="str">
        <f>IF(ISBLANK($BK51),"",IFERROR((ROUND((INDEX([1]INSTRUCTIONS!$M$9:$AM$73,MATCH(#REF!,[1]INSTRUCTIONS!$N$9:$N$73,0),MATCH(BS$2,[1]INSTRUCTIONS!$M$9:$AM$9,FALSE))*$BA51),0)),""))</f>
        <v/>
      </c>
      <c r="BT51" s="178" t="str">
        <f>IF(ISBLANK($BK51),"",IFERROR((ROUND((INDEX([1]INSTRUCTIONS!$M$9:$AM$73,MATCH(#REF!,[1]INSTRUCTIONS!$N$9:$N$73,0),MATCH(BT$2,[1]INSTRUCTIONS!$M$9:$AM$9,FALSE))*$BA51),0)),""))</f>
        <v/>
      </c>
      <c r="BU51" s="178" t="str">
        <f>IF(ISBLANK($BK51),"",IFERROR((ROUND((INDEX([1]INSTRUCTIONS!$M$9:$AM$73,MATCH(#REF!,[1]INSTRUCTIONS!$N$9:$N$73,0),MATCH(BU$2,[1]INSTRUCTIONS!$M$9:$AM$9,FALSE))*$BA51),0)),""))</f>
        <v/>
      </c>
      <c r="BV51" s="178" t="str">
        <f>IF(ISBLANK($BK51),"",IFERROR((ROUND((INDEX([1]INSTRUCTIONS!$M$9:$AM$73,MATCH(#REF!,[1]INSTRUCTIONS!$N$9:$N$73,0),MATCH(BV$2,[1]INSTRUCTIONS!$M$9:$AM$9,FALSE))*$BA51),0)),""))</f>
        <v/>
      </c>
      <c r="BW51" s="178" t="str">
        <f>IF(ISBLANK($BK51),"",IFERROR((ROUND((INDEX([1]INSTRUCTIONS!$M$9:$AM$73,MATCH(#REF!,[1]INSTRUCTIONS!$N$9:$N$73,0),MATCH(BW$2,[1]INSTRUCTIONS!$M$9:$AM$9,FALSE))*$BA51),0)),""))</f>
        <v/>
      </c>
      <c r="BX51" s="178" t="str">
        <f>IF(ISBLANK($BK51),"",IFERROR((ROUND((INDEX([1]INSTRUCTIONS!$M$9:$AM$73,MATCH(#REF!,[1]INSTRUCTIONS!$N$9:$N$73,0),MATCH(BX$2,[1]INSTRUCTIONS!$M$9:$AM$9,FALSE))*$BA51),0)),""))</f>
        <v/>
      </c>
      <c r="BY51" s="178" t="str">
        <f>IF(ISBLANK($BK51),"",IFERROR((ROUND((INDEX([1]INSTRUCTIONS!$M$9:$AM$73,MATCH(#REF!,[1]INSTRUCTIONS!$N$9:$N$73,0),MATCH(BY$2,[1]INSTRUCTIONS!$M$9:$AM$9,FALSE))*$BA51),0)),""))</f>
        <v/>
      </c>
      <c r="BZ51" s="178" t="str">
        <f>IF(ISBLANK($BK51),"",IFERROR((ROUND((INDEX([1]INSTRUCTIONS!$M$9:$AM$73,MATCH(#REF!,[1]INSTRUCTIONS!$N$9:$N$73,0),MATCH(BZ$2,[1]INSTRUCTIONS!$M$9:$AM$9,FALSE))*$BA51),0)),""))</f>
        <v/>
      </c>
      <c r="CA51" s="178" t="str">
        <f>IF(ISBLANK($BK51),"",IFERROR((ROUND((INDEX([1]INSTRUCTIONS!$M$9:$AM$73,MATCH(#REF!,[1]INSTRUCTIONS!$N$9:$N$73,0),MATCH(CA$2,[1]INSTRUCTIONS!$M$9:$AM$9,FALSE))*$BA51),0)),""))</f>
        <v/>
      </c>
      <c r="CB51" s="178" t="str">
        <f>IF(ISBLANK($BK51),"",IFERROR((ROUND((INDEX([1]INSTRUCTIONS!$M$9:$AM$73,MATCH(#REF!,[1]INSTRUCTIONS!$N$9:$N$73,0),MATCH(CB$2,[1]INSTRUCTIONS!$M$9:$AM$9,FALSE))*$BA51),0)),""))</f>
        <v/>
      </c>
      <c r="CC51" s="178" t="str">
        <f>IF(ISBLANK($BK51),"",IFERROR((ROUND((INDEX([1]INSTRUCTIONS!$M$9:$AM$73,MATCH(#REF!,[1]INSTRUCTIONS!$N$9:$N$73,0),MATCH(CC$2,[1]INSTRUCTIONS!$M$9:$AM$9,FALSE))*$BA51),0)),""))</f>
        <v/>
      </c>
      <c r="CD51" s="178" t="str">
        <f>IF(ISBLANK($BK51),"",IFERROR((ROUND((INDEX([1]INSTRUCTIONS!$M$9:$AM$73,MATCH(#REF!,[1]INSTRUCTIONS!$N$9:$N$73,0),MATCH(CD$2,[1]INSTRUCTIONS!$M$9:$AM$9,FALSE))*$BA51),0)),""))</f>
        <v/>
      </c>
      <c r="CE51" s="178" t="str">
        <f>IF(ISBLANK($BK51),"",IFERROR((ROUND((INDEX([1]INSTRUCTIONS!$M$9:$AM$73,MATCH(#REF!,[1]INSTRUCTIONS!$N$9:$N$73,0),MATCH(CE$2,[1]INSTRUCTIONS!$M$9:$AM$9,FALSE))*$BA51),0)),""))</f>
        <v/>
      </c>
      <c r="CF51" s="178" t="str">
        <f>IF(ISBLANK($BK51),"",IFERROR((ROUND((INDEX([1]INSTRUCTIONS!$M$9:$AM$73,MATCH(#REF!,[1]INSTRUCTIONS!$N$9:$N$73,0),MATCH(CF$2,[1]INSTRUCTIONS!$M$9:$AM$9,FALSE))*$BA51),0)),""))</f>
        <v/>
      </c>
      <c r="CG51" s="178" t="str">
        <f>IF(ISBLANK($BK51),"",IFERROR((ROUND((INDEX([1]INSTRUCTIONS!$M$9:$AM$73,MATCH(#REF!,[1]INSTRUCTIONS!$N$9:$N$73,0),MATCH(CG$2,[1]INSTRUCTIONS!$M$9:$AM$9,FALSE))*$BA51),0)),""))</f>
        <v/>
      </c>
      <c r="CH51" s="178" t="str">
        <f>IF(ISBLANK($BK51),"",IFERROR((ROUND((INDEX([1]INSTRUCTIONS!$M$9:$AM$73,MATCH(#REF!,[1]INSTRUCTIONS!$N$9:$N$73,0),MATCH(CH$2,[1]INSTRUCTIONS!$M$9:$AM$9,FALSE))*$BA51),0)),""))</f>
        <v/>
      </c>
      <c r="CI51" s="178" t="str">
        <f>IF(ISBLANK($BK51),"",IFERROR((ROUND((INDEX([1]INSTRUCTIONS!$M$9:$AM$73,MATCH(#REF!,[1]INSTRUCTIONS!$N$9:$N$73,0),MATCH(CI$2,[1]INSTRUCTIONS!$M$9:$AM$9,FALSE))*$BA51),0)),""))</f>
        <v/>
      </c>
      <c r="CJ51" s="179" t="str">
        <f>IF(ISBLANK($BK51),"",IFERROR((ROUND((INDEX([1]INSTRUCTIONS!$M$9:$AM$73,MATCH(#REF!,[1]INSTRUCTIONS!$N$9:$N$73,0),MATCH(CJ$2,[1]INSTRUCTIONS!$M$9:$AM$9,FALSE))*$BA51),0)),""))</f>
        <v/>
      </c>
      <c r="CK51" s="169">
        <f t="shared" si="23"/>
        <v>216</v>
      </c>
      <c r="CL51" s="169">
        <f t="shared" si="24"/>
        <v>0</v>
      </c>
      <c r="CM51" s="6"/>
      <c r="CN51" s="170" t="s">
        <v>126</v>
      </c>
      <c r="CO51" s="177">
        <v>2</v>
      </c>
      <c r="CP51" s="178">
        <v>4</v>
      </c>
      <c r="CQ51" s="178">
        <v>6</v>
      </c>
      <c r="CR51" s="178">
        <v>4</v>
      </c>
      <c r="CS51" s="178">
        <v>2</v>
      </c>
      <c r="CT51" s="178">
        <v>0</v>
      </c>
      <c r="CU51" s="178" t="str">
        <f>IF(ISBLANK($CN51),"",IFERROR((ROUND((INDEX([1]INSTRUCTIONS!$M$9:$AM$73,MATCH(#REF!,[1]INSTRUCTIONS!$N$9:$N$73,0),MATCH(CU$2,[1]INSTRUCTIONS!$M$9:$AM$9,FALSE))*$BD51),0)),""))</f>
        <v/>
      </c>
      <c r="CV51" s="178" t="str">
        <f>IF(ISBLANK($CN51),"",IFERROR((ROUND((INDEX([1]INSTRUCTIONS!$M$9:$AM$73,MATCH(#REF!,[1]INSTRUCTIONS!$N$9:$N$73,0),MATCH(CV$2,[1]INSTRUCTIONS!$M$9:$AM$9,FALSE))*$BD51),0)),""))</f>
        <v/>
      </c>
      <c r="CW51" s="178" t="str">
        <f>IF(ISBLANK($CN51),"",IFERROR((ROUND((INDEX([1]INSTRUCTIONS!$M$9:$AM$73,MATCH(#REF!,[1]INSTRUCTIONS!$N$9:$N$73,0),MATCH(CW$2,[1]INSTRUCTIONS!$M$9:$AM$9,FALSE))*$BD51),0)),""))</f>
        <v/>
      </c>
      <c r="CX51" s="178" t="str">
        <f>IF(ISBLANK($CN51),"",IFERROR((ROUND((INDEX([1]INSTRUCTIONS!$M$9:$AM$73,MATCH(#REF!,[1]INSTRUCTIONS!$N$9:$N$73,0),MATCH(CX$2,[1]INSTRUCTIONS!$M$9:$AM$9,FALSE))*$BD51),0)),""))</f>
        <v/>
      </c>
      <c r="CY51" s="178" t="str">
        <f>IF(ISBLANK($CN51),"",IFERROR((ROUND((INDEX([1]INSTRUCTIONS!$M$9:$AM$73,MATCH(#REF!,[1]INSTRUCTIONS!$N$9:$N$73,0),MATCH(CY$2,[1]INSTRUCTIONS!$M$9:$AM$9,FALSE))*$BD51),0)),""))</f>
        <v/>
      </c>
      <c r="CZ51" s="178" t="str">
        <f>IF(ISBLANK($CN51),"",IFERROR((ROUND((INDEX([1]INSTRUCTIONS!$M$9:$AM$73,MATCH(#REF!,[1]INSTRUCTIONS!$N$9:$N$73,0),MATCH(CZ$2,[1]INSTRUCTIONS!$M$9:$AM$9,FALSE))*$BD51),0)),""))</f>
        <v/>
      </c>
      <c r="DA51" s="178" t="str">
        <f>IF(ISBLANK($CN51),"",IFERROR((ROUND((INDEX([1]INSTRUCTIONS!$M$9:$AM$73,MATCH(#REF!,[1]INSTRUCTIONS!$N$9:$N$73,0),MATCH(DA$2,[1]INSTRUCTIONS!$M$9:$AM$9,FALSE))*$BD51),0)),""))</f>
        <v/>
      </c>
      <c r="DB51" s="178" t="str">
        <f>IF(ISBLANK($CN51),"",IFERROR((ROUND((INDEX([1]INSTRUCTIONS!$M$9:$AM$73,MATCH(#REF!,[1]INSTRUCTIONS!$N$9:$N$73,0),MATCH(DB$2,[1]INSTRUCTIONS!$M$9:$AM$9,FALSE))*$BD51),0)),""))</f>
        <v/>
      </c>
      <c r="DC51" s="178" t="str">
        <f>IF(ISBLANK($CN51),"",IFERROR((ROUND((INDEX([1]INSTRUCTIONS!$M$9:$AM$73,MATCH(#REF!,[1]INSTRUCTIONS!$N$9:$N$73,0),MATCH(DC$2,[1]INSTRUCTIONS!$M$9:$AM$9,FALSE))*$BD51),0)),""))</f>
        <v/>
      </c>
      <c r="DD51" s="178" t="str">
        <f>IF(ISBLANK($CN51),"",IFERROR((ROUND((INDEX([1]INSTRUCTIONS!$M$9:$AM$73,MATCH(#REF!,[1]INSTRUCTIONS!$N$9:$N$73,0),MATCH(DD$2,[1]INSTRUCTIONS!$M$9:$AM$9,FALSE))*$BD51),0)),""))</f>
        <v/>
      </c>
      <c r="DE51" s="178" t="str">
        <f>IF(ISBLANK($CN51),"",IFERROR((ROUND((INDEX([1]INSTRUCTIONS!$M$9:$AM$73,MATCH(#REF!,[1]INSTRUCTIONS!$N$9:$N$73,0),MATCH(DE$2,[1]INSTRUCTIONS!$M$9:$AM$9,FALSE))*$BD51),0)),""))</f>
        <v/>
      </c>
      <c r="DF51" s="178" t="str">
        <f>IF(ISBLANK($CN51),"",IFERROR((ROUND((INDEX([1]INSTRUCTIONS!$M$9:$AM$73,MATCH(#REF!,[1]INSTRUCTIONS!$N$9:$N$73,0),MATCH(DF$2,[1]INSTRUCTIONS!$M$9:$AM$9,FALSE))*$BD51),0)),""))</f>
        <v/>
      </c>
      <c r="DG51" s="178" t="str">
        <f>IF(ISBLANK($CN51),"",IFERROR((ROUND((INDEX([1]INSTRUCTIONS!$M$9:$AM$73,MATCH(#REF!,[1]INSTRUCTIONS!$N$9:$N$73,0),MATCH(DG$2,[1]INSTRUCTIONS!$M$9:$AM$9,FALSE))*$BD51),0)),""))</f>
        <v/>
      </c>
      <c r="DH51" s="178" t="str">
        <f>IF(ISBLANK($CN51),"",IFERROR((ROUND((INDEX([1]INSTRUCTIONS!$M$9:$AM$73,MATCH(#REF!,[1]INSTRUCTIONS!$N$9:$N$73,0),MATCH(DH$2,[1]INSTRUCTIONS!$M$9:$AM$9,FALSE))*$BD51),0)),""))</f>
        <v/>
      </c>
      <c r="DI51" s="178" t="str">
        <f>IF(ISBLANK($CN51),"",IFERROR((ROUND((INDEX([1]INSTRUCTIONS!$M$9:$AM$73,MATCH(#REF!,[1]INSTRUCTIONS!$N$9:$N$73,0),MATCH(DI$2,[1]INSTRUCTIONS!$M$9:$AM$9,FALSE))*$BD51),0)),""))</f>
        <v/>
      </c>
      <c r="DJ51" s="178" t="str">
        <f>IF(ISBLANK($CN51),"",IFERROR((ROUND((INDEX([1]INSTRUCTIONS!$M$9:$AM$73,MATCH(#REF!,[1]INSTRUCTIONS!$N$9:$N$73,0),MATCH(DJ$2,[1]INSTRUCTIONS!$M$9:$AM$9,FALSE))*$BD51),0)),""))</f>
        <v/>
      </c>
      <c r="DK51" s="178" t="str">
        <f>IF(ISBLANK($CN51),"",IFERROR((ROUND((INDEX([1]INSTRUCTIONS!$M$9:$AM$73,MATCH(#REF!,[1]INSTRUCTIONS!$N$9:$N$73,0),MATCH(DK$2,[1]INSTRUCTIONS!$M$9:$AM$9,FALSE))*$BD51),0)),""))</f>
        <v/>
      </c>
      <c r="DL51" s="178" t="str">
        <f>IF(ISBLANK($CN51),"",IFERROR((ROUND((INDEX([1]INSTRUCTIONS!$M$9:$AM$73,MATCH(#REF!,[1]INSTRUCTIONS!$N$9:$N$73,0),MATCH(DL$2,[1]INSTRUCTIONS!$M$9:$AM$9,FALSE))*$BD51),0)),""))</f>
        <v/>
      </c>
      <c r="DM51" s="179" t="str">
        <f>IF(ISBLANK($CN51),"",IFERROR((ROUND((INDEX([1]INSTRUCTIONS!$M$9:$AM$73,MATCH(#REF!,[1]INSTRUCTIONS!$N$9:$N$73,0),MATCH(DM$2,[1]INSTRUCTIONS!$M$9:$AM$9,FALSE))*$BD51),0)),""))</f>
        <v/>
      </c>
      <c r="DN51" s="169">
        <f t="shared" si="25"/>
        <v>18</v>
      </c>
      <c r="DO51" s="169">
        <f t="shared" si="26"/>
        <v>0</v>
      </c>
      <c r="DP51" s="6"/>
      <c r="DQ51" s="171" t="str">
        <f t="shared" si="27"/>
        <v>ALPHA BOTTOMS BM</v>
      </c>
      <c r="DR51" s="172">
        <f t="shared" ref="DR51:EP51" si="64">IFERROR(BL51+CO51,"")</f>
        <v>25</v>
      </c>
      <c r="DS51" s="173">
        <f t="shared" si="64"/>
        <v>62</v>
      </c>
      <c r="DT51" s="173">
        <f t="shared" si="64"/>
        <v>76</v>
      </c>
      <c r="DU51" s="173">
        <f t="shared" si="64"/>
        <v>51</v>
      </c>
      <c r="DV51" s="173">
        <f t="shared" si="64"/>
        <v>20</v>
      </c>
      <c r="DW51" s="173">
        <f t="shared" si="64"/>
        <v>0</v>
      </c>
      <c r="DX51" s="173" t="str">
        <f t="shared" si="64"/>
        <v/>
      </c>
      <c r="DY51" s="173" t="str">
        <f t="shared" si="64"/>
        <v/>
      </c>
      <c r="DZ51" s="173" t="str">
        <f t="shared" si="64"/>
        <v/>
      </c>
      <c r="EA51" s="173" t="str">
        <f t="shared" si="64"/>
        <v/>
      </c>
      <c r="EB51" s="173" t="str">
        <f t="shared" si="64"/>
        <v/>
      </c>
      <c r="EC51" s="173" t="str">
        <f t="shared" si="64"/>
        <v/>
      </c>
      <c r="ED51" s="173" t="str">
        <f t="shared" si="64"/>
        <v/>
      </c>
      <c r="EE51" s="173" t="str">
        <f t="shared" si="64"/>
        <v/>
      </c>
      <c r="EF51" s="174" t="str">
        <f t="shared" si="64"/>
        <v/>
      </c>
      <c r="EG51" s="174" t="str">
        <f t="shared" si="64"/>
        <v/>
      </c>
      <c r="EH51" s="174" t="str">
        <f t="shared" si="64"/>
        <v/>
      </c>
      <c r="EI51" s="174" t="str">
        <f t="shared" si="64"/>
        <v/>
      </c>
      <c r="EJ51" s="174" t="str">
        <f t="shared" si="64"/>
        <v/>
      </c>
      <c r="EK51" s="174" t="str">
        <f t="shared" si="64"/>
        <v/>
      </c>
      <c r="EL51" s="174" t="str">
        <f t="shared" si="64"/>
        <v/>
      </c>
      <c r="EM51" s="174" t="str">
        <f t="shared" si="64"/>
        <v/>
      </c>
      <c r="EN51" s="174" t="str">
        <f t="shared" si="64"/>
        <v/>
      </c>
      <c r="EO51" s="174" t="str">
        <f t="shared" si="64"/>
        <v/>
      </c>
      <c r="EP51" s="174" t="str">
        <f t="shared" si="64"/>
        <v/>
      </c>
      <c r="EQ51" s="171">
        <f t="shared" si="29"/>
        <v>234</v>
      </c>
      <c r="ER51" s="171">
        <f t="shared" si="30"/>
        <v>0</v>
      </c>
    </row>
    <row r="52" spans="1:148" ht="120" customHeight="1" x14ac:dyDescent="0.25">
      <c r="A52" s="132">
        <f t="shared" si="31"/>
        <v>35</v>
      </c>
      <c r="B52" s="133" t="e">
        <v>#VALUE!</v>
      </c>
      <c r="C52" s="133" t="s">
        <v>96</v>
      </c>
      <c r="D52" s="134" t="s">
        <v>276</v>
      </c>
      <c r="E52" s="134" t="str">
        <f t="shared" si="5"/>
        <v>#REF!</v>
      </c>
      <c r="F52" s="135" t="s">
        <v>114</v>
      </c>
      <c r="G52" s="134" t="s">
        <v>276</v>
      </c>
      <c r="H52" s="135" t="s">
        <v>219</v>
      </c>
      <c r="I52" s="135" t="s">
        <v>220</v>
      </c>
      <c r="J52" s="135"/>
      <c r="K52" s="135"/>
      <c r="L52" s="136"/>
      <c r="M52" s="133"/>
      <c r="N52" s="135" t="s">
        <v>127</v>
      </c>
      <c r="O52" s="136"/>
      <c r="P52" s="136"/>
      <c r="Q52" s="136" t="s">
        <v>101</v>
      </c>
      <c r="R52" s="136" t="s">
        <v>102</v>
      </c>
      <c r="S52" s="136"/>
      <c r="T52" s="133"/>
      <c r="U52" s="133"/>
      <c r="V52" s="133"/>
      <c r="W52" s="137"/>
      <c r="X52" s="138">
        <v>12.78</v>
      </c>
      <c r="Y52" s="139">
        <v>12.78</v>
      </c>
      <c r="Z52" s="140">
        <f t="shared" si="6"/>
        <v>0</v>
      </c>
      <c r="AA52" s="139">
        <v>39.99</v>
      </c>
      <c r="AB52" s="140">
        <f t="shared" si="7"/>
        <v>0.68042010502625661</v>
      </c>
      <c r="AC52" s="141"/>
      <c r="AD52" s="142" t="str">
        <f t="shared" si="8"/>
        <v/>
      </c>
      <c r="AE52" s="140" t="str">
        <f t="shared" si="9"/>
        <v/>
      </c>
      <c r="AF52" s="139"/>
      <c r="AG52" s="140" t="str">
        <f t="shared" si="10"/>
        <v/>
      </c>
      <c r="AH52" s="143" t="str">
        <f t="shared" si="11"/>
        <v/>
      </c>
      <c r="AI52" s="144"/>
      <c r="AJ52" s="145"/>
      <c r="AK52" s="146"/>
      <c r="AL52" s="135" t="s">
        <v>103</v>
      </c>
      <c r="AM52" s="147">
        <v>4</v>
      </c>
      <c r="AN52" s="148" t="str">
        <f t="shared" si="12"/>
        <v xml:space="preserve">, , , , OFFICE DEFINE, </v>
      </c>
      <c r="AO52" s="149">
        <v>18</v>
      </c>
      <c r="AP52" s="150">
        <v>144</v>
      </c>
      <c r="AQ52" s="150"/>
      <c r="AR52" s="150"/>
      <c r="AS52" s="150"/>
      <c r="AT52" s="151"/>
      <c r="AU52" s="151"/>
      <c r="AV52" s="152">
        <f t="shared" si="13"/>
        <v>4</v>
      </c>
      <c r="AW52" s="153"/>
      <c r="AX52" s="152"/>
      <c r="AY52" s="153"/>
      <c r="AZ52" s="176"/>
      <c r="BA52" s="155">
        <f t="shared" si="14"/>
        <v>144</v>
      </c>
      <c r="BB52" s="156">
        <f t="shared" si="15"/>
        <v>1840.32</v>
      </c>
      <c r="BC52" s="157">
        <f t="shared" si="16"/>
        <v>5758.56</v>
      </c>
      <c r="BD52" s="158">
        <f t="shared" si="17"/>
        <v>18</v>
      </c>
      <c r="BE52" s="159">
        <f t="shared" si="18"/>
        <v>230.04</v>
      </c>
      <c r="BF52" s="160">
        <f t="shared" si="19"/>
        <v>719.82</v>
      </c>
      <c r="BG52" s="161">
        <f t="shared" si="20"/>
        <v>162</v>
      </c>
      <c r="BH52" s="162">
        <f t="shared" si="21"/>
        <v>2070.3599999999997</v>
      </c>
      <c r="BI52" s="163">
        <f t="shared" si="22"/>
        <v>6478.38</v>
      </c>
      <c r="BJ52" s="164"/>
      <c r="BK52" s="165" t="s">
        <v>125</v>
      </c>
      <c r="BL52" s="177">
        <v>15</v>
      </c>
      <c r="BM52" s="178">
        <v>39</v>
      </c>
      <c r="BN52" s="178">
        <v>47</v>
      </c>
      <c r="BO52" s="178">
        <v>31</v>
      </c>
      <c r="BP52" s="178">
        <v>12</v>
      </c>
      <c r="BQ52" s="178">
        <v>0</v>
      </c>
      <c r="BR52" s="178" t="str">
        <f>IF(ISBLANK($BK52),"",IFERROR((ROUND((INDEX([1]INSTRUCTIONS!$M$9:$AM$73,MATCH(#REF!,[1]INSTRUCTIONS!$N$9:$N$73,0),MATCH(BR$2,[1]INSTRUCTIONS!$M$9:$AM$9,FALSE))*$BA52),0)),""))</f>
        <v/>
      </c>
      <c r="BS52" s="178" t="str">
        <f>IF(ISBLANK($BK52),"",IFERROR((ROUND((INDEX([1]INSTRUCTIONS!$M$9:$AM$73,MATCH(#REF!,[1]INSTRUCTIONS!$N$9:$N$73,0),MATCH(BS$2,[1]INSTRUCTIONS!$M$9:$AM$9,FALSE))*$BA52),0)),""))</f>
        <v/>
      </c>
      <c r="BT52" s="178" t="str">
        <f>IF(ISBLANK($BK52),"",IFERROR((ROUND((INDEX([1]INSTRUCTIONS!$M$9:$AM$73,MATCH(#REF!,[1]INSTRUCTIONS!$N$9:$N$73,0),MATCH(BT$2,[1]INSTRUCTIONS!$M$9:$AM$9,FALSE))*$BA52),0)),""))</f>
        <v/>
      </c>
      <c r="BU52" s="178" t="str">
        <f>IF(ISBLANK($BK52),"",IFERROR((ROUND((INDEX([1]INSTRUCTIONS!$M$9:$AM$73,MATCH(#REF!,[1]INSTRUCTIONS!$N$9:$N$73,0),MATCH(BU$2,[1]INSTRUCTIONS!$M$9:$AM$9,FALSE))*$BA52),0)),""))</f>
        <v/>
      </c>
      <c r="BV52" s="178" t="str">
        <f>IF(ISBLANK($BK52),"",IFERROR((ROUND((INDEX([1]INSTRUCTIONS!$M$9:$AM$73,MATCH(#REF!,[1]INSTRUCTIONS!$N$9:$N$73,0),MATCH(BV$2,[1]INSTRUCTIONS!$M$9:$AM$9,FALSE))*$BA52),0)),""))</f>
        <v/>
      </c>
      <c r="BW52" s="178" t="str">
        <f>IF(ISBLANK($BK52),"",IFERROR((ROUND((INDEX([1]INSTRUCTIONS!$M$9:$AM$73,MATCH(#REF!,[1]INSTRUCTIONS!$N$9:$N$73,0),MATCH(BW$2,[1]INSTRUCTIONS!$M$9:$AM$9,FALSE))*$BA52),0)),""))</f>
        <v/>
      </c>
      <c r="BX52" s="178" t="str">
        <f>IF(ISBLANK($BK52),"",IFERROR((ROUND((INDEX([1]INSTRUCTIONS!$M$9:$AM$73,MATCH(#REF!,[1]INSTRUCTIONS!$N$9:$N$73,0),MATCH(BX$2,[1]INSTRUCTIONS!$M$9:$AM$9,FALSE))*$BA52),0)),""))</f>
        <v/>
      </c>
      <c r="BY52" s="178" t="str">
        <f>IF(ISBLANK($BK52),"",IFERROR((ROUND((INDEX([1]INSTRUCTIONS!$M$9:$AM$73,MATCH(#REF!,[1]INSTRUCTIONS!$N$9:$N$73,0),MATCH(BY$2,[1]INSTRUCTIONS!$M$9:$AM$9,FALSE))*$BA52),0)),""))</f>
        <v/>
      </c>
      <c r="BZ52" s="178" t="str">
        <f>IF(ISBLANK($BK52),"",IFERROR((ROUND((INDEX([1]INSTRUCTIONS!$M$9:$AM$73,MATCH(#REF!,[1]INSTRUCTIONS!$N$9:$N$73,0),MATCH(BZ$2,[1]INSTRUCTIONS!$M$9:$AM$9,FALSE))*$BA52),0)),""))</f>
        <v/>
      </c>
      <c r="CA52" s="178" t="str">
        <f>IF(ISBLANK($BK52),"",IFERROR((ROUND((INDEX([1]INSTRUCTIONS!$M$9:$AM$73,MATCH(#REF!,[1]INSTRUCTIONS!$N$9:$N$73,0),MATCH(CA$2,[1]INSTRUCTIONS!$M$9:$AM$9,FALSE))*$BA52),0)),""))</f>
        <v/>
      </c>
      <c r="CB52" s="178" t="str">
        <f>IF(ISBLANK($BK52),"",IFERROR((ROUND((INDEX([1]INSTRUCTIONS!$M$9:$AM$73,MATCH(#REF!,[1]INSTRUCTIONS!$N$9:$N$73,0),MATCH(CB$2,[1]INSTRUCTIONS!$M$9:$AM$9,FALSE))*$BA52),0)),""))</f>
        <v/>
      </c>
      <c r="CC52" s="178" t="str">
        <f>IF(ISBLANK($BK52),"",IFERROR((ROUND((INDEX([1]INSTRUCTIONS!$M$9:$AM$73,MATCH(#REF!,[1]INSTRUCTIONS!$N$9:$N$73,0),MATCH(CC$2,[1]INSTRUCTIONS!$M$9:$AM$9,FALSE))*$BA52),0)),""))</f>
        <v/>
      </c>
      <c r="CD52" s="178" t="str">
        <f>IF(ISBLANK($BK52),"",IFERROR((ROUND((INDEX([1]INSTRUCTIONS!$M$9:$AM$73,MATCH(#REF!,[1]INSTRUCTIONS!$N$9:$N$73,0),MATCH(CD$2,[1]INSTRUCTIONS!$M$9:$AM$9,FALSE))*$BA52),0)),""))</f>
        <v/>
      </c>
      <c r="CE52" s="178" t="str">
        <f>IF(ISBLANK($BK52),"",IFERROR((ROUND((INDEX([1]INSTRUCTIONS!$M$9:$AM$73,MATCH(#REF!,[1]INSTRUCTIONS!$N$9:$N$73,0),MATCH(CE$2,[1]INSTRUCTIONS!$M$9:$AM$9,FALSE))*$BA52),0)),""))</f>
        <v/>
      </c>
      <c r="CF52" s="178" t="str">
        <f>IF(ISBLANK($BK52),"",IFERROR((ROUND((INDEX([1]INSTRUCTIONS!$M$9:$AM$73,MATCH(#REF!,[1]INSTRUCTIONS!$N$9:$N$73,0),MATCH(CF$2,[1]INSTRUCTIONS!$M$9:$AM$9,FALSE))*$BA52),0)),""))</f>
        <v/>
      </c>
      <c r="CG52" s="178" t="str">
        <f>IF(ISBLANK($BK52),"",IFERROR((ROUND((INDEX([1]INSTRUCTIONS!$M$9:$AM$73,MATCH(#REF!,[1]INSTRUCTIONS!$N$9:$N$73,0),MATCH(CG$2,[1]INSTRUCTIONS!$M$9:$AM$9,FALSE))*$BA52),0)),""))</f>
        <v/>
      </c>
      <c r="CH52" s="178" t="str">
        <f>IF(ISBLANK($BK52),"",IFERROR((ROUND((INDEX([1]INSTRUCTIONS!$M$9:$AM$73,MATCH(#REF!,[1]INSTRUCTIONS!$N$9:$N$73,0),MATCH(CH$2,[1]INSTRUCTIONS!$M$9:$AM$9,FALSE))*$BA52),0)),""))</f>
        <v/>
      </c>
      <c r="CI52" s="178" t="str">
        <f>IF(ISBLANK($BK52),"",IFERROR((ROUND((INDEX([1]INSTRUCTIONS!$M$9:$AM$73,MATCH(#REF!,[1]INSTRUCTIONS!$N$9:$N$73,0),MATCH(CI$2,[1]INSTRUCTIONS!$M$9:$AM$9,FALSE))*$BA52),0)),""))</f>
        <v/>
      </c>
      <c r="CJ52" s="179" t="str">
        <f>IF(ISBLANK($BK52),"",IFERROR((ROUND((INDEX([1]INSTRUCTIONS!$M$9:$AM$73,MATCH(#REF!,[1]INSTRUCTIONS!$N$9:$N$73,0),MATCH(CJ$2,[1]INSTRUCTIONS!$M$9:$AM$9,FALSE))*$BA52),0)),""))</f>
        <v/>
      </c>
      <c r="CK52" s="169">
        <f t="shared" si="23"/>
        <v>144</v>
      </c>
      <c r="CL52" s="169">
        <f t="shared" si="24"/>
        <v>0</v>
      </c>
      <c r="CM52" s="6"/>
      <c r="CN52" s="170" t="s">
        <v>126</v>
      </c>
      <c r="CO52" s="177">
        <v>2</v>
      </c>
      <c r="CP52" s="178">
        <v>4</v>
      </c>
      <c r="CQ52" s="178">
        <v>6</v>
      </c>
      <c r="CR52" s="178">
        <v>4</v>
      </c>
      <c r="CS52" s="178">
        <v>2</v>
      </c>
      <c r="CT52" s="178">
        <v>0</v>
      </c>
      <c r="CU52" s="178" t="str">
        <f>IF(ISBLANK($CN52),"",IFERROR((ROUND((INDEX([1]INSTRUCTIONS!$M$9:$AM$73,MATCH(#REF!,[1]INSTRUCTIONS!$N$9:$N$73,0),MATCH(CU$2,[1]INSTRUCTIONS!$M$9:$AM$9,FALSE))*$BD52),0)),""))</f>
        <v/>
      </c>
      <c r="CV52" s="178" t="str">
        <f>IF(ISBLANK($CN52),"",IFERROR((ROUND((INDEX([1]INSTRUCTIONS!$M$9:$AM$73,MATCH(#REF!,[1]INSTRUCTIONS!$N$9:$N$73,0),MATCH(CV$2,[1]INSTRUCTIONS!$M$9:$AM$9,FALSE))*$BD52),0)),""))</f>
        <v/>
      </c>
      <c r="CW52" s="178" t="str">
        <f>IF(ISBLANK($CN52),"",IFERROR((ROUND((INDEX([1]INSTRUCTIONS!$M$9:$AM$73,MATCH(#REF!,[1]INSTRUCTIONS!$N$9:$N$73,0),MATCH(CW$2,[1]INSTRUCTIONS!$M$9:$AM$9,FALSE))*$BD52),0)),""))</f>
        <v/>
      </c>
      <c r="CX52" s="178" t="str">
        <f>IF(ISBLANK($CN52),"",IFERROR((ROUND((INDEX([1]INSTRUCTIONS!$M$9:$AM$73,MATCH(#REF!,[1]INSTRUCTIONS!$N$9:$N$73,0),MATCH(CX$2,[1]INSTRUCTIONS!$M$9:$AM$9,FALSE))*$BD52),0)),""))</f>
        <v/>
      </c>
      <c r="CY52" s="178" t="str">
        <f>IF(ISBLANK($CN52),"",IFERROR((ROUND((INDEX([1]INSTRUCTIONS!$M$9:$AM$73,MATCH(#REF!,[1]INSTRUCTIONS!$N$9:$N$73,0),MATCH(CY$2,[1]INSTRUCTIONS!$M$9:$AM$9,FALSE))*$BD52),0)),""))</f>
        <v/>
      </c>
      <c r="CZ52" s="178" t="str">
        <f>IF(ISBLANK($CN52),"",IFERROR((ROUND((INDEX([1]INSTRUCTIONS!$M$9:$AM$73,MATCH(#REF!,[1]INSTRUCTIONS!$N$9:$N$73,0),MATCH(CZ$2,[1]INSTRUCTIONS!$M$9:$AM$9,FALSE))*$BD52),0)),""))</f>
        <v/>
      </c>
      <c r="DA52" s="178" t="str">
        <f>IF(ISBLANK($CN52),"",IFERROR((ROUND((INDEX([1]INSTRUCTIONS!$M$9:$AM$73,MATCH(#REF!,[1]INSTRUCTIONS!$N$9:$N$73,0),MATCH(DA$2,[1]INSTRUCTIONS!$M$9:$AM$9,FALSE))*$BD52),0)),""))</f>
        <v/>
      </c>
      <c r="DB52" s="178" t="str">
        <f>IF(ISBLANK($CN52),"",IFERROR((ROUND((INDEX([1]INSTRUCTIONS!$M$9:$AM$73,MATCH(#REF!,[1]INSTRUCTIONS!$N$9:$N$73,0),MATCH(DB$2,[1]INSTRUCTIONS!$M$9:$AM$9,FALSE))*$BD52),0)),""))</f>
        <v/>
      </c>
      <c r="DC52" s="178" t="str">
        <f>IF(ISBLANK($CN52),"",IFERROR((ROUND((INDEX([1]INSTRUCTIONS!$M$9:$AM$73,MATCH(#REF!,[1]INSTRUCTIONS!$N$9:$N$73,0),MATCH(DC$2,[1]INSTRUCTIONS!$M$9:$AM$9,FALSE))*$BD52),0)),""))</f>
        <v/>
      </c>
      <c r="DD52" s="178" t="str">
        <f>IF(ISBLANK($CN52),"",IFERROR((ROUND((INDEX([1]INSTRUCTIONS!$M$9:$AM$73,MATCH(#REF!,[1]INSTRUCTIONS!$N$9:$N$73,0),MATCH(DD$2,[1]INSTRUCTIONS!$M$9:$AM$9,FALSE))*$BD52),0)),""))</f>
        <v/>
      </c>
      <c r="DE52" s="178" t="str">
        <f>IF(ISBLANK($CN52),"",IFERROR((ROUND((INDEX([1]INSTRUCTIONS!$M$9:$AM$73,MATCH(#REF!,[1]INSTRUCTIONS!$N$9:$N$73,0),MATCH(DE$2,[1]INSTRUCTIONS!$M$9:$AM$9,FALSE))*$BD52),0)),""))</f>
        <v/>
      </c>
      <c r="DF52" s="178" t="str">
        <f>IF(ISBLANK($CN52),"",IFERROR((ROUND((INDEX([1]INSTRUCTIONS!$M$9:$AM$73,MATCH(#REF!,[1]INSTRUCTIONS!$N$9:$N$73,0),MATCH(DF$2,[1]INSTRUCTIONS!$M$9:$AM$9,FALSE))*$BD52),0)),""))</f>
        <v/>
      </c>
      <c r="DG52" s="178" t="str">
        <f>IF(ISBLANK($CN52),"",IFERROR((ROUND((INDEX([1]INSTRUCTIONS!$M$9:$AM$73,MATCH(#REF!,[1]INSTRUCTIONS!$N$9:$N$73,0),MATCH(DG$2,[1]INSTRUCTIONS!$M$9:$AM$9,FALSE))*$BD52),0)),""))</f>
        <v/>
      </c>
      <c r="DH52" s="178" t="str">
        <f>IF(ISBLANK($CN52),"",IFERROR((ROUND((INDEX([1]INSTRUCTIONS!$M$9:$AM$73,MATCH(#REF!,[1]INSTRUCTIONS!$N$9:$N$73,0),MATCH(DH$2,[1]INSTRUCTIONS!$M$9:$AM$9,FALSE))*$BD52),0)),""))</f>
        <v/>
      </c>
      <c r="DI52" s="178" t="str">
        <f>IF(ISBLANK($CN52),"",IFERROR((ROUND((INDEX([1]INSTRUCTIONS!$M$9:$AM$73,MATCH(#REF!,[1]INSTRUCTIONS!$N$9:$N$73,0),MATCH(DI$2,[1]INSTRUCTIONS!$M$9:$AM$9,FALSE))*$BD52),0)),""))</f>
        <v/>
      </c>
      <c r="DJ52" s="178" t="str">
        <f>IF(ISBLANK($CN52),"",IFERROR((ROUND((INDEX([1]INSTRUCTIONS!$M$9:$AM$73,MATCH(#REF!,[1]INSTRUCTIONS!$N$9:$N$73,0),MATCH(DJ$2,[1]INSTRUCTIONS!$M$9:$AM$9,FALSE))*$BD52),0)),""))</f>
        <v/>
      </c>
      <c r="DK52" s="178" t="str">
        <f>IF(ISBLANK($CN52),"",IFERROR((ROUND((INDEX([1]INSTRUCTIONS!$M$9:$AM$73,MATCH(#REF!,[1]INSTRUCTIONS!$N$9:$N$73,0),MATCH(DK$2,[1]INSTRUCTIONS!$M$9:$AM$9,FALSE))*$BD52),0)),""))</f>
        <v/>
      </c>
      <c r="DL52" s="178" t="str">
        <f>IF(ISBLANK($CN52),"",IFERROR((ROUND((INDEX([1]INSTRUCTIONS!$M$9:$AM$73,MATCH(#REF!,[1]INSTRUCTIONS!$N$9:$N$73,0),MATCH(DL$2,[1]INSTRUCTIONS!$M$9:$AM$9,FALSE))*$BD52),0)),""))</f>
        <v/>
      </c>
      <c r="DM52" s="179" t="str">
        <f>IF(ISBLANK($CN52),"",IFERROR((ROUND((INDEX([1]INSTRUCTIONS!$M$9:$AM$73,MATCH(#REF!,[1]INSTRUCTIONS!$N$9:$N$73,0),MATCH(DM$2,[1]INSTRUCTIONS!$M$9:$AM$9,FALSE))*$BD52),0)),""))</f>
        <v/>
      </c>
      <c r="DN52" s="169">
        <f t="shared" si="25"/>
        <v>18</v>
      </c>
      <c r="DO52" s="169">
        <f t="shared" si="26"/>
        <v>0</v>
      </c>
      <c r="DP52" s="6"/>
      <c r="DQ52" s="171" t="str">
        <f t="shared" si="27"/>
        <v>ALPHA BOTTOMS BM</v>
      </c>
      <c r="DR52" s="172">
        <f t="shared" ref="DR52:EP52" si="65">IFERROR(BL52+CO52,"")</f>
        <v>17</v>
      </c>
      <c r="DS52" s="173">
        <f t="shared" si="65"/>
        <v>43</v>
      </c>
      <c r="DT52" s="173">
        <f t="shared" si="65"/>
        <v>53</v>
      </c>
      <c r="DU52" s="173">
        <f t="shared" si="65"/>
        <v>35</v>
      </c>
      <c r="DV52" s="173">
        <f t="shared" si="65"/>
        <v>14</v>
      </c>
      <c r="DW52" s="173">
        <f t="shared" si="65"/>
        <v>0</v>
      </c>
      <c r="DX52" s="173" t="str">
        <f t="shared" si="65"/>
        <v/>
      </c>
      <c r="DY52" s="173" t="str">
        <f t="shared" si="65"/>
        <v/>
      </c>
      <c r="DZ52" s="173" t="str">
        <f t="shared" si="65"/>
        <v/>
      </c>
      <c r="EA52" s="173" t="str">
        <f t="shared" si="65"/>
        <v/>
      </c>
      <c r="EB52" s="173" t="str">
        <f t="shared" si="65"/>
        <v/>
      </c>
      <c r="EC52" s="173" t="str">
        <f t="shared" si="65"/>
        <v/>
      </c>
      <c r="ED52" s="173" t="str">
        <f t="shared" si="65"/>
        <v/>
      </c>
      <c r="EE52" s="173" t="str">
        <f t="shared" si="65"/>
        <v/>
      </c>
      <c r="EF52" s="174" t="str">
        <f t="shared" si="65"/>
        <v/>
      </c>
      <c r="EG52" s="174" t="str">
        <f t="shared" si="65"/>
        <v/>
      </c>
      <c r="EH52" s="174" t="str">
        <f t="shared" si="65"/>
        <v/>
      </c>
      <c r="EI52" s="174" t="str">
        <f t="shared" si="65"/>
        <v/>
      </c>
      <c r="EJ52" s="174" t="str">
        <f t="shared" si="65"/>
        <v/>
      </c>
      <c r="EK52" s="174" t="str">
        <f t="shared" si="65"/>
        <v/>
      </c>
      <c r="EL52" s="174" t="str">
        <f t="shared" si="65"/>
        <v/>
      </c>
      <c r="EM52" s="174" t="str">
        <f t="shared" si="65"/>
        <v/>
      </c>
      <c r="EN52" s="174" t="str">
        <f t="shared" si="65"/>
        <v/>
      </c>
      <c r="EO52" s="174" t="str">
        <f t="shared" si="65"/>
        <v/>
      </c>
      <c r="EP52" s="174" t="str">
        <f t="shared" si="65"/>
        <v/>
      </c>
      <c r="EQ52" s="171">
        <f t="shared" si="29"/>
        <v>162</v>
      </c>
      <c r="ER52" s="171">
        <f t="shared" si="30"/>
        <v>0</v>
      </c>
    </row>
    <row r="53" spans="1:148" ht="120" customHeight="1" x14ac:dyDescent="0.25">
      <c r="A53" s="132">
        <f t="shared" si="31"/>
        <v>36</v>
      </c>
      <c r="B53" s="133" t="e">
        <v>#VALUE!</v>
      </c>
      <c r="C53" s="133" t="s">
        <v>96</v>
      </c>
      <c r="D53" s="134" t="s">
        <v>276</v>
      </c>
      <c r="E53" s="134" t="str">
        <f t="shared" si="5"/>
        <v>#REF!</v>
      </c>
      <c r="F53" s="135" t="s">
        <v>128</v>
      </c>
      <c r="G53" s="134" t="s">
        <v>276</v>
      </c>
      <c r="H53" s="135" t="s">
        <v>185</v>
      </c>
      <c r="I53" s="135" t="s">
        <v>186</v>
      </c>
      <c r="J53" s="135"/>
      <c r="K53" s="135"/>
      <c r="L53" s="136"/>
      <c r="M53" s="133" t="e">
        <v>#VALUE!</v>
      </c>
      <c r="N53" s="135" t="s">
        <v>112</v>
      </c>
      <c r="O53" s="136"/>
      <c r="P53" s="136"/>
      <c r="Q53" s="136" t="s">
        <v>101</v>
      </c>
      <c r="R53" s="136" t="s">
        <v>102</v>
      </c>
      <c r="S53" s="136"/>
      <c r="T53" s="133"/>
      <c r="U53" s="133"/>
      <c r="V53" s="133"/>
      <c r="W53" s="137"/>
      <c r="X53" s="138">
        <v>19.95</v>
      </c>
      <c r="Y53" s="139">
        <v>18.95</v>
      </c>
      <c r="Z53" s="140">
        <f t="shared" si="6"/>
        <v>5.0125313283208024E-2</v>
      </c>
      <c r="AA53" s="139">
        <v>59.99</v>
      </c>
      <c r="AB53" s="140">
        <f t="shared" si="7"/>
        <v>0.68411401900316726</v>
      </c>
      <c r="AC53" s="141"/>
      <c r="AD53" s="142" t="str">
        <f t="shared" si="8"/>
        <v/>
      </c>
      <c r="AE53" s="140" t="str">
        <f t="shared" si="9"/>
        <v/>
      </c>
      <c r="AF53" s="139"/>
      <c r="AG53" s="140" t="str">
        <f t="shared" si="10"/>
        <v/>
      </c>
      <c r="AH53" s="143" t="str">
        <f t="shared" si="11"/>
        <v/>
      </c>
      <c r="AI53" s="144"/>
      <c r="AJ53" s="145"/>
      <c r="AK53" s="146"/>
      <c r="AL53" s="135" t="s">
        <v>241</v>
      </c>
      <c r="AM53" s="147">
        <v>4</v>
      </c>
      <c r="AN53" s="148" t="str">
        <f t="shared" si="12"/>
        <v xml:space="preserve">, , , , OFFICE DEFINE, </v>
      </c>
      <c r="AO53" s="149">
        <v>12</v>
      </c>
      <c r="AP53" s="150">
        <v>336</v>
      </c>
      <c r="AQ53" s="150"/>
      <c r="AR53" s="150"/>
      <c r="AS53" s="150"/>
      <c r="AT53" s="151"/>
      <c r="AU53" s="151"/>
      <c r="AV53" s="152">
        <f t="shared" si="13"/>
        <v>4</v>
      </c>
      <c r="AW53" s="153"/>
      <c r="AX53" s="152"/>
      <c r="AY53" s="153"/>
      <c r="AZ53" s="176"/>
      <c r="BA53" s="155">
        <f t="shared" si="14"/>
        <v>336</v>
      </c>
      <c r="BB53" s="156">
        <f t="shared" si="15"/>
        <v>6367.2</v>
      </c>
      <c r="BC53" s="157">
        <f t="shared" si="16"/>
        <v>20156.64</v>
      </c>
      <c r="BD53" s="158">
        <f t="shared" si="17"/>
        <v>12</v>
      </c>
      <c r="BE53" s="159">
        <f t="shared" si="18"/>
        <v>227.39999999999998</v>
      </c>
      <c r="BF53" s="160">
        <f t="shared" si="19"/>
        <v>719.88</v>
      </c>
      <c r="BG53" s="161">
        <f t="shared" si="20"/>
        <v>348</v>
      </c>
      <c r="BH53" s="162">
        <f t="shared" si="21"/>
        <v>6594.5999999999995</v>
      </c>
      <c r="BI53" s="163">
        <f t="shared" si="22"/>
        <v>20876.52</v>
      </c>
      <c r="BJ53" s="164"/>
      <c r="BK53" s="165" t="s">
        <v>104</v>
      </c>
      <c r="BL53" s="177">
        <v>34</v>
      </c>
      <c r="BM53" s="178">
        <v>85</v>
      </c>
      <c r="BN53" s="178">
        <v>112</v>
      </c>
      <c r="BO53" s="178">
        <v>76</v>
      </c>
      <c r="BP53" s="178">
        <v>29</v>
      </c>
      <c r="BQ53" s="178">
        <v>0</v>
      </c>
      <c r="BR53" s="178" t="str">
        <f>IF(ISBLANK($BK53),"",IFERROR((ROUND((INDEX([1]INSTRUCTIONS!$M$9:$AM$73,MATCH(#REF!,[1]INSTRUCTIONS!$N$9:$N$73,0),MATCH(BR$2,[1]INSTRUCTIONS!$M$9:$AM$9,FALSE))*$BA53),0)),""))</f>
        <v/>
      </c>
      <c r="BS53" s="178" t="str">
        <f>IF(ISBLANK($BK53),"",IFERROR((ROUND((INDEX([1]INSTRUCTIONS!$M$9:$AM$73,MATCH(#REF!,[1]INSTRUCTIONS!$N$9:$N$73,0),MATCH(BS$2,[1]INSTRUCTIONS!$M$9:$AM$9,FALSE))*$BA53),0)),""))</f>
        <v/>
      </c>
      <c r="BT53" s="178" t="str">
        <f>IF(ISBLANK($BK53),"",IFERROR((ROUND((INDEX([1]INSTRUCTIONS!$M$9:$AM$73,MATCH(#REF!,[1]INSTRUCTIONS!$N$9:$N$73,0),MATCH(BT$2,[1]INSTRUCTIONS!$M$9:$AM$9,FALSE))*$BA53),0)),""))</f>
        <v/>
      </c>
      <c r="BU53" s="178" t="str">
        <f>IF(ISBLANK($BK53),"",IFERROR((ROUND((INDEX([1]INSTRUCTIONS!$M$9:$AM$73,MATCH(#REF!,[1]INSTRUCTIONS!$N$9:$N$73,0),MATCH(BU$2,[1]INSTRUCTIONS!$M$9:$AM$9,FALSE))*$BA53),0)),""))</f>
        <v/>
      </c>
      <c r="BV53" s="178" t="str">
        <f>IF(ISBLANK($BK53),"",IFERROR((ROUND((INDEX([1]INSTRUCTIONS!$M$9:$AM$73,MATCH(#REF!,[1]INSTRUCTIONS!$N$9:$N$73,0),MATCH(BV$2,[1]INSTRUCTIONS!$M$9:$AM$9,FALSE))*$BA53),0)),""))</f>
        <v/>
      </c>
      <c r="BW53" s="178" t="str">
        <f>IF(ISBLANK($BK53),"",IFERROR((ROUND((INDEX([1]INSTRUCTIONS!$M$9:$AM$73,MATCH(#REF!,[1]INSTRUCTIONS!$N$9:$N$73,0),MATCH(BW$2,[1]INSTRUCTIONS!$M$9:$AM$9,FALSE))*$BA53),0)),""))</f>
        <v/>
      </c>
      <c r="BX53" s="178" t="str">
        <f>IF(ISBLANK($BK53),"",IFERROR((ROUND((INDEX([1]INSTRUCTIONS!$M$9:$AM$73,MATCH(#REF!,[1]INSTRUCTIONS!$N$9:$N$73,0),MATCH(BX$2,[1]INSTRUCTIONS!$M$9:$AM$9,FALSE))*$BA53),0)),""))</f>
        <v/>
      </c>
      <c r="BY53" s="178" t="str">
        <f>IF(ISBLANK($BK53),"",IFERROR((ROUND((INDEX([1]INSTRUCTIONS!$M$9:$AM$73,MATCH(#REF!,[1]INSTRUCTIONS!$N$9:$N$73,0),MATCH(BY$2,[1]INSTRUCTIONS!$M$9:$AM$9,FALSE))*$BA53),0)),""))</f>
        <v/>
      </c>
      <c r="BZ53" s="178" t="str">
        <f>IF(ISBLANK($BK53),"",IFERROR((ROUND((INDEX([1]INSTRUCTIONS!$M$9:$AM$73,MATCH(#REF!,[1]INSTRUCTIONS!$N$9:$N$73,0),MATCH(BZ$2,[1]INSTRUCTIONS!$M$9:$AM$9,FALSE))*$BA53),0)),""))</f>
        <v/>
      </c>
      <c r="CA53" s="178" t="str">
        <f>IF(ISBLANK($BK53),"",IFERROR((ROUND((INDEX([1]INSTRUCTIONS!$M$9:$AM$73,MATCH(#REF!,[1]INSTRUCTIONS!$N$9:$N$73,0),MATCH(CA$2,[1]INSTRUCTIONS!$M$9:$AM$9,FALSE))*$BA53),0)),""))</f>
        <v/>
      </c>
      <c r="CB53" s="178" t="str">
        <f>IF(ISBLANK($BK53),"",IFERROR((ROUND((INDEX([1]INSTRUCTIONS!$M$9:$AM$73,MATCH(#REF!,[1]INSTRUCTIONS!$N$9:$N$73,0),MATCH(CB$2,[1]INSTRUCTIONS!$M$9:$AM$9,FALSE))*$BA53),0)),""))</f>
        <v/>
      </c>
      <c r="CC53" s="178" t="str">
        <f>IF(ISBLANK($BK53),"",IFERROR((ROUND((INDEX([1]INSTRUCTIONS!$M$9:$AM$73,MATCH(#REF!,[1]INSTRUCTIONS!$N$9:$N$73,0),MATCH(CC$2,[1]INSTRUCTIONS!$M$9:$AM$9,FALSE))*$BA53),0)),""))</f>
        <v/>
      </c>
      <c r="CD53" s="178" t="str">
        <f>IF(ISBLANK($BK53),"",IFERROR((ROUND((INDEX([1]INSTRUCTIONS!$M$9:$AM$73,MATCH(#REF!,[1]INSTRUCTIONS!$N$9:$N$73,0),MATCH(CD$2,[1]INSTRUCTIONS!$M$9:$AM$9,FALSE))*$BA53),0)),""))</f>
        <v/>
      </c>
      <c r="CE53" s="178" t="str">
        <f>IF(ISBLANK($BK53),"",IFERROR((ROUND((INDEX([1]INSTRUCTIONS!$M$9:$AM$73,MATCH(#REF!,[1]INSTRUCTIONS!$N$9:$N$73,0),MATCH(CE$2,[1]INSTRUCTIONS!$M$9:$AM$9,FALSE))*$BA53),0)),""))</f>
        <v/>
      </c>
      <c r="CF53" s="178" t="str">
        <f>IF(ISBLANK($BK53),"",IFERROR((ROUND((INDEX([1]INSTRUCTIONS!$M$9:$AM$73,MATCH(#REF!,[1]INSTRUCTIONS!$N$9:$N$73,0),MATCH(CF$2,[1]INSTRUCTIONS!$M$9:$AM$9,FALSE))*$BA53),0)),""))</f>
        <v/>
      </c>
      <c r="CG53" s="178" t="str">
        <f>IF(ISBLANK($BK53),"",IFERROR((ROUND((INDEX([1]INSTRUCTIONS!$M$9:$AM$73,MATCH(#REF!,[1]INSTRUCTIONS!$N$9:$N$73,0),MATCH(CG$2,[1]INSTRUCTIONS!$M$9:$AM$9,FALSE))*$BA53),0)),""))</f>
        <v/>
      </c>
      <c r="CH53" s="178" t="str">
        <f>IF(ISBLANK($BK53),"",IFERROR((ROUND((INDEX([1]INSTRUCTIONS!$M$9:$AM$73,MATCH(#REF!,[1]INSTRUCTIONS!$N$9:$N$73,0),MATCH(CH$2,[1]INSTRUCTIONS!$M$9:$AM$9,FALSE))*$BA53),0)),""))</f>
        <v/>
      </c>
      <c r="CI53" s="178" t="str">
        <f>IF(ISBLANK($BK53),"",IFERROR((ROUND((INDEX([1]INSTRUCTIONS!$M$9:$AM$73,MATCH(#REF!,[1]INSTRUCTIONS!$N$9:$N$73,0),MATCH(CI$2,[1]INSTRUCTIONS!$M$9:$AM$9,FALSE))*$BA53),0)),""))</f>
        <v/>
      </c>
      <c r="CJ53" s="179" t="str">
        <f>IF(ISBLANK($BK53),"",IFERROR((ROUND((INDEX([1]INSTRUCTIONS!$M$9:$AM$73,MATCH(#REF!,[1]INSTRUCTIONS!$N$9:$N$73,0),MATCH(CJ$2,[1]INSTRUCTIONS!$M$9:$AM$9,FALSE))*$BA53),0)),""))</f>
        <v/>
      </c>
      <c r="CK53" s="169">
        <f t="shared" si="23"/>
        <v>336</v>
      </c>
      <c r="CL53" s="169">
        <f t="shared" si="24"/>
        <v>0</v>
      </c>
      <c r="CM53" s="6"/>
      <c r="CN53" s="170" t="s">
        <v>105</v>
      </c>
      <c r="CO53" s="177">
        <v>1</v>
      </c>
      <c r="CP53" s="178">
        <v>3</v>
      </c>
      <c r="CQ53" s="178">
        <v>4</v>
      </c>
      <c r="CR53" s="178">
        <v>3</v>
      </c>
      <c r="CS53" s="178">
        <v>1</v>
      </c>
      <c r="CT53" s="178">
        <v>0</v>
      </c>
      <c r="CU53" s="178" t="str">
        <f>IF(ISBLANK($CN53),"",IFERROR((ROUND((INDEX([1]INSTRUCTIONS!$M$9:$AM$73,MATCH(#REF!,[1]INSTRUCTIONS!$N$9:$N$73,0),MATCH(CU$2,[1]INSTRUCTIONS!$M$9:$AM$9,FALSE))*$BD53),0)),""))</f>
        <v/>
      </c>
      <c r="CV53" s="178" t="str">
        <f>IF(ISBLANK($CN53),"",IFERROR((ROUND((INDEX([1]INSTRUCTIONS!$M$9:$AM$73,MATCH(#REF!,[1]INSTRUCTIONS!$N$9:$N$73,0),MATCH(CV$2,[1]INSTRUCTIONS!$M$9:$AM$9,FALSE))*$BD53),0)),""))</f>
        <v/>
      </c>
      <c r="CW53" s="178" t="str">
        <f>IF(ISBLANK($CN53),"",IFERROR((ROUND((INDEX([1]INSTRUCTIONS!$M$9:$AM$73,MATCH(#REF!,[1]INSTRUCTIONS!$N$9:$N$73,0),MATCH(CW$2,[1]INSTRUCTIONS!$M$9:$AM$9,FALSE))*$BD53),0)),""))</f>
        <v/>
      </c>
      <c r="CX53" s="178" t="str">
        <f>IF(ISBLANK($CN53),"",IFERROR((ROUND((INDEX([1]INSTRUCTIONS!$M$9:$AM$73,MATCH(#REF!,[1]INSTRUCTIONS!$N$9:$N$73,0),MATCH(CX$2,[1]INSTRUCTIONS!$M$9:$AM$9,FALSE))*$BD53),0)),""))</f>
        <v/>
      </c>
      <c r="CY53" s="178" t="str">
        <f>IF(ISBLANK($CN53),"",IFERROR((ROUND((INDEX([1]INSTRUCTIONS!$M$9:$AM$73,MATCH(#REF!,[1]INSTRUCTIONS!$N$9:$N$73,0),MATCH(CY$2,[1]INSTRUCTIONS!$M$9:$AM$9,FALSE))*$BD53),0)),""))</f>
        <v/>
      </c>
      <c r="CZ53" s="178" t="str">
        <f>IF(ISBLANK($CN53),"",IFERROR((ROUND((INDEX([1]INSTRUCTIONS!$M$9:$AM$73,MATCH(#REF!,[1]INSTRUCTIONS!$N$9:$N$73,0),MATCH(CZ$2,[1]INSTRUCTIONS!$M$9:$AM$9,FALSE))*$BD53),0)),""))</f>
        <v/>
      </c>
      <c r="DA53" s="178" t="str">
        <f>IF(ISBLANK($CN53),"",IFERROR((ROUND((INDEX([1]INSTRUCTIONS!$M$9:$AM$73,MATCH(#REF!,[1]INSTRUCTIONS!$N$9:$N$73,0),MATCH(DA$2,[1]INSTRUCTIONS!$M$9:$AM$9,FALSE))*$BD53),0)),""))</f>
        <v/>
      </c>
      <c r="DB53" s="178" t="str">
        <f>IF(ISBLANK($CN53),"",IFERROR((ROUND((INDEX([1]INSTRUCTIONS!$M$9:$AM$73,MATCH(#REF!,[1]INSTRUCTIONS!$N$9:$N$73,0),MATCH(DB$2,[1]INSTRUCTIONS!$M$9:$AM$9,FALSE))*$BD53),0)),""))</f>
        <v/>
      </c>
      <c r="DC53" s="178" t="str">
        <f>IF(ISBLANK($CN53),"",IFERROR((ROUND((INDEX([1]INSTRUCTIONS!$M$9:$AM$73,MATCH(#REF!,[1]INSTRUCTIONS!$N$9:$N$73,0),MATCH(DC$2,[1]INSTRUCTIONS!$M$9:$AM$9,FALSE))*$BD53),0)),""))</f>
        <v/>
      </c>
      <c r="DD53" s="178" t="str">
        <f>IF(ISBLANK($CN53),"",IFERROR((ROUND((INDEX([1]INSTRUCTIONS!$M$9:$AM$73,MATCH(#REF!,[1]INSTRUCTIONS!$N$9:$N$73,0),MATCH(DD$2,[1]INSTRUCTIONS!$M$9:$AM$9,FALSE))*$BD53),0)),""))</f>
        <v/>
      </c>
      <c r="DE53" s="178" t="str">
        <f>IF(ISBLANK($CN53),"",IFERROR((ROUND((INDEX([1]INSTRUCTIONS!$M$9:$AM$73,MATCH(#REF!,[1]INSTRUCTIONS!$N$9:$N$73,0),MATCH(DE$2,[1]INSTRUCTIONS!$M$9:$AM$9,FALSE))*$BD53),0)),""))</f>
        <v/>
      </c>
      <c r="DF53" s="178" t="str">
        <f>IF(ISBLANK($CN53),"",IFERROR((ROUND((INDEX([1]INSTRUCTIONS!$M$9:$AM$73,MATCH(#REF!,[1]INSTRUCTIONS!$N$9:$N$73,0),MATCH(DF$2,[1]INSTRUCTIONS!$M$9:$AM$9,FALSE))*$BD53),0)),""))</f>
        <v/>
      </c>
      <c r="DG53" s="178" t="str">
        <f>IF(ISBLANK($CN53),"",IFERROR((ROUND((INDEX([1]INSTRUCTIONS!$M$9:$AM$73,MATCH(#REF!,[1]INSTRUCTIONS!$N$9:$N$73,0),MATCH(DG$2,[1]INSTRUCTIONS!$M$9:$AM$9,FALSE))*$BD53),0)),""))</f>
        <v/>
      </c>
      <c r="DH53" s="178" t="str">
        <f>IF(ISBLANK($CN53),"",IFERROR((ROUND((INDEX([1]INSTRUCTIONS!$M$9:$AM$73,MATCH(#REF!,[1]INSTRUCTIONS!$N$9:$N$73,0),MATCH(DH$2,[1]INSTRUCTIONS!$M$9:$AM$9,FALSE))*$BD53),0)),""))</f>
        <v/>
      </c>
      <c r="DI53" s="178" t="str">
        <f>IF(ISBLANK($CN53),"",IFERROR((ROUND((INDEX([1]INSTRUCTIONS!$M$9:$AM$73,MATCH(#REF!,[1]INSTRUCTIONS!$N$9:$N$73,0),MATCH(DI$2,[1]INSTRUCTIONS!$M$9:$AM$9,FALSE))*$BD53),0)),""))</f>
        <v/>
      </c>
      <c r="DJ53" s="178" t="str">
        <f>IF(ISBLANK($CN53),"",IFERROR((ROUND((INDEX([1]INSTRUCTIONS!$M$9:$AM$73,MATCH(#REF!,[1]INSTRUCTIONS!$N$9:$N$73,0),MATCH(DJ$2,[1]INSTRUCTIONS!$M$9:$AM$9,FALSE))*$BD53),0)),""))</f>
        <v/>
      </c>
      <c r="DK53" s="178" t="str">
        <f>IF(ISBLANK($CN53),"",IFERROR((ROUND((INDEX([1]INSTRUCTIONS!$M$9:$AM$73,MATCH(#REF!,[1]INSTRUCTIONS!$N$9:$N$73,0),MATCH(DK$2,[1]INSTRUCTIONS!$M$9:$AM$9,FALSE))*$BD53),0)),""))</f>
        <v/>
      </c>
      <c r="DL53" s="178" t="str">
        <f>IF(ISBLANK($CN53),"",IFERROR((ROUND((INDEX([1]INSTRUCTIONS!$M$9:$AM$73,MATCH(#REF!,[1]INSTRUCTIONS!$N$9:$N$73,0),MATCH(DL$2,[1]INSTRUCTIONS!$M$9:$AM$9,FALSE))*$BD53),0)),""))</f>
        <v/>
      </c>
      <c r="DM53" s="179" t="str">
        <f>IF(ISBLANK($CN53),"",IFERROR((ROUND((INDEX([1]INSTRUCTIONS!$M$9:$AM$73,MATCH(#REF!,[1]INSTRUCTIONS!$N$9:$N$73,0),MATCH(DM$2,[1]INSTRUCTIONS!$M$9:$AM$9,FALSE))*$BD53),0)),""))</f>
        <v/>
      </c>
      <c r="DN53" s="169">
        <f t="shared" si="25"/>
        <v>12</v>
      </c>
      <c r="DO53" s="169">
        <f t="shared" si="26"/>
        <v>0</v>
      </c>
      <c r="DP53" s="6"/>
      <c r="DQ53" s="171" t="str">
        <f t="shared" si="27"/>
        <v>ALPHA TOPS BM</v>
      </c>
      <c r="DR53" s="172">
        <f t="shared" ref="DR53:EP53" si="66">IFERROR(BL53+CO53,"")</f>
        <v>35</v>
      </c>
      <c r="DS53" s="173">
        <f t="shared" si="66"/>
        <v>88</v>
      </c>
      <c r="DT53" s="173">
        <f t="shared" si="66"/>
        <v>116</v>
      </c>
      <c r="DU53" s="173">
        <f t="shared" si="66"/>
        <v>79</v>
      </c>
      <c r="DV53" s="173">
        <f t="shared" si="66"/>
        <v>30</v>
      </c>
      <c r="DW53" s="173">
        <f t="shared" si="66"/>
        <v>0</v>
      </c>
      <c r="DX53" s="173" t="str">
        <f t="shared" si="66"/>
        <v/>
      </c>
      <c r="DY53" s="173" t="str">
        <f t="shared" si="66"/>
        <v/>
      </c>
      <c r="DZ53" s="173" t="str">
        <f t="shared" si="66"/>
        <v/>
      </c>
      <c r="EA53" s="173" t="str">
        <f t="shared" si="66"/>
        <v/>
      </c>
      <c r="EB53" s="173" t="str">
        <f t="shared" si="66"/>
        <v/>
      </c>
      <c r="EC53" s="173" t="str">
        <f t="shared" si="66"/>
        <v/>
      </c>
      <c r="ED53" s="173" t="str">
        <f t="shared" si="66"/>
        <v/>
      </c>
      <c r="EE53" s="173" t="str">
        <f t="shared" si="66"/>
        <v/>
      </c>
      <c r="EF53" s="174" t="str">
        <f t="shared" si="66"/>
        <v/>
      </c>
      <c r="EG53" s="174" t="str">
        <f t="shared" si="66"/>
        <v/>
      </c>
      <c r="EH53" s="174" t="str">
        <f t="shared" si="66"/>
        <v/>
      </c>
      <c r="EI53" s="174" t="str">
        <f t="shared" si="66"/>
        <v/>
      </c>
      <c r="EJ53" s="174" t="str">
        <f t="shared" si="66"/>
        <v/>
      </c>
      <c r="EK53" s="174" t="str">
        <f t="shared" si="66"/>
        <v/>
      </c>
      <c r="EL53" s="174" t="str">
        <f t="shared" si="66"/>
        <v/>
      </c>
      <c r="EM53" s="174" t="str">
        <f t="shared" si="66"/>
        <v/>
      </c>
      <c r="EN53" s="174" t="str">
        <f t="shared" si="66"/>
        <v/>
      </c>
      <c r="EO53" s="174" t="str">
        <f t="shared" si="66"/>
        <v/>
      </c>
      <c r="EP53" s="174" t="str">
        <f t="shared" si="66"/>
        <v/>
      </c>
      <c r="EQ53" s="171">
        <f t="shared" si="29"/>
        <v>348</v>
      </c>
      <c r="ER53" s="171">
        <f t="shared" si="30"/>
        <v>0</v>
      </c>
    </row>
    <row r="54" spans="1:148" ht="120" customHeight="1" x14ac:dyDescent="0.25">
      <c r="A54" s="132">
        <f t="shared" si="31"/>
        <v>37</v>
      </c>
      <c r="B54" s="133" t="e">
        <v>#VALUE!</v>
      </c>
      <c r="C54" s="133" t="s">
        <v>96</v>
      </c>
      <c r="D54" s="134" t="s">
        <v>276</v>
      </c>
      <c r="E54" s="134" t="str">
        <f t="shared" si="5"/>
        <v>#REF!</v>
      </c>
      <c r="F54" s="135" t="s">
        <v>128</v>
      </c>
      <c r="G54" s="134" t="s">
        <v>276</v>
      </c>
      <c r="H54" s="135" t="s">
        <v>185</v>
      </c>
      <c r="I54" s="135" t="s">
        <v>186</v>
      </c>
      <c r="J54" s="135"/>
      <c r="K54" s="135"/>
      <c r="L54" s="136"/>
      <c r="M54" s="133" t="e">
        <v>#VALUE!</v>
      </c>
      <c r="N54" s="135" t="s">
        <v>117</v>
      </c>
      <c r="O54" s="136"/>
      <c r="P54" s="136"/>
      <c r="Q54" s="136" t="s">
        <v>101</v>
      </c>
      <c r="R54" s="136" t="s">
        <v>102</v>
      </c>
      <c r="S54" s="136"/>
      <c r="T54" s="133"/>
      <c r="U54" s="133"/>
      <c r="V54" s="133"/>
      <c r="W54" s="137"/>
      <c r="X54" s="138">
        <v>19.95</v>
      </c>
      <c r="Y54" s="139">
        <v>18.95</v>
      </c>
      <c r="Z54" s="140">
        <f t="shared" si="6"/>
        <v>5.0125313283208024E-2</v>
      </c>
      <c r="AA54" s="139">
        <v>59.99</v>
      </c>
      <c r="AB54" s="140">
        <f t="shared" si="7"/>
        <v>0.68411401900316726</v>
      </c>
      <c r="AC54" s="141"/>
      <c r="AD54" s="142" t="str">
        <f t="shared" si="8"/>
        <v/>
      </c>
      <c r="AE54" s="140" t="str">
        <f t="shared" si="9"/>
        <v/>
      </c>
      <c r="AF54" s="139"/>
      <c r="AG54" s="140" t="str">
        <f t="shared" si="10"/>
        <v/>
      </c>
      <c r="AH54" s="143" t="str">
        <f t="shared" si="11"/>
        <v/>
      </c>
      <c r="AI54" s="144"/>
      <c r="AJ54" s="145"/>
      <c r="AK54" s="146"/>
      <c r="AL54" s="135" t="s">
        <v>241</v>
      </c>
      <c r="AM54" s="147">
        <v>4</v>
      </c>
      <c r="AN54" s="148" t="str">
        <f t="shared" si="12"/>
        <v xml:space="preserve">, , , , OFFICE DEFINE, </v>
      </c>
      <c r="AO54" s="149">
        <v>0</v>
      </c>
      <c r="AP54" s="150">
        <v>180</v>
      </c>
      <c r="AQ54" s="150"/>
      <c r="AR54" s="150"/>
      <c r="AS54" s="150"/>
      <c r="AT54" s="151"/>
      <c r="AU54" s="151"/>
      <c r="AV54" s="152">
        <f t="shared" si="13"/>
        <v>4</v>
      </c>
      <c r="AW54" s="153"/>
      <c r="AX54" s="152"/>
      <c r="AY54" s="153"/>
      <c r="AZ54" s="176"/>
      <c r="BA54" s="155">
        <f t="shared" si="14"/>
        <v>180</v>
      </c>
      <c r="BB54" s="156">
        <f t="shared" si="15"/>
        <v>3411</v>
      </c>
      <c r="BC54" s="157">
        <f t="shared" si="16"/>
        <v>10798.2</v>
      </c>
      <c r="BD54" s="158">
        <f t="shared" si="17"/>
        <v>0</v>
      </c>
      <c r="BE54" s="159">
        <f t="shared" si="18"/>
        <v>0</v>
      </c>
      <c r="BF54" s="160">
        <f t="shared" si="19"/>
        <v>0</v>
      </c>
      <c r="BG54" s="161">
        <f t="shared" si="20"/>
        <v>180</v>
      </c>
      <c r="BH54" s="162">
        <f t="shared" si="21"/>
        <v>3411</v>
      </c>
      <c r="BI54" s="163">
        <f t="shared" si="22"/>
        <v>10798.2</v>
      </c>
      <c r="BJ54" s="164"/>
      <c r="BK54" s="165" t="s">
        <v>104</v>
      </c>
      <c r="BL54" s="177">
        <v>18</v>
      </c>
      <c r="BM54" s="178">
        <v>45</v>
      </c>
      <c r="BN54" s="178">
        <v>60</v>
      </c>
      <c r="BO54" s="178">
        <v>41</v>
      </c>
      <c r="BP54" s="178">
        <v>16</v>
      </c>
      <c r="BQ54" s="178">
        <v>0</v>
      </c>
      <c r="BR54" s="178" t="str">
        <f>IF(ISBLANK($BK54),"",IFERROR((ROUND((INDEX([1]INSTRUCTIONS!$M$9:$AM$73,MATCH(#REF!,[1]INSTRUCTIONS!$N$9:$N$73,0),MATCH(BR$2,[1]INSTRUCTIONS!$M$9:$AM$9,FALSE))*$BA54),0)),""))</f>
        <v/>
      </c>
      <c r="BS54" s="178" t="str">
        <f>IF(ISBLANK($BK54),"",IFERROR((ROUND((INDEX([1]INSTRUCTIONS!$M$9:$AM$73,MATCH(#REF!,[1]INSTRUCTIONS!$N$9:$N$73,0),MATCH(BS$2,[1]INSTRUCTIONS!$M$9:$AM$9,FALSE))*$BA54),0)),""))</f>
        <v/>
      </c>
      <c r="BT54" s="178" t="str">
        <f>IF(ISBLANK($BK54),"",IFERROR((ROUND((INDEX([1]INSTRUCTIONS!$M$9:$AM$73,MATCH(#REF!,[1]INSTRUCTIONS!$N$9:$N$73,0),MATCH(BT$2,[1]INSTRUCTIONS!$M$9:$AM$9,FALSE))*$BA54),0)),""))</f>
        <v/>
      </c>
      <c r="BU54" s="178" t="str">
        <f>IF(ISBLANK($BK54),"",IFERROR((ROUND((INDEX([1]INSTRUCTIONS!$M$9:$AM$73,MATCH(#REF!,[1]INSTRUCTIONS!$N$9:$N$73,0),MATCH(BU$2,[1]INSTRUCTIONS!$M$9:$AM$9,FALSE))*$BA54),0)),""))</f>
        <v/>
      </c>
      <c r="BV54" s="178" t="str">
        <f>IF(ISBLANK($BK54),"",IFERROR((ROUND((INDEX([1]INSTRUCTIONS!$M$9:$AM$73,MATCH(#REF!,[1]INSTRUCTIONS!$N$9:$N$73,0),MATCH(BV$2,[1]INSTRUCTIONS!$M$9:$AM$9,FALSE))*$BA54),0)),""))</f>
        <v/>
      </c>
      <c r="BW54" s="178" t="str">
        <f>IF(ISBLANK($BK54),"",IFERROR((ROUND((INDEX([1]INSTRUCTIONS!$M$9:$AM$73,MATCH(#REF!,[1]INSTRUCTIONS!$N$9:$N$73,0),MATCH(BW$2,[1]INSTRUCTIONS!$M$9:$AM$9,FALSE))*$BA54),0)),""))</f>
        <v/>
      </c>
      <c r="BX54" s="178" t="str">
        <f>IF(ISBLANK($BK54),"",IFERROR((ROUND((INDEX([1]INSTRUCTIONS!$M$9:$AM$73,MATCH(#REF!,[1]INSTRUCTIONS!$N$9:$N$73,0),MATCH(BX$2,[1]INSTRUCTIONS!$M$9:$AM$9,FALSE))*$BA54),0)),""))</f>
        <v/>
      </c>
      <c r="BY54" s="178" t="str">
        <f>IF(ISBLANK($BK54),"",IFERROR((ROUND((INDEX([1]INSTRUCTIONS!$M$9:$AM$73,MATCH(#REF!,[1]INSTRUCTIONS!$N$9:$N$73,0),MATCH(BY$2,[1]INSTRUCTIONS!$M$9:$AM$9,FALSE))*$BA54),0)),""))</f>
        <v/>
      </c>
      <c r="BZ54" s="178" t="str">
        <f>IF(ISBLANK($BK54),"",IFERROR((ROUND((INDEX([1]INSTRUCTIONS!$M$9:$AM$73,MATCH(#REF!,[1]INSTRUCTIONS!$N$9:$N$73,0),MATCH(BZ$2,[1]INSTRUCTIONS!$M$9:$AM$9,FALSE))*$BA54),0)),""))</f>
        <v/>
      </c>
      <c r="CA54" s="178" t="str">
        <f>IF(ISBLANK($BK54),"",IFERROR((ROUND((INDEX([1]INSTRUCTIONS!$M$9:$AM$73,MATCH(#REF!,[1]INSTRUCTIONS!$N$9:$N$73,0),MATCH(CA$2,[1]INSTRUCTIONS!$M$9:$AM$9,FALSE))*$BA54),0)),""))</f>
        <v/>
      </c>
      <c r="CB54" s="178" t="str">
        <f>IF(ISBLANK($BK54),"",IFERROR((ROUND((INDEX([1]INSTRUCTIONS!$M$9:$AM$73,MATCH(#REF!,[1]INSTRUCTIONS!$N$9:$N$73,0),MATCH(CB$2,[1]INSTRUCTIONS!$M$9:$AM$9,FALSE))*$BA54),0)),""))</f>
        <v/>
      </c>
      <c r="CC54" s="178" t="str">
        <f>IF(ISBLANK($BK54),"",IFERROR((ROUND((INDEX([1]INSTRUCTIONS!$M$9:$AM$73,MATCH(#REF!,[1]INSTRUCTIONS!$N$9:$N$73,0),MATCH(CC$2,[1]INSTRUCTIONS!$M$9:$AM$9,FALSE))*$BA54),0)),""))</f>
        <v/>
      </c>
      <c r="CD54" s="178" t="str">
        <f>IF(ISBLANK($BK54),"",IFERROR((ROUND((INDEX([1]INSTRUCTIONS!$M$9:$AM$73,MATCH(#REF!,[1]INSTRUCTIONS!$N$9:$N$73,0),MATCH(CD$2,[1]INSTRUCTIONS!$M$9:$AM$9,FALSE))*$BA54),0)),""))</f>
        <v/>
      </c>
      <c r="CE54" s="178" t="str">
        <f>IF(ISBLANK($BK54),"",IFERROR((ROUND((INDEX([1]INSTRUCTIONS!$M$9:$AM$73,MATCH(#REF!,[1]INSTRUCTIONS!$N$9:$N$73,0),MATCH(CE$2,[1]INSTRUCTIONS!$M$9:$AM$9,FALSE))*$BA54),0)),""))</f>
        <v/>
      </c>
      <c r="CF54" s="178" t="str">
        <f>IF(ISBLANK($BK54),"",IFERROR((ROUND((INDEX([1]INSTRUCTIONS!$M$9:$AM$73,MATCH(#REF!,[1]INSTRUCTIONS!$N$9:$N$73,0),MATCH(CF$2,[1]INSTRUCTIONS!$M$9:$AM$9,FALSE))*$BA54),0)),""))</f>
        <v/>
      </c>
      <c r="CG54" s="178" t="str">
        <f>IF(ISBLANK($BK54),"",IFERROR((ROUND((INDEX([1]INSTRUCTIONS!$M$9:$AM$73,MATCH(#REF!,[1]INSTRUCTIONS!$N$9:$N$73,0),MATCH(CG$2,[1]INSTRUCTIONS!$M$9:$AM$9,FALSE))*$BA54),0)),""))</f>
        <v/>
      </c>
      <c r="CH54" s="178" t="str">
        <f>IF(ISBLANK($BK54),"",IFERROR((ROUND((INDEX([1]INSTRUCTIONS!$M$9:$AM$73,MATCH(#REF!,[1]INSTRUCTIONS!$N$9:$N$73,0),MATCH(CH$2,[1]INSTRUCTIONS!$M$9:$AM$9,FALSE))*$BA54),0)),""))</f>
        <v/>
      </c>
      <c r="CI54" s="178" t="str">
        <f>IF(ISBLANK($BK54),"",IFERROR((ROUND((INDEX([1]INSTRUCTIONS!$M$9:$AM$73,MATCH(#REF!,[1]INSTRUCTIONS!$N$9:$N$73,0),MATCH(CI$2,[1]INSTRUCTIONS!$M$9:$AM$9,FALSE))*$BA54),0)),""))</f>
        <v/>
      </c>
      <c r="CJ54" s="179" t="str">
        <f>IF(ISBLANK($BK54),"",IFERROR((ROUND((INDEX([1]INSTRUCTIONS!$M$9:$AM$73,MATCH(#REF!,[1]INSTRUCTIONS!$N$9:$N$73,0),MATCH(CJ$2,[1]INSTRUCTIONS!$M$9:$AM$9,FALSE))*$BA54),0)),""))</f>
        <v/>
      </c>
      <c r="CK54" s="169">
        <f t="shared" si="23"/>
        <v>180</v>
      </c>
      <c r="CL54" s="169">
        <f t="shared" si="24"/>
        <v>0</v>
      </c>
      <c r="CM54" s="6"/>
      <c r="CN54" s="170" t="s">
        <v>105</v>
      </c>
      <c r="CO54" s="177">
        <v>0</v>
      </c>
      <c r="CP54" s="178">
        <v>0</v>
      </c>
      <c r="CQ54" s="178">
        <v>0</v>
      </c>
      <c r="CR54" s="178">
        <v>0</v>
      </c>
      <c r="CS54" s="178">
        <v>0</v>
      </c>
      <c r="CT54" s="178">
        <v>0</v>
      </c>
      <c r="CU54" s="178" t="str">
        <f>IF(ISBLANK($CN54),"",IFERROR((ROUND((INDEX([1]INSTRUCTIONS!$M$9:$AM$73,MATCH(#REF!,[1]INSTRUCTIONS!$N$9:$N$73,0),MATCH(CU$2,[1]INSTRUCTIONS!$M$9:$AM$9,FALSE))*$BD54),0)),""))</f>
        <v/>
      </c>
      <c r="CV54" s="178" t="str">
        <f>IF(ISBLANK($CN54),"",IFERROR((ROUND((INDEX([1]INSTRUCTIONS!$M$9:$AM$73,MATCH(#REF!,[1]INSTRUCTIONS!$N$9:$N$73,0),MATCH(CV$2,[1]INSTRUCTIONS!$M$9:$AM$9,FALSE))*$BD54),0)),""))</f>
        <v/>
      </c>
      <c r="CW54" s="178" t="str">
        <f>IF(ISBLANK($CN54),"",IFERROR((ROUND((INDEX([1]INSTRUCTIONS!$M$9:$AM$73,MATCH(#REF!,[1]INSTRUCTIONS!$N$9:$N$73,0),MATCH(CW$2,[1]INSTRUCTIONS!$M$9:$AM$9,FALSE))*$BD54),0)),""))</f>
        <v/>
      </c>
      <c r="CX54" s="178" t="str">
        <f>IF(ISBLANK($CN54),"",IFERROR((ROUND((INDEX([1]INSTRUCTIONS!$M$9:$AM$73,MATCH(#REF!,[1]INSTRUCTIONS!$N$9:$N$73,0),MATCH(CX$2,[1]INSTRUCTIONS!$M$9:$AM$9,FALSE))*$BD54),0)),""))</f>
        <v/>
      </c>
      <c r="CY54" s="178" t="str">
        <f>IF(ISBLANK($CN54),"",IFERROR((ROUND((INDEX([1]INSTRUCTIONS!$M$9:$AM$73,MATCH(#REF!,[1]INSTRUCTIONS!$N$9:$N$73,0),MATCH(CY$2,[1]INSTRUCTIONS!$M$9:$AM$9,FALSE))*$BD54),0)),""))</f>
        <v/>
      </c>
      <c r="CZ54" s="178" t="str">
        <f>IF(ISBLANK($CN54),"",IFERROR((ROUND((INDEX([1]INSTRUCTIONS!$M$9:$AM$73,MATCH(#REF!,[1]INSTRUCTIONS!$N$9:$N$73,0),MATCH(CZ$2,[1]INSTRUCTIONS!$M$9:$AM$9,FALSE))*$BD54),0)),""))</f>
        <v/>
      </c>
      <c r="DA54" s="178" t="str">
        <f>IF(ISBLANK($CN54),"",IFERROR((ROUND((INDEX([1]INSTRUCTIONS!$M$9:$AM$73,MATCH(#REF!,[1]INSTRUCTIONS!$N$9:$N$73,0),MATCH(DA$2,[1]INSTRUCTIONS!$M$9:$AM$9,FALSE))*$BD54),0)),""))</f>
        <v/>
      </c>
      <c r="DB54" s="178" t="str">
        <f>IF(ISBLANK($CN54),"",IFERROR((ROUND((INDEX([1]INSTRUCTIONS!$M$9:$AM$73,MATCH(#REF!,[1]INSTRUCTIONS!$N$9:$N$73,0),MATCH(DB$2,[1]INSTRUCTIONS!$M$9:$AM$9,FALSE))*$BD54),0)),""))</f>
        <v/>
      </c>
      <c r="DC54" s="178" t="str">
        <f>IF(ISBLANK($CN54),"",IFERROR((ROUND((INDEX([1]INSTRUCTIONS!$M$9:$AM$73,MATCH(#REF!,[1]INSTRUCTIONS!$N$9:$N$73,0),MATCH(DC$2,[1]INSTRUCTIONS!$M$9:$AM$9,FALSE))*$BD54),0)),""))</f>
        <v/>
      </c>
      <c r="DD54" s="178" t="str">
        <f>IF(ISBLANK($CN54),"",IFERROR((ROUND((INDEX([1]INSTRUCTIONS!$M$9:$AM$73,MATCH(#REF!,[1]INSTRUCTIONS!$N$9:$N$73,0),MATCH(DD$2,[1]INSTRUCTIONS!$M$9:$AM$9,FALSE))*$BD54),0)),""))</f>
        <v/>
      </c>
      <c r="DE54" s="178" t="str">
        <f>IF(ISBLANK($CN54),"",IFERROR((ROUND((INDEX([1]INSTRUCTIONS!$M$9:$AM$73,MATCH(#REF!,[1]INSTRUCTIONS!$N$9:$N$73,0),MATCH(DE$2,[1]INSTRUCTIONS!$M$9:$AM$9,FALSE))*$BD54),0)),""))</f>
        <v/>
      </c>
      <c r="DF54" s="178" t="str">
        <f>IF(ISBLANK($CN54),"",IFERROR((ROUND((INDEX([1]INSTRUCTIONS!$M$9:$AM$73,MATCH(#REF!,[1]INSTRUCTIONS!$N$9:$N$73,0),MATCH(DF$2,[1]INSTRUCTIONS!$M$9:$AM$9,FALSE))*$BD54),0)),""))</f>
        <v/>
      </c>
      <c r="DG54" s="178" t="str">
        <f>IF(ISBLANK($CN54),"",IFERROR((ROUND((INDEX([1]INSTRUCTIONS!$M$9:$AM$73,MATCH(#REF!,[1]INSTRUCTIONS!$N$9:$N$73,0),MATCH(DG$2,[1]INSTRUCTIONS!$M$9:$AM$9,FALSE))*$BD54),0)),""))</f>
        <v/>
      </c>
      <c r="DH54" s="178" t="str">
        <f>IF(ISBLANK($CN54),"",IFERROR((ROUND((INDEX([1]INSTRUCTIONS!$M$9:$AM$73,MATCH(#REF!,[1]INSTRUCTIONS!$N$9:$N$73,0),MATCH(DH$2,[1]INSTRUCTIONS!$M$9:$AM$9,FALSE))*$BD54),0)),""))</f>
        <v/>
      </c>
      <c r="DI54" s="178" t="str">
        <f>IF(ISBLANK($CN54),"",IFERROR((ROUND((INDEX([1]INSTRUCTIONS!$M$9:$AM$73,MATCH(#REF!,[1]INSTRUCTIONS!$N$9:$N$73,0),MATCH(DI$2,[1]INSTRUCTIONS!$M$9:$AM$9,FALSE))*$BD54),0)),""))</f>
        <v/>
      </c>
      <c r="DJ54" s="178" t="str">
        <f>IF(ISBLANK($CN54),"",IFERROR((ROUND((INDEX([1]INSTRUCTIONS!$M$9:$AM$73,MATCH(#REF!,[1]INSTRUCTIONS!$N$9:$N$73,0),MATCH(DJ$2,[1]INSTRUCTIONS!$M$9:$AM$9,FALSE))*$BD54),0)),""))</f>
        <v/>
      </c>
      <c r="DK54" s="178" t="str">
        <f>IF(ISBLANK($CN54),"",IFERROR((ROUND((INDEX([1]INSTRUCTIONS!$M$9:$AM$73,MATCH(#REF!,[1]INSTRUCTIONS!$N$9:$N$73,0),MATCH(DK$2,[1]INSTRUCTIONS!$M$9:$AM$9,FALSE))*$BD54),0)),""))</f>
        <v/>
      </c>
      <c r="DL54" s="178" t="str">
        <f>IF(ISBLANK($CN54),"",IFERROR((ROUND((INDEX([1]INSTRUCTIONS!$M$9:$AM$73,MATCH(#REF!,[1]INSTRUCTIONS!$N$9:$N$73,0),MATCH(DL$2,[1]INSTRUCTIONS!$M$9:$AM$9,FALSE))*$BD54),0)),""))</f>
        <v/>
      </c>
      <c r="DM54" s="179" t="str">
        <f>IF(ISBLANK($CN54),"",IFERROR((ROUND((INDEX([1]INSTRUCTIONS!$M$9:$AM$73,MATCH(#REF!,[1]INSTRUCTIONS!$N$9:$N$73,0),MATCH(DM$2,[1]INSTRUCTIONS!$M$9:$AM$9,FALSE))*$BD54),0)),""))</f>
        <v/>
      </c>
      <c r="DN54" s="169">
        <f t="shared" si="25"/>
        <v>0</v>
      </c>
      <c r="DO54" s="169">
        <f t="shared" si="26"/>
        <v>0</v>
      </c>
      <c r="DP54" s="6"/>
      <c r="DQ54" s="171" t="str">
        <f t="shared" si="27"/>
        <v>ALPHA TOPS BM</v>
      </c>
      <c r="DR54" s="172">
        <f t="shared" ref="DR54:EP54" si="67">IFERROR(BL54+CO54,"")</f>
        <v>18</v>
      </c>
      <c r="DS54" s="173">
        <f t="shared" si="67"/>
        <v>45</v>
      </c>
      <c r="DT54" s="173">
        <f t="shared" si="67"/>
        <v>60</v>
      </c>
      <c r="DU54" s="173">
        <f t="shared" si="67"/>
        <v>41</v>
      </c>
      <c r="DV54" s="173">
        <f t="shared" si="67"/>
        <v>16</v>
      </c>
      <c r="DW54" s="173">
        <f t="shared" si="67"/>
        <v>0</v>
      </c>
      <c r="DX54" s="173" t="str">
        <f t="shared" si="67"/>
        <v/>
      </c>
      <c r="DY54" s="173" t="str">
        <f t="shared" si="67"/>
        <v/>
      </c>
      <c r="DZ54" s="173" t="str">
        <f t="shared" si="67"/>
        <v/>
      </c>
      <c r="EA54" s="173" t="str">
        <f t="shared" si="67"/>
        <v/>
      </c>
      <c r="EB54" s="173" t="str">
        <f t="shared" si="67"/>
        <v/>
      </c>
      <c r="EC54" s="173" t="str">
        <f t="shared" si="67"/>
        <v/>
      </c>
      <c r="ED54" s="173" t="str">
        <f t="shared" si="67"/>
        <v/>
      </c>
      <c r="EE54" s="173" t="str">
        <f t="shared" si="67"/>
        <v/>
      </c>
      <c r="EF54" s="174" t="str">
        <f t="shared" si="67"/>
        <v/>
      </c>
      <c r="EG54" s="174" t="str">
        <f t="shared" si="67"/>
        <v/>
      </c>
      <c r="EH54" s="174" t="str">
        <f t="shared" si="67"/>
        <v/>
      </c>
      <c r="EI54" s="174" t="str">
        <f t="shared" si="67"/>
        <v/>
      </c>
      <c r="EJ54" s="174" t="str">
        <f t="shared" si="67"/>
        <v/>
      </c>
      <c r="EK54" s="174" t="str">
        <f t="shared" si="67"/>
        <v/>
      </c>
      <c r="EL54" s="174" t="str">
        <f t="shared" si="67"/>
        <v/>
      </c>
      <c r="EM54" s="174" t="str">
        <f t="shared" si="67"/>
        <v/>
      </c>
      <c r="EN54" s="174" t="str">
        <f t="shared" si="67"/>
        <v/>
      </c>
      <c r="EO54" s="174" t="str">
        <f t="shared" si="67"/>
        <v/>
      </c>
      <c r="EP54" s="174" t="str">
        <f t="shared" si="67"/>
        <v/>
      </c>
      <c r="EQ54" s="171">
        <f t="shared" si="29"/>
        <v>180</v>
      </c>
      <c r="ER54" s="171">
        <f t="shared" si="30"/>
        <v>0</v>
      </c>
    </row>
    <row r="55" spans="1:148" ht="120" customHeight="1" x14ac:dyDescent="0.25">
      <c r="A55" s="132">
        <f t="shared" si="31"/>
        <v>38</v>
      </c>
      <c r="B55" s="133" t="e">
        <v>#VALUE!</v>
      </c>
      <c r="C55" s="133" t="s">
        <v>96</v>
      </c>
      <c r="D55" s="134" t="s">
        <v>276</v>
      </c>
      <c r="E55" s="134" t="str">
        <f t="shared" si="5"/>
        <v>#REF!</v>
      </c>
      <c r="F55" s="135" t="s">
        <v>128</v>
      </c>
      <c r="G55" s="134" t="s">
        <v>276</v>
      </c>
      <c r="H55" s="135" t="s">
        <v>221</v>
      </c>
      <c r="I55" s="135" t="s">
        <v>222</v>
      </c>
      <c r="J55" s="135"/>
      <c r="K55" s="135"/>
      <c r="L55" s="136"/>
      <c r="M55" s="133" t="e">
        <v>#VALUE!</v>
      </c>
      <c r="N55" s="135" t="s">
        <v>246</v>
      </c>
      <c r="O55" s="136"/>
      <c r="P55" s="136"/>
      <c r="Q55" s="136" t="s">
        <v>101</v>
      </c>
      <c r="R55" s="136" t="s">
        <v>102</v>
      </c>
      <c r="S55" s="136"/>
      <c r="T55" s="133"/>
      <c r="U55" s="133"/>
      <c r="V55" s="133"/>
      <c r="W55" s="137"/>
      <c r="X55" s="138">
        <v>19.850000000000001</v>
      </c>
      <c r="Y55" s="139">
        <v>18.86</v>
      </c>
      <c r="Z55" s="140">
        <f t="shared" si="6"/>
        <v>4.9874055415617222E-2</v>
      </c>
      <c r="AA55" s="139">
        <v>69.989999999999995</v>
      </c>
      <c r="AB55" s="140">
        <f t="shared" si="7"/>
        <v>0.73053293327618229</v>
      </c>
      <c r="AC55" s="141"/>
      <c r="AD55" s="142" t="str">
        <f t="shared" si="8"/>
        <v/>
      </c>
      <c r="AE55" s="140" t="str">
        <f t="shared" si="9"/>
        <v/>
      </c>
      <c r="AF55" s="139"/>
      <c r="AG55" s="140" t="str">
        <f t="shared" si="10"/>
        <v/>
      </c>
      <c r="AH55" s="143" t="str">
        <f t="shared" si="11"/>
        <v/>
      </c>
      <c r="AI55" s="144"/>
      <c r="AJ55" s="145"/>
      <c r="AK55" s="146"/>
      <c r="AL55" s="135" t="s">
        <v>241</v>
      </c>
      <c r="AM55" s="147">
        <v>4</v>
      </c>
      <c r="AN55" s="148" t="str">
        <f t="shared" si="12"/>
        <v xml:space="preserve">, , , , OFFICE DEFINE, </v>
      </c>
      <c r="AO55" s="149">
        <v>0</v>
      </c>
      <c r="AP55" s="150">
        <v>156</v>
      </c>
      <c r="AQ55" s="150"/>
      <c r="AR55" s="150"/>
      <c r="AS55" s="150"/>
      <c r="AT55" s="151"/>
      <c r="AU55" s="151"/>
      <c r="AV55" s="152">
        <f t="shared" si="13"/>
        <v>4</v>
      </c>
      <c r="AW55" s="153"/>
      <c r="AX55" s="152"/>
      <c r="AY55" s="153"/>
      <c r="AZ55" s="176"/>
      <c r="BA55" s="155">
        <f t="shared" si="14"/>
        <v>156</v>
      </c>
      <c r="BB55" s="156">
        <f t="shared" si="15"/>
        <v>2942.16</v>
      </c>
      <c r="BC55" s="157">
        <f t="shared" si="16"/>
        <v>10918.439999999999</v>
      </c>
      <c r="BD55" s="158">
        <f t="shared" si="17"/>
        <v>0</v>
      </c>
      <c r="BE55" s="159">
        <f t="shared" si="18"/>
        <v>0</v>
      </c>
      <c r="BF55" s="160">
        <f t="shared" si="19"/>
        <v>0</v>
      </c>
      <c r="BG55" s="161">
        <f t="shared" si="20"/>
        <v>156</v>
      </c>
      <c r="BH55" s="162">
        <f t="shared" si="21"/>
        <v>2942.16</v>
      </c>
      <c r="BI55" s="163">
        <f t="shared" si="22"/>
        <v>10918.439999999999</v>
      </c>
      <c r="BJ55" s="164"/>
      <c r="BK55" s="165" t="s">
        <v>104</v>
      </c>
      <c r="BL55" s="177">
        <v>16</v>
      </c>
      <c r="BM55" s="178">
        <v>39</v>
      </c>
      <c r="BN55" s="178">
        <v>52</v>
      </c>
      <c r="BO55" s="178">
        <v>35</v>
      </c>
      <c r="BP55" s="178">
        <v>14</v>
      </c>
      <c r="BQ55" s="178">
        <v>0</v>
      </c>
      <c r="BR55" s="178" t="str">
        <f>IF(ISBLANK($BK55),"",IFERROR((ROUND((INDEX([1]INSTRUCTIONS!$M$9:$AM$73,MATCH(#REF!,[1]INSTRUCTIONS!$N$9:$N$73,0),MATCH(BR$2,[1]INSTRUCTIONS!$M$9:$AM$9,FALSE))*$BA55),0)),""))</f>
        <v/>
      </c>
      <c r="BS55" s="178" t="str">
        <f>IF(ISBLANK($BK55),"",IFERROR((ROUND((INDEX([1]INSTRUCTIONS!$M$9:$AM$73,MATCH(#REF!,[1]INSTRUCTIONS!$N$9:$N$73,0),MATCH(BS$2,[1]INSTRUCTIONS!$M$9:$AM$9,FALSE))*$BA55),0)),""))</f>
        <v/>
      </c>
      <c r="BT55" s="178" t="str">
        <f>IF(ISBLANK($BK55),"",IFERROR((ROUND((INDEX([1]INSTRUCTIONS!$M$9:$AM$73,MATCH(#REF!,[1]INSTRUCTIONS!$N$9:$N$73,0),MATCH(BT$2,[1]INSTRUCTIONS!$M$9:$AM$9,FALSE))*$BA55),0)),""))</f>
        <v/>
      </c>
      <c r="BU55" s="178" t="str">
        <f>IF(ISBLANK($BK55),"",IFERROR((ROUND((INDEX([1]INSTRUCTIONS!$M$9:$AM$73,MATCH(#REF!,[1]INSTRUCTIONS!$N$9:$N$73,0),MATCH(BU$2,[1]INSTRUCTIONS!$M$9:$AM$9,FALSE))*$BA55),0)),""))</f>
        <v/>
      </c>
      <c r="BV55" s="178" t="str">
        <f>IF(ISBLANK($BK55),"",IFERROR((ROUND((INDEX([1]INSTRUCTIONS!$M$9:$AM$73,MATCH(#REF!,[1]INSTRUCTIONS!$N$9:$N$73,0),MATCH(BV$2,[1]INSTRUCTIONS!$M$9:$AM$9,FALSE))*$BA55),0)),""))</f>
        <v/>
      </c>
      <c r="BW55" s="178" t="str">
        <f>IF(ISBLANK($BK55),"",IFERROR((ROUND((INDEX([1]INSTRUCTIONS!$M$9:$AM$73,MATCH(#REF!,[1]INSTRUCTIONS!$N$9:$N$73,0),MATCH(BW$2,[1]INSTRUCTIONS!$M$9:$AM$9,FALSE))*$BA55),0)),""))</f>
        <v/>
      </c>
      <c r="BX55" s="178" t="str">
        <f>IF(ISBLANK($BK55),"",IFERROR((ROUND((INDEX([1]INSTRUCTIONS!$M$9:$AM$73,MATCH(#REF!,[1]INSTRUCTIONS!$N$9:$N$73,0),MATCH(BX$2,[1]INSTRUCTIONS!$M$9:$AM$9,FALSE))*$BA55),0)),""))</f>
        <v/>
      </c>
      <c r="BY55" s="178" t="str">
        <f>IF(ISBLANK($BK55),"",IFERROR((ROUND((INDEX([1]INSTRUCTIONS!$M$9:$AM$73,MATCH(#REF!,[1]INSTRUCTIONS!$N$9:$N$73,0),MATCH(BY$2,[1]INSTRUCTIONS!$M$9:$AM$9,FALSE))*$BA55),0)),""))</f>
        <v/>
      </c>
      <c r="BZ55" s="178" t="str">
        <f>IF(ISBLANK($BK55),"",IFERROR((ROUND((INDEX([1]INSTRUCTIONS!$M$9:$AM$73,MATCH(#REF!,[1]INSTRUCTIONS!$N$9:$N$73,0),MATCH(BZ$2,[1]INSTRUCTIONS!$M$9:$AM$9,FALSE))*$BA55),0)),""))</f>
        <v/>
      </c>
      <c r="CA55" s="178" t="str">
        <f>IF(ISBLANK($BK55),"",IFERROR((ROUND((INDEX([1]INSTRUCTIONS!$M$9:$AM$73,MATCH(#REF!,[1]INSTRUCTIONS!$N$9:$N$73,0),MATCH(CA$2,[1]INSTRUCTIONS!$M$9:$AM$9,FALSE))*$BA55),0)),""))</f>
        <v/>
      </c>
      <c r="CB55" s="178" t="str">
        <f>IF(ISBLANK($BK55),"",IFERROR((ROUND((INDEX([1]INSTRUCTIONS!$M$9:$AM$73,MATCH(#REF!,[1]INSTRUCTIONS!$N$9:$N$73,0),MATCH(CB$2,[1]INSTRUCTIONS!$M$9:$AM$9,FALSE))*$BA55),0)),""))</f>
        <v/>
      </c>
      <c r="CC55" s="178" t="str">
        <f>IF(ISBLANK($BK55),"",IFERROR((ROUND((INDEX([1]INSTRUCTIONS!$M$9:$AM$73,MATCH(#REF!,[1]INSTRUCTIONS!$N$9:$N$73,0),MATCH(CC$2,[1]INSTRUCTIONS!$M$9:$AM$9,FALSE))*$BA55),0)),""))</f>
        <v/>
      </c>
      <c r="CD55" s="178" t="str">
        <f>IF(ISBLANK($BK55),"",IFERROR((ROUND((INDEX([1]INSTRUCTIONS!$M$9:$AM$73,MATCH(#REF!,[1]INSTRUCTIONS!$N$9:$N$73,0),MATCH(CD$2,[1]INSTRUCTIONS!$M$9:$AM$9,FALSE))*$BA55),0)),""))</f>
        <v/>
      </c>
      <c r="CE55" s="178" t="str">
        <f>IF(ISBLANK($BK55),"",IFERROR((ROUND((INDEX([1]INSTRUCTIONS!$M$9:$AM$73,MATCH(#REF!,[1]INSTRUCTIONS!$N$9:$N$73,0),MATCH(CE$2,[1]INSTRUCTIONS!$M$9:$AM$9,FALSE))*$BA55),0)),""))</f>
        <v/>
      </c>
      <c r="CF55" s="178" t="str">
        <f>IF(ISBLANK($BK55),"",IFERROR((ROUND((INDEX([1]INSTRUCTIONS!$M$9:$AM$73,MATCH(#REF!,[1]INSTRUCTIONS!$N$9:$N$73,0),MATCH(CF$2,[1]INSTRUCTIONS!$M$9:$AM$9,FALSE))*$BA55),0)),""))</f>
        <v/>
      </c>
      <c r="CG55" s="178" t="str">
        <f>IF(ISBLANK($BK55),"",IFERROR((ROUND((INDEX([1]INSTRUCTIONS!$M$9:$AM$73,MATCH(#REF!,[1]INSTRUCTIONS!$N$9:$N$73,0),MATCH(CG$2,[1]INSTRUCTIONS!$M$9:$AM$9,FALSE))*$BA55),0)),""))</f>
        <v/>
      </c>
      <c r="CH55" s="178" t="str">
        <f>IF(ISBLANK($BK55),"",IFERROR((ROUND((INDEX([1]INSTRUCTIONS!$M$9:$AM$73,MATCH(#REF!,[1]INSTRUCTIONS!$N$9:$N$73,0),MATCH(CH$2,[1]INSTRUCTIONS!$M$9:$AM$9,FALSE))*$BA55),0)),""))</f>
        <v/>
      </c>
      <c r="CI55" s="178" t="str">
        <f>IF(ISBLANK($BK55),"",IFERROR((ROUND((INDEX([1]INSTRUCTIONS!$M$9:$AM$73,MATCH(#REF!,[1]INSTRUCTIONS!$N$9:$N$73,0),MATCH(CI$2,[1]INSTRUCTIONS!$M$9:$AM$9,FALSE))*$BA55),0)),""))</f>
        <v/>
      </c>
      <c r="CJ55" s="179" t="str">
        <f>IF(ISBLANK($BK55),"",IFERROR((ROUND((INDEX([1]INSTRUCTIONS!$M$9:$AM$73,MATCH(#REF!,[1]INSTRUCTIONS!$N$9:$N$73,0),MATCH(CJ$2,[1]INSTRUCTIONS!$M$9:$AM$9,FALSE))*$BA55),0)),""))</f>
        <v/>
      </c>
      <c r="CK55" s="169">
        <f t="shared" si="23"/>
        <v>156</v>
      </c>
      <c r="CL55" s="169">
        <f t="shared" si="24"/>
        <v>0</v>
      </c>
      <c r="CM55" s="6"/>
      <c r="CN55" s="170" t="s">
        <v>105</v>
      </c>
      <c r="CO55" s="177">
        <v>0</v>
      </c>
      <c r="CP55" s="178">
        <v>0</v>
      </c>
      <c r="CQ55" s="178">
        <v>0</v>
      </c>
      <c r="CR55" s="178">
        <v>0</v>
      </c>
      <c r="CS55" s="178">
        <v>0</v>
      </c>
      <c r="CT55" s="178">
        <v>0</v>
      </c>
      <c r="CU55" s="178" t="str">
        <f>IF(ISBLANK($CN55),"",IFERROR((ROUND((INDEX([1]INSTRUCTIONS!$M$9:$AM$73,MATCH(#REF!,[1]INSTRUCTIONS!$N$9:$N$73,0),MATCH(CU$2,[1]INSTRUCTIONS!$M$9:$AM$9,FALSE))*$BD55),0)),""))</f>
        <v/>
      </c>
      <c r="CV55" s="178" t="str">
        <f>IF(ISBLANK($CN55),"",IFERROR((ROUND((INDEX([1]INSTRUCTIONS!$M$9:$AM$73,MATCH(#REF!,[1]INSTRUCTIONS!$N$9:$N$73,0),MATCH(CV$2,[1]INSTRUCTIONS!$M$9:$AM$9,FALSE))*$BD55),0)),""))</f>
        <v/>
      </c>
      <c r="CW55" s="178" t="str">
        <f>IF(ISBLANK($CN55),"",IFERROR((ROUND((INDEX([1]INSTRUCTIONS!$M$9:$AM$73,MATCH(#REF!,[1]INSTRUCTIONS!$N$9:$N$73,0),MATCH(CW$2,[1]INSTRUCTIONS!$M$9:$AM$9,FALSE))*$BD55),0)),""))</f>
        <v/>
      </c>
      <c r="CX55" s="178" t="str">
        <f>IF(ISBLANK($CN55),"",IFERROR((ROUND((INDEX([1]INSTRUCTIONS!$M$9:$AM$73,MATCH(#REF!,[1]INSTRUCTIONS!$N$9:$N$73,0),MATCH(CX$2,[1]INSTRUCTIONS!$M$9:$AM$9,FALSE))*$BD55),0)),""))</f>
        <v/>
      </c>
      <c r="CY55" s="178" t="str">
        <f>IF(ISBLANK($CN55),"",IFERROR((ROUND((INDEX([1]INSTRUCTIONS!$M$9:$AM$73,MATCH(#REF!,[1]INSTRUCTIONS!$N$9:$N$73,0),MATCH(CY$2,[1]INSTRUCTIONS!$M$9:$AM$9,FALSE))*$BD55),0)),""))</f>
        <v/>
      </c>
      <c r="CZ55" s="178" t="str">
        <f>IF(ISBLANK($CN55),"",IFERROR((ROUND((INDEX([1]INSTRUCTIONS!$M$9:$AM$73,MATCH(#REF!,[1]INSTRUCTIONS!$N$9:$N$73,0),MATCH(CZ$2,[1]INSTRUCTIONS!$M$9:$AM$9,FALSE))*$BD55),0)),""))</f>
        <v/>
      </c>
      <c r="DA55" s="178" t="str">
        <f>IF(ISBLANK($CN55),"",IFERROR((ROUND((INDEX([1]INSTRUCTIONS!$M$9:$AM$73,MATCH(#REF!,[1]INSTRUCTIONS!$N$9:$N$73,0),MATCH(DA$2,[1]INSTRUCTIONS!$M$9:$AM$9,FALSE))*$BD55),0)),""))</f>
        <v/>
      </c>
      <c r="DB55" s="178" t="str">
        <f>IF(ISBLANK($CN55),"",IFERROR((ROUND((INDEX([1]INSTRUCTIONS!$M$9:$AM$73,MATCH(#REF!,[1]INSTRUCTIONS!$N$9:$N$73,0),MATCH(DB$2,[1]INSTRUCTIONS!$M$9:$AM$9,FALSE))*$BD55),0)),""))</f>
        <v/>
      </c>
      <c r="DC55" s="178" t="str">
        <f>IF(ISBLANK($CN55),"",IFERROR((ROUND((INDEX([1]INSTRUCTIONS!$M$9:$AM$73,MATCH(#REF!,[1]INSTRUCTIONS!$N$9:$N$73,0),MATCH(DC$2,[1]INSTRUCTIONS!$M$9:$AM$9,FALSE))*$BD55),0)),""))</f>
        <v/>
      </c>
      <c r="DD55" s="178" t="str">
        <f>IF(ISBLANK($CN55),"",IFERROR((ROUND((INDEX([1]INSTRUCTIONS!$M$9:$AM$73,MATCH(#REF!,[1]INSTRUCTIONS!$N$9:$N$73,0),MATCH(DD$2,[1]INSTRUCTIONS!$M$9:$AM$9,FALSE))*$BD55),0)),""))</f>
        <v/>
      </c>
      <c r="DE55" s="178" t="str">
        <f>IF(ISBLANK($CN55),"",IFERROR((ROUND((INDEX([1]INSTRUCTIONS!$M$9:$AM$73,MATCH(#REF!,[1]INSTRUCTIONS!$N$9:$N$73,0),MATCH(DE$2,[1]INSTRUCTIONS!$M$9:$AM$9,FALSE))*$BD55),0)),""))</f>
        <v/>
      </c>
      <c r="DF55" s="178" t="str">
        <f>IF(ISBLANK($CN55),"",IFERROR((ROUND((INDEX([1]INSTRUCTIONS!$M$9:$AM$73,MATCH(#REF!,[1]INSTRUCTIONS!$N$9:$N$73,0),MATCH(DF$2,[1]INSTRUCTIONS!$M$9:$AM$9,FALSE))*$BD55),0)),""))</f>
        <v/>
      </c>
      <c r="DG55" s="178" t="str">
        <f>IF(ISBLANK($CN55),"",IFERROR((ROUND((INDEX([1]INSTRUCTIONS!$M$9:$AM$73,MATCH(#REF!,[1]INSTRUCTIONS!$N$9:$N$73,0),MATCH(DG$2,[1]INSTRUCTIONS!$M$9:$AM$9,FALSE))*$BD55),0)),""))</f>
        <v/>
      </c>
      <c r="DH55" s="178" t="str">
        <f>IF(ISBLANK($CN55),"",IFERROR((ROUND((INDEX([1]INSTRUCTIONS!$M$9:$AM$73,MATCH(#REF!,[1]INSTRUCTIONS!$N$9:$N$73,0),MATCH(DH$2,[1]INSTRUCTIONS!$M$9:$AM$9,FALSE))*$BD55),0)),""))</f>
        <v/>
      </c>
      <c r="DI55" s="178" t="str">
        <f>IF(ISBLANK($CN55),"",IFERROR((ROUND((INDEX([1]INSTRUCTIONS!$M$9:$AM$73,MATCH(#REF!,[1]INSTRUCTIONS!$N$9:$N$73,0),MATCH(DI$2,[1]INSTRUCTIONS!$M$9:$AM$9,FALSE))*$BD55),0)),""))</f>
        <v/>
      </c>
      <c r="DJ55" s="178" t="str">
        <f>IF(ISBLANK($CN55),"",IFERROR((ROUND((INDEX([1]INSTRUCTIONS!$M$9:$AM$73,MATCH(#REF!,[1]INSTRUCTIONS!$N$9:$N$73,0),MATCH(DJ$2,[1]INSTRUCTIONS!$M$9:$AM$9,FALSE))*$BD55),0)),""))</f>
        <v/>
      </c>
      <c r="DK55" s="178" t="str">
        <f>IF(ISBLANK($CN55),"",IFERROR((ROUND((INDEX([1]INSTRUCTIONS!$M$9:$AM$73,MATCH(#REF!,[1]INSTRUCTIONS!$N$9:$N$73,0),MATCH(DK$2,[1]INSTRUCTIONS!$M$9:$AM$9,FALSE))*$BD55),0)),""))</f>
        <v/>
      </c>
      <c r="DL55" s="178" t="str">
        <f>IF(ISBLANK($CN55),"",IFERROR((ROUND((INDEX([1]INSTRUCTIONS!$M$9:$AM$73,MATCH(#REF!,[1]INSTRUCTIONS!$N$9:$N$73,0),MATCH(DL$2,[1]INSTRUCTIONS!$M$9:$AM$9,FALSE))*$BD55),0)),""))</f>
        <v/>
      </c>
      <c r="DM55" s="179" t="str">
        <f>IF(ISBLANK($CN55),"",IFERROR((ROUND((INDEX([1]INSTRUCTIONS!$M$9:$AM$73,MATCH(#REF!,[1]INSTRUCTIONS!$N$9:$N$73,0),MATCH(DM$2,[1]INSTRUCTIONS!$M$9:$AM$9,FALSE))*$BD55),0)),""))</f>
        <v/>
      </c>
      <c r="DN55" s="169">
        <f t="shared" si="25"/>
        <v>0</v>
      </c>
      <c r="DO55" s="169">
        <f t="shared" si="26"/>
        <v>0</v>
      </c>
      <c r="DP55" s="6"/>
      <c r="DQ55" s="171" t="str">
        <f t="shared" si="27"/>
        <v>ALPHA TOPS BM</v>
      </c>
      <c r="DR55" s="172">
        <f t="shared" ref="DR55:EP55" si="68">IFERROR(BL55+CO55,"")</f>
        <v>16</v>
      </c>
      <c r="DS55" s="173">
        <f t="shared" si="68"/>
        <v>39</v>
      </c>
      <c r="DT55" s="173">
        <f t="shared" si="68"/>
        <v>52</v>
      </c>
      <c r="DU55" s="173">
        <f t="shared" si="68"/>
        <v>35</v>
      </c>
      <c r="DV55" s="173">
        <f t="shared" si="68"/>
        <v>14</v>
      </c>
      <c r="DW55" s="173">
        <f t="shared" si="68"/>
        <v>0</v>
      </c>
      <c r="DX55" s="173" t="str">
        <f t="shared" si="68"/>
        <v/>
      </c>
      <c r="DY55" s="173" t="str">
        <f t="shared" si="68"/>
        <v/>
      </c>
      <c r="DZ55" s="173" t="str">
        <f t="shared" si="68"/>
        <v/>
      </c>
      <c r="EA55" s="173" t="str">
        <f t="shared" si="68"/>
        <v/>
      </c>
      <c r="EB55" s="173" t="str">
        <f t="shared" si="68"/>
        <v/>
      </c>
      <c r="EC55" s="173" t="str">
        <f t="shared" si="68"/>
        <v/>
      </c>
      <c r="ED55" s="173" t="str">
        <f t="shared" si="68"/>
        <v/>
      </c>
      <c r="EE55" s="173" t="str">
        <f t="shared" si="68"/>
        <v/>
      </c>
      <c r="EF55" s="174" t="str">
        <f t="shared" si="68"/>
        <v/>
      </c>
      <c r="EG55" s="174" t="str">
        <f t="shared" si="68"/>
        <v/>
      </c>
      <c r="EH55" s="174" t="str">
        <f t="shared" si="68"/>
        <v/>
      </c>
      <c r="EI55" s="174" t="str">
        <f t="shared" si="68"/>
        <v/>
      </c>
      <c r="EJ55" s="174" t="str">
        <f t="shared" si="68"/>
        <v/>
      </c>
      <c r="EK55" s="174" t="str">
        <f t="shared" si="68"/>
        <v/>
      </c>
      <c r="EL55" s="174" t="str">
        <f t="shared" si="68"/>
        <v/>
      </c>
      <c r="EM55" s="174" t="str">
        <f t="shared" si="68"/>
        <v/>
      </c>
      <c r="EN55" s="174" t="str">
        <f t="shared" si="68"/>
        <v/>
      </c>
      <c r="EO55" s="174" t="str">
        <f t="shared" si="68"/>
        <v/>
      </c>
      <c r="EP55" s="174" t="str">
        <f t="shared" si="68"/>
        <v/>
      </c>
      <c r="EQ55" s="171">
        <f t="shared" si="29"/>
        <v>156</v>
      </c>
      <c r="ER55" s="171">
        <f t="shared" si="30"/>
        <v>0</v>
      </c>
    </row>
    <row r="56" spans="1:148" ht="120" customHeight="1" x14ac:dyDescent="0.25">
      <c r="A56" s="132">
        <f t="shared" si="31"/>
        <v>39</v>
      </c>
      <c r="B56" s="133" t="e">
        <v>#VALUE!</v>
      </c>
      <c r="C56" s="133" t="s">
        <v>96</v>
      </c>
      <c r="D56" s="134" t="s">
        <v>276</v>
      </c>
      <c r="E56" s="134" t="str">
        <f t="shared" si="5"/>
        <v>#REF!</v>
      </c>
      <c r="F56" s="135" t="s">
        <v>128</v>
      </c>
      <c r="G56" s="134" t="s">
        <v>276</v>
      </c>
      <c r="H56" s="135" t="s">
        <v>221</v>
      </c>
      <c r="I56" s="135" t="s">
        <v>222</v>
      </c>
      <c r="J56" s="135"/>
      <c r="K56" s="135"/>
      <c r="L56" s="136"/>
      <c r="M56" s="133" t="e">
        <v>#VALUE!</v>
      </c>
      <c r="N56" s="135" t="s">
        <v>121</v>
      </c>
      <c r="O56" s="136"/>
      <c r="P56" s="136"/>
      <c r="Q56" s="136" t="s">
        <v>101</v>
      </c>
      <c r="R56" s="136" t="s">
        <v>102</v>
      </c>
      <c r="S56" s="136"/>
      <c r="T56" s="133"/>
      <c r="U56" s="133"/>
      <c r="V56" s="133"/>
      <c r="W56" s="137"/>
      <c r="X56" s="138">
        <v>19.850000000000001</v>
      </c>
      <c r="Y56" s="139">
        <v>18.86</v>
      </c>
      <c r="Z56" s="140">
        <f t="shared" si="6"/>
        <v>4.9874055415617222E-2</v>
      </c>
      <c r="AA56" s="139">
        <v>69.989999999999995</v>
      </c>
      <c r="AB56" s="140">
        <f t="shared" si="7"/>
        <v>0.73053293327618229</v>
      </c>
      <c r="AC56" s="141"/>
      <c r="AD56" s="142" t="str">
        <f t="shared" si="8"/>
        <v/>
      </c>
      <c r="AE56" s="140" t="str">
        <f t="shared" si="9"/>
        <v/>
      </c>
      <c r="AF56" s="139"/>
      <c r="AG56" s="140" t="str">
        <f t="shared" si="10"/>
        <v/>
      </c>
      <c r="AH56" s="143" t="str">
        <f t="shared" si="11"/>
        <v/>
      </c>
      <c r="AI56" s="144"/>
      <c r="AJ56" s="145"/>
      <c r="AK56" s="146"/>
      <c r="AL56" s="135" t="s">
        <v>241</v>
      </c>
      <c r="AM56" s="147">
        <v>4</v>
      </c>
      <c r="AN56" s="148" t="str">
        <f t="shared" si="12"/>
        <v xml:space="preserve">, , , , OFFICE DEFINE, </v>
      </c>
      <c r="AO56" s="149">
        <v>12</v>
      </c>
      <c r="AP56" s="150">
        <v>192</v>
      </c>
      <c r="AQ56" s="150"/>
      <c r="AR56" s="150"/>
      <c r="AS56" s="150"/>
      <c r="AT56" s="151"/>
      <c r="AU56" s="151"/>
      <c r="AV56" s="152">
        <f t="shared" si="13"/>
        <v>4</v>
      </c>
      <c r="AW56" s="153"/>
      <c r="AX56" s="152"/>
      <c r="AY56" s="153"/>
      <c r="AZ56" s="176"/>
      <c r="BA56" s="155">
        <f t="shared" si="14"/>
        <v>192</v>
      </c>
      <c r="BB56" s="156">
        <f t="shared" si="15"/>
        <v>3621.12</v>
      </c>
      <c r="BC56" s="157">
        <f t="shared" si="16"/>
        <v>13438.079999999998</v>
      </c>
      <c r="BD56" s="158">
        <f t="shared" si="17"/>
        <v>12</v>
      </c>
      <c r="BE56" s="159">
        <f t="shared" si="18"/>
        <v>226.32</v>
      </c>
      <c r="BF56" s="160">
        <f t="shared" si="19"/>
        <v>839.87999999999988</v>
      </c>
      <c r="BG56" s="161">
        <f t="shared" si="20"/>
        <v>204</v>
      </c>
      <c r="BH56" s="162">
        <f t="shared" si="21"/>
        <v>3847.44</v>
      </c>
      <c r="BI56" s="163">
        <f t="shared" si="22"/>
        <v>14277.96</v>
      </c>
      <c r="BJ56" s="164"/>
      <c r="BK56" s="165" t="s">
        <v>104</v>
      </c>
      <c r="BL56" s="177">
        <v>20</v>
      </c>
      <c r="BM56" s="178">
        <v>48</v>
      </c>
      <c r="BN56" s="178">
        <v>63</v>
      </c>
      <c r="BO56" s="178">
        <v>44</v>
      </c>
      <c r="BP56" s="178">
        <v>17</v>
      </c>
      <c r="BQ56" s="178">
        <v>0</v>
      </c>
      <c r="BR56" s="178" t="str">
        <f>IF(ISBLANK($BK56),"",IFERROR((ROUND((INDEX([1]INSTRUCTIONS!$M$9:$AM$73,MATCH(#REF!,[1]INSTRUCTIONS!$N$9:$N$73,0),MATCH(BR$2,[1]INSTRUCTIONS!$M$9:$AM$9,FALSE))*$BA56),0)),""))</f>
        <v/>
      </c>
      <c r="BS56" s="178" t="str">
        <f>IF(ISBLANK($BK56),"",IFERROR((ROUND((INDEX([1]INSTRUCTIONS!$M$9:$AM$73,MATCH(#REF!,[1]INSTRUCTIONS!$N$9:$N$73,0),MATCH(BS$2,[1]INSTRUCTIONS!$M$9:$AM$9,FALSE))*$BA56),0)),""))</f>
        <v/>
      </c>
      <c r="BT56" s="178" t="str">
        <f>IF(ISBLANK($BK56),"",IFERROR((ROUND((INDEX([1]INSTRUCTIONS!$M$9:$AM$73,MATCH(#REF!,[1]INSTRUCTIONS!$N$9:$N$73,0),MATCH(BT$2,[1]INSTRUCTIONS!$M$9:$AM$9,FALSE))*$BA56),0)),""))</f>
        <v/>
      </c>
      <c r="BU56" s="178" t="str">
        <f>IF(ISBLANK($BK56),"",IFERROR((ROUND((INDEX([1]INSTRUCTIONS!$M$9:$AM$73,MATCH(#REF!,[1]INSTRUCTIONS!$N$9:$N$73,0),MATCH(BU$2,[1]INSTRUCTIONS!$M$9:$AM$9,FALSE))*$BA56),0)),""))</f>
        <v/>
      </c>
      <c r="BV56" s="178" t="str">
        <f>IF(ISBLANK($BK56),"",IFERROR((ROUND((INDEX([1]INSTRUCTIONS!$M$9:$AM$73,MATCH(#REF!,[1]INSTRUCTIONS!$N$9:$N$73,0),MATCH(BV$2,[1]INSTRUCTIONS!$M$9:$AM$9,FALSE))*$BA56),0)),""))</f>
        <v/>
      </c>
      <c r="BW56" s="178" t="str">
        <f>IF(ISBLANK($BK56),"",IFERROR((ROUND((INDEX([1]INSTRUCTIONS!$M$9:$AM$73,MATCH(#REF!,[1]INSTRUCTIONS!$N$9:$N$73,0),MATCH(BW$2,[1]INSTRUCTIONS!$M$9:$AM$9,FALSE))*$BA56),0)),""))</f>
        <v/>
      </c>
      <c r="BX56" s="178" t="str">
        <f>IF(ISBLANK($BK56),"",IFERROR((ROUND((INDEX([1]INSTRUCTIONS!$M$9:$AM$73,MATCH(#REF!,[1]INSTRUCTIONS!$N$9:$N$73,0),MATCH(BX$2,[1]INSTRUCTIONS!$M$9:$AM$9,FALSE))*$BA56),0)),""))</f>
        <v/>
      </c>
      <c r="BY56" s="178" t="str">
        <f>IF(ISBLANK($BK56),"",IFERROR((ROUND((INDEX([1]INSTRUCTIONS!$M$9:$AM$73,MATCH(#REF!,[1]INSTRUCTIONS!$N$9:$N$73,0),MATCH(BY$2,[1]INSTRUCTIONS!$M$9:$AM$9,FALSE))*$BA56),0)),""))</f>
        <v/>
      </c>
      <c r="BZ56" s="178" t="str">
        <f>IF(ISBLANK($BK56),"",IFERROR((ROUND((INDEX([1]INSTRUCTIONS!$M$9:$AM$73,MATCH(#REF!,[1]INSTRUCTIONS!$N$9:$N$73,0),MATCH(BZ$2,[1]INSTRUCTIONS!$M$9:$AM$9,FALSE))*$BA56),0)),""))</f>
        <v/>
      </c>
      <c r="CA56" s="178" t="str">
        <f>IF(ISBLANK($BK56),"",IFERROR((ROUND((INDEX([1]INSTRUCTIONS!$M$9:$AM$73,MATCH(#REF!,[1]INSTRUCTIONS!$N$9:$N$73,0),MATCH(CA$2,[1]INSTRUCTIONS!$M$9:$AM$9,FALSE))*$BA56),0)),""))</f>
        <v/>
      </c>
      <c r="CB56" s="178" t="str">
        <f>IF(ISBLANK($BK56),"",IFERROR((ROUND((INDEX([1]INSTRUCTIONS!$M$9:$AM$73,MATCH(#REF!,[1]INSTRUCTIONS!$N$9:$N$73,0),MATCH(CB$2,[1]INSTRUCTIONS!$M$9:$AM$9,FALSE))*$BA56),0)),""))</f>
        <v/>
      </c>
      <c r="CC56" s="178" t="str">
        <f>IF(ISBLANK($BK56),"",IFERROR((ROUND((INDEX([1]INSTRUCTIONS!$M$9:$AM$73,MATCH(#REF!,[1]INSTRUCTIONS!$N$9:$N$73,0),MATCH(CC$2,[1]INSTRUCTIONS!$M$9:$AM$9,FALSE))*$BA56),0)),""))</f>
        <v/>
      </c>
      <c r="CD56" s="178" t="str">
        <f>IF(ISBLANK($BK56),"",IFERROR((ROUND((INDEX([1]INSTRUCTIONS!$M$9:$AM$73,MATCH(#REF!,[1]INSTRUCTIONS!$N$9:$N$73,0),MATCH(CD$2,[1]INSTRUCTIONS!$M$9:$AM$9,FALSE))*$BA56),0)),""))</f>
        <v/>
      </c>
      <c r="CE56" s="178" t="str">
        <f>IF(ISBLANK($BK56),"",IFERROR((ROUND((INDEX([1]INSTRUCTIONS!$M$9:$AM$73,MATCH(#REF!,[1]INSTRUCTIONS!$N$9:$N$73,0),MATCH(CE$2,[1]INSTRUCTIONS!$M$9:$AM$9,FALSE))*$BA56),0)),""))</f>
        <v/>
      </c>
      <c r="CF56" s="178" t="str">
        <f>IF(ISBLANK($BK56),"",IFERROR((ROUND((INDEX([1]INSTRUCTIONS!$M$9:$AM$73,MATCH(#REF!,[1]INSTRUCTIONS!$N$9:$N$73,0),MATCH(CF$2,[1]INSTRUCTIONS!$M$9:$AM$9,FALSE))*$BA56),0)),""))</f>
        <v/>
      </c>
      <c r="CG56" s="178" t="str">
        <f>IF(ISBLANK($BK56),"",IFERROR((ROUND((INDEX([1]INSTRUCTIONS!$M$9:$AM$73,MATCH(#REF!,[1]INSTRUCTIONS!$N$9:$N$73,0),MATCH(CG$2,[1]INSTRUCTIONS!$M$9:$AM$9,FALSE))*$BA56),0)),""))</f>
        <v/>
      </c>
      <c r="CH56" s="178" t="str">
        <f>IF(ISBLANK($BK56),"",IFERROR((ROUND((INDEX([1]INSTRUCTIONS!$M$9:$AM$73,MATCH(#REF!,[1]INSTRUCTIONS!$N$9:$N$73,0),MATCH(CH$2,[1]INSTRUCTIONS!$M$9:$AM$9,FALSE))*$BA56),0)),""))</f>
        <v/>
      </c>
      <c r="CI56" s="178" t="str">
        <f>IF(ISBLANK($BK56),"",IFERROR((ROUND((INDEX([1]INSTRUCTIONS!$M$9:$AM$73,MATCH(#REF!,[1]INSTRUCTIONS!$N$9:$N$73,0),MATCH(CI$2,[1]INSTRUCTIONS!$M$9:$AM$9,FALSE))*$BA56),0)),""))</f>
        <v/>
      </c>
      <c r="CJ56" s="179" t="str">
        <f>IF(ISBLANK($BK56),"",IFERROR((ROUND((INDEX([1]INSTRUCTIONS!$M$9:$AM$73,MATCH(#REF!,[1]INSTRUCTIONS!$N$9:$N$73,0),MATCH(CJ$2,[1]INSTRUCTIONS!$M$9:$AM$9,FALSE))*$BA56),0)),""))</f>
        <v/>
      </c>
      <c r="CK56" s="169">
        <f t="shared" si="23"/>
        <v>192</v>
      </c>
      <c r="CL56" s="169">
        <f t="shared" si="24"/>
        <v>0</v>
      </c>
      <c r="CM56" s="6"/>
      <c r="CN56" s="170" t="s">
        <v>105</v>
      </c>
      <c r="CO56" s="177">
        <v>1</v>
      </c>
      <c r="CP56" s="178">
        <v>3</v>
      </c>
      <c r="CQ56" s="178">
        <v>4</v>
      </c>
      <c r="CR56" s="178">
        <v>3</v>
      </c>
      <c r="CS56" s="178">
        <v>1</v>
      </c>
      <c r="CT56" s="178">
        <v>0</v>
      </c>
      <c r="CU56" s="178" t="str">
        <f>IF(ISBLANK($CN56),"",IFERROR((ROUND((INDEX([1]INSTRUCTIONS!$M$9:$AM$73,MATCH(#REF!,[1]INSTRUCTIONS!$N$9:$N$73,0),MATCH(CU$2,[1]INSTRUCTIONS!$M$9:$AM$9,FALSE))*$BD56),0)),""))</f>
        <v/>
      </c>
      <c r="CV56" s="178" t="str">
        <f>IF(ISBLANK($CN56),"",IFERROR((ROUND((INDEX([1]INSTRUCTIONS!$M$9:$AM$73,MATCH(#REF!,[1]INSTRUCTIONS!$N$9:$N$73,0),MATCH(CV$2,[1]INSTRUCTIONS!$M$9:$AM$9,FALSE))*$BD56),0)),""))</f>
        <v/>
      </c>
      <c r="CW56" s="178" t="str">
        <f>IF(ISBLANK($CN56),"",IFERROR((ROUND((INDEX([1]INSTRUCTIONS!$M$9:$AM$73,MATCH(#REF!,[1]INSTRUCTIONS!$N$9:$N$73,0),MATCH(CW$2,[1]INSTRUCTIONS!$M$9:$AM$9,FALSE))*$BD56),0)),""))</f>
        <v/>
      </c>
      <c r="CX56" s="178" t="str">
        <f>IF(ISBLANK($CN56),"",IFERROR((ROUND((INDEX([1]INSTRUCTIONS!$M$9:$AM$73,MATCH(#REF!,[1]INSTRUCTIONS!$N$9:$N$73,0),MATCH(CX$2,[1]INSTRUCTIONS!$M$9:$AM$9,FALSE))*$BD56),0)),""))</f>
        <v/>
      </c>
      <c r="CY56" s="178" t="str">
        <f>IF(ISBLANK($CN56),"",IFERROR((ROUND((INDEX([1]INSTRUCTIONS!$M$9:$AM$73,MATCH(#REF!,[1]INSTRUCTIONS!$N$9:$N$73,0),MATCH(CY$2,[1]INSTRUCTIONS!$M$9:$AM$9,FALSE))*$BD56),0)),""))</f>
        <v/>
      </c>
      <c r="CZ56" s="178" t="str">
        <f>IF(ISBLANK($CN56),"",IFERROR((ROUND((INDEX([1]INSTRUCTIONS!$M$9:$AM$73,MATCH(#REF!,[1]INSTRUCTIONS!$N$9:$N$73,0),MATCH(CZ$2,[1]INSTRUCTIONS!$M$9:$AM$9,FALSE))*$BD56),0)),""))</f>
        <v/>
      </c>
      <c r="DA56" s="178" t="str">
        <f>IF(ISBLANK($CN56),"",IFERROR((ROUND((INDEX([1]INSTRUCTIONS!$M$9:$AM$73,MATCH(#REF!,[1]INSTRUCTIONS!$N$9:$N$73,0),MATCH(DA$2,[1]INSTRUCTIONS!$M$9:$AM$9,FALSE))*$BD56),0)),""))</f>
        <v/>
      </c>
      <c r="DB56" s="178" t="str">
        <f>IF(ISBLANK($CN56),"",IFERROR((ROUND((INDEX([1]INSTRUCTIONS!$M$9:$AM$73,MATCH(#REF!,[1]INSTRUCTIONS!$N$9:$N$73,0),MATCH(DB$2,[1]INSTRUCTIONS!$M$9:$AM$9,FALSE))*$BD56),0)),""))</f>
        <v/>
      </c>
      <c r="DC56" s="178" t="str">
        <f>IF(ISBLANK($CN56),"",IFERROR((ROUND((INDEX([1]INSTRUCTIONS!$M$9:$AM$73,MATCH(#REF!,[1]INSTRUCTIONS!$N$9:$N$73,0),MATCH(DC$2,[1]INSTRUCTIONS!$M$9:$AM$9,FALSE))*$BD56),0)),""))</f>
        <v/>
      </c>
      <c r="DD56" s="178" t="str">
        <f>IF(ISBLANK($CN56),"",IFERROR((ROUND((INDEX([1]INSTRUCTIONS!$M$9:$AM$73,MATCH(#REF!,[1]INSTRUCTIONS!$N$9:$N$73,0),MATCH(DD$2,[1]INSTRUCTIONS!$M$9:$AM$9,FALSE))*$BD56),0)),""))</f>
        <v/>
      </c>
      <c r="DE56" s="178" t="str">
        <f>IF(ISBLANK($CN56),"",IFERROR((ROUND((INDEX([1]INSTRUCTIONS!$M$9:$AM$73,MATCH(#REF!,[1]INSTRUCTIONS!$N$9:$N$73,0),MATCH(DE$2,[1]INSTRUCTIONS!$M$9:$AM$9,FALSE))*$BD56),0)),""))</f>
        <v/>
      </c>
      <c r="DF56" s="178" t="str">
        <f>IF(ISBLANK($CN56),"",IFERROR((ROUND((INDEX([1]INSTRUCTIONS!$M$9:$AM$73,MATCH(#REF!,[1]INSTRUCTIONS!$N$9:$N$73,0),MATCH(DF$2,[1]INSTRUCTIONS!$M$9:$AM$9,FALSE))*$BD56),0)),""))</f>
        <v/>
      </c>
      <c r="DG56" s="178" t="str">
        <f>IF(ISBLANK($CN56),"",IFERROR((ROUND((INDEX([1]INSTRUCTIONS!$M$9:$AM$73,MATCH(#REF!,[1]INSTRUCTIONS!$N$9:$N$73,0),MATCH(DG$2,[1]INSTRUCTIONS!$M$9:$AM$9,FALSE))*$BD56),0)),""))</f>
        <v/>
      </c>
      <c r="DH56" s="178" t="str">
        <f>IF(ISBLANK($CN56),"",IFERROR((ROUND((INDEX([1]INSTRUCTIONS!$M$9:$AM$73,MATCH(#REF!,[1]INSTRUCTIONS!$N$9:$N$73,0),MATCH(DH$2,[1]INSTRUCTIONS!$M$9:$AM$9,FALSE))*$BD56),0)),""))</f>
        <v/>
      </c>
      <c r="DI56" s="178" t="str">
        <f>IF(ISBLANK($CN56),"",IFERROR((ROUND((INDEX([1]INSTRUCTIONS!$M$9:$AM$73,MATCH(#REF!,[1]INSTRUCTIONS!$N$9:$N$73,0),MATCH(DI$2,[1]INSTRUCTIONS!$M$9:$AM$9,FALSE))*$BD56),0)),""))</f>
        <v/>
      </c>
      <c r="DJ56" s="178" t="str">
        <f>IF(ISBLANK($CN56),"",IFERROR((ROUND((INDEX([1]INSTRUCTIONS!$M$9:$AM$73,MATCH(#REF!,[1]INSTRUCTIONS!$N$9:$N$73,0),MATCH(DJ$2,[1]INSTRUCTIONS!$M$9:$AM$9,FALSE))*$BD56),0)),""))</f>
        <v/>
      </c>
      <c r="DK56" s="178" t="str">
        <f>IF(ISBLANK($CN56),"",IFERROR((ROUND((INDEX([1]INSTRUCTIONS!$M$9:$AM$73,MATCH(#REF!,[1]INSTRUCTIONS!$N$9:$N$73,0),MATCH(DK$2,[1]INSTRUCTIONS!$M$9:$AM$9,FALSE))*$BD56),0)),""))</f>
        <v/>
      </c>
      <c r="DL56" s="178" t="str">
        <f>IF(ISBLANK($CN56),"",IFERROR((ROUND((INDEX([1]INSTRUCTIONS!$M$9:$AM$73,MATCH(#REF!,[1]INSTRUCTIONS!$N$9:$N$73,0),MATCH(DL$2,[1]INSTRUCTIONS!$M$9:$AM$9,FALSE))*$BD56),0)),""))</f>
        <v/>
      </c>
      <c r="DM56" s="179" t="str">
        <f>IF(ISBLANK($CN56),"",IFERROR((ROUND((INDEX([1]INSTRUCTIONS!$M$9:$AM$73,MATCH(#REF!,[1]INSTRUCTIONS!$N$9:$N$73,0),MATCH(DM$2,[1]INSTRUCTIONS!$M$9:$AM$9,FALSE))*$BD56),0)),""))</f>
        <v/>
      </c>
      <c r="DN56" s="169">
        <f t="shared" si="25"/>
        <v>12</v>
      </c>
      <c r="DO56" s="169">
        <f t="shared" si="26"/>
        <v>0</v>
      </c>
      <c r="DP56" s="6"/>
      <c r="DQ56" s="171" t="str">
        <f t="shared" si="27"/>
        <v>ALPHA TOPS BM</v>
      </c>
      <c r="DR56" s="172">
        <f t="shared" ref="DR56:EP56" si="69">IFERROR(BL56+CO56,"")</f>
        <v>21</v>
      </c>
      <c r="DS56" s="173">
        <f t="shared" si="69"/>
        <v>51</v>
      </c>
      <c r="DT56" s="173">
        <f t="shared" si="69"/>
        <v>67</v>
      </c>
      <c r="DU56" s="173">
        <f t="shared" si="69"/>
        <v>47</v>
      </c>
      <c r="DV56" s="173">
        <f t="shared" si="69"/>
        <v>18</v>
      </c>
      <c r="DW56" s="173">
        <f t="shared" si="69"/>
        <v>0</v>
      </c>
      <c r="DX56" s="173" t="str">
        <f t="shared" si="69"/>
        <v/>
      </c>
      <c r="DY56" s="173" t="str">
        <f t="shared" si="69"/>
        <v/>
      </c>
      <c r="DZ56" s="173" t="str">
        <f t="shared" si="69"/>
        <v/>
      </c>
      <c r="EA56" s="173" t="str">
        <f t="shared" si="69"/>
        <v/>
      </c>
      <c r="EB56" s="173" t="str">
        <f t="shared" si="69"/>
        <v/>
      </c>
      <c r="EC56" s="173" t="str">
        <f t="shared" si="69"/>
        <v/>
      </c>
      <c r="ED56" s="173" t="str">
        <f t="shared" si="69"/>
        <v/>
      </c>
      <c r="EE56" s="173" t="str">
        <f t="shared" si="69"/>
        <v/>
      </c>
      <c r="EF56" s="174" t="str">
        <f t="shared" si="69"/>
        <v/>
      </c>
      <c r="EG56" s="174" t="str">
        <f t="shared" si="69"/>
        <v/>
      </c>
      <c r="EH56" s="174" t="str">
        <f t="shared" si="69"/>
        <v/>
      </c>
      <c r="EI56" s="174" t="str">
        <f t="shared" si="69"/>
        <v/>
      </c>
      <c r="EJ56" s="174" t="str">
        <f t="shared" si="69"/>
        <v/>
      </c>
      <c r="EK56" s="174" t="str">
        <f t="shared" si="69"/>
        <v/>
      </c>
      <c r="EL56" s="174" t="str">
        <f t="shared" si="69"/>
        <v/>
      </c>
      <c r="EM56" s="174" t="str">
        <f t="shared" si="69"/>
        <v/>
      </c>
      <c r="EN56" s="174" t="str">
        <f t="shared" si="69"/>
        <v/>
      </c>
      <c r="EO56" s="174" t="str">
        <f t="shared" si="69"/>
        <v/>
      </c>
      <c r="EP56" s="174" t="str">
        <f t="shared" si="69"/>
        <v/>
      </c>
      <c r="EQ56" s="171">
        <f t="shared" si="29"/>
        <v>204</v>
      </c>
      <c r="ER56" s="171">
        <f t="shared" si="30"/>
        <v>0</v>
      </c>
    </row>
    <row r="57" spans="1:148" ht="120" customHeight="1" x14ac:dyDescent="0.25">
      <c r="A57" s="132">
        <f t="shared" si="31"/>
        <v>40</v>
      </c>
      <c r="B57" s="133" t="e">
        <v>#VALUE!</v>
      </c>
      <c r="C57" s="133" t="s">
        <v>96</v>
      </c>
      <c r="D57" s="134" t="s">
        <v>276</v>
      </c>
      <c r="E57" s="134" t="str">
        <f t="shared" si="5"/>
        <v>#REF!</v>
      </c>
      <c r="F57" s="135" t="s">
        <v>97</v>
      </c>
      <c r="G57" s="134" t="s">
        <v>276</v>
      </c>
      <c r="H57" s="135" t="s">
        <v>188</v>
      </c>
      <c r="I57" s="135" t="s">
        <v>189</v>
      </c>
      <c r="J57" s="135"/>
      <c r="K57" s="135"/>
      <c r="L57" s="136"/>
      <c r="M57" s="133" t="e">
        <v>#VALUE!</v>
      </c>
      <c r="N57" s="135" t="s">
        <v>190</v>
      </c>
      <c r="O57" s="136"/>
      <c r="P57" s="136"/>
      <c r="Q57" s="136" t="s">
        <v>101</v>
      </c>
      <c r="R57" s="136" t="s">
        <v>102</v>
      </c>
      <c r="S57" s="136"/>
      <c r="T57" s="133"/>
      <c r="U57" s="133"/>
      <c r="V57" s="133"/>
      <c r="W57" s="137"/>
      <c r="X57" s="138">
        <v>11.8</v>
      </c>
      <c r="Y57" s="139">
        <v>11.4</v>
      </c>
      <c r="Z57" s="140">
        <f t="shared" si="6"/>
        <v>3.389830508474579E-2</v>
      </c>
      <c r="AA57" s="139">
        <v>39.99</v>
      </c>
      <c r="AB57" s="140">
        <f t="shared" si="7"/>
        <v>0.71492873218304576</v>
      </c>
      <c r="AC57" s="141"/>
      <c r="AD57" s="142" t="str">
        <f t="shared" si="8"/>
        <v/>
      </c>
      <c r="AE57" s="140" t="str">
        <f t="shared" si="9"/>
        <v/>
      </c>
      <c r="AF57" s="139"/>
      <c r="AG57" s="140" t="str">
        <f t="shared" si="10"/>
        <v/>
      </c>
      <c r="AH57" s="143" t="str">
        <f t="shared" si="11"/>
        <v/>
      </c>
      <c r="AI57" s="144"/>
      <c r="AJ57" s="145"/>
      <c r="AK57" s="146"/>
      <c r="AL57" s="135" t="s">
        <v>241</v>
      </c>
      <c r="AM57" s="147">
        <v>4</v>
      </c>
      <c r="AN57" s="148" t="str">
        <f t="shared" si="12"/>
        <v xml:space="preserve">, , , , OFFICE DEFINE, </v>
      </c>
      <c r="AO57" s="149">
        <v>18</v>
      </c>
      <c r="AP57" s="150">
        <v>216</v>
      </c>
      <c r="AQ57" s="150"/>
      <c r="AR57" s="150"/>
      <c r="AS57" s="150"/>
      <c r="AT57" s="151"/>
      <c r="AU57" s="151"/>
      <c r="AV57" s="152">
        <f t="shared" si="13"/>
        <v>4</v>
      </c>
      <c r="AW57" s="153"/>
      <c r="AX57" s="152"/>
      <c r="AY57" s="153"/>
      <c r="AZ57" s="176"/>
      <c r="BA57" s="155">
        <f t="shared" si="14"/>
        <v>216</v>
      </c>
      <c r="BB57" s="156">
        <f t="shared" si="15"/>
        <v>2462.4</v>
      </c>
      <c r="BC57" s="157">
        <f t="shared" si="16"/>
        <v>8637.84</v>
      </c>
      <c r="BD57" s="158">
        <f t="shared" si="17"/>
        <v>18</v>
      </c>
      <c r="BE57" s="159">
        <f t="shared" si="18"/>
        <v>205.20000000000002</v>
      </c>
      <c r="BF57" s="160">
        <f t="shared" si="19"/>
        <v>719.82</v>
      </c>
      <c r="BG57" s="161">
        <f t="shared" si="20"/>
        <v>234</v>
      </c>
      <c r="BH57" s="162">
        <f t="shared" si="21"/>
        <v>2667.6</v>
      </c>
      <c r="BI57" s="163">
        <f t="shared" si="22"/>
        <v>9357.66</v>
      </c>
      <c r="BJ57" s="164"/>
      <c r="BK57" s="165" t="s">
        <v>104</v>
      </c>
      <c r="BL57" s="177">
        <v>22</v>
      </c>
      <c r="BM57" s="178">
        <v>54</v>
      </c>
      <c r="BN57" s="178">
        <v>72</v>
      </c>
      <c r="BO57" s="178">
        <v>49</v>
      </c>
      <c r="BP57" s="178">
        <v>19</v>
      </c>
      <c r="BQ57" s="178">
        <v>0</v>
      </c>
      <c r="BR57" s="178" t="str">
        <f>IF(ISBLANK($BK57),"",IFERROR((ROUND((INDEX([1]INSTRUCTIONS!$M$9:$AM$73,MATCH(#REF!,[1]INSTRUCTIONS!$N$9:$N$73,0),MATCH(BR$2,[1]INSTRUCTIONS!$M$9:$AM$9,FALSE))*$BA57),0)),""))</f>
        <v/>
      </c>
      <c r="BS57" s="178" t="str">
        <f>IF(ISBLANK($BK57),"",IFERROR((ROUND((INDEX([1]INSTRUCTIONS!$M$9:$AM$73,MATCH(#REF!,[1]INSTRUCTIONS!$N$9:$N$73,0),MATCH(BS$2,[1]INSTRUCTIONS!$M$9:$AM$9,FALSE))*$BA57),0)),""))</f>
        <v/>
      </c>
      <c r="BT57" s="178" t="str">
        <f>IF(ISBLANK($BK57),"",IFERROR((ROUND((INDEX([1]INSTRUCTIONS!$M$9:$AM$73,MATCH(#REF!,[1]INSTRUCTIONS!$N$9:$N$73,0),MATCH(BT$2,[1]INSTRUCTIONS!$M$9:$AM$9,FALSE))*$BA57),0)),""))</f>
        <v/>
      </c>
      <c r="BU57" s="178" t="str">
        <f>IF(ISBLANK($BK57),"",IFERROR((ROUND((INDEX([1]INSTRUCTIONS!$M$9:$AM$73,MATCH(#REF!,[1]INSTRUCTIONS!$N$9:$N$73,0),MATCH(BU$2,[1]INSTRUCTIONS!$M$9:$AM$9,FALSE))*$BA57),0)),""))</f>
        <v/>
      </c>
      <c r="BV57" s="178" t="str">
        <f>IF(ISBLANK($BK57),"",IFERROR((ROUND((INDEX([1]INSTRUCTIONS!$M$9:$AM$73,MATCH(#REF!,[1]INSTRUCTIONS!$N$9:$N$73,0),MATCH(BV$2,[1]INSTRUCTIONS!$M$9:$AM$9,FALSE))*$BA57),0)),""))</f>
        <v/>
      </c>
      <c r="BW57" s="178" t="str">
        <f>IF(ISBLANK($BK57),"",IFERROR((ROUND((INDEX([1]INSTRUCTIONS!$M$9:$AM$73,MATCH(#REF!,[1]INSTRUCTIONS!$N$9:$N$73,0),MATCH(BW$2,[1]INSTRUCTIONS!$M$9:$AM$9,FALSE))*$BA57),0)),""))</f>
        <v/>
      </c>
      <c r="BX57" s="178" t="str">
        <f>IF(ISBLANK($BK57),"",IFERROR((ROUND((INDEX([1]INSTRUCTIONS!$M$9:$AM$73,MATCH(#REF!,[1]INSTRUCTIONS!$N$9:$N$73,0),MATCH(BX$2,[1]INSTRUCTIONS!$M$9:$AM$9,FALSE))*$BA57),0)),""))</f>
        <v/>
      </c>
      <c r="BY57" s="178" t="str">
        <f>IF(ISBLANK($BK57),"",IFERROR((ROUND((INDEX([1]INSTRUCTIONS!$M$9:$AM$73,MATCH(#REF!,[1]INSTRUCTIONS!$N$9:$N$73,0),MATCH(BY$2,[1]INSTRUCTIONS!$M$9:$AM$9,FALSE))*$BA57),0)),""))</f>
        <v/>
      </c>
      <c r="BZ57" s="178" t="str">
        <f>IF(ISBLANK($BK57),"",IFERROR((ROUND((INDEX([1]INSTRUCTIONS!$M$9:$AM$73,MATCH(#REF!,[1]INSTRUCTIONS!$N$9:$N$73,0),MATCH(BZ$2,[1]INSTRUCTIONS!$M$9:$AM$9,FALSE))*$BA57),0)),""))</f>
        <v/>
      </c>
      <c r="CA57" s="178" t="str">
        <f>IF(ISBLANK($BK57),"",IFERROR((ROUND((INDEX([1]INSTRUCTIONS!$M$9:$AM$73,MATCH(#REF!,[1]INSTRUCTIONS!$N$9:$N$73,0),MATCH(CA$2,[1]INSTRUCTIONS!$M$9:$AM$9,FALSE))*$BA57),0)),""))</f>
        <v/>
      </c>
      <c r="CB57" s="178" t="str">
        <f>IF(ISBLANK($BK57),"",IFERROR((ROUND((INDEX([1]INSTRUCTIONS!$M$9:$AM$73,MATCH(#REF!,[1]INSTRUCTIONS!$N$9:$N$73,0),MATCH(CB$2,[1]INSTRUCTIONS!$M$9:$AM$9,FALSE))*$BA57),0)),""))</f>
        <v/>
      </c>
      <c r="CC57" s="178" t="str">
        <f>IF(ISBLANK($BK57),"",IFERROR((ROUND((INDEX([1]INSTRUCTIONS!$M$9:$AM$73,MATCH(#REF!,[1]INSTRUCTIONS!$N$9:$N$73,0),MATCH(CC$2,[1]INSTRUCTIONS!$M$9:$AM$9,FALSE))*$BA57),0)),""))</f>
        <v/>
      </c>
      <c r="CD57" s="178" t="str">
        <f>IF(ISBLANK($BK57),"",IFERROR((ROUND((INDEX([1]INSTRUCTIONS!$M$9:$AM$73,MATCH(#REF!,[1]INSTRUCTIONS!$N$9:$N$73,0),MATCH(CD$2,[1]INSTRUCTIONS!$M$9:$AM$9,FALSE))*$BA57),0)),""))</f>
        <v/>
      </c>
      <c r="CE57" s="178" t="str">
        <f>IF(ISBLANK($BK57),"",IFERROR((ROUND((INDEX([1]INSTRUCTIONS!$M$9:$AM$73,MATCH(#REF!,[1]INSTRUCTIONS!$N$9:$N$73,0),MATCH(CE$2,[1]INSTRUCTIONS!$M$9:$AM$9,FALSE))*$BA57),0)),""))</f>
        <v/>
      </c>
      <c r="CF57" s="178" t="str">
        <f>IF(ISBLANK($BK57),"",IFERROR((ROUND((INDEX([1]INSTRUCTIONS!$M$9:$AM$73,MATCH(#REF!,[1]INSTRUCTIONS!$N$9:$N$73,0),MATCH(CF$2,[1]INSTRUCTIONS!$M$9:$AM$9,FALSE))*$BA57),0)),""))</f>
        <v/>
      </c>
      <c r="CG57" s="178" t="str">
        <f>IF(ISBLANK($BK57),"",IFERROR((ROUND((INDEX([1]INSTRUCTIONS!$M$9:$AM$73,MATCH(#REF!,[1]INSTRUCTIONS!$N$9:$N$73,0),MATCH(CG$2,[1]INSTRUCTIONS!$M$9:$AM$9,FALSE))*$BA57),0)),""))</f>
        <v/>
      </c>
      <c r="CH57" s="178" t="str">
        <f>IF(ISBLANK($BK57),"",IFERROR((ROUND((INDEX([1]INSTRUCTIONS!$M$9:$AM$73,MATCH(#REF!,[1]INSTRUCTIONS!$N$9:$N$73,0),MATCH(CH$2,[1]INSTRUCTIONS!$M$9:$AM$9,FALSE))*$BA57),0)),""))</f>
        <v/>
      </c>
      <c r="CI57" s="178" t="str">
        <f>IF(ISBLANK($BK57),"",IFERROR((ROUND((INDEX([1]INSTRUCTIONS!$M$9:$AM$73,MATCH(#REF!,[1]INSTRUCTIONS!$N$9:$N$73,0),MATCH(CI$2,[1]INSTRUCTIONS!$M$9:$AM$9,FALSE))*$BA57),0)),""))</f>
        <v/>
      </c>
      <c r="CJ57" s="179" t="str">
        <f>IF(ISBLANK($BK57),"",IFERROR((ROUND((INDEX([1]INSTRUCTIONS!$M$9:$AM$73,MATCH(#REF!,[1]INSTRUCTIONS!$N$9:$N$73,0),MATCH(CJ$2,[1]INSTRUCTIONS!$M$9:$AM$9,FALSE))*$BA57),0)),""))</f>
        <v/>
      </c>
      <c r="CK57" s="169">
        <f t="shared" si="23"/>
        <v>216</v>
      </c>
      <c r="CL57" s="169">
        <f t="shared" si="24"/>
        <v>0</v>
      </c>
      <c r="CM57" s="6"/>
      <c r="CN57" s="170" t="s">
        <v>105</v>
      </c>
      <c r="CO57" s="177">
        <v>2</v>
      </c>
      <c r="CP57" s="178">
        <v>4</v>
      </c>
      <c r="CQ57" s="178">
        <v>6</v>
      </c>
      <c r="CR57" s="178">
        <v>4</v>
      </c>
      <c r="CS57" s="178">
        <v>2</v>
      </c>
      <c r="CT57" s="178">
        <v>0</v>
      </c>
      <c r="CU57" s="178" t="str">
        <f>IF(ISBLANK($CN57),"",IFERROR((ROUND((INDEX([1]INSTRUCTIONS!$M$9:$AM$73,MATCH(#REF!,[1]INSTRUCTIONS!$N$9:$N$73,0),MATCH(CU$2,[1]INSTRUCTIONS!$M$9:$AM$9,FALSE))*$BD57),0)),""))</f>
        <v/>
      </c>
      <c r="CV57" s="178" t="str">
        <f>IF(ISBLANK($CN57),"",IFERROR((ROUND((INDEX([1]INSTRUCTIONS!$M$9:$AM$73,MATCH(#REF!,[1]INSTRUCTIONS!$N$9:$N$73,0),MATCH(CV$2,[1]INSTRUCTIONS!$M$9:$AM$9,FALSE))*$BD57),0)),""))</f>
        <v/>
      </c>
      <c r="CW57" s="178" t="str">
        <f>IF(ISBLANK($CN57),"",IFERROR((ROUND((INDEX([1]INSTRUCTIONS!$M$9:$AM$73,MATCH(#REF!,[1]INSTRUCTIONS!$N$9:$N$73,0),MATCH(CW$2,[1]INSTRUCTIONS!$M$9:$AM$9,FALSE))*$BD57),0)),""))</f>
        <v/>
      </c>
      <c r="CX57" s="178" t="str">
        <f>IF(ISBLANK($CN57),"",IFERROR((ROUND((INDEX([1]INSTRUCTIONS!$M$9:$AM$73,MATCH(#REF!,[1]INSTRUCTIONS!$N$9:$N$73,0),MATCH(CX$2,[1]INSTRUCTIONS!$M$9:$AM$9,FALSE))*$BD57),0)),""))</f>
        <v/>
      </c>
      <c r="CY57" s="178" t="str">
        <f>IF(ISBLANK($CN57),"",IFERROR((ROUND((INDEX([1]INSTRUCTIONS!$M$9:$AM$73,MATCH(#REF!,[1]INSTRUCTIONS!$N$9:$N$73,0),MATCH(CY$2,[1]INSTRUCTIONS!$M$9:$AM$9,FALSE))*$BD57),0)),""))</f>
        <v/>
      </c>
      <c r="CZ57" s="178" t="str">
        <f>IF(ISBLANK($CN57),"",IFERROR((ROUND((INDEX([1]INSTRUCTIONS!$M$9:$AM$73,MATCH(#REF!,[1]INSTRUCTIONS!$N$9:$N$73,0),MATCH(CZ$2,[1]INSTRUCTIONS!$M$9:$AM$9,FALSE))*$BD57),0)),""))</f>
        <v/>
      </c>
      <c r="DA57" s="178" t="str">
        <f>IF(ISBLANK($CN57),"",IFERROR((ROUND((INDEX([1]INSTRUCTIONS!$M$9:$AM$73,MATCH(#REF!,[1]INSTRUCTIONS!$N$9:$N$73,0),MATCH(DA$2,[1]INSTRUCTIONS!$M$9:$AM$9,FALSE))*$BD57),0)),""))</f>
        <v/>
      </c>
      <c r="DB57" s="178" t="str">
        <f>IF(ISBLANK($CN57),"",IFERROR((ROUND((INDEX([1]INSTRUCTIONS!$M$9:$AM$73,MATCH(#REF!,[1]INSTRUCTIONS!$N$9:$N$73,0),MATCH(DB$2,[1]INSTRUCTIONS!$M$9:$AM$9,FALSE))*$BD57),0)),""))</f>
        <v/>
      </c>
      <c r="DC57" s="178" t="str">
        <f>IF(ISBLANK($CN57),"",IFERROR((ROUND((INDEX([1]INSTRUCTIONS!$M$9:$AM$73,MATCH(#REF!,[1]INSTRUCTIONS!$N$9:$N$73,0),MATCH(DC$2,[1]INSTRUCTIONS!$M$9:$AM$9,FALSE))*$BD57),0)),""))</f>
        <v/>
      </c>
      <c r="DD57" s="178" t="str">
        <f>IF(ISBLANK($CN57),"",IFERROR((ROUND((INDEX([1]INSTRUCTIONS!$M$9:$AM$73,MATCH(#REF!,[1]INSTRUCTIONS!$N$9:$N$73,0),MATCH(DD$2,[1]INSTRUCTIONS!$M$9:$AM$9,FALSE))*$BD57),0)),""))</f>
        <v/>
      </c>
      <c r="DE57" s="178" t="str">
        <f>IF(ISBLANK($CN57),"",IFERROR((ROUND((INDEX([1]INSTRUCTIONS!$M$9:$AM$73,MATCH(#REF!,[1]INSTRUCTIONS!$N$9:$N$73,0),MATCH(DE$2,[1]INSTRUCTIONS!$M$9:$AM$9,FALSE))*$BD57),0)),""))</f>
        <v/>
      </c>
      <c r="DF57" s="178" t="str">
        <f>IF(ISBLANK($CN57),"",IFERROR((ROUND((INDEX([1]INSTRUCTIONS!$M$9:$AM$73,MATCH(#REF!,[1]INSTRUCTIONS!$N$9:$N$73,0),MATCH(DF$2,[1]INSTRUCTIONS!$M$9:$AM$9,FALSE))*$BD57),0)),""))</f>
        <v/>
      </c>
      <c r="DG57" s="178" t="str">
        <f>IF(ISBLANK($CN57),"",IFERROR((ROUND((INDEX([1]INSTRUCTIONS!$M$9:$AM$73,MATCH(#REF!,[1]INSTRUCTIONS!$N$9:$N$73,0),MATCH(DG$2,[1]INSTRUCTIONS!$M$9:$AM$9,FALSE))*$BD57),0)),""))</f>
        <v/>
      </c>
      <c r="DH57" s="178" t="str">
        <f>IF(ISBLANK($CN57),"",IFERROR((ROUND((INDEX([1]INSTRUCTIONS!$M$9:$AM$73,MATCH(#REF!,[1]INSTRUCTIONS!$N$9:$N$73,0),MATCH(DH$2,[1]INSTRUCTIONS!$M$9:$AM$9,FALSE))*$BD57),0)),""))</f>
        <v/>
      </c>
      <c r="DI57" s="178" t="str">
        <f>IF(ISBLANK($CN57),"",IFERROR((ROUND((INDEX([1]INSTRUCTIONS!$M$9:$AM$73,MATCH(#REF!,[1]INSTRUCTIONS!$N$9:$N$73,0),MATCH(DI$2,[1]INSTRUCTIONS!$M$9:$AM$9,FALSE))*$BD57),0)),""))</f>
        <v/>
      </c>
      <c r="DJ57" s="178" t="str">
        <f>IF(ISBLANK($CN57),"",IFERROR((ROUND((INDEX([1]INSTRUCTIONS!$M$9:$AM$73,MATCH(#REF!,[1]INSTRUCTIONS!$N$9:$N$73,0),MATCH(DJ$2,[1]INSTRUCTIONS!$M$9:$AM$9,FALSE))*$BD57),0)),""))</f>
        <v/>
      </c>
      <c r="DK57" s="178" t="str">
        <f>IF(ISBLANK($CN57),"",IFERROR((ROUND((INDEX([1]INSTRUCTIONS!$M$9:$AM$73,MATCH(#REF!,[1]INSTRUCTIONS!$N$9:$N$73,0),MATCH(DK$2,[1]INSTRUCTIONS!$M$9:$AM$9,FALSE))*$BD57),0)),""))</f>
        <v/>
      </c>
      <c r="DL57" s="178" t="str">
        <f>IF(ISBLANK($CN57),"",IFERROR((ROUND((INDEX([1]INSTRUCTIONS!$M$9:$AM$73,MATCH(#REF!,[1]INSTRUCTIONS!$N$9:$N$73,0),MATCH(DL$2,[1]INSTRUCTIONS!$M$9:$AM$9,FALSE))*$BD57),0)),""))</f>
        <v/>
      </c>
      <c r="DM57" s="179" t="str">
        <f>IF(ISBLANK($CN57),"",IFERROR((ROUND((INDEX([1]INSTRUCTIONS!$M$9:$AM$73,MATCH(#REF!,[1]INSTRUCTIONS!$N$9:$N$73,0),MATCH(DM$2,[1]INSTRUCTIONS!$M$9:$AM$9,FALSE))*$BD57),0)),""))</f>
        <v/>
      </c>
      <c r="DN57" s="169">
        <f t="shared" si="25"/>
        <v>18</v>
      </c>
      <c r="DO57" s="169">
        <f t="shared" si="26"/>
        <v>0</v>
      </c>
      <c r="DP57" s="6"/>
      <c r="DQ57" s="171" t="str">
        <f t="shared" si="27"/>
        <v>ALPHA TOPS BM</v>
      </c>
      <c r="DR57" s="172">
        <f t="shared" ref="DR57:EP57" si="70">IFERROR(BL57+CO57,"")</f>
        <v>24</v>
      </c>
      <c r="DS57" s="173">
        <f t="shared" si="70"/>
        <v>58</v>
      </c>
      <c r="DT57" s="173">
        <f t="shared" si="70"/>
        <v>78</v>
      </c>
      <c r="DU57" s="173">
        <f t="shared" si="70"/>
        <v>53</v>
      </c>
      <c r="DV57" s="173">
        <f t="shared" si="70"/>
        <v>21</v>
      </c>
      <c r="DW57" s="173">
        <f t="shared" si="70"/>
        <v>0</v>
      </c>
      <c r="DX57" s="173" t="str">
        <f t="shared" si="70"/>
        <v/>
      </c>
      <c r="DY57" s="173" t="str">
        <f t="shared" si="70"/>
        <v/>
      </c>
      <c r="DZ57" s="173" t="str">
        <f t="shared" si="70"/>
        <v/>
      </c>
      <c r="EA57" s="173" t="str">
        <f t="shared" si="70"/>
        <v/>
      </c>
      <c r="EB57" s="173" t="str">
        <f t="shared" si="70"/>
        <v/>
      </c>
      <c r="EC57" s="173" t="str">
        <f t="shared" si="70"/>
        <v/>
      </c>
      <c r="ED57" s="173" t="str">
        <f t="shared" si="70"/>
        <v/>
      </c>
      <c r="EE57" s="173" t="str">
        <f t="shared" si="70"/>
        <v/>
      </c>
      <c r="EF57" s="174" t="str">
        <f t="shared" si="70"/>
        <v/>
      </c>
      <c r="EG57" s="174" t="str">
        <f t="shared" si="70"/>
        <v/>
      </c>
      <c r="EH57" s="174" t="str">
        <f t="shared" si="70"/>
        <v/>
      </c>
      <c r="EI57" s="174" t="str">
        <f t="shared" si="70"/>
        <v/>
      </c>
      <c r="EJ57" s="174" t="str">
        <f t="shared" si="70"/>
        <v/>
      </c>
      <c r="EK57" s="174" t="str">
        <f t="shared" si="70"/>
        <v/>
      </c>
      <c r="EL57" s="174" t="str">
        <f t="shared" si="70"/>
        <v/>
      </c>
      <c r="EM57" s="174" t="str">
        <f t="shared" si="70"/>
        <v/>
      </c>
      <c r="EN57" s="174" t="str">
        <f t="shared" si="70"/>
        <v/>
      </c>
      <c r="EO57" s="174" t="str">
        <f t="shared" si="70"/>
        <v/>
      </c>
      <c r="EP57" s="174" t="str">
        <f t="shared" si="70"/>
        <v/>
      </c>
      <c r="EQ57" s="171">
        <f t="shared" si="29"/>
        <v>234</v>
      </c>
      <c r="ER57" s="171">
        <f t="shared" si="30"/>
        <v>0</v>
      </c>
    </row>
    <row r="58" spans="1:148" ht="120" customHeight="1" x14ac:dyDescent="0.25">
      <c r="A58" s="132">
        <f t="shared" si="31"/>
        <v>41</v>
      </c>
      <c r="B58" s="133" t="e">
        <v>#VALUE!</v>
      </c>
      <c r="C58" s="133" t="s">
        <v>96</v>
      </c>
      <c r="D58" s="134" t="s">
        <v>276</v>
      </c>
      <c r="E58" s="134" t="str">
        <f t="shared" si="5"/>
        <v>#REF!</v>
      </c>
      <c r="F58" s="135" t="s">
        <v>97</v>
      </c>
      <c r="G58" s="134" t="s">
        <v>276</v>
      </c>
      <c r="H58" s="135" t="s">
        <v>188</v>
      </c>
      <c r="I58" s="135" t="s">
        <v>189</v>
      </c>
      <c r="J58" s="135"/>
      <c r="K58" s="135"/>
      <c r="L58" s="136"/>
      <c r="M58" s="133" t="e">
        <v>#VALUE!</v>
      </c>
      <c r="N58" s="135" t="s">
        <v>191</v>
      </c>
      <c r="O58" s="136"/>
      <c r="P58" s="136"/>
      <c r="Q58" s="136" t="s">
        <v>101</v>
      </c>
      <c r="R58" s="136" t="s">
        <v>102</v>
      </c>
      <c r="S58" s="136"/>
      <c r="T58" s="133"/>
      <c r="U58" s="133"/>
      <c r="V58" s="133"/>
      <c r="W58" s="137"/>
      <c r="X58" s="138">
        <v>11.8</v>
      </c>
      <c r="Y58" s="139">
        <v>11.4</v>
      </c>
      <c r="Z58" s="140">
        <f t="shared" si="6"/>
        <v>3.389830508474579E-2</v>
      </c>
      <c r="AA58" s="139">
        <v>39.99</v>
      </c>
      <c r="AB58" s="140">
        <f t="shared" si="7"/>
        <v>0.71492873218304576</v>
      </c>
      <c r="AC58" s="141"/>
      <c r="AD58" s="142" t="str">
        <f t="shared" si="8"/>
        <v/>
      </c>
      <c r="AE58" s="140" t="str">
        <f t="shared" si="9"/>
        <v/>
      </c>
      <c r="AF58" s="139"/>
      <c r="AG58" s="140" t="str">
        <f t="shared" si="10"/>
        <v/>
      </c>
      <c r="AH58" s="143" t="str">
        <f t="shared" si="11"/>
        <v/>
      </c>
      <c r="AI58" s="144"/>
      <c r="AJ58" s="145"/>
      <c r="AK58" s="146"/>
      <c r="AL58" s="135" t="s">
        <v>241</v>
      </c>
      <c r="AM58" s="147">
        <v>4</v>
      </c>
      <c r="AN58" s="148" t="str">
        <f t="shared" si="12"/>
        <v xml:space="preserve">, , , , OFFICE DEFINE, </v>
      </c>
      <c r="AO58" s="149">
        <v>18</v>
      </c>
      <c r="AP58" s="150">
        <v>216</v>
      </c>
      <c r="AQ58" s="150"/>
      <c r="AR58" s="150"/>
      <c r="AS58" s="150"/>
      <c r="AT58" s="151"/>
      <c r="AU58" s="151"/>
      <c r="AV58" s="152">
        <f t="shared" si="13"/>
        <v>4</v>
      </c>
      <c r="AW58" s="153"/>
      <c r="AX58" s="152"/>
      <c r="AY58" s="153"/>
      <c r="AZ58" s="176"/>
      <c r="BA58" s="155">
        <f t="shared" si="14"/>
        <v>216</v>
      </c>
      <c r="BB58" s="156">
        <f t="shared" si="15"/>
        <v>2462.4</v>
      </c>
      <c r="BC58" s="157">
        <f t="shared" si="16"/>
        <v>8637.84</v>
      </c>
      <c r="BD58" s="158">
        <f t="shared" si="17"/>
        <v>18</v>
      </c>
      <c r="BE58" s="159">
        <f t="shared" si="18"/>
        <v>205.20000000000002</v>
      </c>
      <c r="BF58" s="160">
        <f t="shared" si="19"/>
        <v>719.82</v>
      </c>
      <c r="BG58" s="161">
        <f t="shared" si="20"/>
        <v>234</v>
      </c>
      <c r="BH58" s="162">
        <f t="shared" si="21"/>
        <v>2667.6</v>
      </c>
      <c r="BI58" s="163">
        <f t="shared" si="22"/>
        <v>9357.66</v>
      </c>
      <c r="BJ58" s="164"/>
      <c r="BK58" s="165" t="s">
        <v>104</v>
      </c>
      <c r="BL58" s="177">
        <v>22</v>
      </c>
      <c r="BM58" s="178">
        <v>54</v>
      </c>
      <c r="BN58" s="178">
        <v>72</v>
      </c>
      <c r="BO58" s="178">
        <v>49</v>
      </c>
      <c r="BP58" s="178">
        <v>19</v>
      </c>
      <c r="BQ58" s="178">
        <v>0</v>
      </c>
      <c r="BR58" s="178" t="str">
        <f>IF(ISBLANK($BK58),"",IFERROR((ROUND((INDEX([1]INSTRUCTIONS!$M$9:$AM$73,MATCH(#REF!,[1]INSTRUCTIONS!$N$9:$N$73,0),MATCH(BR$2,[1]INSTRUCTIONS!$M$9:$AM$9,FALSE))*$BA58),0)),""))</f>
        <v/>
      </c>
      <c r="BS58" s="178" t="str">
        <f>IF(ISBLANK($BK58),"",IFERROR((ROUND((INDEX([1]INSTRUCTIONS!$M$9:$AM$73,MATCH(#REF!,[1]INSTRUCTIONS!$N$9:$N$73,0),MATCH(BS$2,[1]INSTRUCTIONS!$M$9:$AM$9,FALSE))*$BA58),0)),""))</f>
        <v/>
      </c>
      <c r="BT58" s="178" t="str">
        <f>IF(ISBLANK($BK58),"",IFERROR((ROUND((INDEX([1]INSTRUCTIONS!$M$9:$AM$73,MATCH(#REF!,[1]INSTRUCTIONS!$N$9:$N$73,0),MATCH(BT$2,[1]INSTRUCTIONS!$M$9:$AM$9,FALSE))*$BA58),0)),""))</f>
        <v/>
      </c>
      <c r="BU58" s="178" t="str">
        <f>IF(ISBLANK($BK58),"",IFERROR((ROUND((INDEX([1]INSTRUCTIONS!$M$9:$AM$73,MATCH(#REF!,[1]INSTRUCTIONS!$N$9:$N$73,0),MATCH(BU$2,[1]INSTRUCTIONS!$M$9:$AM$9,FALSE))*$BA58),0)),""))</f>
        <v/>
      </c>
      <c r="BV58" s="178" t="str">
        <f>IF(ISBLANK($BK58),"",IFERROR((ROUND((INDEX([1]INSTRUCTIONS!$M$9:$AM$73,MATCH(#REF!,[1]INSTRUCTIONS!$N$9:$N$73,0),MATCH(BV$2,[1]INSTRUCTIONS!$M$9:$AM$9,FALSE))*$BA58),0)),""))</f>
        <v/>
      </c>
      <c r="BW58" s="178" t="str">
        <f>IF(ISBLANK($BK58),"",IFERROR((ROUND((INDEX([1]INSTRUCTIONS!$M$9:$AM$73,MATCH(#REF!,[1]INSTRUCTIONS!$N$9:$N$73,0),MATCH(BW$2,[1]INSTRUCTIONS!$M$9:$AM$9,FALSE))*$BA58),0)),""))</f>
        <v/>
      </c>
      <c r="BX58" s="178" t="str">
        <f>IF(ISBLANK($BK58),"",IFERROR((ROUND((INDEX([1]INSTRUCTIONS!$M$9:$AM$73,MATCH(#REF!,[1]INSTRUCTIONS!$N$9:$N$73,0),MATCH(BX$2,[1]INSTRUCTIONS!$M$9:$AM$9,FALSE))*$BA58),0)),""))</f>
        <v/>
      </c>
      <c r="BY58" s="178" t="str">
        <f>IF(ISBLANK($BK58),"",IFERROR((ROUND((INDEX([1]INSTRUCTIONS!$M$9:$AM$73,MATCH(#REF!,[1]INSTRUCTIONS!$N$9:$N$73,0),MATCH(BY$2,[1]INSTRUCTIONS!$M$9:$AM$9,FALSE))*$BA58),0)),""))</f>
        <v/>
      </c>
      <c r="BZ58" s="178" t="str">
        <f>IF(ISBLANK($BK58),"",IFERROR((ROUND((INDEX([1]INSTRUCTIONS!$M$9:$AM$73,MATCH(#REF!,[1]INSTRUCTIONS!$N$9:$N$73,0),MATCH(BZ$2,[1]INSTRUCTIONS!$M$9:$AM$9,FALSE))*$BA58),0)),""))</f>
        <v/>
      </c>
      <c r="CA58" s="178" t="str">
        <f>IF(ISBLANK($BK58),"",IFERROR((ROUND((INDEX([1]INSTRUCTIONS!$M$9:$AM$73,MATCH(#REF!,[1]INSTRUCTIONS!$N$9:$N$73,0),MATCH(CA$2,[1]INSTRUCTIONS!$M$9:$AM$9,FALSE))*$BA58),0)),""))</f>
        <v/>
      </c>
      <c r="CB58" s="178" t="str">
        <f>IF(ISBLANK($BK58),"",IFERROR((ROUND((INDEX([1]INSTRUCTIONS!$M$9:$AM$73,MATCH(#REF!,[1]INSTRUCTIONS!$N$9:$N$73,0),MATCH(CB$2,[1]INSTRUCTIONS!$M$9:$AM$9,FALSE))*$BA58),0)),""))</f>
        <v/>
      </c>
      <c r="CC58" s="178" t="str">
        <f>IF(ISBLANK($BK58),"",IFERROR((ROUND((INDEX([1]INSTRUCTIONS!$M$9:$AM$73,MATCH(#REF!,[1]INSTRUCTIONS!$N$9:$N$73,0),MATCH(CC$2,[1]INSTRUCTIONS!$M$9:$AM$9,FALSE))*$BA58),0)),""))</f>
        <v/>
      </c>
      <c r="CD58" s="178" t="str">
        <f>IF(ISBLANK($BK58),"",IFERROR((ROUND((INDEX([1]INSTRUCTIONS!$M$9:$AM$73,MATCH(#REF!,[1]INSTRUCTIONS!$N$9:$N$73,0),MATCH(CD$2,[1]INSTRUCTIONS!$M$9:$AM$9,FALSE))*$BA58),0)),""))</f>
        <v/>
      </c>
      <c r="CE58" s="178" t="str">
        <f>IF(ISBLANK($BK58),"",IFERROR((ROUND((INDEX([1]INSTRUCTIONS!$M$9:$AM$73,MATCH(#REF!,[1]INSTRUCTIONS!$N$9:$N$73,0),MATCH(CE$2,[1]INSTRUCTIONS!$M$9:$AM$9,FALSE))*$BA58),0)),""))</f>
        <v/>
      </c>
      <c r="CF58" s="178" t="str">
        <f>IF(ISBLANK($BK58),"",IFERROR((ROUND((INDEX([1]INSTRUCTIONS!$M$9:$AM$73,MATCH(#REF!,[1]INSTRUCTIONS!$N$9:$N$73,0),MATCH(CF$2,[1]INSTRUCTIONS!$M$9:$AM$9,FALSE))*$BA58),0)),""))</f>
        <v/>
      </c>
      <c r="CG58" s="178" t="str">
        <f>IF(ISBLANK($BK58),"",IFERROR((ROUND((INDEX([1]INSTRUCTIONS!$M$9:$AM$73,MATCH(#REF!,[1]INSTRUCTIONS!$N$9:$N$73,0),MATCH(CG$2,[1]INSTRUCTIONS!$M$9:$AM$9,FALSE))*$BA58),0)),""))</f>
        <v/>
      </c>
      <c r="CH58" s="178" t="str">
        <f>IF(ISBLANK($BK58),"",IFERROR((ROUND((INDEX([1]INSTRUCTIONS!$M$9:$AM$73,MATCH(#REF!,[1]INSTRUCTIONS!$N$9:$N$73,0),MATCH(CH$2,[1]INSTRUCTIONS!$M$9:$AM$9,FALSE))*$BA58),0)),""))</f>
        <v/>
      </c>
      <c r="CI58" s="178" t="str">
        <f>IF(ISBLANK($BK58),"",IFERROR((ROUND((INDEX([1]INSTRUCTIONS!$M$9:$AM$73,MATCH(#REF!,[1]INSTRUCTIONS!$N$9:$N$73,0),MATCH(CI$2,[1]INSTRUCTIONS!$M$9:$AM$9,FALSE))*$BA58),0)),""))</f>
        <v/>
      </c>
      <c r="CJ58" s="179" t="str">
        <f>IF(ISBLANK($BK58),"",IFERROR((ROUND((INDEX([1]INSTRUCTIONS!$M$9:$AM$73,MATCH(#REF!,[1]INSTRUCTIONS!$N$9:$N$73,0),MATCH(CJ$2,[1]INSTRUCTIONS!$M$9:$AM$9,FALSE))*$BA58),0)),""))</f>
        <v/>
      </c>
      <c r="CK58" s="169">
        <f t="shared" si="23"/>
        <v>216</v>
      </c>
      <c r="CL58" s="169">
        <f t="shared" si="24"/>
        <v>0</v>
      </c>
      <c r="CM58" s="6"/>
      <c r="CN58" s="170" t="s">
        <v>105</v>
      </c>
      <c r="CO58" s="177">
        <v>2</v>
      </c>
      <c r="CP58" s="178">
        <v>4</v>
      </c>
      <c r="CQ58" s="178">
        <v>6</v>
      </c>
      <c r="CR58" s="178">
        <v>4</v>
      </c>
      <c r="CS58" s="178">
        <v>2</v>
      </c>
      <c r="CT58" s="178">
        <v>0</v>
      </c>
      <c r="CU58" s="178" t="str">
        <f>IF(ISBLANK($CN58),"",IFERROR((ROUND((INDEX([1]INSTRUCTIONS!$M$9:$AM$73,MATCH(#REF!,[1]INSTRUCTIONS!$N$9:$N$73,0),MATCH(CU$2,[1]INSTRUCTIONS!$M$9:$AM$9,FALSE))*$BD58),0)),""))</f>
        <v/>
      </c>
      <c r="CV58" s="178" t="str">
        <f>IF(ISBLANK($CN58),"",IFERROR((ROUND((INDEX([1]INSTRUCTIONS!$M$9:$AM$73,MATCH(#REF!,[1]INSTRUCTIONS!$N$9:$N$73,0),MATCH(CV$2,[1]INSTRUCTIONS!$M$9:$AM$9,FALSE))*$BD58),0)),""))</f>
        <v/>
      </c>
      <c r="CW58" s="178" t="str">
        <f>IF(ISBLANK($CN58),"",IFERROR((ROUND((INDEX([1]INSTRUCTIONS!$M$9:$AM$73,MATCH(#REF!,[1]INSTRUCTIONS!$N$9:$N$73,0),MATCH(CW$2,[1]INSTRUCTIONS!$M$9:$AM$9,FALSE))*$BD58),0)),""))</f>
        <v/>
      </c>
      <c r="CX58" s="178" t="str">
        <f>IF(ISBLANK($CN58),"",IFERROR((ROUND((INDEX([1]INSTRUCTIONS!$M$9:$AM$73,MATCH(#REF!,[1]INSTRUCTIONS!$N$9:$N$73,0),MATCH(CX$2,[1]INSTRUCTIONS!$M$9:$AM$9,FALSE))*$BD58),0)),""))</f>
        <v/>
      </c>
      <c r="CY58" s="178" t="str">
        <f>IF(ISBLANK($CN58),"",IFERROR((ROUND((INDEX([1]INSTRUCTIONS!$M$9:$AM$73,MATCH(#REF!,[1]INSTRUCTIONS!$N$9:$N$73,0),MATCH(CY$2,[1]INSTRUCTIONS!$M$9:$AM$9,FALSE))*$BD58),0)),""))</f>
        <v/>
      </c>
      <c r="CZ58" s="178" t="str">
        <f>IF(ISBLANK($CN58),"",IFERROR((ROUND((INDEX([1]INSTRUCTIONS!$M$9:$AM$73,MATCH(#REF!,[1]INSTRUCTIONS!$N$9:$N$73,0),MATCH(CZ$2,[1]INSTRUCTIONS!$M$9:$AM$9,FALSE))*$BD58),0)),""))</f>
        <v/>
      </c>
      <c r="DA58" s="178" t="str">
        <f>IF(ISBLANK($CN58),"",IFERROR((ROUND((INDEX([1]INSTRUCTIONS!$M$9:$AM$73,MATCH(#REF!,[1]INSTRUCTIONS!$N$9:$N$73,0),MATCH(DA$2,[1]INSTRUCTIONS!$M$9:$AM$9,FALSE))*$BD58),0)),""))</f>
        <v/>
      </c>
      <c r="DB58" s="178" t="str">
        <f>IF(ISBLANK($CN58),"",IFERROR((ROUND((INDEX([1]INSTRUCTIONS!$M$9:$AM$73,MATCH(#REF!,[1]INSTRUCTIONS!$N$9:$N$73,0),MATCH(DB$2,[1]INSTRUCTIONS!$M$9:$AM$9,FALSE))*$BD58),0)),""))</f>
        <v/>
      </c>
      <c r="DC58" s="178" t="str">
        <f>IF(ISBLANK($CN58),"",IFERROR((ROUND((INDEX([1]INSTRUCTIONS!$M$9:$AM$73,MATCH(#REF!,[1]INSTRUCTIONS!$N$9:$N$73,0),MATCH(DC$2,[1]INSTRUCTIONS!$M$9:$AM$9,FALSE))*$BD58),0)),""))</f>
        <v/>
      </c>
      <c r="DD58" s="178" t="str">
        <f>IF(ISBLANK($CN58),"",IFERROR((ROUND((INDEX([1]INSTRUCTIONS!$M$9:$AM$73,MATCH(#REF!,[1]INSTRUCTIONS!$N$9:$N$73,0),MATCH(DD$2,[1]INSTRUCTIONS!$M$9:$AM$9,FALSE))*$BD58),0)),""))</f>
        <v/>
      </c>
      <c r="DE58" s="178" t="str">
        <f>IF(ISBLANK($CN58),"",IFERROR((ROUND((INDEX([1]INSTRUCTIONS!$M$9:$AM$73,MATCH(#REF!,[1]INSTRUCTIONS!$N$9:$N$73,0),MATCH(DE$2,[1]INSTRUCTIONS!$M$9:$AM$9,FALSE))*$BD58),0)),""))</f>
        <v/>
      </c>
      <c r="DF58" s="178" t="str">
        <f>IF(ISBLANK($CN58),"",IFERROR((ROUND((INDEX([1]INSTRUCTIONS!$M$9:$AM$73,MATCH(#REF!,[1]INSTRUCTIONS!$N$9:$N$73,0),MATCH(DF$2,[1]INSTRUCTIONS!$M$9:$AM$9,FALSE))*$BD58),0)),""))</f>
        <v/>
      </c>
      <c r="DG58" s="178" t="str">
        <f>IF(ISBLANK($CN58),"",IFERROR((ROUND((INDEX([1]INSTRUCTIONS!$M$9:$AM$73,MATCH(#REF!,[1]INSTRUCTIONS!$N$9:$N$73,0),MATCH(DG$2,[1]INSTRUCTIONS!$M$9:$AM$9,FALSE))*$BD58),0)),""))</f>
        <v/>
      </c>
      <c r="DH58" s="178" t="str">
        <f>IF(ISBLANK($CN58),"",IFERROR((ROUND((INDEX([1]INSTRUCTIONS!$M$9:$AM$73,MATCH(#REF!,[1]INSTRUCTIONS!$N$9:$N$73,0),MATCH(DH$2,[1]INSTRUCTIONS!$M$9:$AM$9,FALSE))*$BD58),0)),""))</f>
        <v/>
      </c>
      <c r="DI58" s="178" t="str">
        <f>IF(ISBLANK($CN58),"",IFERROR((ROUND((INDEX([1]INSTRUCTIONS!$M$9:$AM$73,MATCH(#REF!,[1]INSTRUCTIONS!$N$9:$N$73,0),MATCH(DI$2,[1]INSTRUCTIONS!$M$9:$AM$9,FALSE))*$BD58),0)),""))</f>
        <v/>
      </c>
      <c r="DJ58" s="178" t="str">
        <f>IF(ISBLANK($CN58),"",IFERROR((ROUND((INDEX([1]INSTRUCTIONS!$M$9:$AM$73,MATCH(#REF!,[1]INSTRUCTIONS!$N$9:$N$73,0),MATCH(DJ$2,[1]INSTRUCTIONS!$M$9:$AM$9,FALSE))*$BD58),0)),""))</f>
        <v/>
      </c>
      <c r="DK58" s="178" t="str">
        <f>IF(ISBLANK($CN58),"",IFERROR((ROUND((INDEX([1]INSTRUCTIONS!$M$9:$AM$73,MATCH(#REF!,[1]INSTRUCTIONS!$N$9:$N$73,0),MATCH(DK$2,[1]INSTRUCTIONS!$M$9:$AM$9,FALSE))*$BD58),0)),""))</f>
        <v/>
      </c>
      <c r="DL58" s="178" t="str">
        <f>IF(ISBLANK($CN58),"",IFERROR((ROUND((INDEX([1]INSTRUCTIONS!$M$9:$AM$73,MATCH(#REF!,[1]INSTRUCTIONS!$N$9:$N$73,0),MATCH(DL$2,[1]INSTRUCTIONS!$M$9:$AM$9,FALSE))*$BD58),0)),""))</f>
        <v/>
      </c>
      <c r="DM58" s="179" t="str">
        <f>IF(ISBLANK($CN58),"",IFERROR((ROUND((INDEX([1]INSTRUCTIONS!$M$9:$AM$73,MATCH(#REF!,[1]INSTRUCTIONS!$N$9:$N$73,0),MATCH(DM$2,[1]INSTRUCTIONS!$M$9:$AM$9,FALSE))*$BD58),0)),""))</f>
        <v/>
      </c>
      <c r="DN58" s="169">
        <f t="shared" si="25"/>
        <v>18</v>
      </c>
      <c r="DO58" s="169">
        <f t="shared" si="26"/>
        <v>0</v>
      </c>
      <c r="DP58" s="6"/>
      <c r="DQ58" s="171" t="str">
        <f t="shared" si="27"/>
        <v>ALPHA TOPS BM</v>
      </c>
      <c r="DR58" s="172">
        <f t="shared" ref="DR58:EP58" si="71">IFERROR(BL58+CO58,"")</f>
        <v>24</v>
      </c>
      <c r="DS58" s="173">
        <f t="shared" si="71"/>
        <v>58</v>
      </c>
      <c r="DT58" s="173">
        <f t="shared" si="71"/>
        <v>78</v>
      </c>
      <c r="DU58" s="173">
        <f t="shared" si="71"/>
        <v>53</v>
      </c>
      <c r="DV58" s="173">
        <f t="shared" si="71"/>
        <v>21</v>
      </c>
      <c r="DW58" s="173">
        <f t="shared" si="71"/>
        <v>0</v>
      </c>
      <c r="DX58" s="173" t="str">
        <f t="shared" si="71"/>
        <v/>
      </c>
      <c r="DY58" s="173" t="str">
        <f t="shared" si="71"/>
        <v/>
      </c>
      <c r="DZ58" s="173" t="str">
        <f t="shared" si="71"/>
        <v/>
      </c>
      <c r="EA58" s="173" t="str">
        <f t="shared" si="71"/>
        <v/>
      </c>
      <c r="EB58" s="173" t="str">
        <f t="shared" si="71"/>
        <v/>
      </c>
      <c r="EC58" s="173" t="str">
        <f t="shared" si="71"/>
        <v/>
      </c>
      <c r="ED58" s="173" t="str">
        <f t="shared" si="71"/>
        <v/>
      </c>
      <c r="EE58" s="173" t="str">
        <f t="shared" si="71"/>
        <v/>
      </c>
      <c r="EF58" s="174" t="str">
        <f t="shared" si="71"/>
        <v/>
      </c>
      <c r="EG58" s="174" t="str">
        <f t="shared" si="71"/>
        <v/>
      </c>
      <c r="EH58" s="174" t="str">
        <f t="shared" si="71"/>
        <v/>
      </c>
      <c r="EI58" s="174" t="str">
        <f t="shared" si="71"/>
        <v/>
      </c>
      <c r="EJ58" s="174" t="str">
        <f t="shared" si="71"/>
        <v/>
      </c>
      <c r="EK58" s="174" t="str">
        <f t="shared" si="71"/>
        <v/>
      </c>
      <c r="EL58" s="174" t="str">
        <f t="shared" si="71"/>
        <v/>
      </c>
      <c r="EM58" s="174" t="str">
        <f t="shared" si="71"/>
        <v/>
      </c>
      <c r="EN58" s="174" t="str">
        <f t="shared" si="71"/>
        <v/>
      </c>
      <c r="EO58" s="174" t="str">
        <f t="shared" si="71"/>
        <v/>
      </c>
      <c r="EP58" s="174" t="str">
        <f t="shared" si="71"/>
        <v/>
      </c>
      <c r="EQ58" s="171">
        <f t="shared" si="29"/>
        <v>234</v>
      </c>
      <c r="ER58" s="171">
        <f t="shared" si="30"/>
        <v>0</v>
      </c>
    </row>
    <row r="59" spans="1:148" ht="120" customHeight="1" x14ac:dyDescent="0.25">
      <c r="A59" s="132">
        <f t="shared" si="31"/>
        <v>42</v>
      </c>
      <c r="B59" s="133" t="e">
        <v>#VALUE!</v>
      </c>
      <c r="C59" s="133" t="s">
        <v>96</v>
      </c>
      <c r="D59" s="134" t="s">
        <v>276</v>
      </c>
      <c r="E59" s="134" t="str">
        <f t="shared" si="5"/>
        <v>#REF!</v>
      </c>
      <c r="F59" s="135" t="s">
        <v>97</v>
      </c>
      <c r="G59" s="134" t="s">
        <v>276</v>
      </c>
      <c r="H59" s="135" t="s">
        <v>135</v>
      </c>
      <c r="I59" s="135" t="s">
        <v>136</v>
      </c>
      <c r="J59" s="135"/>
      <c r="K59" s="135"/>
      <c r="L59" s="136"/>
      <c r="M59" s="133" t="e">
        <v>#VALUE!</v>
      </c>
      <c r="N59" s="135" t="s">
        <v>137</v>
      </c>
      <c r="O59" s="136"/>
      <c r="P59" s="136"/>
      <c r="Q59" s="136" t="s">
        <v>101</v>
      </c>
      <c r="R59" s="136" t="s">
        <v>102</v>
      </c>
      <c r="S59" s="136"/>
      <c r="T59" s="133"/>
      <c r="U59" s="133"/>
      <c r="V59" s="133"/>
      <c r="W59" s="137"/>
      <c r="X59" s="138">
        <v>11.8</v>
      </c>
      <c r="Y59" s="139">
        <v>11.4</v>
      </c>
      <c r="Z59" s="140">
        <f t="shared" si="6"/>
        <v>3.389830508474579E-2</v>
      </c>
      <c r="AA59" s="139">
        <v>39.99</v>
      </c>
      <c r="AB59" s="140">
        <f t="shared" si="7"/>
        <v>0.71492873218304576</v>
      </c>
      <c r="AC59" s="141"/>
      <c r="AD59" s="142" t="str">
        <f t="shared" si="8"/>
        <v/>
      </c>
      <c r="AE59" s="140" t="str">
        <f t="shared" si="9"/>
        <v/>
      </c>
      <c r="AF59" s="139"/>
      <c r="AG59" s="140" t="str">
        <f t="shared" si="10"/>
        <v/>
      </c>
      <c r="AH59" s="143" t="str">
        <f t="shared" si="11"/>
        <v/>
      </c>
      <c r="AI59" s="144"/>
      <c r="AJ59" s="145"/>
      <c r="AK59" s="146"/>
      <c r="AL59" s="135" t="s">
        <v>241</v>
      </c>
      <c r="AM59" s="147">
        <v>4</v>
      </c>
      <c r="AN59" s="148" t="str">
        <f t="shared" si="12"/>
        <v xml:space="preserve">, , , , OFFICE DEFINE, </v>
      </c>
      <c r="AO59" s="149">
        <v>18</v>
      </c>
      <c r="AP59" s="150">
        <v>144</v>
      </c>
      <c r="AQ59" s="150"/>
      <c r="AR59" s="150"/>
      <c r="AS59" s="150"/>
      <c r="AT59" s="151"/>
      <c r="AU59" s="151"/>
      <c r="AV59" s="152">
        <f t="shared" si="13"/>
        <v>4</v>
      </c>
      <c r="AW59" s="153"/>
      <c r="AX59" s="152"/>
      <c r="AY59" s="153"/>
      <c r="AZ59" s="176"/>
      <c r="BA59" s="155">
        <f t="shared" si="14"/>
        <v>144</v>
      </c>
      <c r="BB59" s="156">
        <f t="shared" si="15"/>
        <v>1641.6000000000001</v>
      </c>
      <c r="BC59" s="157">
        <f t="shared" si="16"/>
        <v>5758.56</v>
      </c>
      <c r="BD59" s="158">
        <f t="shared" si="17"/>
        <v>18</v>
      </c>
      <c r="BE59" s="159">
        <f t="shared" si="18"/>
        <v>205.20000000000002</v>
      </c>
      <c r="BF59" s="160">
        <f t="shared" si="19"/>
        <v>719.82</v>
      </c>
      <c r="BG59" s="161">
        <f t="shared" si="20"/>
        <v>162</v>
      </c>
      <c r="BH59" s="162">
        <f t="shared" si="21"/>
        <v>1846.8</v>
      </c>
      <c r="BI59" s="163">
        <f t="shared" si="22"/>
        <v>6478.38</v>
      </c>
      <c r="BJ59" s="164"/>
      <c r="BK59" s="165" t="s">
        <v>104</v>
      </c>
      <c r="BL59" s="177">
        <v>15</v>
      </c>
      <c r="BM59" s="178">
        <v>36</v>
      </c>
      <c r="BN59" s="178">
        <v>47</v>
      </c>
      <c r="BO59" s="178">
        <v>33</v>
      </c>
      <c r="BP59" s="178">
        <v>13</v>
      </c>
      <c r="BQ59" s="178">
        <v>0</v>
      </c>
      <c r="BR59" s="178" t="str">
        <f>IF(ISBLANK($BK59),"",IFERROR((ROUND((INDEX([1]INSTRUCTIONS!$M$9:$AM$73,MATCH(#REF!,[1]INSTRUCTIONS!$N$9:$N$73,0),MATCH(BR$2,[1]INSTRUCTIONS!$M$9:$AM$9,FALSE))*$BA59),0)),""))</f>
        <v/>
      </c>
      <c r="BS59" s="178" t="str">
        <f>IF(ISBLANK($BK59),"",IFERROR((ROUND((INDEX([1]INSTRUCTIONS!$M$9:$AM$73,MATCH(#REF!,[1]INSTRUCTIONS!$N$9:$N$73,0),MATCH(BS$2,[1]INSTRUCTIONS!$M$9:$AM$9,FALSE))*$BA59),0)),""))</f>
        <v/>
      </c>
      <c r="BT59" s="178" t="str">
        <f>IF(ISBLANK($BK59),"",IFERROR((ROUND((INDEX([1]INSTRUCTIONS!$M$9:$AM$73,MATCH(#REF!,[1]INSTRUCTIONS!$N$9:$N$73,0),MATCH(BT$2,[1]INSTRUCTIONS!$M$9:$AM$9,FALSE))*$BA59),0)),""))</f>
        <v/>
      </c>
      <c r="BU59" s="178" t="str">
        <f>IF(ISBLANK($BK59),"",IFERROR((ROUND((INDEX([1]INSTRUCTIONS!$M$9:$AM$73,MATCH(#REF!,[1]INSTRUCTIONS!$N$9:$N$73,0),MATCH(BU$2,[1]INSTRUCTIONS!$M$9:$AM$9,FALSE))*$BA59),0)),""))</f>
        <v/>
      </c>
      <c r="BV59" s="178" t="str">
        <f>IF(ISBLANK($BK59),"",IFERROR((ROUND((INDEX([1]INSTRUCTIONS!$M$9:$AM$73,MATCH(#REF!,[1]INSTRUCTIONS!$N$9:$N$73,0),MATCH(BV$2,[1]INSTRUCTIONS!$M$9:$AM$9,FALSE))*$BA59),0)),""))</f>
        <v/>
      </c>
      <c r="BW59" s="178" t="str">
        <f>IF(ISBLANK($BK59),"",IFERROR((ROUND((INDEX([1]INSTRUCTIONS!$M$9:$AM$73,MATCH(#REF!,[1]INSTRUCTIONS!$N$9:$N$73,0),MATCH(BW$2,[1]INSTRUCTIONS!$M$9:$AM$9,FALSE))*$BA59),0)),""))</f>
        <v/>
      </c>
      <c r="BX59" s="178" t="str">
        <f>IF(ISBLANK($BK59),"",IFERROR((ROUND((INDEX([1]INSTRUCTIONS!$M$9:$AM$73,MATCH(#REF!,[1]INSTRUCTIONS!$N$9:$N$73,0),MATCH(BX$2,[1]INSTRUCTIONS!$M$9:$AM$9,FALSE))*$BA59),0)),""))</f>
        <v/>
      </c>
      <c r="BY59" s="178" t="str">
        <f>IF(ISBLANK($BK59),"",IFERROR((ROUND((INDEX([1]INSTRUCTIONS!$M$9:$AM$73,MATCH(#REF!,[1]INSTRUCTIONS!$N$9:$N$73,0),MATCH(BY$2,[1]INSTRUCTIONS!$M$9:$AM$9,FALSE))*$BA59),0)),""))</f>
        <v/>
      </c>
      <c r="BZ59" s="178" t="str">
        <f>IF(ISBLANK($BK59),"",IFERROR((ROUND((INDEX([1]INSTRUCTIONS!$M$9:$AM$73,MATCH(#REF!,[1]INSTRUCTIONS!$N$9:$N$73,0),MATCH(BZ$2,[1]INSTRUCTIONS!$M$9:$AM$9,FALSE))*$BA59),0)),""))</f>
        <v/>
      </c>
      <c r="CA59" s="178" t="str">
        <f>IF(ISBLANK($BK59),"",IFERROR((ROUND((INDEX([1]INSTRUCTIONS!$M$9:$AM$73,MATCH(#REF!,[1]INSTRUCTIONS!$N$9:$N$73,0),MATCH(CA$2,[1]INSTRUCTIONS!$M$9:$AM$9,FALSE))*$BA59),0)),""))</f>
        <v/>
      </c>
      <c r="CB59" s="178" t="str">
        <f>IF(ISBLANK($BK59),"",IFERROR((ROUND((INDEX([1]INSTRUCTIONS!$M$9:$AM$73,MATCH(#REF!,[1]INSTRUCTIONS!$N$9:$N$73,0),MATCH(CB$2,[1]INSTRUCTIONS!$M$9:$AM$9,FALSE))*$BA59),0)),""))</f>
        <v/>
      </c>
      <c r="CC59" s="178" t="str">
        <f>IF(ISBLANK($BK59),"",IFERROR((ROUND((INDEX([1]INSTRUCTIONS!$M$9:$AM$73,MATCH(#REF!,[1]INSTRUCTIONS!$N$9:$N$73,0),MATCH(CC$2,[1]INSTRUCTIONS!$M$9:$AM$9,FALSE))*$BA59),0)),""))</f>
        <v/>
      </c>
      <c r="CD59" s="178" t="str">
        <f>IF(ISBLANK($BK59),"",IFERROR((ROUND((INDEX([1]INSTRUCTIONS!$M$9:$AM$73,MATCH(#REF!,[1]INSTRUCTIONS!$N$9:$N$73,0),MATCH(CD$2,[1]INSTRUCTIONS!$M$9:$AM$9,FALSE))*$BA59),0)),""))</f>
        <v/>
      </c>
      <c r="CE59" s="178" t="str">
        <f>IF(ISBLANK($BK59),"",IFERROR((ROUND((INDEX([1]INSTRUCTIONS!$M$9:$AM$73,MATCH(#REF!,[1]INSTRUCTIONS!$N$9:$N$73,0),MATCH(CE$2,[1]INSTRUCTIONS!$M$9:$AM$9,FALSE))*$BA59),0)),""))</f>
        <v/>
      </c>
      <c r="CF59" s="178" t="str">
        <f>IF(ISBLANK($BK59),"",IFERROR((ROUND((INDEX([1]INSTRUCTIONS!$M$9:$AM$73,MATCH(#REF!,[1]INSTRUCTIONS!$N$9:$N$73,0),MATCH(CF$2,[1]INSTRUCTIONS!$M$9:$AM$9,FALSE))*$BA59),0)),""))</f>
        <v/>
      </c>
      <c r="CG59" s="178" t="str">
        <f>IF(ISBLANK($BK59),"",IFERROR((ROUND((INDEX([1]INSTRUCTIONS!$M$9:$AM$73,MATCH(#REF!,[1]INSTRUCTIONS!$N$9:$N$73,0),MATCH(CG$2,[1]INSTRUCTIONS!$M$9:$AM$9,FALSE))*$BA59),0)),""))</f>
        <v/>
      </c>
      <c r="CH59" s="178" t="str">
        <f>IF(ISBLANK($BK59),"",IFERROR((ROUND((INDEX([1]INSTRUCTIONS!$M$9:$AM$73,MATCH(#REF!,[1]INSTRUCTIONS!$N$9:$N$73,0),MATCH(CH$2,[1]INSTRUCTIONS!$M$9:$AM$9,FALSE))*$BA59),0)),""))</f>
        <v/>
      </c>
      <c r="CI59" s="178" t="str">
        <f>IF(ISBLANK($BK59),"",IFERROR((ROUND((INDEX([1]INSTRUCTIONS!$M$9:$AM$73,MATCH(#REF!,[1]INSTRUCTIONS!$N$9:$N$73,0),MATCH(CI$2,[1]INSTRUCTIONS!$M$9:$AM$9,FALSE))*$BA59),0)),""))</f>
        <v/>
      </c>
      <c r="CJ59" s="179" t="str">
        <f>IF(ISBLANK($BK59),"",IFERROR((ROUND((INDEX([1]INSTRUCTIONS!$M$9:$AM$73,MATCH(#REF!,[1]INSTRUCTIONS!$N$9:$N$73,0),MATCH(CJ$2,[1]INSTRUCTIONS!$M$9:$AM$9,FALSE))*$BA59),0)),""))</f>
        <v/>
      </c>
      <c r="CK59" s="169">
        <f t="shared" si="23"/>
        <v>144</v>
      </c>
      <c r="CL59" s="169">
        <f t="shared" si="24"/>
        <v>0</v>
      </c>
      <c r="CM59" s="6"/>
      <c r="CN59" s="170" t="s">
        <v>105</v>
      </c>
      <c r="CO59" s="177">
        <v>2</v>
      </c>
      <c r="CP59" s="178">
        <v>4</v>
      </c>
      <c r="CQ59" s="178">
        <v>6</v>
      </c>
      <c r="CR59" s="178">
        <v>4</v>
      </c>
      <c r="CS59" s="178">
        <v>2</v>
      </c>
      <c r="CT59" s="178">
        <v>0</v>
      </c>
      <c r="CU59" s="178" t="str">
        <f>IF(ISBLANK($CN59),"",IFERROR((ROUND((INDEX([1]INSTRUCTIONS!$M$9:$AM$73,MATCH(#REF!,[1]INSTRUCTIONS!$N$9:$N$73,0),MATCH(CU$2,[1]INSTRUCTIONS!$M$9:$AM$9,FALSE))*$BD59),0)),""))</f>
        <v/>
      </c>
      <c r="CV59" s="178" t="str">
        <f>IF(ISBLANK($CN59),"",IFERROR((ROUND((INDEX([1]INSTRUCTIONS!$M$9:$AM$73,MATCH(#REF!,[1]INSTRUCTIONS!$N$9:$N$73,0),MATCH(CV$2,[1]INSTRUCTIONS!$M$9:$AM$9,FALSE))*$BD59),0)),""))</f>
        <v/>
      </c>
      <c r="CW59" s="178" t="str">
        <f>IF(ISBLANK($CN59),"",IFERROR((ROUND((INDEX([1]INSTRUCTIONS!$M$9:$AM$73,MATCH(#REF!,[1]INSTRUCTIONS!$N$9:$N$73,0),MATCH(CW$2,[1]INSTRUCTIONS!$M$9:$AM$9,FALSE))*$BD59),0)),""))</f>
        <v/>
      </c>
      <c r="CX59" s="178" t="str">
        <f>IF(ISBLANK($CN59),"",IFERROR((ROUND((INDEX([1]INSTRUCTIONS!$M$9:$AM$73,MATCH(#REF!,[1]INSTRUCTIONS!$N$9:$N$73,0),MATCH(CX$2,[1]INSTRUCTIONS!$M$9:$AM$9,FALSE))*$BD59),0)),""))</f>
        <v/>
      </c>
      <c r="CY59" s="178" t="str">
        <f>IF(ISBLANK($CN59),"",IFERROR((ROUND((INDEX([1]INSTRUCTIONS!$M$9:$AM$73,MATCH(#REF!,[1]INSTRUCTIONS!$N$9:$N$73,0),MATCH(CY$2,[1]INSTRUCTIONS!$M$9:$AM$9,FALSE))*$BD59),0)),""))</f>
        <v/>
      </c>
      <c r="CZ59" s="178" t="str">
        <f>IF(ISBLANK($CN59),"",IFERROR((ROUND((INDEX([1]INSTRUCTIONS!$M$9:$AM$73,MATCH(#REF!,[1]INSTRUCTIONS!$N$9:$N$73,0),MATCH(CZ$2,[1]INSTRUCTIONS!$M$9:$AM$9,FALSE))*$BD59),0)),""))</f>
        <v/>
      </c>
      <c r="DA59" s="178" t="str">
        <f>IF(ISBLANK($CN59),"",IFERROR((ROUND((INDEX([1]INSTRUCTIONS!$M$9:$AM$73,MATCH(#REF!,[1]INSTRUCTIONS!$N$9:$N$73,0),MATCH(DA$2,[1]INSTRUCTIONS!$M$9:$AM$9,FALSE))*$BD59),0)),""))</f>
        <v/>
      </c>
      <c r="DB59" s="178" t="str">
        <f>IF(ISBLANK($CN59),"",IFERROR((ROUND((INDEX([1]INSTRUCTIONS!$M$9:$AM$73,MATCH(#REF!,[1]INSTRUCTIONS!$N$9:$N$73,0),MATCH(DB$2,[1]INSTRUCTIONS!$M$9:$AM$9,FALSE))*$BD59),0)),""))</f>
        <v/>
      </c>
      <c r="DC59" s="178" t="str">
        <f>IF(ISBLANK($CN59),"",IFERROR((ROUND((INDEX([1]INSTRUCTIONS!$M$9:$AM$73,MATCH(#REF!,[1]INSTRUCTIONS!$N$9:$N$73,0),MATCH(DC$2,[1]INSTRUCTIONS!$M$9:$AM$9,FALSE))*$BD59),0)),""))</f>
        <v/>
      </c>
      <c r="DD59" s="178" t="str">
        <f>IF(ISBLANK($CN59),"",IFERROR((ROUND((INDEX([1]INSTRUCTIONS!$M$9:$AM$73,MATCH(#REF!,[1]INSTRUCTIONS!$N$9:$N$73,0),MATCH(DD$2,[1]INSTRUCTIONS!$M$9:$AM$9,FALSE))*$BD59),0)),""))</f>
        <v/>
      </c>
      <c r="DE59" s="178" t="str">
        <f>IF(ISBLANK($CN59),"",IFERROR((ROUND((INDEX([1]INSTRUCTIONS!$M$9:$AM$73,MATCH(#REF!,[1]INSTRUCTIONS!$N$9:$N$73,0),MATCH(DE$2,[1]INSTRUCTIONS!$M$9:$AM$9,FALSE))*$BD59),0)),""))</f>
        <v/>
      </c>
      <c r="DF59" s="178" t="str">
        <f>IF(ISBLANK($CN59),"",IFERROR((ROUND((INDEX([1]INSTRUCTIONS!$M$9:$AM$73,MATCH(#REF!,[1]INSTRUCTIONS!$N$9:$N$73,0),MATCH(DF$2,[1]INSTRUCTIONS!$M$9:$AM$9,FALSE))*$BD59),0)),""))</f>
        <v/>
      </c>
      <c r="DG59" s="178" t="str">
        <f>IF(ISBLANK($CN59),"",IFERROR((ROUND((INDEX([1]INSTRUCTIONS!$M$9:$AM$73,MATCH(#REF!,[1]INSTRUCTIONS!$N$9:$N$73,0),MATCH(DG$2,[1]INSTRUCTIONS!$M$9:$AM$9,FALSE))*$BD59),0)),""))</f>
        <v/>
      </c>
      <c r="DH59" s="178" t="str">
        <f>IF(ISBLANK($CN59),"",IFERROR((ROUND((INDEX([1]INSTRUCTIONS!$M$9:$AM$73,MATCH(#REF!,[1]INSTRUCTIONS!$N$9:$N$73,0),MATCH(DH$2,[1]INSTRUCTIONS!$M$9:$AM$9,FALSE))*$BD59),0)),""))</f>
        <v/>
      </c>
      <c r="DI59" s="178" t="str">
        <f>IF(ISBLANK($CN59),"",IFERROR((ROUND((INDEX([1]INSTRUCTIONS!$M$9:$AM$73,MATCH(#REF!,[1]INSTRUCTIONS!$N$9:$N$73,0),MATCH(DI$2,[1]INSTRUCTIONS!$M$9:$AM$9,FALSE))*$BD59),0)),""))</f>
        <v/>
      </c>
      <c r="DJ59" s="178" t="str">
        <f>IF(ISBLANK($CN59),"",IFERROR((ROUND((INDEX([1]INSTRUCTIONS!$M$9:$AM$73,MATCH(#REF!,[1]INSTRUCTIONS!$N$9:$N$73,0),MATCH(DJ$2,[1]INSTRUCTIONS!$M$9:$AM$9,FALSE))*$BD59),0)),""))</f>
        <v/>
      </c>
      <c r="DK59" s="178" t="str">
        <f>IF(ISBLANK($CN59),"",IFERROR((ROUND((INDEX([1]INSTRUCTIONS!$M$9:$AM$73,MATCH(#REF!,[1]INSTRUCTIONS!$N$9:$N$73,0),MATCH(DK$2,[1]INSTRUCTIONS!$M$9:$AM$9,FALSE))*$BD59),0)),""))</f>
        <v/>
      </c>
      <c r="DL59" s="178" t="str">
        <f>IF(ISBLANK($CN59),"",IFERROR((ROUND((INDEX([1]INSTRUCTIONS!$M$9:$AM$73,MATCH(#REF!,[1]INSTRUCTIONS!$N$9:$N$73,0),MATCH(DL$2,[1]INSTRUCTIONS!$M$9:$AM$9,FALSE))*$BD59),0)),""))</f>
        <v/>
      </c>
      <c r="DM59" s="179" t="str">
        <f>IF(ISBLANK($CN59),"",IFERROR((ROUND((INDEX([1]INSTRUCTIONS!$M$9:$AM$73,MATCH(#REF!,[1]INSTRUCTIONS!$N$9:$N$73,0),MATCH(DM$2,[1]INSTRUCTIONS!$M$9:$AM$9,FALSE))*$BD59),0)),""))</f>
        <v/>
      </c>
      <c r="DN59" s="169">
        <f t="shared" si="25"/>
        <v>18</v>
      </c>
      <c r="DO59" s="169">
        <f t="shared" si="26"/>
        <v>0</v>
      </c>
      <c r="DP59" s="6"/>
      <c r="DQ59" s="171" t="str">
        <f t="shared" si="27"/>
        <v>ALPHA TOPS BM</v>
      </c>
      <c r="DR59" s="172">
        <f t="shared" ref="DR59:EP59" si="72">IFERROR(BL59+CO59,"")</f>
        <v>17</v>
      </c>
      <c r="DS59" s="173">
        <f t="shared" si="72"/>
        <v>40</v>
      </c>
      <c r="DT59" s="173">
        <f t="shared" si="72"/>
        <v>53</v>
      </c>
      <c r="DU59" s="173">
        <f t="shared" si="72"/>
        <v>37</v>
      </c>
      <c r="DV59" s="173">
        <f t="shared" si="72"/>
        <v>15</v>
      </c>
      <c r="DW59" s="173">
        <f t="shared" si="72"/>
        <v>0</v>
      </c>
      <c r="DX59" s="173" t="str">
        <f t="shared" si="72"/>
        <v/>
      </c>
      <c r="DY59" s="173" t="str">
        <f t="shared" si="72"/>
        <v/>
      </c>
      <c r="DZ59" s="173" t="str">
        <f t="shared" si="72"/>
        <v/>
      </c>
      <c r="EA59" s="173" t="str">
        <f t="shared" si="72"/>
        <v/>
      </c>
      <c r="EB59" s="173" t="str">
        <f t="shared" si="72"/>
        <v/>
      </c>
      <c r="EC59" s="173" t="str">
        <f t="shared" si="72"/>
        <v/>
      </c>
      <c r="ED59" s="173" t="str">
        <f t="shared" si="72"/>
        <v/>
      </c>
      <c r="EE59" s="173" t="str">
        <f t="shared" si="72"/>
        <v/>
      </c>
      <c r="EF59" s="174" t="str">
        <f t="shared" si="72"/>
        <v/>
      </c>
      <c r="EG59" s="174" t="str">
        <f t="shared" si="72"/>
        <v/>
      </c>
      <c r="EH59" s="174" t="str">
        <f t="shared" si="72"/>
        <v/>
      </c>
      <c r="EI59" s="174" t="str">
        <f t="shared" si="72"/>
        <v/>
      </c>
      <c r="EJ59" s="174" t="str">
        <f t="shared" si="72"/>
        <v/>
      </c>
      <c r="EK59" s="174" t="str">
        <f t="shared" si="72"/>
        <v/>
      </c>
      <c r="EL59" s="174" t="str">
        <f t="shared" si="72"/>
        <v/>
      </c>
      <c r="EM59" s="174" t="str">
        <f t="shared" si="72"/>
        <v/>
      </c>
      <c r="EN59" s="174" t="str">
        <f t="shared" si="72"/>
        <v/>
      </c>
      <c r="EO59" s="174" t="str">
        <f t="shared" si="72"/>
        <v/>
      </c>
      <c r="EP59" s="174" t="str">
        <f t="shared" si="72"/>
        <v/>
      </c>
      <c r="EQ59" s="171">
        <f t="shared" si="29"/>
        <v>162</v>
      </c>
      <c r="ER59" s="171">
        <f t="shared" si="30"/>
        <v>0</v>
      </c>
    </row>
    <row r="60" spans="1:148" ht="120" customHeight="1" x14ac:dyDescent="0.25">
      <c r="A60" s="132">
        <f t="shared" si="31"/>
        <v>43</v>
      </c>
      <c r="B60" s="133" t="e">
        <v>#VALUE!</v>
      </c>
      <c r="C60" s="133" t="s">
        <v>96</v>
      </c>
      <c r="D60" s="134" t="s">
        <v>276</v>
      </c>
      <c r="E60" s="134" t="str">
        <f t="shared" si="5"/>
        <v>#REF!</v>
      </c>
      <c r="F60" s="135" t="s">
        <v>97</v>
      </c>
      <c r="G60" s="134" t="s">
        <v>276</v>
      </c>
      <c r="H60" s="135" t="s">
        <v>135</v>
      </c>
      <c r="I60" s="135" t="s">
        <v>136</v>
      </c>
      <c r="J60" s="135"/>
      <c r="K60" s="135"/>
      <c r="L60" s="136"/>
      <c r="M60" s="133" t="e">
        <v>#VALUE!</v>
      </c>
      <c r="N60" s="135" t="s">
        <v>192</v>
      </c>
      <c r="O60" s="136"/>
      <c r="P60" s="136"/>
      <c r="Q60" s="136" t="s">
        <v>101</v>
      </c>
      <c r="R60" s="136" t="s">
        <v>102</v>
      </c>
      <c r="S60" s="136"/>
      <c r="T60" s="133"/>
      <c r="U60" s="133"/>
      <c r="V60" s="133"/>
      <c r="W60" s="137"/>
      <c r="X60" s="138">
        <v>11.8</v>
      </c>
      <c r="Y60" s="139">
        <v>11.4</v>
      </c>
      <c r="Z60" s="140">
        <f t="shared" si="6"/>
        <v>3.389830508474579E-2</v>
      </c>
      <c r="AA60" s="139">
        <v>39.99</v>
      </c>
      <c r="AB60" s="140">
        <f t="shared" si="7"/>
        <v>0.71492873218304576</v>
      </c>
      <c r="AC60" s="141"/>
      <c r="AD60" s="142" t="str">
        <f t="shared" si="8"/>
        <v/>
      </c>
      <c r="AE60" s="140" t="str">
        <f t="shared" si="9"/>
        <v/>
      </c>
      <c r="AF60" s="139"/>
      <c r="AG60" s="140" t="str">
        <f t="shared" si="10"/>
        <v/>
      </c>
      <c r="AH60" s="143" t="str">
        <f t="shared" si="11"/>
        <v/>
      </c>
      <c r="AI60" s="144"/>
      <c r="AJ60" s="145"/>
      <c r="AK60" s="146"/>
      <c r="AL60" s="135" t="s">
        <v>241</v>
      </c>
      <c r="AM60" s="147">
        <v>4</v>
      </c>
      <c r="AN60" s="148" t="str">
        <f t="shared" si="12"/>
        <v xml:space="preserve">, , , , OFFICE DEFINE, </v>
      </c>
      <c r="AO60" s="149">
        <v>18</v>
      </c>
      <c r="AP60" s="150">
        <v>180</v>
      </c>
      <c r="AQ60" s="150"/>
      <c r="AR60" s="150"/>
      <c r="AS60" s="150"/>
      <c r="AT60" s="151"/>
      <c r="AU60" s="151"/>
      <c r="AV60" s="152">
        <f t="shared" si="13"/>
        <v>4</v>
      </c>
      <c r="AW60" s="153"/>
      <c r="AX60" s="152"/>
      <c r="AY60" s="153"/>
      <c r="AZ60" s="176"/>
      <c r="BA60" s="155">
        <f t="shared" si="14"/>
        <v>180</v>
      </c>
      <c r="BB60" s="156">
        <f t="shared" si="15"/>
        <v>2052</v>
      </c>
      <c r="BC60" s="157">
        <f t="shared" si="16"/>
        <v>7198.2000000000007</v>
      </c>
      <c r="BD60" s="158">
        <f t="shared" si="17"/>
        <v>18</v>
      </c>
      <c r="BE60" s="159">
        <f t="shared" si="18"/>
        <v>205.20000000000002</v>
      </c>
      <c r="BF60" s="160">
        <f t="shared" si="19"/>
        <v>719.82</v>
      </c>
      <c r="BG60" s="161">
        <f t="shared" si="20"/>
        <v>198</v>
      </c>
      <c r="BH60" s="162">
        <f t="shared" si="21"/>
        <v>2257.2000000000003</v>
      </c>
      <c r="BI60" s="163">
        <f t="shared" si="22"/>
        <v>7918.02</v>
      </c>
      <c r="BJ60" s="164"/>
      <c r="BK60" s="165" t="s">
        <v>104</v>
      </c>
      <c r="BL60" s="177">
        <v>18</v>
      </c>
      <c r="BM60" s="178">
        <v>45</v>
      </c>
      <c r="BN60" s="178">
        <v>60</v>
      </c>
      <c r="BO60" s="178">
        <v>41</v>
      </c>
      <c r="BP60" s="178">
        <v>16</v>
      </c>
      <c r="BQ60" s="178">
        <v>0</v>
      </c>
      <c r="BR60" s="178" t="str">
        <f>IF(ISBLANK($BK60),"",IFERROR((ROUND((INDEX([1]INSTRUCTIONS!$M$9:$AM$73,MATCH(#REF!,[1]INSTRUCTIONS!$N$9:$N$73,0),MATCH(BR$2,[1]INSTRUCTIONS!$M$9:$AM$9,FALSE))*$BA60),0)),""))</f>
        <v/>
      </c>
      <c r="BS60" s="178" t="str">
        <f>IF(ISBLANK($BK60),"",IFERROR((ROUND((INDEX([1]INSTRUCTIONS!$M$9:$AM$73,MATCH(#REF!,[1]INSTRUCTIONS!$N$9:$N$73,0),MATCH(BS$2,[1]INSTRUCTIONS!$M$9:$AM$9,FALSE))*$BA60),0)),""))</f>
        <v/>
      </c>
      <c r="BT60" s="178" t="str">
        <f>IF(ISBLANK($BK60),"",IFERROR((ROUND((INDEX([1]INSTRUCTIONS!$M$9:$AM$73,MATCH(#REF!,[1]INSTRUCTIONS!$N$9:$N$73,0),MATCH(BT$2,[1]INSTRUCTIONS!$M$9:$AM$9,FALSE))*$BA60),0)),""))</f>
        <v/>
      </c>
      <c r="BU60" s="178" t="str">
        <f>IF(ISBLANK($BK60),"",IFERROR((ROUND((INDEX([1]INSTRUCTIONS!$M$9:$AM$73,MATCH(#REF!,[1]INSTRUCTIONS!$N$9:$N$73,0),MATCH(BU$2,[1]INSTRUCTIONS!$M$9:$AM$9,FALSE))*$BA60),0)),""))</f>
        <v/>
      </c>
      <c r="BV60" s="178" t="str">
        <f>IF(ISBLANK($BK60),"",IFERROR((ROUND((INDEX([1]INSTRUCTIONS!$M$9:$AM$73,MATCH(#REF!,[1]INSTRUCTIONS!$N$9:$N$73,0),MATCH(BV$2,[1]INSTRUCTIONS!$M$9:$AM$9,FALSE))*$BA60),0)),""))</f>
        <v/>
      </c>
      <c r="BW60" s="178" t="str">
        <f>IF(ISBLANK($BK60),"",IFERROR((ROUND((INDEX([1]INSTRUCTIONS!$M$9:$AM$73,MATCH(#REF!,[1]INSTRUCTIONS!$N$9:$N$73,0),MATCH(BW$2,[1]INSTRUCTIONS!$M$9:$AM$9,FALSE))*$BA60),0)),""))</f>
        <v/>
      </c>
      <c r="BX60" s="178" t="str">
        <f>IF(ISBLANK($BK60),"",IFERROR((ROUND((INDEX([1]INSTRUCTIONS!$M$9:$AM$73,MATCH(#REF!,[1]INSTRUCTIONS!$N$9:$N$73,0),MATCH(BX$2,[1]INSTRUCTIONS!$M$9:$AM$9,FALSE))*$BA60),0)),""))</f>
        <v/>
      </c>
      <c r="BY60" s="178" t="str">
        <f>IF(ISBLANK($BK60),"",IFERROR((ROUND((INDEX([1]INSTRUCTIONS!$M$9:$AM$73,MATCH(#REF!,[1]INSTRUCTIONS!$N$9:$N$73,0),MATCH(BY$2,[1]INSTRUCTIONS!$M$9:$AM$9,FALSE))*$BA60),0)),""))</f>
        <v/>
      </c>
      <c r="BZ60" s="178" t="str">
        <f>IF(ISBLANK($BK60),"",IFERROR((ROUND((INDEX([1]INSTRUCTIONS!$M$9:$AM$73,MATCH(#REF!,[1]INSTRUCTIONS!$N$9:$N$73,0),MATCH(BZ$2,[1]INSTRUCTIONS!$M$9:$AM$9,FALSE))*$BA60),0)),""))</f>
        <v/>
      </c>
      <c r="CA60" s="178" t="str">
        <f>IF(ISBLANK($BK60),"",IFERROR((ROUND((INDEX([1]INSTRUCTIONS!$M$9:$AM$73,MATCH(#REF!,[1]INSTRUCTIONS!$N$9:$N$73,0),MATCH(CA$2,[1]INSTRUCTIONS!$M$9:$AM$9,FALSE))*$BA60),0)),""))</f>
        <v/>
      </c>
      <c r="CB60" s="178" t="str">
        <f>IF(ISBLANK($BK60),"",IFERROR((ROUND((INDEX([1]INSTRUCTIONS!$M$9:$AM$73,MATCH(#REF!,[1]INSTRUCTIONS!$N$9:$N$73,0),MATCH(CB$2,[1]INSTRUCTIONS!$M$9:$AM$9,FALSE))*$BA60),0)),""))</f>
        <v/>
      </c>
      <c r="CC60" s="178" t="str">
        <f>IF(ISBLANK($BK60),"",IFERROR((ROUND((INDEX([1]INSTRUCTIONS!$M$9:$AM$73,MATCH(#REF!,[1]INSTRUCTIONS!$N$9:$N$73,0),MATCH(CC$2,[1]INSTRUCTIONS!$M$9:$AM$9,FALSE))*$BA60),0)),""))</f>
        <v/>
      </c>
      <c r="CD60" s="178" t="str">
        <f>IF(ISBLANK($BK60),"",IFERROR((ROUND((INDEX([1]INSTRUCTIONS!$M$9:$AM$73,MATCH(#REF!,[1]INSTRUCTIONS!$N$9:$N$73,0),MATCH(CD$2,[1]INSTRUCTIONS!$M$9:$AM$9,FALSE))*$BA60),0)),""))</f>
        <v/>
      </c>
      <c r="CE60" s="178" t="str">
        <f>IF(ISBLANK($BK60),"",IFERROR((ROUND((INDEX([1]INSTRUCTIONS!$M$9:$AM$73,MATCH(#REF!,[1]INSTRUCTIONS!$N$9:$N$73,0),MATCH(CE$2,[1]INSTRUCTIONS!$M$9:$AM$9,FALSE))*$BA60),0)),""))</f>
        <v/>
      </c>
      <c r="CF60" s="178" t="str">
        <f>IF(ISBLANK($BK60),"",IFERROR((ROUND((INDEX([1]INSTRUCTIONS!$M$9:$AM$73,MATCH(#REF!,[1]INSTRUCTIONS!$N$9:$N$73,0),MATCH(CF$2,[1]INSTRUCTIONS!$M$9:$AM$9,FALSE))*$BA60),0)),""))</f>
        <v/>
      </c>
      <c r="CG60" s="178" t="str">
        <f>IF(ISBLANK($BK60),"",IFERROR((ROUND((INDEX([1]INSTRUCTIONS!$M$9:$AM$73,MATCH(#REF!,[1]INSTRUCTIONS!$N$9:$N$73,0),MATCH(CG$2,[1]INSTRUCTIONS!$M$9:$AM$9,FALSE))*$BA60),0)),""))</f>
        <v/>
      </c>
      <c r="CH60" s="178" t="str">
        <f>IF(ISBLANK($BK60),"",IFERROR((ROUND((INDEX([1]INSTRUCTIONS!$M$9:$AM$73,MATCH(#REF!,[1]INSTRUCTIONS!$N$9:$N$73,0),MATCH(CH$2,[1]INSTRUCTIONS!$M$9:$AM$9,FALSE))*$BA60),0)),""))</f>
        <v/>
      </c>
      <c r="CI60" s="178" t="str">
        <f>IF(ISBLANK($BK60),"",IFERROR((ROUND((INDEX([1]INSTRUCTIONS!$M$9:$AM$73,MATCH(#REF!,[1]INSTRUCTIONS!$N$9:$N$73,0),MATCH(CI$2,[1]INSTRUCTIONS!$M$9:$AM$9,FALSE))*$BA60),0)),""))</f>
        <v/>
      </c>
      <c r="CJ60" s="179" t="str">
        <f>IF(ISBLANK($BK60),"",IFERROR((ROUND((INDEX([1]INSTRUCTIONS!$M$9:$AM$73,MATCH(#REF!,[1]INSTRUCTIONS!$N$9:$N$73,0),MATCH(CJ$2,[1]INSTRUCTIONS!$M$9:$AM$9,FALSE))*$BA60),0)),""))</f>
        <v/>
      </c>
      <c r="CK60" s="169">
        <f t="shared" si="23"/>
        <v>180</v>
      </c>
      <c r="CL60" s="169">
        <f t="shared" si="24"/>
        <v>0</v>
      </c>
      <c r="CM60" s="6"/>
      <c r="CN60" s="170" t="s">
        <v>105</v>
      </c>
      <c r="CO60" s="177">
        <v>2</v>
      </c>
      <c r="CP60" s="178">
        <v>4</v>
      </c>
      <c r="CQ60" s="178">
        <v>6</v>
      </c>
      <c r="CR60" s="178">
        <v>4</v>
      </c>
      <c r="CS60" s="178">
        <v>2</v>
      </c>
      <c r="CT60" s="178">
        <v>0</v>
      </c>
      <c r="CU60" s="178" t="str">
        <f>IF(ISBLANK($CN60),"",IFERROR((ROUND((INDEX([1]INSTRUCTIONS!$M$9:$AM$73,MATCH(#REF!,[1]INSTRUCTIONS!$N$9:$N$73,0),MATCH(CU$2,[1]INSTRUCTIONS!$M$9:$AM$9,FALSE))*$BD60),0)),""))</f>
        <v/>
      </c>
      <c r="CV60" s="178" t="str">
        <f>IF(ISBLANK($CN60),"",IFERROR((ROUND((INDEX([1]INSTRUCTIONS!$M$9:$AM$73,MATCH(#REF!,[1]INSTRUCTIONS!$N$9:$N$73,0),MATCH(CV$2,[1]INSTRUCTIONS!$M$9:$AM$9,FALSE))*$BD60),0)),""))</f>
        <v/>
      </c>
      <c r="CW60" s="178" t="str">
        <f>IF(ISBLANK($CN60),"",IFERROR((ROUND((INDEX([1]INSTRUCTIONS!$M$9:$AM$73,MATCH(#REF!,[1]INSTRUCTIONS!$N$9:$N$73,0),MATCH(CW$2,[1]INSTRUCTIONS!$M$9:$AM$9,FALSE))*$BD60),0)),""))</f>
        <v/>
      </c>
      <c r="CX60" s="178" t="str">
        <f>IF(ISBLANK($CN60),"",IFERROR((ROUND((INDEX([1]INSTRUCTIONS!$M$9:$AM$73,MATCH(#REF!,[1]INSTRUCTIONS!$N$9:$N$73,0),MATCH(CX$2,[1]INSTRUCTIONS!$M$9:$AM$9,FALSE))*$BD60),0)),""))</f>
        <v/>
      </c>
      <c r="CY60" s="178" t="str">
        <f>IF(ISBLANK($CN60),"",IFERROR((ROUND((INDEX([1]INSTRUCTIONS!$M$9:$AM$73,MATCH(#REF!,[1]INSTRUCTIONS!$N$9:$N$73,0),MATCH(CY$2,[1]INSTRUCTIONS!$M$9:$AM$9,FALSE))*$BD60),0)),""))</f>
        <v/>
      </c>
      <c r="CZ60" s="178" t="str">
        <f>IF(ISBLANK($CN60),"",IFERROR((ROUND((INDEX([1]INSTRUCTIONS!$M$9:$AM$73,MATCH(#REF!,[1]INSTRUCTIONS!$N$9:$N$73,0),MATCH(CZ$2,[1]INSTRUCTIONS!$M$9:$AM$9,FALSE))*$BD60),0)),""))</f>
        <v/>
      </c>
      <c r="DA60" s="178" t="str">
        <f>IF(ISBLANK($CN60),"",IFERROR((ROUND((INDEX([1]INSTRUCTIONS!$M$9:$AM$73,MATCH(#REF!,[1]INSTRUCTIONS!$N$9:$N$73,0),MATCH(DA$2,[1]INSTRUCTIONS!$M$9:$AM$9,FALSE))*$BD60),0)),""))</f>
        <v/>
      </c>
      <c r="DB60" s="178" t="str">
        <f>IF(ISBLANK($CN60),"",IFERROR((ROUND((INDEX([1]INSTRUCTIONS!$M$9:$AM$73,MATCH(#REF!,[1]INSTRUCTIONS!$N$9:$N$73,0),MATCH(DB$2,[1]INSTRUCTIONS!$M$9:$AM$9,FALSE))*$BD60),0)),""))</f>
        <v/>
      </c>
      <c r="DC60" s="178" t="str">
        <f>IF(ISBLANK($CN60),"",IFERROR((ROUND((INDEX([1]INSTRUCTIONS!$M$9:$AM$73,MATCH(#REF!,[1]INSTRUCTIONS!$N$9:$N$73,0),MATCH(DC$2,[1]INSTRUCTIONS!$M$9:$AM$9,FALSE))*$BD60),0)),""))</f>
        <v/>
      </c>
      <c r="DD60" s="178" t="str">
        <f>IF(ISBLANK($CN60),"",IFERROR((ROUND((INDEX([1]INSTRUCTIONS!$M$9:$AM$73,MATCH(#REF!,[1]INSTRUCTIONS!$N$9:$N$73,0),MATCH(DD$2,[1]INSTRUCTIONS!$M$9:$AM$9,FALSE))*$BD60),0)),""))</f>
        <v/>
      </c>
      <c r="DE60" s="178" t="str">
        <f>IF(ISBLANK($CN60),"",IFERROR((ROUND((INDEX([1]INSTRUCTIONS!$M$9:$AM$73,MATCH(#REF!,[1]INSTRUCTIONS!$N$9:$N$73,0),MATCH(DE$2,[1]INSTRUCTIONS!$M$9:$AM$9,FALSE))*$BD60),0)),""))</f>
        <v/>
      </c>
      <c r="DF60" s="178" t="str">
        <f>IF(ISBLANK($CN60),"",IFERROR((ROUND((INDEX([1]INSTRUCTIONS!$M$9:$AM$73,MATCH(#REF!,[1]INSTRUCTIONS!$N$9:$N$73,0),MATCH(DF$2,[1]INSTRUCTIONS!$M$9:$AM$9,FALSE))*$BD60),0)),""))</f>
        <v/>
      </c>
      <c r="DG60" s="178" t="str">
        <f>IF(ISBLANK($CN60),"",IFERROR((ROUND((INDEX([1]INSTRUCTIONS!$M$9:$AM$73,MATCH(#REF!,[1]INSTRUCTIONS!$N$9:$N$73,0),MATCH(DG$2,[1]INSTRUCTIONS!$M$9:$AM$9,FALSE))*$BD60),0)),""))</f>
        <v/>
      </c>
      <c r="DH60" s="178" t="str">
        <f>IF(ISBLANK($CN60),"",IFERROR((ROUND((INDEX([1]INSTRUCTIONS!$M$9:$AM$73,MATCH(#REF!,[1]INSTRUCTIONS!$N$9:$N$73,0),MATCH(DH$2,[1]INSTRUCTIONS!$M$9:$AM$9,FALSE))*$BD60),0)),""))</f>
        <v/>
      </c>
      <c r="DI60" s="178" t="str">
        <f>IF(ISBLANK($CN60),"",IFERROR((ROUND((INDEX([1]INSTRUCTIONS!$M$9:$AM$73,MATCH(#REF!,[1]INSTRUCTIONS!$N$9:$N$73,0),MATCH(DI$2,[1]INSTRUCTIONS!$M$9:$AM$9,FALSE))*$BD60),0)),""))</f>
        <v/>
      </c>
      <c r="DJ60" s="178" t="str">
        <f>IF(ISBLANK($CN60),"",IFERROR((ROUND((INDEX([1]INSTRUCTIONS!$M$9:$AM$73,MATCH(#REF!,[1]INSTRUCTIONS!$N$9:$N$73,0),MATCH(DJ$2,[1]INSTRUCTIONS!$M$9:$AM$9,FALSE))*$BD60),0)),""))</f>
        <v/>
      </c>
      <c r="DK60" s="178" t="str">
        <f>IF(ISBLANK($CN60),"",IFERROR((ROUND((INDEX([1]INSTRUCTIONS!$M$9:$AM$73,MATCH(#REF!,[1]INSTRUCTIONS!$N$9:$N$73,0),MATCH(DK$2,[1]INSTRUCTIONS!$M$9:$AM$9,FALSE))*$BD60),0)),""))</f>
        <v/>
      </c>
      <c r="DL60" s="178" t="str">
        <f>IF(ISBLANK($CN60),"",IFERROR((ROUND((INDEX([1]INSTRUCTIONS!$M$9:$AM$73,MATCH(#REF!,[1]INSTRUCTIONS!$N$9:$N$73,0),MATCH(DL$2,[1]INSTRUCTIONS!$M$9:$AM$9,FALSE))*$BD60),0)),""))</f>
        <v/>
      </c>
      <c r="DM60" s="179" t="str">
        <f>IF(ISBLANK($CN60),"",IFERROR((ROUND((INDEX([1]INSTRUCTIONS!$M$9:$AM$73,MATCH(#REF!,[1]INSTRUCTIONS!$N$9:$N$73,0),MATCH(DM$2,[1]INSTRUCTIONS!$M$9:$AM$9,FALSE))*$BD60),0)),""))</f>
        <v/>
      </c>
      <c r="DN60" s="169">
        <f t="shared" si="25"/>
        <v>18</v>
      </c>
      <c r="DO60" s="169">
        <f t="shared" si="26"/>
        <v>0</v>
      </c>
      <c r="DP60" s="6"/>
      <c r="DQ60" s="171" t="str">
        <f t="shared" si="27"/>
        <v>ALPHA TOPS BM</v>
      </c>
      <c r="DR60" s="172">
        <f t="shared" ref="DR60:EP60" si="73">IFERROR(BL60+CO60,"")</f>
        <v>20</v>
      </c>
      <c r="DS60" s="173">
        <f t="shared" si="73"/>
        <v>49</v>
      </c>
      <c r="DT60" s="173">
        <f t="shared" si="73"/>
        <v>66</v>
      </c>
      <c r="DU60" s="173">
        <f t="shared" si="73"/>
        <v>45</v>
      </c>
      <c r="DV60" s="173">
        <f t="shared" si="73"/>
        <v>18</v>
      </c>
      <c r="DW60" s="173">
        <f t="shared" si="73"/>
        <v>0</v>
      </c>
      <c r="DX60" s="173" t="str">
        <f t="shared" si="73"/>
        <v/>
      </c>
      <c r="DY60" s="173" t="str">
        <f t="shared" si="73"/>
        <v/>
      </c>
      <c r="DZ60" s="173" t="str">
        <f t="shared" si="73"/>
        <v/>
      </c>
      <c r="EA60" s="173" t="str">
        <f t="shared" si="73"/>
        <v/>
      </c>
      <c r="EB60" s="173" t="str">
        <f t="shared" si="73"/>
        <v/>
      </c>
      <c r="EC60" s="173" t="str">
        <f t="shared" si="73"/>
        <v/>
      </c>
      <c r="ED60" s="173" t="str">
        <f t="shared" si="73"/>
        <v/>
      </c>
      <c r="EE60" s="173" t="str">
        <f t="shared" si="73"/>
        <v/>
      </c>
      <c r="EF60" s="174" t="str">
        <f t="shared" si="73"/>
        <v/>
      </c>
      <c r="EG60" s="174" t="str">
        <f t="shared" si="73"/>
        <v/>
      </c>
      <c r="EH60" s="174" t="str">
        <f t="shared" si="73"/>
        <v/>
      </c>
      <c r="EI60" s="174" t="str">
        <f t="shared" si="73"/>
        <v/>
      </c>
      <c r="EJ60" s="174" t="str">
        <f t="shared" si="73"/>
        <v/>
      </c>
      <c r="EK60" s="174" t="str">
        <f t="shared" si="73"/>
        <v/>
      </c>
      <c r="EL60" s="174" t="str">
        <f t="shared" si="73"/>
        <v/>
      </c>
      <c r="EM60" s="174" t="str">
        <f t="shared" si="73"/>
        <v/>
      </c>
      <c r="EN60" s="174" t="str">
        <f t="shared" si="73"/>
        <v/>
      </c>
      <c r="EO60" s="174" t="str">
        <f t="shared" si="73"/>
        <v/>
      </c>
      <c r="EP60" s="174" t="str">
        <f t="shared" si="73"/>
        <v/>
      </c>
      <c r="EQ60" s="171">
        <f t="shared" si="29"/>
        <v>198</v>
      </c>
      <c r="ER60" s="171">
        <f t="shared" si="30"/>
        <v>0</v>
      </c>
    </row>
    <row r="61" spans="1:148" ht="120" customHeight="1" x14ac:dyDescent="0.25">
      <c r="A61" s="132">
        <f t="shared" si="31"/>
        <v>44</v>
      </c>
      <c r="B61" s="133" t="e">
        <v>#VALUE!</v>
      </c>
      <c r="C61" s="133" t="s">
        <v>96</v>
      </c>
      <c r="D61" s="134" t="s">
        <v>276</v>
      </c>
      <c r="E61" s="134" t="str">
        <f t="shared" si="5"/>
        <v>#REF!</v>
      </c>
      <c r="F61" s="135" t="s">
        <v>97</v>
      </c>
      <c r="G61" s="134" t="s">
        <v>276</v>
      </c>
      <c r="H61" s="135" t="s">
        <v>138</v>
      </c>
      <c r="I61" s="135" t="s">
        <v>139</v>
      </c>
      <c r="J61" s="135"/>
      <c r="K61" s="135"/>
      <c r="L61" s="136"/>
      <c r="M61" s="133" t="e">
        <v>#VALUE!</v>
      </c>
      <c r="N61" s="135" t="s">
        <v>108</v>
      </c>
      <c r="O61" s="136"/>
      <c r="P61" s="136"/>
      <c r="Q61" s="136" t="s">
        <v>101</v>
      </c>
      <c r="R61" s="136" t="s">
        <v>102</v>
      </c>
      <c r="S61" s="136"/>
      <c r="T61" s="133"/>
      <c r="U61" s="133"/>
      <c r="V61" s="133"/>
      <c r="W61" s="137"/>
      <c r="X61" s="138">
        <v>11.8</v>
      </c>
      <c r="Y61" s="139">
        <v>11.21</v>
      </c>
      <c r="Z61" s="140">
        <f t="shared" si="6"/>
        <v>4.9999999999999982E-2</v>
      </c>
      <c r="AA61" s="139">
        <v>39.99</v>
      </c>
      <c r="AB61" s="140">
        <f t="shared" si="7"/>
        <v>0.71967991997999503</v>
      </c>
      <c r="AC61" s="141"/>
      <c r="AD61" s="142" t="str">
        <f t="shared" si="8"/>
        <v/>
      </c>
      <c r="AE61" s="140" t="str">
        <f t="shared" si="9"/>
        <v/>
      </c>
      <c r="AF61" s="139"/>
      <c r="AG61" s="140" t="str">
        <f t="shared" si="10"/>
        <v/>
      </c>
      <c r="AH61" s="143" t="str">
        <f t="shared" si="11"/>
        <v/>
      </c>
      <c r="AI61" s="144"/>
      <c r="AJ61" s="145"/>
      <c r="AK61" s="146"/>
      <c r="AL61" s="135" t="s">
        <v>103</v>
      </c>
      <c r="AM61" s="147">
        <v>4</v>
      </c>
      <c r="AN61" s="148" t="str">
        <f t="shared" si="12"/>
        <v xml:space="preserve">, , , , OFFICE DEFINE, </v>
      </c>
      <c r="AO61" s="149">
        <v>0</v>
      </c>
      <c r="AP61" s="150">
        <v>180</v>
      </c>
      <c r="AQ61" s="150"/>
      <c r="AR61" s="150"/>
      <c r="AS61" s="150"/>
      <c r="AT61" s="151"/>
      <c r="AU61" s="151"/>
      <c r="AV61" s="152">
        <f t="shared" si="13"/>
        <v>4</v>
      </c>
      <c r="AW61" s="153"/>
      <c r="AX61" s="152"/>
      <c r="AY61" s="153"/>
      <c r="AZ61" s="176"/>
      <c r="BA61" s="155">
        <f t="shared" si="14"/>
        <v>180</v>
      </c>
      <c r="BB61" s="156">
        <f t="shared" si="15"/>
        <v>2017.8000000000002</v>
      </c>
      <c r="BC61" s="157">
        <f t="shared" si="16"/>
        <v>7198.2000000000007</v>
      </c>
      <c r="BD61" s="158">
        <f t="shared" si="17"/>
        <v>0</v>
      </c>
      <c r="BE61" s="159">
        <f t="shared" si="18"/>
        <v>0</v>
      </c>
      <c r="BF61" s="160">
        <f t="shared" si="19"/>
        <v>0</v>
      </c>
      <c r="BG61" s="161">
        <f t="shared" si="20"/>
        <v>180</v>
      </c>
      <c r="BH61" s="162">
        <f t="shared" si="21"/>
        <v>2017.8000000000002</v>
      </c>
      <c r="BI61" s="163">
        <f t="shared" si="22"/>
        <v>7198.2000000000007</v>
      </c>
      <c r="BJ61" s="164"/>
      <c r="BK61" s="165" t="s">
        <v>104</v>
      </c>
      <c r="BL61" s="177">
        <v>18</v>
      </c>
      <c r="BM61" s="178">
        <v>45</v>
      </c>
      <c r="BN61" s="178">
        <v>60</v>
      </c>
      <c r="BO61" s="178">
        <v>41</v>
      </c>
      <c r="BP61" s="178">
        <v>16</v>
      </c>
      <c r="BQ61" s="178">
        <v>0</v>
      </c>
      <c r="BR61" s="178" t="str">
        <f>IF(ISBLANK($BK61),"",IFERROR((ROUND((INDEX([1]INSTRUCTIONS!$M$9:$AM$73,MATCH(#REF!,[1]INSTRUCTIONS!$N$9:$N$73,0),MATCH(BR$2,[1]INSTRUCTIONS!$M$9:$AM$9,FALSE))*$BA61),0)),""))</f>
        <v/>
      </c>
      <c r="BS61" s="178" t="str">
        <f>IF(ISBLANK($BK61),"",IFERROR((ROUND((INDEX([1]INSTRUCTIONS!$M$9:$AM$73,MATCH(#REF!,[1]INSTRUCTIONS!$N$9:$N$73,0),MATCH(BS$2,[1]INSTRUCTIONS!$M$9:$AM$9,FALSE))*$BA61),0)),""))</f>
        <v/>
      </c>
      <c r="BT61" s="178" t="str">
        <f>IF(ISBLANK($BK61),"",IFERROR((ROUND((INDEX([1]INSTRUCTIONS!$M$9:$AM$73,MATCH(#REF!,[1]INSTRUCTIONS!$N$9:$N$73,0),MATCH(BT$2,[1]INSTRUCTIONS!$M$9:$AM$9,FALSE))*$BA61),0)),""))</f>
        <v/>
      </c>
      <c r="BU61" s="178" t="str">
        <f>IF(ISBLANK($BK61),"",IFERROR((ROUND((INDEX([1]INSTRUCTIONS!$M$9:$AM$73,MATCH(#REF!,[1]INSTRUCTIONS!$N$9:$N$73,0),MATCH(BU$2,[1]INSTRUCTIONS!$M$9:$AM$9,FALSE))*$BA61),0)),""))</f>
        <v/>
      </c>
      <c r="BV61" s="178" t="str">
        <f>IF(ISBLANK($BK61),"",IFERROR((ROUND((INDEX([1]INSTRUCTIONS!$M$9:$AM$73,MATCH(#REF!,[1]INSTRUCTIONS!$N$9:$N$73,0),MATCH(BV$2,[1]INSTRUCTIONS!$M$9:$AM$9,FALSE))*$BA61),0)),""))</f>
        <v/>
      </c>
      <c r="BW61" s="178" t="str">
        <f>IF(ISBLANK($BK61),"",IFERROR((ROUND((INDEX([1]INSTRUCTIONS!$M$9:$AM$73,MATCH(#REF!,[1]INSTRUCTIONS!$N$9:$N$73,0),MATCH(BW$2,[1]INSTRUCTIONS!$M$9:$AM$9,FALSE))*$BA61),0)),""))</f>
        <v/>
      </c>
      <c r="BX61" s="178" t="str">
        <f>IF(ISBLANK($BK61),"",IFERROR((ROUND((INDEX([1]INSTRUCTIONS!$M$9:$AM$73,MATCH(#REF!,[1]INSTRUCTIONS!$N$9:$N$73,0),MATCH(BX$2,[1]INSTRUCTIONS!$M$9:$AM$9,FALSE))*$BA61),0)),""))</f>
        <v/>
      </c>
      <c r="BY61" s="178" t="str">
        <f>IF(ISBLANK($BK61),"",IFERROR((ROUND((INDEX([1]INSTRUCTIONS!$M$9:$AM$73,MATCH(#REF!,[1]INSTRUCTIONS!$N$9:$N$73,0),MATCH(BY$2,[1]INSTRUCTIONS!$M$9:$AM$9,FALSE))*$BA61),0)),""))</f>
        <v/>
      </c>
      <c r="BZ61" s="178" t="str">
        <f>IF(ISBLANK($BK61),"",IFERROR((ROUND((INDEX([1]INSTRUCTIONS!$M$9:$AM$73,MATCH(#REF!,[1]INSTRUCTIONS!$N$9:$N$73,0),MATCH(BZ$2,[1]INSTRUCTIONS!$M$9:$AM$9,FALSE))*$BA61),0)),""))</f>
        <v/>
      </c>
      <c r="CA61" s="178" t="str">
        <f>IF(ISBLANK($BK61),"",IFERROR((ROUND((INDEX([1]INSTRUCTIONS!$M$9:$AM$73,MATCH(#REF!,[1]INSTRUCTIONS!$N$9:$N$73,0),MATCH(CA$2,[1]INSTRUCTIONS!$M$9:$AM$9,FALSE))*$BA61),0)),""))</f>
        <v/>
      </c>
      <c r="CB61" s="178" t="str">
        <f>IF(ISBLANK($BK61),"",IFERROR((ROUND((INDEX([1]INSTRUCTIONS!$M$9:$AM$73,MATCH(#REF!,[1]INSTRUCTIONS!$N$9:$N$73,0),MATCH(CB$2,[1]INSTRUCTIONS!$M$9:$AM$9,FALSE))*$BA61),0)),""))</f>
        <v/>
      </c>
      <c r="CC61" s="178" t="str">
        <f>IF(ISBLANK($BK61),"",IFERROR((ROUND((INDEX([1]INSTRUCTIONS!$M$9:$AM$73,MATCH(#REF!,[1]INSTRUCTIONS!$N$9:$N$73,0),MATCH(CC$2,[1]INSTRUCTIONS!$M$9:$AM$9,FALSE))*$BA61),0)),""))</f>
        <v/>
      </c>
      <c r="CD61" s="178" t="str">
        <f>IF(ISBLANK($BK61),"",IFERROR((ROUND((INDEX([1]INSTRUCTIONS!$M$9:$AM$73,MATCH(#REF!,[1]INSTRUCTIONS!$N$9:$N$73,0),MATCH(CD$2,[1]INSTRUCTIONS!$M$9:$AM$9,FALSE))*$BA61),0)),""))</f>
        <v/>
      </c>
      <c r="CE61" s="178" t="str">
        <f>IF(ISBLANK($BK61),"",IFERROR((ROUND((INDEX([1]INSTRUCTIONS!$M$9:$AM$73,MATCH(#REF!,[1]INSTRUCTIONS!$N$9:$N$73,0),MATCH(CE$2,[1]INSTRUCTIONS!$M$9:$AM$9,FALSE))*$BA61),0)),""))</f>
        <v/>
      </c>
      <c r="CF61" s="178" t="str">
        <f>IF(ISBLANK($BK61),"",IFERROR((ROUND((INDEX([1]INSTRUCTIONS!$M$9:$AM$73,MATCH(#REF!,[1]INSTRUCTIONS!$N$9:$N$73,0),MATCH(CF$2,[1]INSTRUCTIONS!$M$9:$AM$9,FALSE))*$BA61),0)),""))</f>
        <v/>
      </c>
      <c r="CG61" s="178" t="str">
        <f>IF(ISBLANK($BK61),"",IFERROR((ROUND((INDEX([1]INSTRUCTIONS!$M$9:$AM$73,MATCH(#REF!,[1]INSTRUCTIONS!$N$9:$N$73,0),MATCH(CG$2,[1]INSTRUCTIONS!$M$9:$AM$9,FALSE))*$BA61),0)),""))</f>
        <v/>
      </c>
      <c r="CH61" s="178" t="str">
        <f>IF(ISBLANK($BK61),"",IFERROR((ROUND((INDEX([1]INSTRUCTIONS!$M$9:$AM$73,MATCH(#REF!,[1]INSTRUCTIONS!$N$9:$N$73,0),MATCH(CH$2,[1]INSTRUCTIONS!$M$9:$AM$9,FALSE))*$BA61),0)),""))</f>
        <v/>
      </c>
      <c r="CI61" s="178" t="str">
        <f>IF(ISBLANK($BK61),"",IFERROR((ROUND((INDEX([1]INSTRUCTIONS!$M$9:$AM$73,MATCH(#REF!,[1]INSTRUCTIONS!$N$9:$N$73,0),MATCH(CI$2,[1]INSTRUCTIONS!$M$9:$AM$9,FALSE))*$BA61),0)),""))</f>
        <v/>
      </c>
      <c r="CJ61" s="179" t="str">
        <f>IF(ISBLANK($BK61),"",IFERROR((ROUND((INDEX([1]INSTRUCTIONS!$M$9:$AM$73,MATCH(#REF!,[1]INSTRUCTIONS!$N$9:$N$73,0),MATCH(CJ$2,[1]INSTRUCTIONS!$M$9:$AM$9,FALSE))*$BA61),0)),""))</f>
        <v/>
      </c>
      <c r="CK61" s="169">
        <f t="shared" si="23"/>
        <v>180</v>
      </c>
      <c r="CL61" s="169">
        <f t="shared" si="24"/>
        <v>0</v>
      </c>
      <c r="CM61" s="6"/>
      <c r="CN61" s="170" t="s">
        <v>105</v>
      </c>
      <c r="CO61" s="177">
        <v>0</v>
      </c>
      <c r="CP61" s="178">
        <v>0</v>
      </c>
      <c r="CQ61" s="178">
        <v>0</v>
      </c>
      <c r="CR61" s="178">
        <v>0</v>
      </c>
      <c r="CS61" s="178">
        <v>0</v>
      </c>
      <c r="CT61" s="178">
        <v>0</v>
      </c>
      <c r="CU61" s="178" t="str">
        <f>IF(ISBLANK($CN61),"",IFERROR((ROUND((INDEX([1]INSTRUCTIONS!$M$9:$AM$73,MATCH(#REF!,[1]INSTRUCTIONS!$N$9:$N$73,0),MATCH(CU$2,[1]INSTRUCTIONS!$M$9:$AM$9,FALSE))*$BD61),0)),""))</f>
        <v/>
      </c>
      <c r="CV61" s="178" t="str">
        <f>IF(ISBLANK($CN61),"",IFERROR((ROUND((INDEX([1]INSTRUCTIONS!$M$9:$AM$73,MATCH(#REF!,[1]INSTRUCTIONS!$N$9:$N$73,0),MATCH(CV$2,[1]INSTRUCTIONS!$M$9:$AM$9,FALSE))*$BD61),0)),""))</f>
        <v/>
      </c>
      <c r="CW61" s="178" t="str">
        <f>IF(ISBLANK($CN61),"",IFERROR((ROUND((INDEX([1]INSTRUCTIONS!$M$9:$AM$73,MATCH(#REF!,[1]INSTRUCTIONS!$N$9:$N$73,0),MATCH(CW$2,[1]INSTRUCTIONS!$M$9:$AM$9,FALSE))*$BD61),0)),""))</f>
        <v/>
      </c>
      <c r="CX61" s="178" t="str">
        <f>IF(ISBLANK($CN61),"",IFERROR((ROUND((INDEX([1]INSTRUCTIONS!$M$9:$AM$73,MATCH(#REF!,[1]INSTRUCTIONS!$N$9:$N$73,0),MATCH(CX$2,[1]INSTRUCTIONS!$M$9:$AM$9,FALSE))*$BD61),0)),""))</f>
        <v/>
      </c>
      <c r="CY61" s="178" t="str">
        <f>IF(ISBLANK($CN61),"",IFERROR((ROUND((INDEX([1]INSTRUCTIONS!$M$9:$AM$73,MATCH(#REF!,[1]INSTRUCTIONS!$N$9:$N$73,0),MATCH(CY$2,[1]INSTRUCTIONS!$M$9:$AM$9,FALSE))*$BD61),0)),""))</f>
        <v/>
      </c>
      <c r="CZ61" s="178" t="str">
        <f>IF(ISBLANK($CN61),"",IFERROR((ROUND((INDEX([1]INSTRUCTIONS!$M$9:$AM$73,MATCH(#REF!,[1]INSTRUCTIONS!$N$9:$N$73,0),MATCH(CZ$2,[1]INSTRUCTIONS!$M$9:$AM$9,FALSE))*$BD61),0)),""))</f>
        <v/>
      </c>
      <c r="DA61" s="178" t="str">
        <f>IF(ISBLANK($CN61),"",IFERROR((ROUND((INDEX([1]INSTRUCTIONS!$M$9:$AM$73,MATCH(#REF!,[1]INSTRUCTIONS!$N$9:$N$73,0),MATCH(DA$2,[1]INSTRUCTIONS!$M$9:$AM$9,FALSE))*$BD61),0)),""))</f>
        <v/>
      </c>
      <c r="DB61" s="178" t="str">
        <f>IF(ISBLANK($CN61),"",IFERROR((ROUND((INDEX([1]INSTRUCTIONS!$M$9:$AM$73,MATCH(#REF!,[1]INSTRUCTIONS!$N$9:$N$73,0),MATCH(DB$2,[1]INSTRUCTIONS!$M$9:$AM$9,FALSE))*$BD61),0)),""))</f>
        <v/>
      </c>
      <c r="DC61" s="178" t="str">
        <f>IF(ISBLANK($CN61),"",IFERROR((ROUND((INDEX([1]INSTRUCTIONS!$M$9:$AM$73,MATCH(#REF!,[1]INSTRUCTIONS!$N$9:$N$73,0),MATCH(DC$2,[1]INSTRUCTIONS!$M$9:$AM$9,FALSE))*$BD61),0)),""))</f>
        <v/>
      </c>
      <c r="DD61" s="178" t="str">
        <f>IF(ISBLANK($CN61),"",IFERROR((ROUND((INDEX([1]INSTRUCTIONS!$M$9:$AM$73,MATCH(#REF!,[1]INSTRUCTIONS!$N$9:$N$73,0),MATCH(DD$2,[1]INSTRUCTIONS!$M$9:$AM$9,FALSE))*$BD61),0)),""))</f>
        <v/>
      </c>
      <c r="DE61" s="178" t="str">
        <f>IF(ISBLANK($CN61),"",IFERROR((ROUND((INDEX([1]INSTRUCTIONS!$M$9:$AM$73,MATCH(#REF!,[1]INSTRUCTIONS!$N$9:$N$73,0),MATCH(DE$2,[1]INSTRUCTIONS!$M$9:$AM$9,FALSE))*$BD61),0)),""))</f>
        <v/>
      </c>
      <c r="DF61" s="178" t="str">
        <f>IF(ISBLANK($CN61),"",IFERROR((ROUND((INDEX([1]INSTRUCTIONS!$M$9:$AM$73,MATCH(#REF!,[1]INSTRUCTIONS!$N$9:$N$73,0),MATCH(DF$2,[1]INSTRUCTIONS!$M$9:$AM$9,FALSE))*$BD61),0)),""))</f>
        <v/>
      </c>
      <c r="DG61" s="178" t="str">
        <f>IF(ISBLANK($CN61),"",IFERROR((ROUND((INDEX([1]INSTRUCTIONS!$M$9:$AM$73,MATCH(#REF!,[1]INSTRUCTIONS!$N$9:$N$73,0),MATCH(DG$2,[1]INSTRUCTIONS!$M$9:$AM$9,FALSE))*$BD61),0)),""))</f>
        <v/>
      </c>
      <c r="DH61" s="178" t="str">
        <f>IF(ISBLANK($CN61),"",IFERROR((ROUND((INDEX([1]INSTRUCTIONS!$M$9:$AM$73,MATCH(#REF!,[1]INSTRUCTIONS!$N$9:$N$73,0),MATCH(DH$2,[1]INSTRUCTIONS!$M$9:$AM$9,FALSE))*$BD61),0)),""))</f>
        <v/>
      </c>
      <c r="DI61" s="178" t="str">
        <f>IF(ISBLANK($CN61),"",IFERROR((ROUND((INDEX([1]INSTRUCTIONS!$M$9:$AM$73,MATCH(#REF!,[1]INSTRUCTIONS!$N$9:$N$73,0),MATCH(DI$2,[1]INSTRUCTIONS!$M$9:$AM$9,FALSE))*$BD61),0)),""))</f>
        <v/>
      </c>
      <c r="DJ61" s="178" t="str">
        <f>IF(ISBLANK($CN61),"",IFERROR((ROUND((INDEX([1]INSTRUCTIONS!$M$9:$AM$73,MATCH(#REF!,[1]INSTRUCTIONS!$N$9:$N$73,0),MATCH(DJ$2,[1]INSTRUCTIONS!$M$9:$AM$9,FALSE))*$BD61),0)),""))</f>
        <v/>
      </c>
      <c r="DK61" s="178" t="str">
        <f>IF(ISBLANK($CN61),"",IFERROR((ROUND((INDEX([1]INSTRUCTIONS!$M$9:$AM$73,MATCH(#REF!,[1]INSTRUCTIONS!$N$9:$N$73,0),MATCH(DK$2,[1]INSTRUCTIONS!$M$9:$AM$9,FALSE))*$BD61),0)),""))</f>
        <v/>
      </c>
      <c r="DL61" s="178" t="str">
        <f>IF(ISBLANK($CN61),"",IFERROR((ROUND((INDEX([1]INSTRUCTIONS!$M$9:$AM$73,MATCH(#REF!,[1]INSTRUCTIONS!$N$9:$N$73,0),MATCH(DL$2,[1]INSTRUCTIONS!$M$9:$AM$9,FALSE))*$BD61),0)),""))</f>
        <v/>
      </c>
      <c r="DM61" s="179" t="str">
        <f>IF(ISBLANK($CN61),"",IFERROR((ROUND((INDEX([1]INSTRUCTIONS!$M$9:$AM$73,MATCH(#REF!,[1]INSTRUCTIONS!$N$9:$N$73,0),MATCH(DM$2,[1]INSTRUCTIONS!$M$9:$AM$9,FALSE))*$BD61),0)),""))</f>
        <v/>
      </c>
      <c r="DN61" s="169">
        <f t="shared" si="25"/>
        <v>0</v>
      </c>
      <c r="DO61" s="169">
        <f t="shared" si="26"/>
        <v>0</v>
      </c>
      <c r="DP61" s="6"/>
      <c r="DQ61" s="171" t="str">
        <f t="shared" si="27"/>
        <v>ALPHA TOPS BM</v>
      </c>
      <c r="DR61" s="172">
        <f t="shared" ref="DR61:EP61" si="74">IFERROR(BL61+CO61,"")</f>
        <v>18</v>
      </c>
      <c r="DS61" s="173">
        <f t="shared" si="74"/>
        <v>45</v>
      </c>
      <c r="DT61" s="173">
        <f t="shared" si="74"/>
        <v>60</v>
      </c>
      <c r="DU61" s="173">
        <f t="shared" si="74"/>
        <v>41</v>
      </c>
      <c r="DV61" s="173">
        <f t="shared" si="74"/>
        <v>16</v>
      </c>
      <c r="DW61" s="173">
        <f t="shared" si="74"/>
        <v>0</v>
      </c>
      <c r="DX61" s="173" t="str">
        <f t="shared" si="74"/>
        <v/>
      </c>
      <c r="DY61" s="173" t="str">
        <f t="shared" si="74"/>
        <v/>
      </c>
      <c r="DZ61" s="173" t="str">
        <f t="shared" si="74"/>
        <v/>
      </c>
      <c r="EA61" s="173" t="str">
        <f t="shared" si="74"/>
        <v/>
      </c>
      <c r="EB61" s="173" t="str">
        <f t="shared" si="74"/>
        <v/>
      </c>
      <c r="EC61" s="173" t="str">
        <f t="shared" si="74"/>
        <v/>
      </c>
      <c r="ED61" s="173" t="str">
        <f t="shared" si="74"/>
        <v/>
      </c>
      <c r="EE61" s="173" t="str">
        <f t="shared" si="74"/>
        <v/>
      </c>
      <c r="EF61" s="174" t="str">
        <f t="shared" si="74"/>
        <v/>
      </c>
      <c r="EG61" s="174" t="str">
        <f t="shared" si="74"/>
        <v/>
      </c>
      <c r="EH61" s="174" t="str">
        <f t="shared" si="74"/>
        <v/>
      </c>
      <c r="EI61" s="174" t="str">
        <f t="shared" si="74"/>
        <v/>
      </c>
      <c r="EJ61" s="174" t="str">
        <f t="shared" si="74"/>
        <v/>
      </c>
      <c r="EK61" s="174" t="str">
        <f t="shared" si="74"/>
        <v/>
      </c>
      <c r="EL61" s="174" t="str">
        <f t="shared" si="74"/>
        <v/>
      </c>
      <c r="EM61" s="174" t="str">
        <f t="shared" si="74"/>
        <v/>
      </c>
      <c r="EN61" s="174" t="str">
        <f t="shared" si="74"/>
        <v/>
      </c>
      <c r="EO61" s="174" t="str">
        <f t="shared" si="74"/>
        <v/>
      </c>
      <c r="EP61" s="174" t="str">
        <f t="shared" si="74"/>
        <v/>
      </c>
      <c r="EQ61" s="171">
        <f t="shared" si="29"/>
        <v>180</v>
      </c>
      <c r="ER61" s="171">
        <f t="shared" si="30"/>
        <v>0</v>
      </c>
    </row>
    <row r="62" spans="1:148" ht="120" customHeight="1" x14ac:dyDescent="0.25">
      <c r="A62" s="132">
        <f t="shared" si="31"/>
        <v>45</v>
      </c>
      <c r="B62" s="133" t="e">
        <v>#VALUE!</v>
      </c>
      <c r="C62" s="133" t="s">
        <v>96</v>
      </c>
      <c r="D62" s="134" t="s">
        <v>276</v>
      </c>
      <c r="E62" s="134" t="str">
        <f t="shared" si="5"/>
        <v>#REF!</v>
      </c>
      <c r="F62" s="135" t="s">
        <v>97</v>
      </c>
      <c r="G62" s="134" t="s">
        <v>276</v>
      </c>
      <c r="H62" s="135" t="s">
        <v>138</v>
      </c>
      <c r="I62" s="135" t="s">
        <v>139</v>
      </c>
      <c r="J62" s="135"/>
      <c r="K62" s="135"/>
      <c r="L62" s="136"/>
      <c r="M62" s="133" t="e">
        <v>#VALUE!</v>
      </c>
      <c r="N62" s="135" t="s">
        <v>223</v>
      </c>
      <c r="O62" s="136"/>
      <c r="P62" s="136"/>
      <c r="Q62" s="136" t="s">
        <v>101</v>
      </c>
      <c r="R62" s="136" t="s">
        <v>102</v>
      </c>
      <c r="S62" s="136"/>
      <c r="T62" s="133"/>
      <c r="U62" s="133"/>
      <c r="V62" s="133"/>
      <c r="W62" s="137"/>
      <c r="X62" s="138">
        <v>11.8</v>
      </c>
      <c r="Y62" s="139">
        <v>11.21</v>
      </c>
      <c r="Z62" s="140">
        <f t="shared" si="6"/>
        <v>4.9999999999999982E-2</v>
      </c>
      <c r="AA62" s="139">
        <v>39.99</v>
      </c>
      <c r="AB62" s="140">
        <f t="shared" si="7"/>
        <v>0.71967991997999503</v>
      </c>
      <c r="AC62" s="141"/>
      <c r="AD62" s="142" t="str">
        <f t="shared" si="8"/>
        <v/>
      </c>
      <c r="AE62" s="140" t="str">
        <f t="shared" si="9"/>
        <v/>
      </c>
      <c r="AF62" s="139"/>
      <c r="AG62" s="140" t="str">
        <f t="shared" si="10"/>
        <v/>
      </c>
      <c r="AH62" s="143" t="str">
        <f t="shared" si="11"/>
        <v/>
      </c>
      <c r="AI62" s="144"/>
      <c r="AJ62" s="145"/>
      <c r="AK62" s="146"/>
      <c r="AL62" s="135" t="s">
        <v>241</v>
      </c>
      <c r="AM62" s="147">
        <v>4</v>
      </c>
      <c r="AN62" s="148" t="str">
        <f t="shared" si="12"/>
        <v xml:space="preserve">, , , , OFFICE DEFINE, </v>
      </c>
      <c r="AO62" s="149">
        <v>18</v>
      </c>
      <c r="AP62" s="150">
        <v>108</v>
      </c>
      <c r="AQ62" s="150"/>
      <c r="AR62" s="150"/>
      <c r="AS62" s="150"/>
      <c r="AT62" s="151"/>
      <c r="AU62" s="151"/>
      <c r="AV62" s="152">
        <f t="shared" si="13"/>
        <v>4</v>
      </c>
      <c r="AW62" s="153"/>
      <c r="AX62" s="152"/>
      <c r="AY62" s="153"/>
      <c r="AZ62" s="176"/>
      <c r="BA62" s="155">
        <f t="shared" si="14"/>
        <v>108</v>
      </c>
      <c r="BB62" s="156">
        <f t="shared" si="15"/>
        <v>1210.68</v>
      </c>
      <c r="BC62" s="157">
        <f t="shared" si="16"/>
        <v>4318.92</v>
      </c>
      <c r="BD62" s="158">
        <f t="shared" si="17"/>
        <v>18</v>
      </c>
      <c r="BE62" s="159">
        <f t="shared" si="18"/>
        <v>201.78000000000003</v>
      </c>
      <c r="BF62" s="160">
        <f t="shared" si="19"/>
        <v>719.82</v>
      </c>
      <c r="BG62" s="161">
        <f t="shared" si="20"/>
        <v>126</v>
      </c>
      <c r="BH62" s="162">
        <f t="shared" si="21"/>
        <v>1412.46</v>
      </c>
      <c r="BI62" s="163">
        <f t="shared" si="22"/>
        <v>5038.7400000000007</v>
      </c>
      <c r="BJ62" s="164"/>
      <c r="BK62" s="165" t="s">
        <v>104</v>
      </c>
      <c r="BL62" s="177">
        <v>11</v>
      </c>
      <c r="BM62" s="178">
        <v>27</v>
      </c>
      <c r="BN62" s="178">
        <v>37</v>
      </c>
      <c r="BO62" s="178">
        <v>24</v>
      </c>
      <c r="BP62" s="178">
        <v>9</v>
      </c>
      <c r="BQ62" s="178">
        <v>0</v>
      </c>
      <c r="BR62" s="178" t="str">
        <f>IF(ISBLANK($BK62),"",IFERROR((ROUND((INDEX([1]INSTRUCTIONS!$M$9:$AM$73,MATCH(#REF!,[1]INSTRUCTIONS!$N$9:$N$73,0),MATCH(BR$2,[1]INSTRUCTIONS!$M$9:$AM$9,FALSE))*$BA62),0)),""))</f>
        <v/>
      </c>
      <c r="BS62" s="178" t="str">
        <f>IF(ISBLANK($BK62),"",IFERROR((ROUND((INDEX([1]INSTRUCTIONS!$M$9:$AM$73,MATCH(#REF!,[1]INSTRUCTIONS!$N$9:$N$73,0),MATCH(BS$2,[1]INSTRUCTIONS!$M$9:$AM$9,FALSE))*$BA62),0)),""))</f>
        <v/>
      </c>
      <c r="BT62" s="178" t="str">
        <f>IF(ISBLANK($BK62),"",IFERROR((ROUND((INDEX([1]INSTRUCTIONS!$M$9:$AM$73,MATCH(#REF!,[1]INSTRUCTIONS!$N$9:$N$73,0),MATCH(BT$2,[1]INSTRUCTIONS!$M$9:$AM$9,FALSE))*$BA62),0)),""))</f>
        <v/>
      </c>
      <c r="BU62" s="178" t="str">
        <f>IF(ISBLANK($BK62),"",IFERROR((ROUND((INDEX([1]INSTRUCTIONS!$M$9:$AM$73,MATCH(#REF!,[1]INSTRUCTIONS!$N$9:$N$73,0),MATCH(BU$2,[1]INSTRUCTIONS!$M$9:$AM$9,FALSE))*$BA62),0)),""))</f>
        <v/>
      </c>
      <c r="BV62" s="178" t="str">
        <f>IF(ISBLANK($BK62),"",IFERROR((ROUND((INDEX([1]INSTRUCTIONS!$M$9:$AM$73,MATCH(#REF!,[1]INSTRUCTIONS!$N$9:$N$73,0),MATCH(BV$2,[1]INSTRUCTIONS!$M$9:$AM$9,FALSE))*$BA62),0)),""))</f>
        <v/>
      </c>
      <c r="BW62" s="178" t="str">
        <f>IF(ISBLANK($BK62),"",IFERROR((ROUND((INDEX([1]INSTRUCTIONS!$M$9:$AM$73,MATCH(#REF!,[1]INSTRUCTIONS!$N$9:$N$73,0),MATCH(BW$2,[1]INSTRUCTIONS!$M$9:$AM$9,FALSE))*$BA62),0)),""))</f>
        <v/>
      </c>
      <c r="BX62" s="178" t="str">
        <f>IF(ISBLANK($BK62),"",IFERROR((ROUND((INDEX([1]INSTRUCTIONS!$M$9:$AM$73,MATCH(#REF!,[1]INSTRUCTIONS!$N$9:$N$73,0),MATCH(BX$2,[1]INSTRUCTIONS!$M$9:$AM$9,FALSE))*$BA62),0)),""))</f>
        <v/>
      </c>
      <c r="BY62" s="178" t="str">
        <f>IF(ISBLANK($BK62),"",IFERROR((ROUND((INDEX([1]INSTRUCTIONS!$M$9:$AM$73,MATCH(#REF!,[1]INSTRUCTIONS!$N$9:$N$73,0),MATCH(BY$2,[1]INSTRUCTIONS!$M$9:$AM$9,FALSE))*$BA62),0)),""))</f>
        <v/>
      </c>
      <c r="BZ62" s="178" t="str">
        <f>IF(ISBLANK($BK62),"",IFERROR((ROUND((INDEX([1]INSTRUCTIONS!$M$9:$AM$73,MATCH(#REF!,[1]INSTRUCTIONS!$N$9:$N$73,0),MATCH(BZ$2,[1]INSTRUCTIONS!$M$9:$AM$9,FALSE))*$BA62),0)),""))</f>
        <v/>
      </c>
      <c r="CA62" s="178" t="str">
        <f>IF(ISBLANK($BK62),"",IFERROR((ROUND((INDEX([1]INSTRUCTIONS!$M$9:$AM$73,MATCH(#REF!,[1]INSTRUCTIONS!$N$9:$N$73,0),MATCH(CA$2,[1]INSTRUCTIONS!$M$9:$AM$9,FALSE))*$BA62),0)),""))</f>
        <v/>
      </c>
      <c r="CB62" s="178" t="str">
        <f>IF(ISBLANK($BK62),"",IFERROR((ROUND((INDEX([1]INSTRUCTIONS!$M$9:$AM$73,MATCH(#REF!,[1]INSTRUCTIONS!$N$9:$N$73,0),MATCH(CB$2,[1]INSTRUCTIONS!$M$9:$AM$9,FALSE))*$BA62),0)),""))</f>
        <v/>
      </c>
      <c r="CC62" s="178" t="str">
        <f>IF(ISBLANK($BK62),"",IFERROR((ROUND((INDEX([1]INSTRUCTIONS!$M$9:$AM$73,MATCH(#REF!,[1]INSTRUCTIONS!$N$9:$N$73,0),MATCH(CC$2,[1]INSTRUCTIONS!$M$9:$AM$9,FALSE))*$BA62),0)),""))</f>
        <v/>
      </c>
      <c r="CD62" s="178" t="str">
        <f>IF(ISBLANK($BK62),"",IFERROR((ROUND((INDEX([1]INSTRUCTIONS!$M$9:$AM$73,MATCH(#REF!,[1]INSTRUCTIONS!$N$9:$N$73,0),MATCH(CD$2,[1]INSTRUCTIONS!$M$9:$AM$9,FALSE))*$BA62),0)),""))</f>
        <v/>
      </c>
      <c r="CE62" s="178" t="str">
        <f>IF(ISBLANK($BK62),"",IFERROR((ROUND((INDEX([1]INSTRUCTIONS!$M$9:$AM$73,MATCH(#REF!,[1]INSTRUCTIONS!$N$9:$N$73,0),MATCH(CE$2,[1]INSTRUCTIONS!$M$9:$AM$9,FALSE))*$BA62),0)),""))</f>
        <v/>
      </c>
      <c r="CF62" s="178" t="str">
        <f>IF(ISBLANK($BK62),"",IFERROR((ROUND((INDEX([1]INSTRUCTIONS!$M$9:$AM$73,MATCH(#REF!,[1]INSTRUCTIONS!$N$9:$N$73,0),MATCH(CF$2,[1]INSTRUCTIONS!$M$9:$AM$9,FALSE))*$BA62),0)),""))</f>
        <v/>
      </c>
      <c r="CG62" s="178" t="str">
        <f>IF(ISBLANK($BK62),"",IFERROR((ROUND((INDEX([1]INSTRUCTIONS!$M$9:$AM$73,MATCH(#REF!,[1]INSTRUCTIONS!$N$9:$N$73,0),MATCH(CG$2,[1]INSTRUCTIONS!$M$9:$AM$9,FALSE))*$BA62),0)),""))</f>
        <v/>
      </c>
      <c r="CH62" s="178" t="str">
        <f>IF(ISBLANK($BK62),"",IFERROR((ROUND((INDEX([1]INSTRUCTIONS!$M$9:$AM$73,MATCH(#REF!,[1]INSTRUCTIONS!$N$9:$N$73,0),MATCH(CH$2,[1]INSTRUCTIONS!$M$9:$AM$9,FALSE))*$BA62),0)),""))</f>
        <v/>
      </c>
      <c r="CI62" s="178" t="str">
        <f>IF(ISBLANK($BK62),"",IFERROR((ROUND((INDEX([1]INSTRUCTIONS!$M$9:$AM$73,MATCH(#REF!,[1]INSTRUCTIONS!$N$9:$N$73,0),MATCH(CI$2,[1]INSTRUCTIONS!$M$9:$AM$9,FALSE))*$BA62),0)),""))</f>
        <v/>
      </c>
      <c r="CJ62" s="179" t="str">
        <f>IF(ISBLANK($BK62),"",IFERROR((ROUND((INDEX([1]INSTRUCTIONS!$M$9:$AM$73,MATCH(#REF!,[1]INSTRUCTIONS!$N$9:$N$73,0),MATCH(CJ$2,[1]INSTRUCTIONS!$M$9:$AM$9,FALSE))*$BA62),0)),""))</f>
        <v/>
      </c>
      <c r="CK62" s="169">
        <f t="shared" si="23"/>
        <v>108</v>
      </c>
      <c r="CL62" s="169">
        <f t="shared" si="24"/>
        <v>0</v>
      </c>
      <c r="CM62" s="6"/>
      <c r="CN62" s="170" t="s">
        <v>105</v>
      </c>
      <c r="CO62" s="177">
        <v>2</v>
      </c>
      <c r="CP62" s="178">
        <v>4</v>
      </c>
      <c r="CQ62" s="178">
        <v>6</v>
      </c>
      <c r="CR62" s="178">
        <v>4</v>
      </c>
      <c r="CS62" s="178">
        <v>2</v>
      </c>
      <c r="CT62" s="178">
        <v>0</v>
      </c>
      <c r="CU62" s="178" t="str">
        <f>IF(ISBLANK($CN62),"",IFERROR((ROUND((INDEX([1]INSTRUCTIONS!$M$9:$AM$73,MATCH(#REF!,[1]INSTRUCTIONS!$N$9:$N$73,0),MATCH(CU$2,[1]INSTRUCTIONS!$M$9:$AM$9,FALSE))*$BD62),0)),""))</f>
        <v/>
      </c>
      <c r="CV62" s="178" t="str">
        <f>IF(ISBLANK($CN62),"",IFERROR((ROUND((INDEX([1]INSTRUCTIONS!$M$9:$AM$73,MATCH(#REF!,[1]INSTRUCTIONS!$N$9:$N$73,0),MATCH(CV$2,[1]INSTRUCTIONS!$M$9:$AM$9,FALSE))*$BD62),0)),""))</f>
        <v/>
      </c>
      <c r="CW62" s="178" t="str">
        <f>IF(ISBLANK($CN62),"",IFERROR((ROUND((INDEX([1]INSTRUCTIONS!$M$9:$AM$73,MATCH(#REF!,[1]INSTRUCTIONS!$N$9:$N$73,0),MATCH(CW$2,[1]INSTRUCTIONS!$M$9:$AM$9,FALSE))*$BD62),0)),""))</f>
        <v/>
      </c>
      <c r="CX62" s="178" t="str">
        <f>IF(ISBLANK($CN62),"",IFERROR((ROUND((INDEX([1]INSTRUCTIONS!$M$9:$AM$73,MATCH(#REF!,[1]INSTRUCTIONS!$N$9:$N$73,0),MATCH(CX$2,[1]INSTRUCTIONS!$M$9:$AM$9,FALSE))*$BD62),0)),""))</f>
        <v/>
      </c>
      <c r="CY62" s="178" t="str">
        <f>IF(ISBLANK($CN62),"",IFERROR((ROUND((INDEX([1]INSTRUCTIONS!$M$9:$AM$73,MATCH(#REF!,[1]INSTRUCTIONS!$N$9:$N$73,0),MATCH(CY$2,[1]INSTRUCTIONS!$M$9:$AM$9,FALSE))*$BD62),0)),""))</f>
        <v/>
      </c>
      <c r="CZ62" s="178" t="str">
        <f>IF(ISBLANK($CN62),"",IFERROR((ROUND((INDEX([1]INSTRUCTIONS!$M$9:$AM$73,MATCH(#REF!,[1]INSTRUCTIONS!$N$9:$N$73,0),MATCH(CZ$2,[1]INSTRUCTIONS!$M$9:$AM$9,FALSE))*$BD62),0)),""))</f>
        <v/>
      </c>
      <c r="DA62" s="178" t="str">
        <f>IF(ISBLANK($CN62),"",IFERROR((ROUND((INDEX([1]INSTRUCTIONS!$M$9:$AM$73,MATCH(#REF!,[1]INSTRUCTIONS!$N$9:$N$73,0),MATCH(DA$2,[1]INSTRUCTIONS!$M$9:$AM$9,FALSE))*$BD62),0)),""))</f>
        <v/>
      </c>
      <c r="DB62" s="178" t="str">
        <f>IF(ISBLANK($CN62),"",IFERROR((ROUND((INDEX([1]INSTRUCTIONS!$M$9:$AM$73,MATCH(#REF!,[1]INSTRUCTIONS!$N$9:$N$73,0),MATCH(DB$2,[1]INSTRUCTIONS!$M$9:$AM$9,FALSE))*$BD62),0)),""))</f>
        <v/>
      </c>
      <c r="DC62" s="178" t="str">
        <f>IF(ISBLANK($CN62),"",IFERROR((ROUND((INDEX([1]INSTRUCTIONS!$M$9:$AM$73,MATCH(#REF!,[1]INSTRUCTIONS!$N$9:$N$73,0),MATCH(DC$2,[1]INSTRUCTIONS!$M$9:$AM$9,FALSE))*$BD62),0)),""))</f>
        <v/>
      </c>
      <c r="DD62" s="178" t="str">
        <f>IF(ISBLANK($CN62),"",IFERROR((ROUND((INDEX([1]INSTRUCTIONS!$M$9:$AM$73,MATCH(#REF!,[1]INSTRUCTIONS!$N$9:$N$73,0),MATCH(DD$2,[1]INSTRUCTIONS!$M$9:$AM$9,FALSE))*$BD62),0)),""))</f>
        <v/>
      </c>
      <c r="DE62" s="178" t="str">
        <f>IF(ISBLANK($CN62),"",IFERROR((ROUND((INDEX([1]INSTRUCTIONS!$M$9:$AM$73,MATCH(#REF!,[1]INSTRUCTIONS!$N$9:$N$73,0),MATCH(DE$2,[1]INSTRUCTIONS!$M$9:$AM$9,FALSE))*$BD62),0)),""))</f>
        <v/>
      </c>
      <c r="DF62" s="178" t="str">
        <f>IF(ISBLANK($CN62),"",IFERROR((ROUND((INDEX([1]INSTRUCTIONS!$M$9:$AM$73,MATCH(#REF!,[1]INSTRUCTIONS!$N$9:$N$73,0),MATCH(DF$2,[1]INSTRUCTIONS!$M$9:$AM$9,FALSE))*$BD62),0)),""))</f>
        <v/>
      </c>
      <c r="DG62" s="178" t="str">
        <f>IF(ISBLANK($CN62),"",IFERROR((ROUND((INDEX([1]INSTRUCTIONS!$M$9:$AM$73,MATCH(#REF!,[1]INSTRUCTIONS!$N$9:$N$73,0),MATCH(DG$2,[1]INSTRUCTIONS!$M$9:$AM$9,FALSE))*$BD62),0)),""))</f>
        <v/>
      </c>
      <c r="DH62" s="178" t="str">
        <f>IF(ISBLANK($CN62),"",IFERROR((ROUND((INDEX([1]INSTRUCTIONS!$M$9:$AM$73,MATCH(#REF!,[1]INSTRUCTIONS!$N$9:$N$73,0),MATCH(DH$2,[1]INSTRUCTIONS!$M$9:$AM$9,FALSE))*$BD62),0)),""))</f>
        <v/>
      </c>
      <c r="DI62" s="178" t="str">
        <f>IF(ISBLANK($CN62),"",IFERROR((ROUND((INDEX([1]INSTRUCTIONS!$M$9:$AM$73,MATCH(#REF!,[1]INSTRUCTIONS!$N$9:$N$73,0),MATCH(DI$2,[1]INSTRUCTIONS!$M$9:$AM$9,FALSE))*$BD62),0)),""))</f>
        <v/>
      </c>
      <c r="DJ62" s="178" t="str">
        <f>IF(ISBLANK($CN62),"",IFERROR((ROUND((INDEX([1]INSTRUCTIONS!$M$9:$AM$73,MATCH(#REF!,[1]INSTRUCTIONS!$N$9:$N$73,0),MATCH(DJ$2,[1]INSTRUCTIONS!$M$9:$AM$9,FALSE))*$BD62),0)),""))</f>
        <v/>
      </c>
      <c r="DK62" s="178" t="str">
        <f>IF(ISBLANK($CN62),"",IFERROR((ROUND((INDEX([1]INSTRUCTIONS!$M$9:$AM$73,MATCH(#REF!,[1]INSTRUCTIONS!$N$9:$N$73,0),MATCH(DK$2,[1]INSTRUCTIONS!$M$9:$AM$9,FALSE))*$BD62),0)),""))</f>
        <v/>
      </c>
      <c r="DL62" s="178" t="str">
        <f>IF(ISBLANK($CN62),"",IFERROR((ROUND((INDEX([1]INSTRUCTIONS!$M$9:$AM$73,MATCH(#REF!,[1]INSTRUCTIONS!$N$9:$N$73,0),MATCH(DL$2,[1]INSTRUCTIONS!$M$9:$AM$9,FALSE))*$BD62),0)),""))</f>
        <v/>
      </c>
      <c r="DM62" s="179" t="str">
        <f>IF(ISBLANK($CN62),"",IFERROR((ROUND((INDEX([1]INSTRUCTIONS!$M$9:$AM$73,MATCH(#REF!,[1]INSTRUCTIONS!$N$9:$N$73,0),MATCH(DM$2,[1]INSTRUCTIONS!$M$9:$AM$9,FALSE))*$BD62),0)),""))</f>
        <v/>
      </c>
      <c r="DN62" s="169">
        <f t="shared" si="25"/>
        <v>18</v>
      </c>
      <c r="DO62" s="169">
        <f t="shared" si="26"/>
        <v>0</v>
      </c>
      <c r="DP62" s="6"/>
      <c r="DQ62" s="171" t="str">
        <f t="shared" si="27"/>
        <v>ALPHA TOPS BM</v>
      </c>
      <c r="DR62" s="172">
        <f t="shared" ref="DR62:EP62" si="75">IFERROR(BL62+CO62,"")</f>
        <v>13</v>
      </c>
      <c r="DS62" s="173">
        <f t="shared" si="75"/>
        <v>31</v>
      </c>
      <c r="DT62" s="173">
        <f t="shared" si="75"/>
        <v>43</v>
      </c>
      <c r="DU62" s="173">
        <f t="shared" si="75"/>
        <v>28</v>
      </c>
      <c r="DV62" s="173">
        <f t="shared" si="75"/>
        <v>11</v>
      </c>
      <c r="DW62" s="173">
        <f t="shared" si="75"/>
        <v>0</v>
      </c>
      <c r="DX62" s="173" t="str">
        <f t="shared" si="75"/>
        <v/>
      </c>
      <c r="DY62" s="173" t="str">
        <f t="shared" si="75"/>
        <v/>
      </c>
      <c r="DZ62" s="173" t="str">
        <f t="shared" si="75"/>
        <v/>
      </c>
      <c r="EA62" s="173" t="str">
        <f t="shared" si="75"/>
        <v/>
      </c>
      <c r="EB62" s="173" t="str">
        <f t="shared" si="75"/>
        <v/>
      </c>
      <c r="EC62" s="173" t="str">
        <f t="shared" si="75"/>
        <v/>
      </c>
      <c r="ED62" s="173" t="str">
        <f t="shared" si="75"/>
        <v/>
      </c>
      <c r="EE62" s="173" t="str">
        <f t="shared" si="75"/>
        <v/>
      </c>
      <c r="EF62" s="174" t="str">
        <f t="shared" si="75"/>
        <v/>
      </c>
      <c r="EG62" s="174" t="str">
        <f t="shared" si="75"/>
        <v/>
      </c>
      <c r="EH62" s="174" t="str">
        <f t="shared" si="75"/>
        <v/>
      </c>
      <c r="EI62" s="174" t="str">
        <f t="shared" si="75"/>
        <v/>
      </c>
      <c r="EJ62" s="174" t="str">
        <f t="shared" si="75"/>
        <v/>
      </c>
      <c r="EK62" s="174" t="str">
        <f t="shared" si="75"/>
        <v/>
      </c>
      <c r="EL62" s="174" t="str">
        <f t="shared" si="75"/>
        <v/>
      </c>
      <c r="EM62" s="174" t="str">
        <f t="shared" si="75"/>
        <v/>
      </c>
      <c r="EN62" s="174" t="str">
        <f t="shared" si="75"/>
        <v/>
      </c>
      <c r="EO62" s="174" t="str">
        <f t="shared" si="75"/>
        <v/>
      </c>
      <c r="EP62" s="174" t="str">
        <f t="shared" si="75"/>
        <v/>
      </c>
      <c r="EQ62" s="171">
        <f t="shared" si="29"/>
        <v>126</v>
      </c>
      <c r="ER62" s="171">
        <f t="shared" si="30"/>
        <v>0</v>
      </c>
    </row>
    <row r="63" spans="1:148" ht="120" customHeight="1" x14ac:dyDescent="0.25">
      <c r="A63" s="132">
        <f t="shared" si="31"/>
        <v>46</v>
      </c>
      <c r="B63" s="133" t="e">
        <v>#VALUE!</v>
      </c>
      <c r="C63" s="133" t="s">
        <v>96</v>
      </c>
      <c r="D63" s="134" t="s">
        <v>276</v>
      </c>
      <c r="E63" s="134" t="str">
        <f t="shared" si="5"/>
        <v>#REF!</v>
      </c>
      <c r="F63" s="135" t="s">
        <v>97</v>
      </c>
      <c r="G63" s="134" t="s">
        <v>276</v>
      </c>
      <c r="H63" s="135" t="s">
        <v>224</v>
      </c>
      <c r="I63" s="135" t="s">
        <v>225</v>
      </c>
      <c r="J63" s="135"/>
      <c r="K63" s="135"/>
      <c r="L63" s="136"/>
      <c r="M63" s="133" t="e">
        <v>#VALUE!</v>
      </c>
      <c r="N63" s="135" t="s">
        <v>160</v>
      </c>
      <c r="O63" s="136"/>
      <c r="P63" s="136"/>
      <c r="Q63" s="136" t="s">
        <v>101</v>
      </c>
      <c r="R63" s="136" t="s">
        <v>102</v>
      </c>
      <c r="S63" s="136"/>
      <c r="T63" s="133"/>
      <c r="U63" s="133"/>
      <c r="V63" s="133"/>
      <c r="W63" s="137"/>
      <c r="X63" s="138">
        <v>13.01</v>
      </c>
      <c r="Y63" s="139">
        <v>13.01</v>
      </c>
      <c r="Z63" s="140">
        <f t="shared" si="6"/>
        <v>0</v>
      </c>
      <c r="AA63" s="139">
        <v>49.99</v>
      </c>
      <c r="AB63" s="140">
        <f t="shared" si="7"/>
        <v>0.73974794958991807</v>
      </c>
      <c r="AC63" s="141"/>
      <c r="AD63" s="142" t="str">
        <f t="shared" si="8"/>
        <v/>
      </c>
      <c r="AE63" s="140" t="str">
        <f t="shared" si="9"/>
        <v/>
      </c>
      <c r="AF63" s="139"/>
      <c r="AG63" s="140" t="str">
        <f t="shared" si="10"/>
        <v/>
      </c>
      <c r="AH63" s="143" t="str">
        <f t="shared" si="11"/>
        <v/>
      </c>
      <c r="AI63" s="144"/>
      <c r="AJ63" s="145"/>
      <c r="AK63" s="146"/>
      <c r="AL63" s="135" t="s">
        <v>103</v>
      </c>
      <c r="AM63" s="147">
        <v>4</v>
      </c>
      <c r="AN63" s="148" t="str">
        <f t="shared" si="12"/>
        <v xml:space="preserve">, , , , OFFICE DEFINE, </v>
      </c>
      <c r="AO63" s="149">
        <v>18</v>
      </c>
      <c r="AP63" s="150">
        <v>144</v>
      </c>
      <c r="AQ63" s="150"/>
      <c r="AR63" s="150"/>
      <c r="AS63" s="150"/>
      <c r="AT63" s="151"/>
      <c r="AU63" s="151"/>
      <c r="AV63" s="152">
        <f t="shared" si="13"/>
        <v>4</v>
      </c>
      <c r="AW63" s="153"/>
      <c r="AX63" s="152"/>
      <c r="AY63" s="153"/>
      <c r="AZ63" s="176"/>
      <c r="BA63" s="155">
        <f t="shared" si="14"/>
        <v>144</v>
      </c>
      <c r="BB63" s="156">
        <f t="shared" si="15"/>
        <v>1873.44</v>
      </c>
      <c r="BC63" s="157">
        <f t="shared" si="16"/>
        <v>7198.56</v>
      </c>
      <c r="BD63" s="158">
        <f t="shared" si="17"/>
        <v>18</v>
      </c>
      <c r="BE63" s="159">
        <f t="shared" si="18"/>
        <v>234.18</v>
      </c>
      <c r="BF63" s="160">
        <f t="shared" si="19"/>
        <v>899.82</v>
      </c>
      <c r="BG63" s="161">
        <f t="shared" si="20"/>
        <v>162</v>
      </c>
      <c r="BH63" s="162">
        <f t="shared" si="21"/>
        <v>2107.62</v>
      </c>
      <c r="BI63" s="163">
        <f t="shared" si="22"/>
        <v>8098.38</v>
      </c>
      <c r="BJ63" s="164"/>
      <c r="BK63" s="165" t="s">
        <v>104</v>
      </c>
      <c r="BL63" s="177">
        <v>15</v>
      </c>
      <c r="BM63" s="178">
        <v>36</v>
      </c>
      <c r="BN63" s="178">
        <v>47</v>
      </c>
      <c r="BO63" s="178">
        <v>33</v>
      </c>
      <c r="BP63" s="178">
        <v>13</v>
      </c>
      <c r="BQ63" s="178">
        <v>0</v>
      </c>
      <c r="BR63" s="178" t="str">
        <f>IF(ISBLANK($BK63),"",IFERROR((ROUND((INDEX([1]INSTRUCTIONS!$M$9:$AM$73,MATCH(#REF!,[1]INSTRUCTIONS!$N$9:$N$73,0),MATCH(BR$2,[1]INSTRUCTIONS!$M$9:$AM$9,FALSE))*$BA63),0)),""))</f>
        <v/>
      </c>
      <c r="BS63" s="178" t="str">
        <f>IF(ISBLANK($BK63),"",IFERROR((ROUND((INDEX([1]INSTRUCTIONS!$M$9:$AM$73,MATCH(#REF!,[1]INSTRUCTIONS!$N$9:$N$73,0),MATCH(BS$2,[1]INSTRUCTIONS!$M$9:$AM$9,FALSE))*$BA63),0)),""))</f>
        <v/>
      </c>
      <c r="BT63" s="178" t="str">
        <f>IF(ISBLANK($BK63),"",IFERROR((ROUND((INDEX([1]INSTRUCTIONS!$M$9:$AM$73,MATCH(#REF!,[1]INSTRUCTIONS!$N$9:$N$73,0),MATCH(BT$2,[1]INSTRUCTIONS!$M$9:$AM$9,FALSE))*$BA63),0)),""))</f>
        <v/>
      </c>
      <c r="BU63" s="178" t="str">
        <f>IF(ISBLANK($BK63),"",IFERROR((ROUND((INDEX([1]INSTRUCTIONS!$M$9:$AM$73,MATCH(#REF!,[1]INSTRUCTIONS!$N$9:$N$73,0),MATCH(BU$2,[1]INSTRUCTIONS!$M$9:$AM$9,FALSE))*$BA63),0)),""))</f>
        <v/>
      </c>
      <c r="BV63" s="178" t="str">
        <f>IF(ISBLANK($BK63),"",IFERROR((ROUND((INDEX([1]INSTRUCTIONS!$M$9:$AM$73,MATCH(#REF!,[1]INSTRUCTIONS!$N$9:$N$73,0),MATCH(BV$2,[1]INSTRUCTIONS!$M$9:$AM$9,FALSE))*$BA63),0)),""))</f>
        <v/>
      </c>
      <c r="BW63" s="178" t="str">
        <f>IF(ISBLANK($BK63),"",IFERROR((ROUND((INDEX([1]INSTRUCTIONS!$M$9:$AM$73,MATCH(#REF!,[1]INSTRUCTIONS!$N$9:$N$73,0),MATCH(BW$2,[1]INSTRUCTIONS!$M$9:$AM$9,FALSE))*$BA63),0)),""))</f>
        <v/>
      </c>
      <c r="BX63" s="178" t="str">
        <f>IF(ISBLANK($BK63),"",IFERROR((ROUND((INDEX([1]INSTRUCTIONS!$M$9:$AM$73,MATCH(#REF!,[1]INSTRUCTIONS!$N$9:$N$73,0),MATCH(BX$2,[1]INSTRUCTIONS!$M$9:$AM$9,FALSE))*$BA63),0)),""))</f>
        <v/>
      </c>
      <c r="BY63" s="178" t="str">
        <f>IF(ISBLANK($BK63),"",IFERROR((ROUND((INDEX([1]INSTRUCTIONS!$M$9:$AM$73,MATCH(#REF!,[1]INSTRUCTIONS!$N$9:$N$73,0),MATCH(BY$2,[1]INSTRUCTIONS!$M$9:$AM$9,FALSE))*$BA63),0)),""))</f>
        <v/>
      </c>
      <c r="BZ63" s="178" t="str">
        <f>IF(ISBLANK($BK63),"",IFERROR((ROUND((INDEX([1]INSTRUCTIONS!$M$9:$AM$73,MATCH(#REF!,[1]INSTRUCTIONS!$N$9:$N$73,0),MATCH(BZ$2,[1]INSTRUCTIONS!$M$9:$AM$9,FALSE))*$BA63),0)),""))</f>
        <v/>
      </c>
      <c r="CA63" s="178" t="str">
        <f>IF(ISBLANK($BK63),"",IFERROR((ROUND((INDEX([1]INSTRUCTIONS!$M$9:$AM$73,MATCH(#REF!,[1]INSTRUCTIONS!$N$9:$N$73,0),MATCH(CA$2,[1]INSTRUCTIONS!$M$9:$AM$9,FALSE))*$BA63),0)),""))</f>
        <v/>
      </c>
      <c r="CB63" s="178" t="str">
        <f>IF(ISBLANK($BK63),"",IFERROR((ROUND((INDEX([1]INSTRUCTIONS!$M$9:$AM$73,MATCH(#REF!,[1]INSTRUCTIONS!$N$9:$N$73,0),MATCH(CB$2,[1]INSTRUCTIONS!$M$9:$AM$9,FALSE))*$BA63),0)),""))</f>
        <v/>
      </c>
      <c r="CC63" s="178" t="str">
        <f>IF(ISBLANK($BK63),"",IFERROR((ROUND((INDEX([1]INSTRUCTIONS!$M$9:$AM$73,MATCH(#REF!,[1]INSTRUCTIONS!$N$9:$N$73,0),MATCH(CC$2,[1]INSTRUCTIONS!$M$9:$AM$9,FALSE))*$BA63),0)),""))</f>
        <v/>
      </c>
      <c r="CD63" s="178" t="str">
        <f>IF(ISBLANK($BK63),"",IFERROR((ROUND((INDEX([1]INSTRUCTIONS!$M$9:$AM$73,MATCH(#REF!,[1]INSTRUCTIONS!$N$9:$N$73,0),MATCH(CD$2,[1]INSTRUCTIONS!$M$9:$AM$9,FALSE))*$BA63),0)),""))</f>
        <v/>
      </c>
      <c r="CE63" s="178" t="str">
        <f>IF(ISBLANK($BK63),"",IFERROR((ROUND((INDEX([1]INSTRUCTIONS!$M$9:$AM$73,MATCH(#REF!,[1]INSTRUCTIONS!$N$9:$N$73,0),MATCH(CE$2,[1]INSTRUCTIONS!$M$9:$AM$9,FALSE))*$BA63),0)),""))</f>
        <v/>
      </c>
      <c r="CF63" s="178" t="str">
        <f>IF(ISBLANK($BK63),"",IFERROR((ROUND((INDEX([1]INSTRUCTIONS!$M$9:$AM$73,MATCH(#REF!,[1]INSTRUCTIONS!$N$9:$N$73,0),MATCH(CF$2,[1]INSTRUCTIONS!$M$9:$AM$9,FALSE))*$BA63),0)),""))</f>
        <v/>
      </c>
      <c r="CG63" s="178" t="str">
        <f>IF(ISBLANK($BK63),"",IFERROR((ROUND((INDEX([1]INSTRUCTIONS!$M$9:$AM$73,MATCH(#REF!,[1]INSTRUCTIONS!$N$9:$N$73,0),MATCH(CG$2,[1]INSTRUCTIONS!$M$9:$AM$9,FALSE))*$BA63),0)),""))</f>
        <v/>
      </c>
      <c r="CH63" s="178" t="str">
        <f>IF(ISBLANK($BK63),"",IFERROR((ROUND((INDEX([1]INSTRUCTIONS!$M$9:$AM$73,MATCH(#REF!,[1]INSTRUCTIONS!$N$9:$N$73,0),MATCH(CH$2,[1]INSTRUCTIONS!$M$9:$AM$9,FALSE))*$BA63),0)),""))</f>
        <v/>
      </c>
      <c r="CI63" s="178" t="str">
        <f>IF(ISBLANK($BK63),"",IFERROR((ROUND((INDEX([1]INSTRUCTIONS!$M$9:$AM$73,MATCH(#REF!,[1]INSTRUCTIONS!$N$9:$N$73,0),MATCH(CI$2,[1]INSTRUCTIONS!$M$9:$AM$9,FALSE))*$BA63),0)),""))</f>
        <v/>
      </c>
      <c r="CJ63" s="179" t="str">
        <f>IF(ISBLANK($BK63),"",IFERROR((ROUND((INDEX([1]INSTRUCTIONS!$M$9:$AM$73,MATCH(#REF!,[1]INSTRUCTIONS!$N$9:$N$73,0),MATCH(CJ$2,[1]INSTRUCTIONS!$M$9:$AM$9,FALSE))*$BA63),0)),""))</f>
        <v/>
      </c>
      <c r="CK63" s="169">
        <f t="shared" si="23"/>
        <v>144</v>
      </c>
      <c r="CL63" s="169">
        <f t="shared" si="24"/>
        <v>0</v>
      </c>
      <c r="CM63" s="6"/>
      <c r="CN63" s="170" t="s">
        <v>105</v>
      </c>
      <c r="CO63" s="177">
        <v>2</v>
      </c>
      <c r="CP63" s="178">
        <v>4</v>
      </c>
      <c r="CQ63" s="178">
        <v>6</v>
      </c>
      <c r="CR63" s="178">
        <v>4</v>
      </c>
      <c r="CS63" s="178">
        <v>2</v>
      </c>
      <c r="CT63" s="178">
        <v>0</v>
      </c>
      <c r="CU63" s="178" t="str">
        <f>IF(ISBLANK($CN63),"",IFERROR((ROUND((INDEX([1]INSTRUCTIONS!$M$9:$AM$73,MATCH(#REF!,[1]INSTRUCTIONS!$N$9:$N$73,0),MATCH(CU$2,[1]INSTRUCTIONS!$M$9:$AM$9,FALSE))*$BD63),0)),""))</f>
        <v/>
      </c>
      <c r="CV63" s="178" t="str">
        <f>IF(ISBLANK($CN63),"",IFERROR((ROUND((INDEX([1]INSTRUCTIONS!$M$9:$AM$73,MATCH(#REF!,[1]INSTRUCTIONS!$N$9:$N$73,0),MATCH(CV$2,[1]INSTRUCTIONS!$M$9:$AM$9,FALSE))*$BD63),0)),""))</f>
        <v/>
      </c>
      <c r="CW63" s="178" t="str">
        <f>IF(ISBLANK($CN63),"",IFERROR((ROUND((INDEX([1]INSTRUCTIONS!$M$9:$AM$73,MATCH(#REF!,[1]INSTRUCTIONS!$N$9:$N$73,0),MATCH(CW$2,[1]INSTRUCTIONS!$M$9:$AM$9,FALSE))*$BD63),0)),""))</f>
        <v/>
      </c>
      <c r="CX63" s="178" t="str">
        <f>IF(ISBLANK($CN63),"",IFERROR((ROUND((INDEX([1]INSTRUCTIONS!$M$9:$AM$73,MATCH(#REF!,[1]INSTRUCTIONS!$N$9:$N$73,0),MATCH(CX$2,[1]INSTRUCTIONS!$M$9:$AM$9,FALSE))*$BD63),0)),""))</f>
        <v/>
      </c>
      <c r="CY63" s="178" t="str">
        <f>IF(ISBLANK($CN63),"",IFERROR((ROUND((INDEX([1]INSTRUCTIONS!$M$9:$AM$73,MATCH(#REF!,[1]INSTRUCTIONS!$N$9:$N$73,0),MATCH(CY$2,[1]INSTRUCTIONS!$M$9:$AM$9,FALSE))*$BD63),0)),""))</f>
        <v/>
      </c>
      <c r="CZ63" s="178" t="str">
        <f>IF(ISBLANK($CN63),"",IFERROR((ROUND((INDEX([1]INSTRUCTIONS!$M$9:$AM$73,MATCH(#REF!,[1]INSTRUCTIONS!$N$9:$N$73,0),MATCH(CZ$2,[1]INSTRUCTIONS!$M$9:$AM$9,FALSE))*$BD63),0)),""))</f>
        <v/>
      </c>
      <c r="DA63" s="178" t="str">
        <f>IF(ISBLANK($CN63),"",IFERROR((ROUND((INDEX([1]INSTRUCTIONS!$M$9:$AM$73,MATCH(#REF!,[1]INSTRUCTIONS!$N$9:$N$73,0),MATCH(DA$2,[1]INSTRUCTIONS!$M$9:$AM$9,FALSE))*$BD63),0)),""))</f>
        <v/>
      </c>
      <c r="DB63" s="178" t="str">
        <f>IF(ISBLANK($CN63),"",IFERROR((ROUND((INDEX([1]INSTRUCTIONS!$M$9:$AM$73,MATCH(#REF!,[1]INSTRUCTIONS!$N$9:$N$73,0),MATCH(DB$2,[1]INSTRUCTIONS!$M$9:$AM$9,FALSE))*$BD63),0)),""))</f>
        <v/>
      </c>
      <c r="DC63" s="178" t="str">
        <f>IF(ISBLANK($CN63),"",IFERROR((ROUND((INDEX([1]INSTRUCTIONS!$M$9:$AM$73,MATCH(#REF!,[1]INSTRUCTIONS!$N$9:$N$73,0),MATCH(DC$2,[1]INSTRUCTIONS!$M$9:$AM$9,FALSE))*$BD63),0)),""))</f>
        <v/>
      </c>
      <c r="DD63" s="178" t="str">
        <f>IF(ISBLANK($CN63),"",IFERROR((ROUND((INDEX([1]INSTRUCTIONS!$M$9:$AM$73,MATCH(#REF!,[1]INSTRUCTIONS!$N$9:$N$73,0),MATCH(DD$2,[1]INSTRUCTIONS!$M$9:$AM$9,FALSE))*$BD63),0)),""))</f>
        <v/>
      </c>
      <c r="DE63" s="178" t="str">
        <f>IF(ISBLANK($CN63),"",IFERROR((ROUND((INDEX([1]INSTRUCTIONS!$M$9:$AM$73,MATCH(#REF!,[1]INSTRUCTIONS!$N$9:$N$73,0),MATCH(DE$2,[1]INSTRUCTIONS!$M$9:$AM$9,FALSE))*$BD63),0)),""))</f>
        <v/>
      </c>
      <c r="DF63" s="178" t="str">
        <f>IF(ISBLANK($CN63),"",IFERROR((ROUND((INDEX([1]INSTRUCTIONS!$M$9:$AM$73,MATCH(#REF!,[1]INSTRUCTIONS!$N$9:$N$73,0),MATCH(DF$2,[1]INSTRUCTIONS!$M$9:$AM$9,FALSE))*$BD63),0)),""))</f>
        <v/>
      </c>
      <c r="DG63" s="178" t="str">
        <f>IF(ISBLANK($CN63),"",IFERROR((ROUND((INDEX([1]INSTRUCTIONS!$M$9:$AM$73,MATCH(#REF!,[1]INSTRUCTIONS!$N$9:$N$73,0),MATCH(DG$2,[1]INSTRUCTIONS!$M$9:$AM$9,FALSE))*$BD63),0)),""))</f>
        <v/>
      </c>
      <c r="DH63" s="178" t="str">
        <f>IF(ISBLANK($CN63),"",IFERROR((ROUND((INDEX([1]INSTRUCTIONS!$M$9:$AM$73,MATCH(#REF!,[1]INSTRUCTIONS!$N$9:$N$73,0),MATCH(DH$2,[1]INSTRUCTIONS!$M$9:$AM$9,FALSE))*$BD63),0)),""))</f>
        <v/>
      </c>
      <c r="DI63" s="178" t="str">
        <f>IF(ISBLANK($CN63),"",IFERROR((ROUND((INDEX([1]INSTRUCTIONS!$M$9:$AM$73,MATCH(#REF!,[1]INSTRUCTIONS!$N$9:$N$73,0),MATCH(DI$2,[1]INSTRUCTIONS!$M$9:$AM$9,FALSE))*$BD63),0)),""))</f>
        <v/>
      </c>
      <c r="DJ63" s="178" t="str">
        <f>IF(ISBLANK($CN63),"",IFERROR((ROUND((INDEX([1]INSTRUCTIONS!$M$9:$AM$73,MATCH(#REF!,[1]INSTRUCTIONS!$N$9:$N$73,0),MATCH(DJ$2,[1]INSTRUCTIONS!$M$9:$AM$9,FALSE))*$BD63),0)),""))</f>
        <v/>
      </c>
      <c r="DK63" s="178" t="str">
        <f>IF(ISBLANK($CN63),"",IFERROR((ROUND((INDEX([1]INSTRUCTIONS!$M$9:$AM$73,MATCH(#REF!,[1]INSTRUCTIONS!$N$9:$N$73,0),MATCH(DK$2,[1]INSTRUCTIONS!$M$9:$AM$9,FALSE))*$BD63),0)),""))</f>
        <v/>
      </c>
      <c r="DL63" s="178" t="str">
        <f>IF(ISBLANK($CN63),"",IFERROR((ROUND((INDEX([1]INSTRUCTIONS!$M$9:$AM$73,MATCH(#REF!,[1]INSTRUCTIONS!$N$9:$N$73,0),MATCH(DL$2,[1]INSTRUCTIONS!$M$9:$AM$9,FALSE))*$BD63),0)),""))</f>
        <v/>
      </c>
      <c r="DM63" s="179" t="str">
        <f>IF(ISBLANK($CN63),"",IFERROR((ROUND((INDEX([1]INSTRUCTIONS!$M$9:$AM$73,MATCH(#REF!,[1]INSTRUCTIONS!$N$9:$N$73,0),MATCH(DM$2,[1]INSTRUCTIONS!$M$9:$AM$9,FALSE))*$BD63),0)),""))</f>
        <v/>
      </c>
      <c r="DN63" s="169">
        <f t="shared" si="25"/>
        <v>18</v>
      </c>
      <c r="DO63" s="169">
        <f t="shared" si="26"/>
        <v>0</v>
      </c>
      <c r="DP63" s="6"/>
      <c r="DQ63" s="171" t="str">
        <f t="shared" si="27"/>
        <v>ALPHA TOPS BM</v>
      </c>
      <c r="DR63" s="172">
        <f t="shared" ref="DR63:EP63" si="76">IFERROR(BL63+CO63,"")</f>
        <v>17</v>
      </c>
      <c r="DS63" s="173">
        <f t="shared" si="76"/>
        <v>40</v>
      </c>
      <c r="DT63" s="173">
        <f t="shared" si="76"/>
        <v>53</v>
      </c>
      <c r="DU63" s="173">
        <f t="shared" si="76"/>
        <v>37</v>
      </c>
      <c r="DV63" s="173">
        <f t="shared" si="76"/>
        <v>15</v>
      </c>
      <c r="DW63" s="173">
        <f t="shared" si="76"/>
        <v>0</v>
      </c>
      <c r="DX63" s="173" t="str">
        <f t="shared" si="76"/>
        <v/>
      </c>
      <c r="DY63" s="173" t="str">
        <f t="shared" si="76"/>
        <v/>
      </c>
      <c r="DZ63" s="173" t="str">
        <f t="shared" si="76"/>
        <v/>
      </c>
      <c r="EA63" s="173" t="str">
        <f t="shared" si="76"/>
        <v/>
      </c>
      <c r="EB63" s="173" t="str">
        <f t="shared" si="76"/>
        <v/>
      </c>
      <c r="EC63" s="173" t="str">
        <f t="shared" si="76"/>
        <v/>
      </c>
      <c r="ED63" s="173" t="str">
        <f t="shared" si="76"/>
        <v/>
      </c>
      <c r="EE63" s="173" t="str">
        <f t="shared" si="76"/>
        <v/>
      </c>
      <c r="EF63" s="174" t="str">
        <f t="shared" si="76"/>
        <v/>
      </c>
      <c r="EG63" s="174" t="str">
        <f t="shared" si="76"/>
        <v/>
      </c>
      <c r="EH63" s="174" t="str">
        <f t="shared" si="76"/>
        <v/>
      </c>
      <c r="EI63" s="174" t="str">
        <f t="shared" si="76"/>
        <v/>
      </c>
      <c r="EJ63" s="174" t="str">
        <f t="shared" si="76"/>
        <v/>
      </c>
      <c r="EK63" s="174" t="str">
        <f t="shared" si="76"/>
        <v/>
      </c>
      <c r="EL63" s="174" t="str">
        <f t="shared" si="76"/>
        <v/>
      </c>
      <c r="EM63" s="174" t="str">
        <f t="shared" si="76"/>
        <v/>
      </c>
      <c r="EN63" s="174" t="str">
        <f t="shared" si="76"/>
        <v/>
      </c>
      <c r="EO63" s="174" t="str">
        <f t="shared" si="76"/>
        <v/>
      </c>
      <c r="EP63" s="174" t="str">
        <f t="shared" si="76"/>
        <v/>
      </c>
      <c r="EQ63" s="171">
        <f t="shared" si="29"/>
        <v>162</v>
      </c>
      <c r="ER63" s="171">
        <f t="shared" si="30"/>
        <v>0</v>
      </c>
    </row>
    <row r="64" spans="1:148" ht="120" customHeight="1" x14ac:dyDescent="0.25">
      <c r="A64" s="132">
        <f t="shared" si="31"/>
        <v>47</v>
      </c>
      <c r="B64" s="133" t="e">
        <v>#VALUE!</v>
      </c>
      <c r="C64" s="133" t="s">
        <v>96</v>
      </c>
      <c r="D64" s="134" t="s">
        <v>276</v>
      </c>
      <c r="E64" s="134" t="str">
        <f t="shared" si="5"/>
        <v>#REF!</v>
      </c>
      <c r="F64" s="135" t="s">
        <v>97</v>
      </c>
      <c r="G64" s="134" t="s">
        <v>276</v>
      </c>
      <c r="H64" s="135" t="s">
        <v>224</v>
      </c>
      <c r="I64" s="135" t="s">
        <v>225</v>
      </c>
      <c r="J64" s="135"/>
      <c r="K64" s="135"/>
      <c r="L64" s="136"/>
      <c r="M64" s="133" t="e">
        <v>#VALUE!</v>
      </c>
      <c r="N64" s="135" t="s">
        <v>183</v>
      </c>
      <c r="O64" s="136"/>
      <c r="P64" s="136"/>
      <c r="Q64" s="136" t="s">
        <v>101</v>
      </c>
      <c r="R64" s="136" t="s">
        <v>102</v>
      </c>
      <c r="S64" s="136"/>
      <c r="T64" s="133"/>
      <c r="U64" s="133"/>
      <c r="V64" s="133"/>
      <c r="W64" s="137"/>
      <c r="X64" s="138">
        <v>13.01</v>
      </c>
      <c r="Y64" s="139">
        <v>13.01</v>
      </c>
      <c r="Z64" s="140">
        <f t="shared" si="6"/>
        <v>0</v>
      </c>
      <c r="AA64" s="139">
        <v>49.99</v>
      </c>
      <c r="AB64" s="140">
        <f t="shared" si="7"/>
        <v>0.73974794958991807</v>
      </c>
      <c r="AC64" s="141"/>
      <c r="AD64" s="142" t="str">
        <f t="shared" si="8"/>
        <v/>
      </c>
      <c r="AE64" s="140" t="str">
        <f t="shared" si="9"/>
        <v/>
      </c>
      <c r="AF64" s="139"/>
      <c r="AG64" s="140" t="str">
        <f t="shared" si="10"/>
        <v/>
      </c>
      <c r="AH64" s="143" t="str">
        <f t="shared" si="11"/>
        <v/>
      </c>
      <c r="AI64" s="144"/>
      <c r="AJ64" s="145"/>
      <c r="AK64" s="146"/>
      <c r="AL64" s="135" t="s">
        <v>103</v>
      </c>
      <c r="AM64" s="147">
        <v>4</v>
      </c>
      <c r="AN64" s="148" t="str">
        <f t="shared" si="12"/>
        <v xml:space="preserve">, , , , OFFICE DEFINE, </v>
      </c>
      <c r="AO64" s="149">
        <v>36</v>
      </c>
      <c r="AP64" s="150">
        <v>276</v>
      </c>
      <c r="AQ64" s="150"/>
      <c r="AR64" s="150"/>
      <c r="AS64" s="150"/>
      <c r="AT64" s="151"/>
      <c r="AU64" s="151"/>
      <c r="AV64" s="152">
        <f t="shared" si="13"/>
        <v>4</v>
      </c>
      <c r="AW64" s="153"/>
      <c r="AX64" s="152"/>
      <c r="AY64" s="153"/>
      <c r="AZ64" s="176"/>
      <c r="BA64" s="155">
        <f t="shared" si="14"/>
        <v>276</v>
      </c>
      <c r="BB64" s="156">
        <f t="shared" si="15"/>
        <v>3590.7599999999998</v>
      </c>
      <c r="BC64" s="157">
        <f t="shared" si="16"/>
        <v>13797.24</v>
      </c>
      <c r="BD64" s="158">
        <f t="shared" si="17"/>
        <v>36</v>
      </c>
      <c r="BE64" s="159">
        <f t="shared" si="18"/>
        <v>468.36</v>
      </c>
      <c r="BF64" s="160">
        <f t="shared" si="19"/>
        <v>1799.64</v>
      </c>
      <c r="BG64" s="161">
        <f t="shared" si="20"/>
        <v>312</v>
      </c>
      <c r="BH64" s="162">
        <f t="shared" si="21"/>
        <v>4059.12</v>
      </c>
      <c r="BI64" s="163">
        <f t="shared" si="22"/>
        <v>15596.880000000001</v>
      </c>
      <c r="BJ64" s="164"/>
      <c r="BK64" s="165" t="s">
        <v>104</v>
      </c>
      <c r="BL64" s="177">
        <v>28</v>
      </c>
      <c r="BM64" s="178">
        <v>70</v>
      </c>
      <c r="BN64" s="178">
        <v>91</v>
      </c>
      <c r="BO64" s="178">
        <v>63</v>
      </c>
      <c r="BP64" s="178">
        <v>24</v>
      </c>
      <c r="BQ64" s="178">
        <v>0</v>
      </c>
      <c r="BR64" s="178" t="str">
        <f>IF(ISBLANK($BK64),"",IFERROR((ROUND((INDEX([1]INSTRUCTIONS!$M$9:$AM$73,MATCH(#REF!,[1]INSTRUCTIONS!$N$9:$N$73,0),MATCH(BR$2,[1]INSTRUCTIONS!$M$9:$AM$9,FALSE))*$BA64),0)),""))</f>
        <v/>
      </c>
      <c r="BS64" s="178" t="str">
        <f>IF(ISBLANK($BK64),"",IFERROR((ROUND((INDEX([1]INSTRUCTIONS!$M$9:$AM$73,MATCH(#REF!,[1]INSTRUCTIONS!$N$9:$N$73,0),MATCH(BS$2,[1]INSTRUCTIONS!$M$9:$AM$9,FALSE))*$BA64),0)),""))</f>
        <v/>
      </c>
      <c r="BT64" s="178" t="str">
        <f>IF(ISBLANK($BK64),"",IFERROR((ROUND((INDEX([1]INSTRUCTIONS!$M$9:$AM$73,MATCH(#REF!,[1]INSTRUCTIONS!$N$9:$N$73,0),MATCH(BT$2,[1]INSTRUCTIONS!$M$9:$AM$9,FALSE))*$BA64),0)),""))</f>
        <v/>
      </c>
      <c r="BU64" s="178" t="str">
        <f>IF(ISBLANK($BK64),"",IFERROR((ROUND((INDEX([1]INSTRUCTIONS!$M$9:$AM$73,MATCH(#REF!,[1]INSTRUCTIONS!$N$9:$N$73,0),MATCH(BU$2,[1]INSTRUCTIONS!$M$9:$AM$9,FALSE))*$BA64),0)),""))</f>
        <v/>
      </c>
      <c r="BV64" s="178" t="str">
        <f>IF(ISBLANK($BK64),"",IFERROR((ROUND((INDEX([1]INSTRUCTIONS!$M$9:$AM$73,MATCH(#REF!,[1]INSTRUCTIONS!$N$9:$N$73,0),MATCH(BV$2,[1]INSTRUCTIONS!$M$9:$AM$9,FALSE))*$BA64),0)),""))</f>
        <v/>
      </c>
      <c r="BW64" s="178" t="str">
        <f>IF(ISBLANK($BK64),"",IFERROR((ROUND((INDEX([1]INSTRUCTIONS!$M$9:$AM$73,MATCH(#REF!,[1]INSTRUCTIONS!$N$9:$N$73,0),MATCH(BW$2,[1]INSTRUCTIONS!$M$9:$AM$9,FALSE))*$BA64),0)),""))</f>
        <v/>
      </c>
      <c r="BX64" s="178" t="str">
        <f>IF(ISBLANK($BK64),"",IFERROR((ROUND((INDEX([1]INSTRUCTIONS!$M$9:$AM$73,MATCH(#REF!,[1]INSTRUCTIONS!$N$9:$N$73,0),MATCH(BX$2,[1]INSTRUCTIONS!$M$9:$AM$9,FALSE))*$BA64),0)),""))</f>
        <v/>
      </c>
      <c r="BY64" s="178" t="str">
        <f>IF(ISBLANK($BK64),"",IFERROR((ROUND((INDEX([1]INSTRUCTIONS!$M$9:$AM$73,MATCH(#REF!,[1]INSTRUCTIONS!$N$9:$N$73,0),MATCH(BY$2,[1]INSTRUCTIONS!$M$9:$AM$9,FALSE))*$BA64),0)),""))</f>
        <v/>
      </c>
      <c r="BZ64" s="178" t="str">
        <f>IF(ISBLANK($BK64),"",IFERROR((ROUND((INDEX([1]INSTRUCTIONS!$M$9:$AM$73,MATCH(#REF!,[1]INSTRUCTIONS!$N$9:$N$73,0),MATCH(BZ$2,[1]INSTRUCTIONS!$M$9:$AM$9,FALSE))*$BA64),0)),""))</f>
        <v/>
      </c>
      <c r="CA64" s="178" t="str">
        <f>IF(ISBLANK($BK64),"",IFERROR((ROUND((INDEX([1]INSTRUCTIONS!$M$9:$AM$73,MATCH(#REF!,[1]INSTRUCTIONS!$N$9:$N$73,0),MATCH(CA$2,[1]INSTRUCTIONS!$M$9:$AM$9,FALSE))*$BA64),0)),""))</f>
        <v/>
      </c>
      <c r="CB64" s="178" t="str">
        <f>IF(ISBLANK($BK64),"",IFERROR((ROUND((INDEX([1]INSTRUCTIONS!$M$9:$AM$73,MATCH(#REF!,[1]INSTRUCTIONS!$N$9:$N$73,0),MATCH(CB$2,[1]INSTRUCTIONS!$M$9:$AM$9,FALSE))*$BA64),0)),""))</f>
        <v/>
      </c>
      <c r="CC64" s="178" t="str">
        <f>IF(ISBLANK($BK64),"",IFERROR((ROUND((INDEX([1]INSTRUCTIONS!$M$9:$AM$73,MATCH(#REF!,[1]INSTRUCTIONS!$N$9:$N$73,0),MATCH(CC$2,[1]INSTRUCTIONS!$M$9:$AM$9,FALSE))*$BA64),0)),""))</f>
        <v/>
      </c>
      <c r="CD64" s="178" t="str">
        <f>IF(ISBLANK($BK64),"",IFERROR((ROUND((INDEX([1]INSTRUCTIONS!$M$9:$AM$73,MATCH(#REF!,[1]INSTRUCTIONS!$N$9:$N$73,0),MATCH(CD$2,[1]INSTRUCTIONS!$M$9:$AM$9,FALSE))*$BA64),0)),""))</f>
        <v/>
      </c>
      <c r="CE64" s="178" t="str">
        <f>IF(ISBLANK($BK64),"",IFERROR((ROUND((INDEX([1]INSTRUCTIONS!$M$9:$AM$73,MATCH(#REF!,[1]INSTRUCTIONS!$N$9:$N$73,0),MATCH(CE$2,[1]INSTRUCTIONS!$M$9:$AM$9,FALSE))*$BA64),0)),""))</f>
        <v/>
      </c>
      <c r="CF64" s="178" t="str">
        <f>IF(ISBLANK($BK64),"",IFERROR((ROUND((INDEX([1]INSTRUCTIONS!$M$9:$AM$73,MATCH(#REF!,[1]INSTRUCTIONS!$N$9:$N$73,0),MATCH(CF$2,[1]INSTRUCTIONS!$M$9:$AM$9,FALSE))*$BA64),0)),""))</f>
        <v/>
      </c>
      <c r="CG64" s="178" t="str">
        <f>IF(ISBLANK($BK64),"",IFERROR((ROUND((INDEX([1]INSTRUCTIONS!$M$9:$AM$73,MATCH(#REF!,[1]INSTRUCTIONS!$N$9:$N$73,0),MATCH(CG$2,[1]INSTRUCTIONS!$M$9:$AM$9,FALSE))*$BA64),0)),""))</f>
        <v/>
      </c>
      <c r="CH64" s="178" t="str">
        <f>IF(ISBLANK($BK64),"",IFERROR((ROUND((INDEX([1]INSTRUCTIONS!$M$9:$AM$73,MATCH(#REF!,[1]INSTRUCTIONS!$N$9:$N$73,0),MATCH(CH$2,[1]INSTRUCTIONS!$M$9:$AM$9,FALSE))*$BA64),0)),""))</f>
        <v/>
      </c>
      <c r="CI64" s="178" t="str">
        <f>IF(ISBLANK($BK64),"",IFERROR((ROUND((INDEX([1]INSTRUCTIONS!$M$9:$AM$73,MATCH(#REF!,[1]INSTRUCTIONS!$N$9:$N$73,0),MATCH(CI$2,[1]INSTRUCTIONS!$M$9:$AM$9,FALSE))*$BA64),0)),""))</f>
        <v/>
      </c>
      <c r="CJ64" s="179" t="str">
        <f>IF(ISBLANK($BK64),"",IFERROR((ROUND((INDEX([1]INSTRUCTIONS!$M$9:$AM$73,MATCH(#REF!,[1]INSTRUCTIONS!$N$9:$N$73,0),MATCH(CJ$2,[1]INSTRUCTIONS!$M$9:$AM$9,FALSE))*$BA64),0)),""))</f>
        <v/>
      </c>
      <c r="CK64" s="169">
        <f t="shared" si="23"/>
        <v>276</v>
      </c>
      <c r="CL64" s="169">
        <f t="shared" si="24"/>
        <v>0</v>
      </c>
      <c r="CM64" s="6"/>
      <c r="CN64" s="170" t="s">
        <v>105</v>
      </c>
      <c r="CO64" s="177">
        <v>4</v>
      </c>
      <c r="CP64" s="178">
        <v>9</v>
      </c>
      <c r="CQ64" s="178">
        <v>11</v>
      </c>
      <c r="CR64" s="178">
        <v>8</v>
      </c>
      <c r="CS64" s="178">
        <v>4</v>
      </c>
      <c r="CT64" s="178">
        <v>0</v>
      </c>
      <c r="CU64" s="178" t="str">
        <f>IF(ISBLANK($CN64),"",IFERROR((ROUND((INDEX([1]INSTRUCTIONS!$M$9:$AM$73,MATCH(#REF!,[1]INSTRUCTIONS!$N$9:$N$73,0),MATCH(CU$2,[1]INSTRUCTIONS!$M$9:$AM$9,FALSE))*$BD64),0)),""))</f>
        <v/>
      </c>
      <c r="CV64" s="178" t="str">
        <f>IF(ISBLANK($CN64),"",IFERROR((ROUND((INDEX([1]INSTRUCTIONS!$M$9:$AM$73,MATCH(#REF!,[1]INSTRUCTIONS!$N$9:$N$73,0),MATCH(CV$2,[1]INSTRUCTIONS!$M$9:$AM$9,FALSE))*$BD64),0)),""))</f>
        <v/>
      </c>
      <c r="CW64" s="178" t="str">
        <f>IF(ISBLANK($CN64),"",IFERROR((ROUND((INDEX([1]INSTRUCTIONS!$M$9:$AM$73,MATCH(#REF!,[1]INSTRUCTIONS!$N$9:$N$73,0),MATCH(CW$2,[1]INSTRUCTIONS!$M$9:$AM$9,FALSE))*$BD64),0)),""))</f>
        <v/>
      </c>
      <c r="CX64" s="178" t="str">
        <f>IF(ISBLANK($CN64),"",IFERROR((ROUND((INDEX([1]INSTRUCTIONS!$M$9:$AM$73,MATCH(#REF!,[1]INSTRUCTIONS!$N$9:$N$73,0),MATCH(CX$2,[1]INSTRUCTIONS!$M$9:$AM$9,FALSE))*$BD64),0)),""))</f>
        <v/>
      </c>
      <c r="CY64" s="178" t="str">
        <f>IF(ISBLANK($CN64),"",IFERROR((ROUND((INDEX([1]INSTRUCTIONS!$M$9:$AM$73,MATCH(#REF!,[1]INSTRUCTIONS!$N$9:$N$73,0),MATCH(CY$2,[1]INSTRUCTIONS!$M$9:$AM$9,FALSE))*$BD64),0)),""))</f>
        <v/>
      </c>
      <c r="CZ64" s="178" t="str">
        <f>IF(ISBLANK($CN64),"",IFERROR((ROUND((INDEX([1]INSTRUCTIONS!$M$9:$AM$73,MATCH(#REF!,[1]INSTRUCTIONS!$N$9:$N$73,0),MATCH(CZ$2,[1]INSTRUCTIONS!$M$9:$AM$9,FALSE))*$BD64),0)),""))</f>
        <v/>
      </c>
      <c r="DA64" s="178" t="str">
        <f>IF(ISBLANK($CN64),"",IFERROR((ROUND((INDEX([1]INSTRUCTIONS!$M$9:$AM$73,MATCH(#REF!,[1]INSTRUCTIONS!$N$9:$N$73,0),MATCH(DA$2,[1]INSTRUCTIONS!$M$9:$AM$9,FALSE))*$BD64),0)),""))</f>
        <v/>
      </c>
      <c r="DB64" s="178" t="str">
        <f>IF(ISBLANK($CN64),"",IFERROR((ROUND((INDEX([1]INSTRUCTIONS!$M$9:$AM$73,MATCH(#REF!,[1]INSTRUCTIONS!$N$9:$N$73,0),MATCH(DB$2,[1]INSTRUCTIONS!$M$9:$AM$9,FALSE))*$BD64),0)),""))</f>
        <v/>
      </c>
      <c r="DC64" s="178" t="str">
        <f>IF(ISBLANK($CN64),"",IFERROR((ROUND((INDEX([1]INSTRUCTIONS!$M$9:$AM$73,MATCH(#REF!,[1]INSTRUCTIONS!$N$9:$N$73,0),MATCH(DC$2,[1]INSTRUCTIONS!$M$9:$AM$9,FALSE))*$BD64),0)),""))</f>
        <v/>
      </c>
      <c r="DD64" s="178" t="str">
        <f>IF(ISBLANK($CN64),"",IFERROR((ROUND((INDEX([1]INSTRUCTIONS!$M$9:$AM$73,MATCH(#REF!,[1]INSTRUCTIONS!$N$9:$N$73,0),MATCH(DD$2,[1]INSTRUCTIONS!$M$9:$AM$9,FALSE))*$BD64),0)),""))</f>
        <v/>
      </c>
      <c r="DE64" s="178" t="str">
        <f>IF(ISBLANK($CN64),"",IFERROR((ROUND((INDEX([1]INSTRUCTIONS!$M$9:$AM$73,MATCH(#REF!,[1]INSTRUCTIONS!$N$9:$N$73,0),MATCH(DE$2,[1]INSTRUCTIONS!$M$9:$AM$9,FALSE))*$BD64),0)),""))</f>
        <v/>
      </c>
      <c r="DF64" s="178" t="str">
        <f>IF(ISBLANK($CN64),"",IFERROR((ROUND((INDEX([1]INSTRUCTIONS!$M$9:$AM$73,MATCH(#REF!,[1]INSTRUCTIONS!$N$9:$N$73,0),MATCH(DF$2,[1]INSTRUCTIONS!$M$9:$AM$9,FALSE))*$BD64),0)),""))</f>
        <v/>
      </c>
      <c r="DG64" s="178" t="str">
        <f>IF(ISBLANK($CN64),"",IFERROR((ROUND((INDEX([1]INSTRUCTIONS!$M$9:$AM$73,MATCH(#REF!,[1]INSTRUCTIONS!$N$9:$N$73,0),MATCH(DG$2,[1]INSTRUCTIONS!$M$9:$AM$9,FALSE))*$BD64),0)),""))</f>
        <v/>
      </c>
      <c r="DH64" s="178" t="str">
        <f>IF(ISBLANK($CN64),"",IFERROR((ROUND((INDEX([1]INSTRUCTIONS!$M$9:$AM$73,MATCH(#REF!,[1]INSTRUCTIONS!$N$9:$N$73,0),MATCH(DH$2,[1]INSTRUCTIONS!$M$9:$AM$9,FALSE))*$BD64),0)),""))</f>
        <v/>
      </c>
      <c r="DI64" s="178" t="str">
        <f>IF(ISBLANK($CN64),"",IFERROR((ROUND((INDEX([1]INSTRUCTIONS!$M$9:$AM$73,MATCH(#REF!,[1]INSTRUCTIONS!$N$9:$N$73,0),MATCH(DI$2,[1]INSTRUCTIONS!$M$9:$AM$9,FALSE))*$BD64),0)),""))</f>
        <v/>
      </c>
      <c r="DJ64" s="178" t="str">
        <f>IF(ISBLANK($CN64),"",IFERROR((ROUND((INDEX([1]INSTRUCTIONS!$M$9:$AM$73,MATCH(#REF!,[1]INSTRUCTIONS!$N$9:$N$73,0),MATCH(DJ$2,[1]INSTRUCTIONS!$M$9:$AM$9,FALSE))*$BD64),0)),""))</f>
        <v/>
      </c>
      <c r="DK64" s="178" t="str">
        <f>IF(ISBLANK($CN64),"",IFERROR((ROUND((INDEX([1]INSTRUCTIONS!$M$9:$AM$73,MATCH(#REF!,[1]INSTRUCTIONS!$N$9:$N$73,0),MATCH(DK$2,[1]INSTRUCTIONS!$M$9:$AM$9,FALSE))*$BD64),0)),""))</f>
        <v/>
      </c>
      <c r="DL64" s="178" t="str">
        <f>IF(ISBLANK($CN64),"",IFERROR((ROUND((INDEX([1]INSTRUCTIONS!$M$9:$AM$73,MATCH(#REF!,[1]INSTRUCTIONS!$N$9:$N$73,0),MATCH(DL$2,[1]INSTRUCTIONS!$M$9:$AM$9,FALSE))*$BD64),0)),""))</f>
        <v/>
      </c>
      <c r="DM64" s="179" t="str">
        <f>IF(ISBLANK($CN64),"",IFERROR((ROUND((INDEX([1]INSTRUCTIONS!$M$9:$AM$73,MATCH(#REF!,[1]INSTRUCTIONS!$N$9:$N$73,0),MATCH(DM$2,[1]INSTRUCTIONS!$M$9:$AM$9,FALSE))*$BD64),0)),""))</f>
        <v/>
      </c>
      <c r="DN64" s="169">
        <f t="shared" si="25"/>
        <v>36</v>
      </c>
      <c r="DO64" s="169">
        <f t="shared" si="26"/>
        <v>0</v>
      </c>
      <c r="DP64" s="6"/>
      <c r="DQ64" s="171" t="str">
        <f t="shared" si="27"/>
        <v>ALPHA TOPS BM</v>
      </c>
      <c r="DR64" s="172">
        <f t="shared" ref="DR64:EP64" si="77">IFERROR(BL64+CO64,"")</f>
        <v>32</v>
      </c>
      <c r="DS64" s="173">
        <f t="shared" si="77"/>
        <v>79</v>
      </c>
      <c r="DT64" s="173">
        <f t="shared" si="77"/>
        <v>102</v>
      </c>
      <c r="DU64" s="173">
        <f t="shared" si="77"/>
        <v>71</v>
      </c>
      <c r="DV64" s="173">
        <f t="shared" si="77"/>
        <v>28</v>
      </c>
      <c r="DW64" s="173">
        <f t="shared" si="77"/>
        <v>0</v>
      </c>
      <c r="DX64" s="173" t="str">
        <f t="shared" si="77"/>
        <v/>
      </c>
      <c r="DY64" s="173" t="str">
        <f t="shared" si="77"/>
        <v/>
      </c>
      <c r="DZ64" s="173" t="str">
        <f t="shared" si="77"/>
        <v/>
      </c>
      <c r="EA64" s="173" t="str">
        <f t="shared" si="77"/>
        <v/>
      </c>
      <c r="EB64" s="173" t="str">
        <f t="shared" si="77"/>
        <v/>
      </c>
      <c r="EC64" s="173" t="str">
        <f t="shared" si="77"/>
        <v/>
      </c>
      <c r="ED64" s="173" t="str">
        <f t="shared" si="77"/>
        <v/>
      </c>
      <c r="EE64" s="173" t="str">
        <f t="shared" si="77"/>
        <v/>
      </c>
      <c r="EF64" s="174" t="str">
        <f t="shared" si="77"/>
        <v/>
      </c>
      <c r="EG64" s="174" t="str">
        <f t="shared" si="77"/>
        <v/>
      </c>
      <c r="EH64" s="174" t="str">
        <f t="shared" si="77"/>
        <v/>
      </c>
      <c r="EI64" s="174" t="str">
        <f t="shared" si="77"/>
        <v/>
      </c>
      <c r="EJ64" s="174" t="str">
        <f t="shared" si="77"/>
        <v/>
      </c>
      <c r="EK64" s="174" t="str">
        <f t="shared" si="77"/>
        <v/>
      </c>
      <c r="EL64" s="174" t="str">
        <f t="shared" si="77"/>
        <v/>
      </c>
      <c r="EM64" s="174" t="str">
        <f t="shared" si="77"/>
        <v/>
      </c>
      <c r="EN64" s="174" t="str">
        <f t="shared" si="77"/>
        <v/>
      </c>
      <c r="EO64" s="174" t="str">
        <f t="shared" si="77"/>
        <v/>
      </c>
      <c r="EP64" s="174" t="str">
        <f t="shared" si="77"/>
        <v/>
      </c>
      <c r="EQ64" s="171">
        <f t="shared" si="29"/>
        <v>312</v>
      </c>
      <c r="ER64" s="171">
        <f t="shared" si="30"/>
        <v>0</v>
      </c>
    </row>
    <row r="65" spans="1:148" ht="120" customHeight="1" x14ac:dyDescent="0.25">
      <c r="A65" s="132">
        <f t="shared" si="31"/>
        <v>48</v>
      </c>
      <c r="B65" s="133" t="e">
        <v>#VALUE!</v>
      </c>
      <c r="C65" s="133" t="s">
        <v>96</v>
      </c>
      <c r="D65" s="134" t="s">
        <v>276</v>
      </c>
      <c r="E65" s="134" t="str">
        <f t="shared" si="5"/>
        <v>#REF!</v>
      </c>
      <c r="F65" s="135" t="s">
        <v>140</v>
      </c>
      <c r="G65" s="134" t="s">
        <v>276</v>
      </c>
      <c r="H65" s="135" t="s">
        <v>141</v>
      </c>
      <c r="I65" s="135" t="s">
        <v>142</v>
      </c>
      <c r="J65" s="135"/>
      <c r="K65" s="135"/>
      <c r="L65" s="136"/>
      <c r="M65" s="133" t="e">
        <v>#VALUE!</v>
      </c>
      <c r="N65" s="135" t="s">
        <v>124</v>
      </c>
      <c r="O65" s="136"/>
      <c r="P65" s="136"/>
      <c r="Q65" s="136" t="s">
        <v>101</v>
      </c>
      <c r="R65" s="136" t="s">
        <v>102</v>
      </c>
      <c r="S65" s="136"/>
      <c r="T65" s="133"/>
      <c r="U65" s="133"/>
      <c r="V65" s="133"/>
      <c r="W65" s="137"/>
      <c r="X65" s="138">
        <v>16.5</v>
      </c>
      <c r="Y65" s="139">
        <v>15.68</v>
      </c>
      <c r="Z65" s="140">
        <f t="shared" si="6"/>
        <v>4.9696969696969712E-2</v>
      </c>
      <c r="AA65" s="139">
        <v>59.99</v>
      </c>
      <c r="AB65" s="140">
        <f t="shared" si="7"/>
        <v>0.73862310385064178</v>
      </c>
      <c r="AC65" s="141"/>
      <c r="AD65" s="142" t="str">
        <f t="shared" si="8"/>
        <v/>
      </c>
      <c r="AE65" s="140" t="str">
        <f t="shared" si="9"/>
        <v/>
      </c>
      <c r="AF65" s="139"/>
      <c r="AG65" s="140" t="str">
        <f t="shared" si="10"/>
        <v/>
      </c>
      <c r="AH65" s="143" t="str">
        <f t="shared" si="11"/>
        <v/>
      </c>
      <c r="AI65" s="144"/>
      <c r="AJ65" s="145"/>
      <c r="AK65" s="146"/>
      <c r="AL65" s="135" t="s">
        <v>241</v>
      </c>
      <c r="AM65" s="147">
        <v>4</v>
      </c>
      <c r="AN65" s="148" t="str">
        <f t="shared" si="12"/>
        <v xml:space="preserve">, , , , OFFICE DEFINE, </v>
      </c>
      <c r="AO65" s="149">
        <v>24</v>
      </c>
      <c r="AP65" s="150">
        <v>540</v>
      </c>
      <c r="AQ65" s="150"/>
      <c r="AR65" s="150"/>
      <c r="AS65" s="150"/>
      <c r="AT65" s="151"/>
      <c r="AU65" s="151"/>
      <c r="AV65" s="152">
        <f t="shared" si="13"/>
        <v>4</v>
      </c>
      <c r="AW65" s="153"/>
      <c r="AX65" s="152"/>
      <c r="AY65" s="153"/>
      <c r="AZ65" s="176"/>
      <c r="BA65" s="155">
        <f t="shared" si="14"/>
        <v>540</v>
      </c>
      <c r="BB65" s="156">
        <f t="shared" si="15"/>
        <v>8467.2000000000007</v>
      </c>
      <c r="BC65" s="157">
        <f t="shared" si="16"/>
        <v>32394.600000000002</v>
      </c>
      <c r="BD65" s="158">
        <f t="shared" si="17"/>
        <v>24</v>
      </c>
      <c r="BE65" s="159">
        <f t="shared" si="18"/>
        <v>376.32</v>
      </c>
      <c r="BF65" s="160">
        <f t="shared" si="19"/>
        <v>1439.76</v>
      </c>
      <c r="BG65" s="161">
        <f t="shared" si="20"/>
        <v>564</v>
      </c>
      <c r="BH65" s="162">
        <f t="shared" si="21"/>
        <v>8843.52</v>
      </c>
      <c r="BI65" s="163">
        <f t="shared" si="22"/>
        <v>33834.36</v>
      </c>
      <c r="BJ65" s="164"/>
      <c r="BK65" s="165" t="s">
        <v>104</v>
      </c>
      <c r="BL65" s="177">
        <v>55</v>
      </c>
      <c r="BM65" s="178">
        <v>136</v>
      </c>
      <c r="BN65" s="178">
        <v>180</v>
      </c>
      <c r="BO65" s="178">
        <v>122</v>
      </c>
      <c r="BP65" s="178">
        <v>47</v>
      </c>
      <c r="BQ65" s="178">
        <v>0</v>
      </c>
      <c r="BR65" s="178" t="str">
        <f>IF(ISBLANK($BK65),"",IFERROR((ROUND((INDEX([1]INSTRUCTIONS!$M$9:$AM$73,MATCH(#REF!,[1]INSTRUCTIONS!$N$9:$N$73,0),MATCH(BR$2,[1]INSTRUCTIONS!$M$9:$AM$9,FALSE))*$BA65),0)),""))</f>
        <v/>
      </c>
      <c r="BS65" s="178" t="str">
        <f>IF(ISBLANK($BK65),"",IFERROR((ROUND((INDEX([1]INSTRUCTIONS!$M$9:$AM$73,MATCH(#REF!,[1]INSTRUCTIONS!$N$9:$N$73,0),MATCH(BS$2,[1]INSTRUCTIONS!$M$9:$AM$9,FALSE))*$BA65),0)),""))</f>
        <v/>
      </c>
      <c r="BT65" s="178" t="str">
        <f>IF(ISBLANK($BK65),"",IFERROR((ROUND((INDEX([1]INSTRUCTIONS!$M$9:$AM$73,MATCH(#REF!,[1]INSTRUCTIONS!$N$9:$N$73,0),MATCH(BT$2,[1]INSTRUCTIONS!$M$9:$AM$9,FALSE))*$BA65),0)),""))</f>
        <v/>
      </c>
      <c r="BU65" s="178" t="str">
        <f>IF(ISBLANK($BK65),"",IFERROR((ROUND((INDEX([1]INSTRUCTIONS!$M$9:$AM$73,MATCH(#REF!,[1]INSTRUCTIONS!$N$9:$N$73,0),MATCH(BU$2,[1]INSTRUCTIONS!$M$9:$AM$9,FALSE))*$BA65),0)),""))</f>
        <v/>
      </c>
      <c r="BV65" s="178" t="str">
        <f>IF(ISBLANK($BK65),"",IFERROR((ROUND((INDEX([1]INSTRUCTIONS!$M$9:$AM$73,MATCH(#REF!,[1]INSTRUCTIONS!$N$9:$N$73,0),MATCH(BV$2,[1]INSTRUCTIONS!$M$9:$AM$9,FALSE))*$BA65),0)),""))</f>
        <v/>
      </c>
      <c r="BW65" s="178" t="str">
        <f>IF(ISBLANK($BK65),"",IFERROR((ROUND((INDEX([1]INSTRUCTIONS!$M$9:$AM$73,MATCH(#REF!,[1]INSTRUCTIONS!$N$9:$N$73,0),MATCH(BW$2,[1]INSTRUCTIONS!$M$9:$AM$9,FALSE))*$BA65),0)),""))</f>
        <v/>
      </c>
      <c r="BX65" s="178" t="str">
        <f>IF(ISBLANK($BK65),"",IFERROR((ROUND((INDEX([1]INSTRUCTIONS!$M$9:$AM$73,MATCH(#REF!,[1]INSTRUCTIONS!$N$9:$N$73,0),MATCH(BX$2,[1]INSTRUCTIONS!$M$9:$AM$9,FALSE))*$BA65),0)),""))</f>
        <v/>
      </c>
      <c r="BY65" s="178" t="str">
        <f>IF(ISBLANK($BK65),"",IFERROR((ROUND((INDEX([1]INSTRUCTIONS!$M$9:$AM$73,MATCH(#REF!,[1]INSTRUCTIONS!$N$9:$N$73,0),MATCH(BY$2,[1]INSTRUCTIONS!$M$9:$AM$9,FALSE))*$BA65),0)),""))</f>
        <v/>
      </c>
      <c r="BZ65" s="178" t="str">
        <f>IF(ISBLANK($BK65),"",IFERROR((ROUND((INDEX([1]INSTRUCTIONS!$M$9:$AM$73,MATCH(#REF!,[1]INSTRUCTIONS!$N$9:$N$73,0),MATCH(BZ$2,[1]INSTRUCTIONS!$M$9:$AM$9,FALSE))*$BA65),0)),""))</f>
        <v/>
      </c>
      <c r="CA65" s="178" t="str">
        <f>IF(ISBLANK($BK65),"",IFERROR((ROUND((INDEX([1]INSTRUCTIONS!$M$9:$AM$73,MATCH(#REF!,[1]INSTRUCTIONS!$N$9:$N$73,0),MATCH(CA$2,[1]INSTRUCTIONS!$M$9:$AM$9,FALSE))*$BA65),0)),""))</f>
        <v/>
      </c>
      <c r="CB65" s="178" t="str">
        <f>IF(ISBLANK($BK65),"",IFERROR((ROUND((INDEX([1]INSTRUCTIONS!$M$9:$AM$73,MATCH(#REF!,[1]INSTRUCTIONS!$N$9:$N$73,0),MATCH(CB$2,[1]INSTRUCTIONS!$M$9:$AM$9,FALSE))*$BA65),0)),""))</f>
        <v/>
      </c>
      <c r="CC65" s="178" t="str">
        <f>IF(ISBLANK($BK65),"",IFERROR((ROUND((INDEX([1]INSTRUCTIONS!$M$9:$AM$73,MATCH(#REF!,[1]INSTRUCTIONS!$N$9:$N$73,0),MATCH(CC$2,[1]INSTRUCTIONS!$M$9:$AM$9,FALSE))*$BA65),0)),""))</f>
        <v/>
      </c>
      <c r="CD65" s="178" t="str">
        <f>IF(ISBLANK($BK65),"",IFERROR((ROUND((INDEX([1]INSTRUCTIONS!$M$9:$AM$73,MATCH(#REF!,[1]INSTRUCTIONS!$N$9:$N$73,0),MATCH(CD$2,[1]INSTRUCTIONS!$M$9:$AM$9,FALSE))*$BA65),0)),""))</f>
        <v/>
      </c>
      <c r="CE65" s="178" t="str">
        <f>IF(ISBLANK($BK65),"",IFERROR((ROUND((INDEX([1]INSTRUCTIONS!$M$9:$AM$73,MATCH(#REF!,[1]INSTRUCTIONS!$N$9:$N$73,0),MATCH(CE$2,[1]INSTRUCTIONS!$M$9:$AM$9,FALSE))*$BA65),0)),""))</f>
        <v/>
      </c>
      <c r="CF65" s="178" t="str">
        <f>IF(ISBLANK($BK65),"",IFERROR((ROUND((INDEX([1]INSTRUCTIONS!$M$9:$AM$73,MATCH(#REF!,[1]INSTRUCTIONS!$N$9:$N$73,0),MATCH(CF$2,[1]INSTRUCTIONS!$M$9:$AM$9,FALSE))*$BA65),0)),""))</f>
        <v/>
      </c>
      <c r="CG65" s="178" t="str">
        <f>IF(ISBLANK($BK65),"",IFERROR((ROUND((INDEX([1]INSTRUCTIONS!$M$9:$AM$73,MATCH(#REF!,[1]INSTRUCTIONS!$N$9:$N$73,0),MATCH(CG$2,[1]INSTRUCTIONS!$M$9:$AM$9,FALSE))*$BA65),0)),""))</f>
        <v/>
      </c>
      <c r="CH65" s="178" t="str">
        <f>IF(ISBLANK($BK65),"",IFERROR((ROUND((INDEX([1]INSTRUCTIONS!$M$9:$AM$73,MATCH(#REF!,[1]INSTRUCTIONS!$N$9:$N$73,0),MATCH(CH$2,[1]INSTRUCTIONS!$M$9:$AM$9,FALSE))*$BA65),0)),""))</f>
        <v/>
      </c>
      <c r="CI65" s="178" t="str">
        <f>IF(ISBLANK($BK65),"",IFERROR((ROUND((INDEX([1]INSTRUCTIONS!$M$9:$AM$73,MATCH(#REF!,[1]INSTRUCTIONS!$N$9:$N$73,0),MATCH(CI$2,[1]INSTRUCTIONS!$M$9:$AM$9,FALSE))*$BA65),0)),""))</f>
        <v/>
      </c>
      <c r="CJ65" s="179" t="str">
        <f>IF(ISBLANK($BK65),"",IFERROR((ROUND((INDEX([1]INSTRUCTIONS!$M$9:$AM$73,MATCH(#REF!,[1]INSTRUCTIONS!$N$9:$N$73,0),MATCH(CJ$2,[1]INSTRUCTIONS!$M$9:$AM$9,FALSE))*$BA65),0)),""))</f>
        <v/>
      </c>
      <c r="CK65" s="169">
        <f t="shared" si="23"/>
        <v>540</v>
      </c>
      <c r="CL65" s="169">
        <f t="shared" si="24"/>
        <v>0</v>
      </c>
      <c r="CM65" s="6"/>
      <c r="CN65" s="170" t="s">
        <v>105</v>
      </c>
      <c r="CO65" s="177">
        <v>3</v>
      </c>
      <c r="CP65" s="178">
        <v>6</v>
      </c>
      <c r="CQ65" s="178">
        <v>7</v>
      </c>
      <c r="CR65" s="178">
        <v>5</v>
      </c>
      <c r="CS65" s="178">
        <v>3</v>
      </c>
      <c r="CT65" s="178">
        <v>0</v>
      </c>
      <c r="CU65" s="178" t="str">
        <f>IF(ISBLANK($CN65),"",IFERROR((ROUND((INDEX([1]INSTRUCTIONS!$M$9:$AM$73,MATCH(#REF!,[1]INSTRUCTIONS!$N$9:$N$73,0),MATCH(CU$2,[1]INSTRUCTIONS!$M$9:$AM$9,FALSE))*$BD65),0)),""))</f>
        <v/>
      </c>
      <c r="CV65" s="178" t="str">
        <f>IF(ISBLANK($CN65),"",IFERROR((ROUND((INDEX([1]INSTRUCTIONS!$M$9:$AM$73,MATCH(#REF!,[1]INSTRUCTIONS!$N$9:$N$73,0),MATCH(CV$2,[1]INSTRUCTIONS!$M$9:$AM$9,FALSE))*$BD65),0)),""))</f>
        <v/>
      </c>
      <c r="CW65" s="178" t="str">
        <f>IF(ISBLANK($CN65),"",IFERROR((ROUND((INDEX([1]INSTRUCTIONS!$M$9:$AM$73,MATCH(#REF!,[1]INSTRUCTIONS!$N$9:$N$73,0),MATCH(CW$2,[1]INSTRUCTIONS!$M$9:$AM$9,FALSE))*$BD65),0)),""))</f>
        <v/>
      </c>
      <c r="CX65" s="178" t="str">
        <f>IF(ISBLANK($CN65),"",IFERROR((ROUND((INDEX([1]INSTRUCTIONS!$M$9:$AM$73,MATCH(#REF!,[1]INSTRUCTIONS!$N$9:$N$73,0),MATCH(CX$2,[1]INSTRUCTIONS!$M$9:$AM$9,FALSE))*$BD65),0)),""))</f>
        <v/>
      </c>
      <c r="CY65" s="178" t="str">
        <f>IF(ISBLANK($CN65),"",IFERROR((ROUND((INDEX([1]INSTRUCTIONS!$M$9:$AM$73,MATCH(#REF!,[1]INSTRUCTIONS!$N$9:$N$73,0),MATCH(CY$2,[1]INSTRUCTIONS!$M$9:$AM$9,FALSE))*$BD65),0)),""))</f>
        <v/>
      </c>
      <c r="CZ65" s="178" t="str">
        <f>IF(ISBLANK($CN65),"",IFERROR((ROUND((INDEX([1]INSTRUCTIONS!$M$9:$AM$73,MATCH(#REF!,[1]INSTRUCTIONS!$N$9:$N$73,0),MATCH(CZ$2,[1]INSTRUCTIONS!$M$9:$AM$9,FALSE))*$BD65),0)),""))</f>
        <v/>
      </c>
      <c r="DA65" s="178" t="str">
        <f>IF(ISBLANK($CN65),"",IFERROR((ROUND((INDEX([1]INSTRUCTIONS!$M$9:$AM$73,MATCH(#REF!,[1]INSTRUCTIONS!$N$9:$N$73,0),MATCH(DA$2,[1]INSTRUCTIONS!$M$9:$AM$9,FALSE))*$BD65),0)),""))</f>
        <v/>
      </c>
      <c r="DB65" s="178" t="str">
        <f>IF(ISBLANK($CN65),"",IFERROR((ROUND((INDEX([1]INSTRUCTIONS!$M$9:$AM$73,MATCH(#REF!,[1]INSTRUCTIONS!$N$9:$N$73,0),MATCH(DB$2,[1]INSTRUCTIONS!$M$9:$AM$9,FALSE))*$BD65),0)),""))</f>
        <v/>
      </c>
      <c r="DC65" s="178" t="str">
        <f>IF(ISBLANK($CN65),"",IFERROR((ROUND((INDEX([1]INSTRUCTIONS!$M$9:$AM$73,MATCH(#REF!,[1]INSTRUCTIONS!$N$9:$N$73,0),MATCH(DC$2,[1]INSTRUCTIONS!$M$9:$AM$9,FALSE))*$BD65),0)),""))</f>
        <v/>
      </c>
      <c r="DD65" s="178" t="str">
        <f>IF(ISBLANK($CN65),"",IFERROR((ROUND((INDEX([1]INSTRUCTIONS!$M$9:$AM$73,MATCH(#REF!,[1]INSTRUCTIONS!$N$9:$N$73,0),MATCH(DD$2,[1]INSTRUCTIONS!$M$9:$AM$9,FALSE))*$BD65),0)),""))</f>
        <v/>
      </c>
      <c r="DE65" s="178" t="str">
        <f>IF(ISBLANK($CN65),"",IFERROR((ROUND((INDEX([1]INSTRUCTIONS!$M$9:$AM$73,MATCH(#REF!,[1]INSTRUCTIONS!$N$9:$N$73,0),MATCH(DE$2,[1]INSTRUCTIONS!$M$9:$AM$9,FALSE))*$BD65),0)),""))</f>
        <v/>
      </c>
      <c r="DF65" s="178" t="str">
        <f>IF(ISBLANK($CN65),"",IFERROR((ROUND((INDEX([1]INSTRUCTIONS!$M$9:$AM$73,MATCH(#REF!,[1]INSTRUCTIONS!$N$9:$N$73,0),MATCH(DF$2,[1]INSTRUCTIONS!$M$9:$AM$9,FALSE))*$BD65),0)),""))</f>
        <v/>
      </c>
      <c r="DG65" s="178" t="str">
        <f>IF(ISBLANK($CN65),"",IFERROR((ROUND((INDEX([1]INSTRUCTIONS!$M$9:$AM$73,MATCH(#REF!,[1]INSTRUCTIONS!$N$9:$N$73,0),MATCH(DG$2,[1]INSTRUCTIONS!$M$9:$AM$9,FALSE))*$BD65),0)),""))</f>
        <v/>
      </c>
      <c r="DH65" s="178" t="str">
        <f>IF(ISBLANK($CN65),"",IFERROR((ROUND((INDEX([1]INSTRUCTIONS!$M$9:$AM$73,MATCH(#REF!,[1]INSTRUCTIONS!$N$9:$N$73,0),MATCH(DH$2,[1]INSTRUCTIONS!$M$9:$AM$9,FALSE))*$BD65),0)),""))</f>
        <v/>
      </c>
      <c r="DI65" s="178" t="str">
        <f>IF(ISBLANK($CN65),"",IFERROR((ROUND((INDEX([1]INSTRUCTIONS!$M$9:$AM$73,MATCH(#REF!,[1]INSTRUCTIONS!$N$9:$N$73,0),MATCH(DI$2,[1]INSTRUCTIONS!$M$9:$AM$9,FALSE))*$BD65),0)),""))</f>
        <v/>
      </c>
      <c r="DJ65" s="178" t="str">
        <f>IF(ISBLANK($CN65),"",IFERROR((ROUND((INDEX([1]INSTRUCTIONS!$M$9:$AM$73,MATCH(#REF!,[1]INSTRUCTIONS!$N$9:$N$73,0),MATCH(DJ$2,[1]INSTRUCTIONS!$M$9:$AM$9,FALSE))*$BD65),0)),""))</f>
        <v/>
      </c>
      <c r="DK65" s="178" t="str">
        <f>IF(ISBLANK($CN65),"",IFERROR((ROUND((INDEX([1]INSTRUCTIONS!$M$9:$AM$73,MATCH(#REF!,[1]INSTRUCTIONS!$N$9:$N$73,0),MATCH(DK$2,[1]INSTRUCTIONS!$M$9:$AM$9,FALSE))*$BD65),0)),""))</f>
        <v/>
      </c>
      <c r="DL65" s="178" t="str">
        <f>IF(ISBLANK($CN65),"",IFERROR((ROUND((INDEX([1]INSTRUCTIONS!$M$9:$AM$73,MATCH(#REF!,[1]INSTRUCTIONS!$N$9:$N$73,0),MATCH(DL$2,[1]INSTRUCTIONS!$M$9:$AM$9,FALSE))*$BD65),0)),""))</f>
        <v/>
      </c>
      <c r="DM65" s="179" t="str">
        <f>IF(ISBLANK($CN65),"",IFERROR((ROUND((INDEX([1]INSTRUCTIONS!$M$9:$AM$73,MATCH(#REF!,[1]INSTRUCTIONS!$N$9:$N$73,0),MATCH(DM$2,[1]INSTRUCTIONS!$M$9:$AM$9,FALSE))*$BD65),0)),""))</f>
        <v/>
      </c>
      <c r="DN65" s="169">
        <f t="shared" si="25"/>
        <v>24</v>
      </c>
      <c r="DO65" s="169">
        <f t="shared" si="26"/>
        <v>0</v>
      </c>
      <c r="DP65" s="6"/>
      <c r="DQ65" s="171" t="str">
        <f t="shared" si="27"/>
        <v>ALPHA TOPS BM</v>
      </c>
      <c r="DR65" s="172">
        <f t="shared" ref="DR65:EP65" si="78">IFERROR(BL65+CO65,"")</f>
        <v>58</v>
      </c>
      <c r="DS65" s="173">
        <f t="shared" si="78"/>
        <v>142</v>
      </c>
      <c r="DT65" s="173">
        <f t="shared" si="78"/>
        <v>187</v>
      </c>
      <c r="DU65" s="173">
        <f t="shared" si="78"/>
        <v>127</v>
      </c>
      <c r="DV65" s="173">
        <f t="shared" si="78"/>
        <v>50</v>
      </c>
      <c r="DW65" s="173">
        <f t="shared" si="78"/>
        <v>0</v>
      </c>
      <c r="DX65" s="173" t="str">
        <f t="shared" si="78"/>
        <v/>
      </c>
      <c r="DY65" s="173" t="str">
        <f t="shared" si="78"/>
        <v/>
      </c>
      <c r="DZ65" s="173" t="str">
        <f t="shared" si="78"/>
        <v/>
      </c>
      <c r="EA65" s="173" t="str">
        <f t="shared" si="78"/>
        <v/>
      </c>
      <c r="EB65" s="173" t="str">
        <f t="shared" si="78"/>
        <v/>
      </c>
      <c r="EC65" s="173" t="str">
        <f t="shared" si="78"/>
        <v/>
      </c>
      <c r="ED65" s="173" t="str">
        <f t="shared" si="78"/>
        <v/>
      </c>
      <c r="EE65" s="173" t="str">
        <f t="shared" si="78"/>
        <v/>
      </c>
      <c r="EF65" s="174" t="str">
        <f t="shared" si="78"/>
        <v/>
      </c>
      <c r="EG65" s="174" t="str">
        <f t="shared" si="78"/>
        <v/>
      </c>
      <c r="EH65" s="174" t="str">
        <f t="shared" si="78"/>
        <v/>
      </c>
      <c r="EI65" s="174" t="str">
        <f t="shared" si="78"/>
        <v/>
      </c>
      <c r="EJ65" s="174" t="str">
        <f t="shared" si="78"/>
        <v/>
      </c>
      <c r="EK65" s="174" t="str">
        <f t="shared" si="78"/>
        <v/>
      </c>
      <c r="EL65" s="174" t="str">
        <f t="shared" si="78"/>
        <v/>
      </c>
      <c r="EM65" s="174" t="str">
        <f t="shared" si="78"/>
        <v/>
      </c>
      <c r="EN65" s="174" t="str">
        <f t="shared" si="78"/>
        <v/>
      </c>
      <c r="EO65" s="174" t="str">
        <f t="shared" si="78"/>
        <v/>
      </c>
      <c r="EP65" s="174" t="str">
        <f t="shared" si="78"/>
        <v/>
      </c>
      <c r="EQ65" s="171">
        <f t="shared" si="29"/>
        <v>564</v>
      </c>
      <c r="ER65" s="171">
        <f t="shared" si="30"/>
        <v>0</v>
      </c>
    </row>
    <row r="66" spans="1:148" ht="120" customHeight="1" x14ac:dyDescent="0.25">
      <c r="A66" s="132">
        <f t="shared" si="31"/>
        <v>49</v>
      </c>
      <c r="B66" s="133" t="e">
        <v>#VALUE!</v>
      </c>
      <c r="C66" s="133" t="s">
        <v>96</v>
      </c>
      <c r="D66" s="134" t="s">
        <v>276</v>
      </c>
      <c r="E66" s="134" t="str">
        <f t="shared" si="5"/>
        <v>#REF!</v>
      </c>
      <c r="F66" s="135" t="s">
        <v>140</v>
      </c>
      <c r="G66" s="134" t="s">
        <v>276</v>
      </c>
      <c r="H66" s="135" t="s">
        <v>141</v>
      </c>
      <c r="I66" s="135" t="s">
        <v>142</v>
      </c>
      <c r="J66" s="135"/>
      <c r="K66" s="135"/>
      <c r="L66" s="136"/>
      <c r="M66" s="133" t="e">
        <v>#VALUE!</v>
      </c>
      <c r="N66" s="135" t="s">
        <v>112</v>
      </c>
      <c r="O66" s="136"/>
      <c r="P66" s="136"/>
      <c r="Q66" s="136" t="s">
        <v>101</v>
      </c>
      <c r="R66" s="136" t="s">
        <v>102</v>
      </c>
      <c r="S66" s="136"/>
      <c r="T66" s="133"/>
      <c r="U66" s="133"/>
      <c r="V66" s="133"/>
      <c r="W66" s="137"/>
      <c r="X66" s="138">
        <v>16.5</v>
      </c>
      <c r="Y66" s="139">
        <v>15.68</v>
      </c>
      <c r="Z66" s="140">
        <f t="shared" si="6"/>
        <v>4.9696969696969712E-2</v>
      </c>
      <c r="AA66" s="139">
        <v>59.99</v>
      </c>
      <c r="AB66" s="140">
        <f t="shared" si="7"/>
        <v>0.73862310385064178</v>
      </c>
      <c r="AC66" s="141"/>
      <c r="AD66" s="142" t="str">
        <f t="shared" si="8"/>
        <v/>
      </c>
      <c r="AE66" s="140" t="str">
        <f t="shared" si="9"/>
        <v/>
      </c>
      <c r="AF66" s="139"/>
      <c r="AG66" s="140" t="str">
        <f t="shared" si="10"/>
        <v/>
      </c>
      <c r="AH66" s="143" t="str">
        <f t="shared" si="11"/>
        <v/>
      </c>
      <c r="AI66" s="144"/>
      <c r="AJ66" s="145"/>
      <c r="AK66" s="146"/>
      <c r="AL66" s="135" t="s">
        <v>241</v>
      </c>
      <c r="AM66" s="147">
        <v>4</v>
      </c>
      <c r="AN66" s="148" t="str">
        <f t="shared" si="12"/>
        <v xml:space="preserve">, , , , OFFICE DEFINE, </v>
      </c>
      <c r="AO66" s="149">
        <v>24</v>
      </c>
      <c r="AP66" s="150">
        <v>360</v>
      </c>
      <c r="AQ66" s="150"/>
      <c r="AR66" s="150"/>
      <c r="AS66" s="150"/>
      <c r="AT66" s="151"/>
      <c r="AU66" s="151"/>
      <c r="AV66" s="152">
        <f t="shared" si="13"/>
        <v>4</v>
      </c>
      <c r="AW66" s="153"/>
      <c r="AX66" s="152"/>
      <c r="AY66" s="153"/>
      <c r="AZ66" s="176"/>
      <c r="BA66" s="155">
        <f t="shared" si="14"/>
        <v>360</v>
      </c>
      <c r="BB66" s="156">
        <f t="shared" si="15"/>
        <v>5644.8</v>
      </c>
      <c r="BC66" s="157">
        <f t="shared" si="16"/>
        <v>21596.400000000001</v>
      </c>
      <c r="BD66" s="158">
        <f t="shared" si="17"/>
        <v>24</v>
      </c>
      <c r="BE66" s="159">
        <f t="shared" si="18"/>
        <v>376.32</v>
      </c>
      <c r="BF66" s="160">
        <f t="shared" si="19"/>
        <v>1439.76</v>
      </c>
      <c r="BG66" s="161">
        <f t="shared" si="20"/>
        <v>384</v>
      </c>
      <c r="BH66" s="162">
        <f t="shared" si="21"/>
        <v>6021.12</v>
      </c>
      <c r="BI66" s="163">
        <f t="shared" si="22"/>
        <v>23036.16</v>
      </c>
      <c r="BJ66" s="164"/>
      <c r="BK66" s="165" t="s">
        <v>104</v>
      </c>
      <c r="BL66" s="177">
        <v>37</v>
      </c>
      <c r="BM66" s="178">
        <v>91</v>
      </c>
      <c r="BN66" s="178">
        <v>118</v>
      </c>
      <c r="BO66" s="178">
        <v>82</v>
      </c>
      <c r="BP66" s="178">
        <v>32</v>
      </c>
      <c r="BQ66" s="178">
        <v>0</v>
      </c>
      <c r="BR66" s="178" t="str">
        <f>IF(ISBLANK($BK66),"",IFERROR((ROUND((INDEX([1]INSTRUCTIONS!$M$9:$AM$73,MATCH(#REF!,[1]INSTRUCTIONS!$N$9:$N$73,0),MATCH(BR$2,[1]INSTRUCTIONS!$M$9:$AM$9,FALSE))*$BA66),0)),""))</f>
        <v/>
      </c>
      <c r="BS66" s="178" t="str">
        <f>IF(ISBLANK($BK66),"",IFERROR((ROUND((INDEX([1]INSTRUCTIONS!$M$9:$AM$73,MATCH(#REF!,[1]INSTRUCTIONS!$N$9:$N$73,0),MATCH(BS$2,[1]INSTRUCTIONS!$M$9:$AM$9,FALSE))*$BA66),0)),""))</f>
        <v/>
      </c>
      <c r="BT66" s="178" t="str">
        <f>IF(ISBLANK($BK66),"",IFERROR((ROUND((INDEX([1]INSTRUCTIONS!$M$9:$AM$73,MATCH(#REF!,[1]INSTRUCTIONS!$N$9:$N$73,0),MATCH(BT$2,[1]INSTRUCTIONS!$M$9:$AM$9,FALSE))*$BA66),0)),""))</f>
        <v/>
      </c>
      <c r="BU66" s="178" t="str">
        <f>IF(ISBLANK($BK66),"",IFERROR((ROUND((INDEX([1]INSTRUCTIONS!$M$9:$AM$73,MATCH(#REF!,[1]INSTRUCTIONS!$N$9:$N$73,0),MATCH(BU$2,[1]INSTRUCTIONS!$M$9:$AM$9,FALSE))*$BA66),0)),""))</f>
        <v/>
      </c>
      <c r="BV66" s="178" t="str">
        <f>IF(ISBLANK($BK66),"",IFERROR((ROUND((INDEX([1]INSTRUCTIONS!$M$9:$AM$73,MATCH(#REF!,[1]INSTRUCTIONS!$N$9:$N$73,0),MATCH(BV$2,[1]INSTRUCTIONS!$M$9:$AM$9,FALSE))*$BA66),0)),""))</f>
        <v/>
      </c>
      <c r="BW66" s="178" t="str">
        <f>IF(ISBLANK($BK66),"",IFERROR((ROUND((INDEX([1]INSTRUCTIONS!$M$9:$AM$73,MATCH(#REF!,[1]INSTRUCTIONS!$N$9:$N$73,0),MATCH(BW$2,[1]INSTRUCTIONS!$M$9:$AM$9,FALSE))*$BA66),0)),""))</f>
        <v/>
      </c>
      <c r="BX66" s="178" t="str">
        <f>IF(ISBLANK($BK66),"",IFERROR((ROUND((INDEX([1]INSTRUCTIONS!$M$9:$AM$73,MATCH(#REF!,[1]INSTRUCTIONS!$N$9:$N$73,0),MATCH(BX$2,[1]INSTRUCTIONS!$M$9:$AM$9,FALSE))*$BA66),0)),""))</f>
        <v/>
      </c>
      <c r="BY66" s="178" t="str">
        <f>IF(ISBLANK($BK66),"",IFERROR((ROUND((INDEX([1]INSTRUCTIONS!$M$9:$AM$73,MATCH(#REF!,[1]INSTRUCTIONS!$N$9:$N$73,0),MATCH(BY$2,[1]INSTRUCTIONS!$M$9:$AM$9,FALSE))*$BA66),0)),""))</f>
        <v/>
      </c>
      <c r="BZ66" s="178" t="str">
        <f>IF(ISBLANK($BK66),"",IFERROR((ROUND((INDEX([1]INSTRUCTIONS!$M$9:$AM$73,MATCH(#REF!,[1]INSTRUCTIONS!$N$9:$N$73,0),MATCH(BZ$2,[1]INSTRUCTIONS!$M$9:$AM$9,FALSE))*$BA66),0)),""))</f>
        <v/>
      </c>
      <c r="CA66" s="178" t="str">
        <f>IF(ISBLANK($BK66),"",IFERROR((ROUND((INDEX([1]INSTRUCTIONS!$M$9:$AM$73,MATCH(#REF!,[1]INSTRUCTIONS!$N$9:$N$73,0),MATCH(CA$2,[1]INSTRUCTIONS!$M$9:$AM$9,FALSE))*$BA66),0)),""))</f>
        <v/>
      </c>
      <c r="CB66" s="178" t="str">
        <f>IF(ISBLANK($BK66),"",IFERROR((ROUND((INDEX([1]INSTRUCTIONS!$M$9:$AM$73,MATCH(#REF!,[1]INSTRUCTIONS!$N$9:$N$73,0),MATCH(CB$2,[1]INSTRUCTIONS!$M$9:$AM$9,FALSE))*$BA66),0)),""))</f>
        <v/>
      </c>
      <c r="CC66" s="178" t="str">
        <f>IF(ISBLANK($BK66),"",IFERROR((ROUND((INDEX([1]INSTRUCTIONS!$M$9:$AM$73,MATCH(#REF!,[1]INSTRUCTIONS!$N$9:$N$73,0),MATCH(CC$2,[1]INSTRUCTIONS!$M$9:$AM$9,FALSE))*$BA66),0)),""))</f>
        <v/>
      </c>
      <c r="CD66" s="178" t="str">
        <f>IF(ISBLANK($BK66),"",IFERROR((ROUND((INDEX([1]INSTRUCTIONS!$M$9:$AM$73,MATCH(#REF!,[1]INSTRUCTIONS!$N$9:$N$73,0),MATCH(CD$2,[1]INSTRUCTIONS!$M$9:$AM$9,FALSE))*$BA66),0)),""))</f>
        <v/>
      </c>
      <c r="CE66" s="178" t="str">
        <f>IF(ISBLANK($BK66),"",IFERROR((ROUND((INDEX([1]INSTRUCTIONS!$M$9:$AM$73,MATCH(#REF!,[1]INSTRUCTIONS!$N$9:$N$73,0),MATCH(CE$2,[1]INSTRUCTIONS!$M$9:$AM$9,FALSE))*$BA66),0)),""))</f>
        <v/>
      </c>
      <c r="CF66" s="178" t="str">
        <f>IF(ISBLANK($BK66),"",IFERROR((ROUND((INDEX([1]INSTRUCTIONS!$M$9:$AM$73,MATCH(#REF!,[1]INSTRUCTIONS!$N$9:$N$73,0),MATCH(CF$2,[1]INSTRUCTIONS!$M$9:$AM$9,FALSE))*$BA66),0)),""))</f>
        <v/>
      </c>
      <c r="CG66" s="178" t="str">
        <f>IF(ISBLANK($BK66),"",IFERROR((ROUND((INDEX([1]INSTRUCTIONS!$M$9:$AM$73,MATCH(#REF!,[1]INSTRUCTIONS!$N$9:$N$73,0),MATCH(CG$2,[1]INSTRUCTIONS!$M$9:$AM$9,FALSE))*$BA66),0)),""))</f>
        <v/>
      </c>
      <c r="CH66" s="178" t="str">
        <f>IF(ISBLANK($BK66),"",IFERROR((ROUND((INDEX([1]INSTRUCTIONS!$M$9:$AM$73,MATCH(#REF!,[1]INSTRUCTIONS!$N$9:$N$73,0),MATCH(CH$2,[1]INSTRUCTIONS!$M$9:$AM$9,FALSE))*$BA66),0)),""))</f>
        <v/>
      </c>
      <c r="CI66" s="178" t="str">
        <f>IF(ISBLANK($BK66),"",IFERROR((ROUND((INDEX([1]INSTRUCTIONS!$M$9:$AM$73,MATCH(#REF!,[1]INSTRUCTIONS!$N$9:$N$73,0),MATCH(CI$2,[1]INSTRUCTIONS!$M$9:$AM$9,FALSE))*$BA66),0)),""))</f>
        <v/>
      </c>
      <c r="CJ66" s="179" t="str">
        <f>IF(ISBLANK($BK66),"",IFERROR((ROUND((INDEX([1]INSTRUCTIONS!$M$9:$AM$73,MATCH(#REF!,[1]INSTRUCTIONS!$N$9:$N$73,0),MATCH(CJ$2,[1]INSTRUCTIONS!$M$9:$AM$9,FALSE))*$BA66),0)),""))</f>
        <v/>
      </c>
      <c r="CK66" s="169">
        <f t="shared" si="23"/>
        <v>360</v>
      </c>
      <c r="CL66" s="169">
        <f t="shared" si="24"/>
        <v>0</v>
      </c>
      <c r="CM66" s="6"/>
      <c r="CN66" s="170" t="s">
        <v>105</v>
      </c>
      <c r="CO66" s="177">
        <v>3</v>
      </c>
      <c r="CP66" s="178">
        <v>6</v>
      </c>
      <c r="CQ66" s="178">
        <v>7</v>
      </c>
      <c r="CR66" s="178">
        <v>5</v>
      </c>
      <c r="CS66" s="178">
        <v>3</v>
      </c>
      <c r="CT66" s="178">
        <v>0</v>
      </c>
      <c r="CU66" s="178" t="str">
        <f>IF(ISBLANK($CN66),"",IFERROR((ROUND((INDEX([1]INSTRUCTIONS!$M$9:$AM$73,MATCH(#REF!,[1]INSTRUCTIONS!$N$9:$N$73,0),MATCH(CU$2,[1]INSTRUCTIONS!$M$9:$AM$9,FALSE))*$BD66),0)),""))</f>
        <v/>
      </c>
      <c r="CV66" s="178" t="str">
        <f>IF(ISBLANK($CN66),"",IFERROR((ROUND((INDEX([1]INSTRUCTIONS!$M$9:$AM$73,MATCH(#REF!,[1]INSTRUCTIONS!$N$9:$N$73,0),MATCH(CV$2,[1]INSTRUCTIONS!$M$9:$AM$9,FALSE))*$BD66),0)),""))</f>
        <v/>
      </c>
      <c r="CW66" s="178" t="str">
        <f>IF(ISBLANK($CN66),"",IFERROR((ROUND((INDEX([1]INSTRUCTIONS!$M$9:$AM$73,MATCH(#REF!,[1]INSTRUCTIONS!$N$9:$N$73,0),MATCH(CW$2,[1]INSTRUCTIONS!$M$9:$AM$9,FALSE))*$BD66),0)),""))</f>
        <v/>
      </c>
      <c r="CX66" s="178" t="str">
        <f>IF(ISBLANK($CN66),"",IFERROR((ROUND((INDEX([1]INSTRUCTIONS!$M$9:$AM$73,MATCH(#REF!,[1]INSTRUCTIONS!$N$9:$N$73,0),MATCH(CX$2,[1]INSTRUCTIONS!$M$9:$AM$9,FALSE))*$BD66),0)),""))</f>
        <v/>
      </c>
      <c r="CY66" s="178" t="str">
        <f>IF(ISBLANK($CN66),"",IFERROR((ROUND((INDEX([1]INSTRUCTIONS!$M$9:$AM$73,MATCH(#REF!,[1]INSTRUCTIONS!$N$9:$N$73,0),MATCH(CY$2,[1]INSTRUCTIONS!$M$9:$AM$9,FALSE))*$BD66),0)),""))</f>
        <v/>
      </c>
      <c r="CZ66" s="178" t="str">
        <f>IF(ISBLANK($CN66),"",IFERROR((ROUND((INDEX([1]INSTRUCTIONS!$M$9:$AM$73,MATCH(#REF!,[1]INSTRUCTIONS!$N$9:$N$73,0),MATCH(CZ$2,[1]INSTRUCTIONS!$M$9:$AM$9,FALSE))*$BD66),0)),""))</f>
        <v/>
      </c>
      <c r="DA66" s="178" t="str">
        <f>IF(ISBLANK($CN66),"",IFERROR((ROUND((INDEX([1]INSTRUCTIONS!$M$9:$AM$73,MATCH(#REF!,[1]INSTRUCTIONS!$N$9:$N$73,0),MATCH(DA$2,[1]INSTRUCTIONS!$M$9:$AM$9,FALSE))*$BD66),0)),""))</f>
        <v/>
      </c>
      <c r="DB66" s="178" t="str">
        <f>IF(ISBLANK($CN66),"",IFERROR((ROUND((INDEX([1]INSTRUCTIONS!$M$9:$AM$73,MATCH(#REF!,[1]INSTRUCTIONS!$N$9:$N$73,0),MATCH(DB$2,[1]INSTRUCTIONS!$M$9:$AM$9,FALSE))*$BD66),0)),""))</f>
        <v/>
      </c>
      <c r="DC66" s="178" t="str">
        <f>IF(ISBLANK($CN66),"",IFERROR((ROUND((INDEX([1]INSTRUCTIONS!$M$9:$AM$73,MATCH(#REF!,[1]INSTRUCTIONS!$N$9:$N$73,0),MATCH(DC$2,[1]INSTRUCTIONS!$M$9:$AM$9,FALSE))*$BD66),0)),""))</f>
        <v/>
      </c>
      <c r="DD66" s="178" t="str">
        <f>IF(ISBLANK($CN66),"",IFERROR((ROUND((INDEX([1]INSTRUCTIONS!$M$9:$AM$73,MATCH(#REF!,[1]INSTRUCTIONS!$N$9:$N$73,0),MATCH(DD$2,[1]INSTRUCTIONS!$M$9:$AM$9,FALSE))*$BD66),0)),""))</f>
        <v/>
      </c>
      <c r="DE66" s="178" t="str">
        <f>IF(ISBLANK($CN66),"",IFERROR((ROUND((INDEX([1]INSTRUCTIONS!$M$9:$AM$73,MATCH(#REF!,[1]INSTRUCTIONS!$N$9:$N$73,0),MATCH(DE$2,[1]INSTRUCTIONS!$M$9:$AM$9,FALSE))*$BD66),0)),""))</f>
        <v/>
      </c>
      <c r="DF66" s="178" t="str">
        <f>IF(ISBLANK($CN66),"",IFERROR((ROUND((INDEX([1]INSTRUCTIONS!$M$9:$AM$73,MATCH(#REF!,[1]INSTRUCTIONS!$N$9:$N$73,0),MATCH(DF$2,[1]INSTRUCTIONS!$M$9:$AM$9,FALSE))*$BD66),0)),""))</f>
        <v/>
      </c>
      <c r="DG66" s="178" t="str">
        <f>IF(ISBLANK($CN66),"",IFERROR((ROUND((INDEX([1]INSTRUCTIONS!$M$9:$AM$73,MATCH(#REF!,[1]INSTRUCTIONS!$N$9:$N$73,0),MATCH(DG$2,[1]INSTRUCTIONS!$M$9:$AM$9,FALSE))*$BD66),0)),""))</f>
        <v/>
      </c>
      <c r="DH66" s="178" t="str">
        <f>IF(ISBLANK($CN66),"",IFERROR((ROUND((INDEX([1]INSTRUCTIONS!$M$9:$AM$73,MATCH(#REF!,[1]INSTRUCTIONS!$N$9:$N$73,0),MATCH(DH$2,[1]INSTRUCTIONS!$M$9:$AM$9,FALSE))*$BD66),0)),""))</f>
        <v/>
      </c>
      <c r="DI66" s="178" t="str">
        <f>IF(ISBLANK($CN66),"",IFERROR((ROUND((INDEX([1]INSTRUCTIONS!$M$9:$AM$73,MATCH(#REF!,[1]INSTRUCTIONS!$N$9:$N$73,0),MATCH(DI$2,[1]INSTRUCTIONS!$M$9:$AM$9,FALSE))*$BD66),0)),""))</f>
        <v/>
      </c>
      <c r="DJ66" s="178" t="str">
        <f>IF(ISBLANK($CN66),"",IFERROR((ROUND((INDEX([1]INSTRUCTIONS!$M$9:$AM$73,MATCH(#REF!,[1]INSTRUCTIONS!$N$9:$N$73,0),MATCH(DJ$2,[1]INSTRUCTIONS!$M$9:$AM$9,FALSE))*$BD66),0)),""))</f>
        <v/>
      </c>
      <c r="DK66" s="178" t="str">
        <f>IF(ISBLANK($CN66),"",IFERROR((ROUND((INDEX([1]INSTRUCTIONS!$M$9:$AM$73,MATCH(#REF!,[1]INSTRUCTIONS!$N$9:$N$73,0),MATCH(DK$2,[1]INSTRUCTIONS!$M$9:$AM$9,FALSE))*$BD66),0)),""))</f>
        <v/>
      </c>
      <c r="DL66" s="178" t="str">
        <f>IF(ISBLANK($CN66),"",IFERROR((ROUND((INDEX([1]INSTRUCTIONS!$M$9:$AM$73,MATCH(#REF!,[1]INSTRUCTIONS!$N$9:$N$73,0),MATCH(DL$2,[1]INSTRUCTIONS!$M$9:$AM$9,FALSE))*$BD66),0)),""))</f>
        <v/>
      </c>
      <c r="DM66" s="179" t="str">
        <f>IF(ISBLANK($CN66),"",IFERROR((ROUND((INDEX([1]INSTRUCTIONS!$M$9:$AM$73,MATCH(#REF!,[1]INSTRUCTIONS!$N$9:$N$73,0),MATCH(DM$2,[1]INSTRUCTIONS!$M$9:$AM$9,FALSE))*$BD66),0)),""))</f>
        <v/>
      </c>
      <c r="DN66" s="169">
        <f t="shared" si="25"/>
        <v>24</v>
      </c>
      <c r="DO66" s="169">
        <f t="shared" si="26"/>
        <v>0</v>
      </c>
      <c r="DP66" s="6"/>
      <c r="DQ66" s="171" t="str">
        <f t="shared" si="27"/>
        <v>ALPHA TOPS BM</v>
      </c>
      <c r="DR66" s="172">
        <f t="shared" ref="DR66:EP66" si="79">IFERROR(BL66+CO66,"")</f>
        <v>40</v>
      </c>
      <c r="DS66" s="173">
        <f t="shared" si="79"/>
        <v>97</v>
      </c>
      <c r="DT66" s="173">
        <f t="shared" si="79"/>
        <v>125</v>
      </c>
      <c r="DU66" s="173">
        <f t="shared" si="79"/>
        <v>87</v>
      </c>
      <c r="DV66" s="173">
        <f t="shared" si="79"/>
        <v>35</v>
      </c>
      <c r="DW66" s="173">
        <f t="shared" si="79"/>
        <v>0</v>
      </c>
      <c r="DX66" s="173" t="str">
        <f t="shared" si="79"/>
        <v/>
      </c>
      <c r="DY66" s="173" t="str">
        <f t="shared" si="79"/>
        <v/>
      </c>
      <c r="DZ66" s="173" t="str">
        <f t="shared" si="79"/>
        <v/>
      </c>
      <c r="EA66" s="173" t="str">
        <f t="shared" si="79"/>
        <v/>
      </c>
      <c r="EB66" s="173" t="str">
        <f t="shared" si="79"/>
        <v/>
      </c>
      <c r="EC66" s="173" t="str">
        <f t="shared" si="79"/>
        <v/>
      </c>
      <c r="ED66" s="173" t="str">
        <f t="shared" si="79"/>
        <v/>
      </c>
      <c r="EE66" s="173" t="str">
        <f t="shared" si="79"/>
        <v/>
      </c>
      <c r="EF66" s="174" t="str">
        <f t="shared" si="79"/>
        <v/>
      </c>
      <c r="EG66" s="174" t="str">
        <f t="shared" si="79"/>
        <v/>
      </c>
      <c r="EH66" s="174" t="str">
        <f t="shared" si="79"/>
        <v/>
      </c>
      <c r="EI66" s="174" t="str">
        <f t="shared" si="79"/>
        <v/>
      </c>
      <c r="EJ66" s="174" t="str">
        <f t="shared" si="79"/>
        <v/>
      </c>
      <c r="EK66" s="174" t="str">
        <f t="shared" si="79"/>
        <v/>
      </c>
      <c r="EL66" s="174" t="str">
        <f t="shared" si="79"/>
        <v/>
      </c>
      <c r="EM66" s="174" t="str">
        <f t="shared" si="79"/>
        <v/>
      </c>
      <c r="EN66" s="174" t="str">
        <f t="shared" si="79"/>
        <v/>
      </c>
      <c r="EO66" s="174" t="str">
        <f t="shared" si="79"/>
        <v/>
      </c>
      <c r="EP66" s="174" t="str">
        <f t="shared" si="79"/>
        <v/>
      </c>
      <c r="EQ66" s="171">
        <f t="shared" si="29"/>
        <v>384</v>
      </c>
      <c r="ER66" s="171">
        <f t="shared" si="30"/>
        <v>0</v>
      </c>
    </row>
    <row r="67" spans="1:148" ht="120" customHeight="1" x14ac:dyDescent="0.25">
      <c r="A67" s="132">
        <f t="shared" si="31"/>
        <v>50</v>
      </c>
      <c r="B67" s="133" t="e">
        <v>#VALUE!</v>
      </c>
      <c r="C67" s="133" t="s">
        <v>96</v>
      </c>
      <c r="D67" s="134" t="s">
        <v>276</v>
      </c>
      <c r="E67" s="134" t="str">
        <f t="shared" si="5"/>
        <v>#REF!</v>
      </c>
      <c r="F67" s="135" t="s">
        <v>140</v>
      </c>
      <c r="G67" s="134" t="s">
        <v>276</v>
      </c>
      <c r="H67" s="135" t="s">
        <v>141</v>
      </c>
      <c r="I67" s="135" t="s">
        <v>142</v>
      </c>
      <c r="J67" s="135"/>
      <c r="K67" s="135"/>
      <c r="L67" s="136"/>
      <c r="M67" s="133" t="e">
        <v>#VALUE!</v>
      </c>
      <c r="N67" s="135" t="s">
        <v>117</v>
      </c>
      <c r="O67" s="136"/>
      <c r="P67" s="136"/>
      <c r="Q67" s="136" t="s">
        <v>101</v>
      </c>
      <c r="R67" s="136" t="s">
        <v>102</v>
      </c>
      <c r="S67" s="136"/>
      <c r="T67" s="133"/>
      <c r="U67" s="133"/>
      <c r="V67" s="133"/>
      <c r="W67" s="137"/>
      <c r="X67" s="138">
        <v>16.5</v>
      </c>
      <c r="Y67" s="139">
        <v>15.68</v>
      </c>
      <c r="Z67" s="140">
        <f t="shared" si="6"/>
        <v>4.9696969696969712E-2</v>
      </c>
      <c r="AA67" s="139">
        <v>59.99</v>
      </c>
      <c r="AB67" s="140">
        <f t="shared" si="7"/>
        <v>0.73862310385064178</v>
      </c>
      <c r="AC67" s="141"/>
      <c r="AD67" s="142" t="str">
        <f t="shared" si="8"/>
        <v/>
      </c>
      <c r="AE67" s="140" t="str">
        <f t="shared" si="9"/>
        <v/>
      </c>
      <c r="AF67" s="139"/>
      <c r="AG67" s="140" t="str">
        <f t="shared" si="10"/>
        <v/>
      </c>
      <c r="AH67" s="143" t="str">
        <f t="shared" si="11"/>
        <v/>
      </c>
      <c r="AI67" s="144"/>
      <c r="AJ67" s="145"/>
      <c r="AK67" s="146"/>
      <c r="AL67" s="135" t="s">
        <v>241</v>
      </c>
      <c r="AM67" s="147">
        <v>4</v>
      </c>
      <c r="AN67" s="148" t="str">
        <f t="shared" si="12"/>
        <v xml:space="preserve">, , , , OFFICE DEFINE, </v>
      </c>
      <c r="AO67" s="149">
        <v>24</v>
      </c>
      <c r="AP67" s="150">
        <v>444</v>
      </c>
      <c r="AQ67" s="150"/>
      <c r="AR67" s="150"/>
      <c r="AS67" s="150"/>
      <c r="AT67" s="151"/>
      <c r="AU67" s="151"/>
      <c r="AV67" s="152">
        <f t="shared" si="13"/>
        <v>4</v>
      </c>
      <c r="AW67" s="153"/>
      <c r="AX67" s="152"/>
      <c r="AY67" s="153"/>
      <c r="AZ67" s="176"/>
      <c r="BA67" s="155">
        <f t="shared" si="14"/>
        <v>444</v>
      </c>
      <c r="BB67" s="156">
        <f t="shared" si="15"/>
        <v>6961.92</v>
      </c>
      <c r="BC67" s="157">
        <f t="shared" si="16"/>
        <v>26635.56</v>
      </c>
      <c r="BD67" s="158">
        <f t="shared" si="17"/>
        <v>24</v>
      </c>
      <c r="BE67" s="159">
        <f t="shared" si="18"/>
        <v>376.32</v>
      </c>
      <c r="BF67" s="160">
        <f t="shared" si="19"/>
        <v>1439.76</v>
      </c>
      <c r="BG67" s="161">
        <f t="shared" si="20"/>
        <v>468</v>
      </c>
      <c r="BH67" s="162">
        <f t="shared" si="21"/>
        <v>7338.24</v>
      </c>
      <c r="BI67" s="163">
        <f t="shared" si="22"/>
        <v>28075.32</v>
      </c>
      <c r="BJ67" s="164"/>
      <c r="BK67" s="165" t="s">
        <v>104</v>
      </c>
      <c r="BL67" s="177">
        <v>45</v>
      </c>
      <c r="BM67" s="178">
        <v>112</v>
      </c>
      <c r="BN67" s="178">
        <v>147</v>
      </c>
      <c r="BO67" s="178">
        <v>101</v>
      </c>
      <c r="BP67" s="178">
        <v>39</v>
      </c>
      <c r="BQ67" s="178">
        <v>0</v>
      </c>
      <c r="BR67" s="178" t="str">
        <f>IF(ISBLANK($BK67),"",IFERROR((ROUND((INDEX([1]INSTRUCTIONS!$M$9:$AM$73,MATCH(#REF!,[1]INSTRUCTIONS!$N$9:$N$73,0),MATCH(BR$2,[1]INSTRUCTIONS!$M$9:$AM$9,FALSE))*$BA67),0)),""))</f>
        <v/>
      </c>
      <c r="BS67" s="178" t="str">
        <f>IF(ISBLANK($BK67),"",IFERROR((ROUND((INDEX([1]INSTRUCTIONS!$M$9:$AM$73,MATCH(#REF!,[1]INSTRUCTIONS!$N$9:$N$73,0),MATCH(BS$2,[1]INSTRUCTIONS!$M$9:$AM$9,FALSE))*$BA67),0)),""))</f>
        <v/>
      </c>
      <c r="BT67" s="178" t="str">
        <f>IF(ISBLANK($BK67),"",IFERROR((ROUND((INDEX([1]INSTRUCTIONS!$M$9:$AM$73,MATCH(#REF!,[1]INSTRUCTIONS!$N$9:$N$73,0),MATCH(BT$2,[1]INSTRUCTIONS!$M$9:$AM$9,FALSE))*$BA67),0)),""))</f>
        <v/>
      </c>
      <c r="BU67" s="178" t="str">
        <f>IF(ISBLANK($BK67),"",IFERROR((ROUND((INDEX([1]INSTRUCTIONS!$M$9:$AM$73,MATCH(#REF!,[1]INSTRUCTIONS!$N$9:$N$73,0),MATCH(BU$2,[1]INSTRUCTIONS!$M$9:$AM$9,FALSE))*$BA67),0)),""))</f>
        <v/>
      </c>
      <c r="BV67" s="178" t="str">
        <f>IF(ISBLANK($BK67),"",IFERROR((ROUND((INDEX([1]INSTRUCTIONS!$M$9:$AM$73,MATCH(#REF!,[1]INSTRUCTIONS!$N$9:$N$73,0),MATCH(BV$2,[1]INSTRUCTIONS!$M$9:$AM$9,FALSE))*$BA67),0)),""))</f>
        <v/>
      </c>
      <c r="BW67" s="178" t="str">
        <f>IF(ISBLANK($BK67),"",IFERROR((ROUND((INDEX([1]INSTRUCTIONS!$M$9:$AM$73,MATCH(#REF!,[1]INSTRUCTIONS!$N$9:$N$73,0),MATCH(BW$2,[1]INSTRUCTIONS!$M$9:$AM$9,FALSE))*$BA67),0)),""))</f>
        <v/>
      </c>
      <c r="BX67" s="178" t="str">
        <f>IF(ISBLANK($BK67),"",IFERROR((ROUND((INDEX([1]INSTRUCTIONS!$M$9:$AM$73,MATCH(#REF!,[1]INSTRUCTIONS!$N$9:$N$73,0),MATCH(BX$2,[1]INSTRUCTIONS!$M$9:$AM$9,FALSE))*$BA67),0)),""))</f>
        <v/>
      </c>
      <c r="BY67" s="178" t="str">
        <f>IF(ISBLANK($BK67),"",IFERROR((ROUND((INDEX([1]INSTRUCTIONS!$M$9:$AM$73,MATCH(#REF!,[1]INSTRUCTIONS!$N$9:$N$73,0),MATCH(BY$2,[1]INSTRUCTIONS!$M$9:$AM$9,FALSE))*$BA67),0)),""))</f>
        <v/>
      </c>
      <c r="BZ67" s="178" t="str">
        <f>IF(ISBLANK($BK67),"",IFERROR((ROUND((INDEX([1]INSTRUCTIONS!$M$9:$AM$73,MATCH(#REF!,[1]INSTRUCTIONS!$N$9:$N$73,0),MATCH(BZ$2,[1]INSTRUCTIONS!$M$9:$AM$9,FALSE))*$BA67),0)),""))</f>
        <v/>
      </c>
      <c r="CA67" s="178" t="str">
        <f>IF(ISBLANK($BK67),"",IFERROR((ROUND((INDEX([1]INSTRUCTIONS!$M$9:$AM$73,MATCH(#REF!,[1]INSTRUCTIONS!$N$9:$N$73,0),MATCH(CA$2,[1]INSTRUCTIONS!$M$9:$AM$9,FALSE))*$BA67),0)),""))</f>
        <v/>
      </c>
      <c r="CB67" s="178" t="str">
        <f>IF(ISBLANK($BK67),"",IFERROR((ROUND((INDEX([1]INSTRUCTIONS!$M$9:$AM$73,MATCH(#REF!,[1]INSTRUCTIONS!$N$9:$N$73,0),MATCH(CB$2,[1]INSTRUCTIONS!$M$9:$AM$9,FALSE))*$BA67),0)),""))</f>
        <v/>
      </c>
      <c r="CC67" s="178" t="str">
        <f>IF(ISBLANK($BK67),"",IFERROR((ROUND((INDEX([1]INSTRUCTIONS!$M$9:$AM$73,MATCH(#REF!,[1]INSTRUCTIONS!$N$9:$N$73,0),MATCH(CC$2,[1]INSTRUCTIONS!$M$9:$AM$9,FALSE))*$BA67),0)),""))</f>
        <v/>
      </c>
      <c r="CD67" s="178" t="str">
        <f>IF(ISBLANK($BK67),"",IFERROR((ROUND((INDEX([1]INSTRUCTIONS!$M$9:$AM$73,MATCH(#REF!,[1]INSTRUCTIONS!$N$9:$N$73,0),MATCH(CD$2,[1]INSTRUCTIONS!$M$9:$AM$9,FALSE))*$BA67),0)),""))</f>
        <v/>
      </c>
      <c r="CE67" s="178" t="str">
        <f>IF(ISBLANK($BK67),"",IFERROR((ROUND((INDEX([1]INSTRUCTIONS!$M$9:$AM$73,MATCH(#REF!,[1]INSTRUCTIONS!$N$9:$N$73,0),MATCH(CE$2,[1]INSTRUCTIONS!$M$9:$AM$9,FALSE))*$BA67),0)),""))</f>
        <v/>
      </c>
      <c r="CF67" s="178" t="str">
        <f>IF(ISBLANK($BK67),"",IFERROR((ROUND((INDEX([1]INSTRUCTIONS!$M$9:$AM$73,MATCH(#REF!,[1]INSTRUCTIONS!$N$9:$N$73,0),MATCH(CF$2,[1]INSTRUCTIONS!$M$9:$AM$9,FALSE))*$BA67),0)),""))</f>
        <v/>
      </c>
      <c r="CG67" s="178" t="str">
        <f>IF(ISBLANK($BK67),"",IFERROR((ROUND((INDEX([1]INSTRUCTIONS!$M$9:$AM$73,MATCH(#REF!,[1]INSTRUCTIONS!$N$9:$N$73,0),MATCH(CG$2,[1]INSTRUCTIONS!$M$9:$AM$9,FALSE))*$BA67),0)),""))</f>
        <v/>
      </c>
      <c r="CH67" s="178" t="str">
        <f>IF(ISBLANK($BK67),"",IFERROR((ROUND((INDEX([1]INSTRUCTIONS!$M$9:$AM$73,MATCH(#REF!,[1]INSTRUCTIONS!$N$9:$N$73,0),MATCH(CH$2,[1]INSTRUCTIONS!$M$9:$AM$9,FALSE))*$BA67),0)),""))</f>
        <v/>
      </c>
      <c r="CI67" s="178" t="str">
        <f>IF(ISBLANK($BK67),"",IFERROR((ROUND((INDEX([1]INSTRUCTIONS!$M$9:$AM$73,MATCH(#REF!,[1]INSTRUCTIONS!$N$9:$N$73,0),MATCH(CI$2,[1]INSTRUCTIONS!$M$9:$AM$9,FALSE))*$BA67),0)),""))</f>
        <v/>
      </c>
      <c r="CJ67" s="179" t="str">
        <f>IF(ISBLANK($BK67),"",IFERROR((ROUND((INDEX([1]INSTRUCTIONS!$M$9:$AM$73,MATCH(#REF!,[1]INSTRUCTIONS!$N$9:$N$73,0),MATCH(CJ$2,[1]INSTRUCTIONS!$M$9:$AM$9,FALSE))*$BA67),0)),""))</f>
        <v/>
      </c>
      <c r="CK67" s="169">
        <f t="shared" si="23"/>
        <v>444</v>
      </c>
      <c r="CL67" s="169">
        <f t="shared" si="24"/>
        <v>0</v>
      </c>
      <c r="CM67" s="6"/>
      <c r="CN67" s="170" t="s">
        <v>105</v>
      </c>
      <c r="CO67" s="177">
        <v>3</v>
      </c>
      <c r="CP67" s="178">
        <v>6</v>
      </c>
      <c r="CQ67" s="178">
        <v>7</v>
      </c>
      <c r="CR67" s="178">
        <v>5</v>
      </c>
      <c r="CS67" s="178">
        <v>3</v>
      </c>
      <c r="CT67" s="178">
        <v>0</v>
      </c>
      <c r="CU67" s="178" t="str">
        <f>IF(ISBLANK($CN67),"",IFERROR((ROUND((INDEX([1]INSTRUCTIONS!$M$9:$AM$73,MATCH(#REF!,[1]INSTRUCTIONS!$N$9:$N$73,0),MATCH(CU$2,[1]INSTRUCTIONS!$M$9:$AM$9,FALSE))*$BD67),0)),""))</f>
        <v/>
      </c>
      <c r="CV67" s="178" t="str">
        <f>IF(ISBLANK($CN67),"",IFERROR((ROUND((INDEX([1]INSTRUCTIONS!$M$9:$AM$73,MATCH(#REF!,[1]INSTRUCTIONS!$N$9:$N$73,0),MATCH(CV$2,[1]INSTRUCTIONS!$M$9:$AM$9,FALSE))*$BD67),0)),""))</f>
        <v/>
      </c>
      <c r="CW67" s="178" t="str">
        <f>IF(ISBLANK($CN67),"",IFERROR((ROUND((INDEX([1]INSTRUCTIONS!$M$9:$AM$73,MATCH(#REF!,[1]INSTRUCTIONS!$N$9:$N$73,0),MATCH(CW$2,[1]INSTRUCTIONS!$M$9:$AM$9,FALSE))*$BD67),0)),""))</f>
        <v/>
      </c>
      <c r="CX67" s="178" t="str">
        <f>IF(ISBLANK($CN67),"",IFERROR((ROUND((INDEX([1]INSTRUCTIONS!$M$9:$AM$73,MATCH(#REF!,[1]INSTRUCTIONS!$N$9:$N$73,0),MATCH(CX$2,[1]INSTRUCTIONS!$M$9:$AM$9,FALSE))*$BD67),0)),""))</f>
        <v/>
      </c>
      <c r="CY67" s="178" t="str">
        <f>IF(ISBLANK($CN67),"",IFERROR((ROUND((INDEX([1]INSTRUCTIONS!$M$9:$AM$73,MATCH(#REF!,[1]INSTRUCTIONS!$N$9:$N$73,0),MATCH(CY$2,[1]INSTRUCTIONS!$M$9:$AM$9,FALSE))*$BD67),0)),""))</f>
        <v/>
      </c>
      <c r="CZ67" s="178" t="str">
        <f>IF(ISBLANK($CN67),"",IFERROR((ROUND((INDEX([1]INSTRUCTIONS!$M$9:$AM$73,MATCH(#REF!,[1]INSTRUCTIONS!$N$9:$N$73,0),MATCH(CZ$2,[1]INSTRUCTIONS!$M$9:$AM$9,FALSE))*$BD67),0)),""))</f>
        <v/>
      </c>
      <c r="DA67" s="178" t="str">
        <f>IF(ISBLANK($CN67),"",IFERROR((ROUND((INDEX([1]INSTRUCTIONS!$M$9:$AM$73,MATCH(#REF!,[1]INSTRUCTIONS!$N$9:$N$73,0),MATCH(DA$2,[1]INSTRUCTIONS!$M$9:$AM$9,FALSE))*$BD67),0)),""))</f>
        <v/>
      </c>
      <c r="DB67" s="178" t="str">
        <f>IF(ISBLANK($CN67),"",IFERROR((ROUND((INDEX([1]INSTRUCTIONS!$M$9:$AM$73,MATCH(#REF!,[1]INSTRUCTIONS!$N$9:$N$73,0),MATCH(DB$2,[1]INSTRUCTIONS!$M$9:$AM$9,FALSE))*$BD67),0)),""))</f>
        <v/>
      </c>
      <c r="DC67" s="178" t="str">
        <f>IF(ISBLANK($CN67),"",IFERROR((ROUND((INDEX([1]INSTRUCTIONS!$M$9:$AM$73,MATCH(#REF!,[1]INSTRUCTIONS!$N$9:$N$73,0),MATCH(DC$2,[1]INSTRUCTIONS!$M$9:$AM$9,FALSE))*$BD67),0)),""))</f>
        <v/>
      </c>
      <c r="DD67" s="178" t="str">
        <f>IF(ISBLANK($CN67),"",IFERROR((ROUND((INDEX([1]INSTRUCTIONS!$M$9:$AM$73,MATCH(#REF!,[1]INSTRUCTIONS!$N$9:$N$73,0),MATCH(DD$2,[1]INSTRUCTIONS!$M$9:$AM$9,FALSE))*$BD67),0)),""))</f>
        <v/>
      </c>
      <c r="DE67" s="178" t="str">
        <f>IF(ISBLANK($CN67),"",IFERROR((ROUND((INDEX([1]INSTRUCTIONS!$M$9:$AM$73,MATCH(#REF!,[1]INSTRUCTIONS!$N$9:$N$73,0),MATCH(DE$2,[1]INSTRUCTIONS!$M$9:$AM$9,FALSE))*$BD67),0)),""))</f>
        <v/>
      </c>
      <c r="DF67" s="178" t="str">
        <f>IF(ISBLANK($CN67),"",IFERROR((ROUND((INDEX([1]INSTRUCTIONS!$M$9:$AM$73,MATCH(#REF!,[1]INSTRUCTIONS!$N$9:$N$73,0),MATCH(DF$2,[1]INSTRUCTIONS!$M$9:$AM$9,FALSE))*$BD67),0)),""))</f>
        <v/>
      </c>
      <c r="DG67" s="178" t="str">
        <f>IF(ISBLANK($CN67),"",IFERROR((ROUND((INDEX([1]INSTRUCTIONS!$M$9:$AM$73,MATCH(#REF!,[1]INSTRUCTIONS!$N$9:$N$73,0),MATCH(DG$2,[1]INSTRUCTIONS!$M$9:$AM$9,FALSE))*$BD67),0)),""))</f>
        <v/>
      </c>
      <c r="DH67" s="178" t="str">
        <f>IF(ISBLANK($CN67),"",IFERROR((ROUND((INDEX([1]INSTRUCTIONS!$M$9:$AM$73,MATCH(#REF!,[1]INSTRUCTIONS!$N$9:$N$73,0),MATCH(DH$2,[1]INSTRUCTIONS!$M$9:$AM$9,FALSE))*$BD67),0)),""))</f>
        <v/>
      </c>
      <c r="DI67" s="178" t="str">
        <f>IF(ISBLANK($CN67),"",IFERROR((ROUND((INDEX([1]INSTRUCTIONS!$M$9:$AM$73,MATCH(#REF!,[1]INSTRUCTIONS!$N$9:$N$73,0),MATCH(DI$2,[1]INSTRUCTIONS!$M$9:$AM$9,FALSE))*$BD67),0)),""))</f>
        <v/>
      </c>
      <c r="DJ67" s="178" t="str">
        <f>IF(ISBLANK($CN67),"",IFERROR((ROUND((INDEX([1]INSTRUCTIONS!$M$9:$AM$73,MATCH(#REF!,[1]INSTRUCTIONS!$N$9:$N$73,0),MATCH(DJ$2,[1]INSTRUCTIONS!$M$9:$AM$9,FALSE))*$BD67),0)),""))</f>
        <v/>
      </c>
      <c r="DK67" s="178" t="str">
        <f>IF(ISBLANK($CN67),"",IFERROR((ROUND((INDEX([1]INSTRUCTIONS!$M$9:$AM$73,MATCH(#REF!,[1]INSTRUCTIONS!$N$9:$N$73,0),MATCH(DK$2,[1]INSTRUCTIONS!$M$9:$AM$9,FALSE))*$BD67),0)),""))</f>
        <v/>
      </c>
      <c r="DL67" s="178" t="str">
        <f>IF(ISBLANK($CN67),"",IFERROR((ROUND((INDEX([1]INSTRUCTIONS!$M$9:$AM$73,MATCH(#REF!,[1]INSTRUCTIONS!$N$9:$N$73,0),MATCH(DL$2,[1]INSTRUCTIONS!$M$9:$AM$9,FALSE))*$BD67),0)),""))</f>
        <v/>
      </c>
      <c r="DM67" s="179" t="str">
        <f>IF(ISBLANK($CN67),"",IFERROR((ROUND((INDEX([1]INSTRUCTIONS!$M$9:$AM$73,MATCH(#REF!,[1]INSTRUCTIONS!$N$9:$N$73,0),MATCH(DM$2,[1]INSTRUCTIONS!$M$9:$AM$9,FALSE))*$BD67),0)),""))</f>
        <v/>
      </c>
      <c r="DN67" s="169">
        <f t="shared" si="25"/>
        <v>24</v>
      </c>
      <c r="DO67" s="169">
        <f t="shared" si="26"/>
        <v>0</v>
      </c>
      <c r="DP67" s="6"/>
      <c r="DQ67" s="171" t="str">
        <f t="shared" si="27"/>
        <v>ALPHA TOPS BM</v>
      </c>
      <c r="DR67" s="172">
        <f t="shared" ref="DR67:EP67" si="80">IFERROR(BL67+CO67,"")</f>
        <v>48</v>
      </c>
      <c r="DS67" s="173">
        <f t="shared" si="80"/>
        <v>118</v>
      </c>
      <c r="DT67" s="173">
        <f t="shared" si="80"/>
        <v>154</v>
      </c>
      <c r="DU67" s="173">
        <f t="shared" si="80"/>
        <v>106</v>
      </c>
      <c r="DV67" s="173">
        <f t="shared" si="80"/>
        <v>42</v>
      </c>
      <c r="DW67" s="173">
        <f t="shared" si="80"/>
        <v>0</v>
      </c>
      <c r="DX67" s="173" t="str">
        <f t="shared" si="80"/>
        <v/>
      </c>
      <c r="DY67" s="173" t="str">
        <f t="shared" si="80"/>
        <v/>
      </c>
      <c r="DZ67" s="173" t="str">
        <f t="shared" si="80"/>
        <v/>
      </c>
      <c r="EA67" s="173" t="str">
        <f t="shared" si="80"/>
        <v/>
      </c>
      <c r="EB67" s="173" t="str">
        <f t="shared" si="80"/>
        <v/>
      </c>
      <c r="EC67" s="173" t="str">
        <f t="shared" si="80"/>
        <v/>
      </c>
      <c r="ED67" s="173" t="str">
        <f t="shared" si="80"/>
        <v/>
      </c>
      <c r="EE67" s="173" t="str">
        <f t="shared" si="80"/>
        <v/>
      </c>
      <c r="EF67" s="174" t="str">
        <f t="shared" si="80"/>
        <v/>
      </c>
      <c r="EG67" s="174" t="str">
        <f t="shared" si="80"/>
        <v/>
      </c>
      <c r="EH67" s="174" t="str">
        <f t="shared" si="80"/>
        <v/>
      </c>
      <c r="EI67" s="174" t="str">
        <f t="shared" si="80"/>
        <v/>
      </c>
      <c r="EJ67" s="174" t="str">
        <f t="shared" si="80"/>
        <v/>
      </c>
      <c r="EK67" s="174" t="str">
        <f t="shared" si="80"/>
        <v/>
      </c>
      <c r="EL67" s="174" t="str">
        <f t="shared" si="80"/>
        <v/>
      </c>
      <c r="EM67" s="174" t="str">
        <f t="shared" si="80"/>
        <v/>
      </c>
      <c r="EN67" s="174" t="str">
        <f t="shared" si="80"/>
        <v/>
      </c>
      <c r="EO67" s="174" t="str">
        <f t="shared" si="80"/>
        <v/>
      </c>
      <c r="EP67" s="174" t="str">
        <f t="shared" si="80"/>
        <v/>
      </c>
      <c r="EQ67" s="171">
        <f t="shared" si="29"/>
        <v>468</v>
      </c>
      <c r="ER67" s="171">
        <f t="shared" si="30"/>
        <v>0</v>
      </c>
    </row>
    <row r="68" spans="1:148" ht="120" customHeight="1" x14ac:dyDescent="0.25">
      <c r="A68" s="132">
        <f t="shared" si="31"/>
        <v>51</v>
      </c>
      <c r="B68" s="133"/>
      <c r="C68" s="133" t="s">
        <v>96</v>
      </c>
      <c r="D68" s="134" t="s">
        <v>276</v>
      </c>
      <c r="E68" s="134" t="str">
        <f t="shared" si="5"/>
        <v>#REF!</v>
      </c>
      <c r="F68" s="135" t="s">
        <v>140</v>
      </c>
      <c r="G68" s="134" t="s">
        <v>276</v>
      </c>
      <c r="H68" s="135" t="s">
        <v>141</v>
      </c>
      <c r="I68" s="135" t="s">
        <v>142</v>
      </c>
      <c r="J68" s="135"/>
      <c r="K68" s="135"/>
      <c r="L68" s="136"/>
      <c r="M68" s="133" t="e">
        <v>#VALUE!</v>
      </c>
      <c r="N68" s="135" t="s">
        <v>100</v>
      </c>
      <c r="O68" s="136"/>
      <c r="P68" s="136"/>
      <c r="Q68" s="136" t="s">
        <v>101</v>
      </c>
      <c r="R68" s="136" t="s">
        <v>102</v>
      </c>
      <c r="S68" s="136"/>
      <c r="T68" s="133"/>
      <c r="U68" s="133"/>
      <c r="V68" s="133"/>
      <c r="W68" s="137"/>
      <c r="X68" s="138">
        <v>16.5</v>
      </c>
      <c r="Y68" s="139">
        <v>15.68</v>
      </c>
      <c r="Z68" s="140">
        <f t="shared" si="6"/>
        <v>4.9696969696969712E-2</v>
      </c>
      <c r="AA68" s="139">
        <v>59.99</v>
      </c>
      <c r="AB68" s="140">
        <f t="shared" si="7"/>
        <v>0.73862310385064178</v>
      </c>
      <c r="AC68" s="141"/>
      <c r="AD68" s="142" t="str">
        <f t="shared" si="8"/>
        <v/>
      </c>
      <c r="AE68" s="140" t="str">
        <f t="shared" si="9"/>
        <v/>
      </c>
      <c r="AF68" s="139"/>
      <c r="AG68" s="140" t="str">
        <f t="shared" si="10"/>
        <v/>
      </c>
      <c r="AH68" s="143" t="str">
        <f t="shared" si="11"/>
        <v/>
      </c>
      <c r="AI68" s="144"/>
      <c r="AJ68" s="145"/>
      <c r="AK68" s="146"/>
      <c r="AL68" s="135" t="s">
        <v>241</v>
      </c>
      <c r="AM68" s="147">
        <v>4</v>
      </c>
      <c r="AN68" s="148" t="str">
        <f t="shared" si="12"/>
        <v xml:space="preserve">, , , , OFFICE DEFINE, </v>
      </c>
      <c r="AO68" s="149">
        <v>24</v>
      </c>
      <c r="AP68" s="150">
        <v>632</v>
      </c>
      <c r="AQ68" s="150"/>
      <c r="AR68" s="150"/>
      <c r="AS68" s="150"/>
      <c r="AT68" s="151"/>
      <c r="AU68" s="151"/>
      <c r="AV68" s="152">
        <f t="shared" si="13"/>
        <v>4</v>
      </c>
      <c r="AW68" s="153"/>
      <c r="AX68" s="152"/>
      <c r="AY68" s="153"/>
      <c r="AZ68" s="176"/>
      <c r="BA68" s="155">
        <f t="shared" si="14"/>
        <v>632</v>
      </c>
      <c r="BB68" s="156">
        <f t="shared" si="15"/>
        <v>9909.76</v>
      </c>
      <c r="BC68" s="157">
        <f t="shared" si="16"/>
        <v>37913.68</v>
      </c>
      <c r="BD68" s="158">
        <f t="shared" si="17"/>
        <v>24</v>
      </c>
      <c r="BE68" s="159">
        <f t="shared" si="18"/>
        <v>376.32</v>
      </c>
      <c r="BF68" s="160">
        <f t="shared" si="19"/>
        <v>1439.76</v>
      </c>
      <c r="BG68" s="161">
        <f t="shared" si="20"/>
        <v>656</v>
      </c>
      <c r="BH68" s="162">
        <f t="shared" si="21"/>
        <v>10286.08</v>
      </c>
      <c r="BI68" s="163">
        <f t="shared" si="22"/>
        <v>39353.440000000002</v>
      </c>
      <c r="BJ68" s="164"/>
      <c r="BK68" s="165" t="s">
        <v>104</v>
      </c>
      <c r="BL68" s="177">
        <v>65</v>
      </c>
      <c r="BM68" s="178">
        <v>159</v>
      </c>
      <c r="BN68" s="178">
        <v>210</v>
      </c>
      <c r="BO68" s="178">
        <v>143</v>
      </c>
      <c r="BP68" s="178">
        <v>55</v>
      </c>
      <c r="BQ68" s="178">
        <v>0</v>
      </c>
      <c r="BR68" s="178" t="str">
        <f>IF(ISBLANK($BK68),"",IFERROR((ROUND((INDEX([1]INSTRUCTIONS!$M$9:$AM$73,MATCH(#REF!,[1]INSTRUCTIONS!$N$9:$N$73,0),MATCH(BR$2,[1]INSTRUCTIONS!$M$9:$AM$9,FALSE))*$BA68),0)),""))</f>
        <v/>
      </c>
      <c r="BS68" s="178" t="str">
        <f>IF(ISBLANK($BK68),"",IFERROR((ROUND((INDEX([1]INSTRUCTIONS!$M$9:$AM$73,MATCH(#REF!,[1]INSTRUCTIONS!$N$9:$N$73,0),MATCH(BS$2,[1]INSTRUCTIONS!$M$9:$AM$9,FALSE))*$BA68),0)),""))</f>
        <v/>
      </c>
      <c r="BT68" s="178" t="str">
        <f>IF(ISBLANK($BK68),"",IFERROR((ROUND((INDEX([1]INSTRUCTIONS!$M$9:$AM$73,MATCH(#REF!,[1]INSTRUCTIONS!$N$9:$N$73,0),MATCH(BT$2,[1]INSTRUCTIONS!$M$9:$AM$9,FALSE))*$BA68),0)),""))</f>
        <v/>
      </c>
      <c r="BU68" s="178" t="str">
        <f>IF(ISBLANK($BK68),"",IFERROR((ROUND((INDEX([1]INSTRUCTIONS!$M$9:$AM$73,MATCH(#REF!,[1]INSTRUCTIONS!$N$9:$N$73,0),MATCH(BU$2,[1]INSTRUCTIONS!$M$9:$AM$9,FALSE))*$BA68),0)),""))</f>
        <v/>
      </c>
      <c r="BV68" s="178" t="str">
        <f>IF(ISBLANK($BK68),"",IFERROR((ROUND((INDEX([1]INSTRUCTIONS!$M$9:$AM$73,MATCH(#REF!,[1]INSTRUCTIONS!$N$9:$N$73,0),MATCH(BV$2,[1]INSTRUCTIONS!$M$9:$AM$9,FALSE))*$BA68),0)),""))</f>
        <v/>
      </c>
      <c r="BW68" s="178" t="str">
        <f>IF(ISBLANK($BK68),"",IFERROR((ROUND((INDEX([1]INSTRUCTIONS!$M$9:$AM$73,MATCH(#REF!,[1]INSTRUCTIONS!$N$9:$N$73,0),MATCH(BW$2,[1]INSTRUCTIONS!$M$9:$AM$9,FALSE))*$BA68),0)),""))</f>
        <v/>
      </c>
      <c r="BX68" s="178" t="str">
        <f>IF(ISBLANK($BK68),"",IFERROR((ROUND((INDEX([1]INSTRUCTIONS!$M$9:$AM$73,MATCH(#REF!,[1]INSTRUCTIONS!$N$9:$N$73,0),MATCH(BX$2,[1]INSTRUCTIONS!$M$9:$AM$9,FALSE))*$BA68),0)),""))</f>
        <v/>
      </c>
      <c r="BY68" s="178" t="str">
        <f>IF(ISBLANK($BK68),"",IFERROR((ROUND((INDEX([1]INSTRUCTIONS!$M$9:$AM$73,MATCH(#REF!,[1]INSTRUCTIONS!$N$9:$N$73,0),MATCH(BY$2,[1]INSTRUCTIONS!$M$9:$AM$9,FALSE))*$BA68),0)),""))</f>
        <v/>
      </c>
      <c r="BZ68" s="178" t="str">
        <f>IF(ISBLANK($BK68),"",IFERROR((ROUND((INDEX([1]INSTRUCTIONS!$M$9:$AM$73,MATCH(#REF!,[1]INSTRUCTIONS!$N$9:$N$73,0),MATCH(BZ$2,[1]INSTRUCTIONS!$M$9:$AM$9,FALSE))*$BA68),0)),""))</f>
        <v/>
      </c>
      <c r="CA68" s="178" t="str">
        <f>IF(ISBLANK($BK68),"",IFERROR((ROUND((INDEX([1]INSTRUCTIONS!$M$9:$AM$73,MATCH(#REF!,[1]INSTRUCTIONS!$N$9:$N$73,0),MATCH(CA$2,[1]INSTRUCTIONS!$M$9:$AM$9,FALSE))*$BA68),0)),""))</f>
        <v/>
      </c>
      <c r="CB68" s="178" t="str">
        <f>IF(ISBLANK($BK68),"",IFERROR((ROUND((INDEX([1]INSTRUCTIONS!$M$9:$AM$73,MATCH(#REF!,[1]INSTRUCTIONS!$N$9:$N$73,0),MATCH(CB$2,[1]INSTRUCTIONS!$M$9:$AM$9,FALSE))*$BA68),0)),""))</f>
        <v/>
      </c>
      <c r="CC68" s="178" t="str">
        <f>IF(ISBLANK($BK68),"",IFERROR((ROUND((INDEX([1]INSTRUCTIONS!$M$9:$AM$73,MATCH(#REF!,[1]INSTRUCTIONS!$N$9:$N$73,0),MATCH(CC$2,[1]INSTRUCTIONS!$M$9:$AM$9,FALSE))*$BA68),0)),""))</f>
        <v/>
      </c>
      <c r="CD68" s="178" t="str">
        <f>IF(ISBLANK($BK68),"",IFERROR((ROUND((INDEX([1]INSTRUCTIONS!$M$9:$AM$73,MATCH(#REF!,[1]INSTRUCTIONS!$N$9:$N$73,0),MATCH(CD$2,[1]INSTRUCTIONS!$M$9:$AM$9,FALSE))*$BA68),0)),""))</f>
        <v/>
      </c>
      <c r="CE68" s="178" t="str">
        <f>IF(ISBLANK($BK68),"",IFERROR((ROUND((INDEX([1]INSTRUCTIONS!$M$9:$AM$73,MATCH(#REF!,[1]INSTRUCTIONS!$N$9:$N$73,0),MATCH(CE$2,[1]INSTRUCTIONS!$M$9:$AM$9,FALSE))*$BA68),0)),""))</f>
        <v/>
      </c>
      <c r="CF68" s="178" t="str">
        <f>IF(ISBLANK($BK68),"",IFERROR((ROUND((INDEX([1]INSTRUCTIONS!$M$9:$AM$73,MATCH(#REF!,[1]INSTRUCTIONS!$N$9:$N$73,0),MATCH(CF$2,[1]INSTRUCTIONS!$M$9:$AM$9,FALSE))*$BA68),0)),""))</f>
        <v/>
      </c>
      <c r="CG68" s="178" t="str">
        <f>IF(ISBLANK($BK68),"",IFERROR((ROUND((INDEX([1]INSTRUCTIONS!$M$9:$AM$73,MATCH(#REF!,[1]INSTRUCTIONS!$N$9:$N$73,0),MATCH(CG$2,[1]INSTRUCTIONS!$M$9:$AM$9,FALSE))*$BA68),0)),""))</f>
        <v/>
      </c>
      <c r="CH68" s="178" t="str">
        <f>IF(ISBLANK($BK68),"",IFERROR((ROUND((INDEX([1]INSTRUCTIONS!$M$9:$AM$73,MATCH(#REF!,[1]INSTRUCTIONS!$N$9:$N$73,0),MATCH(CH$2,[1]INSTRUCTIONS!$M$9:$AM$9,FALSE))*$BA68),0)),""))</f>
        <v/>
      </c>
      <c r="CI68" s="178" t="str">
        <f>IF(ISBLANK($BK68),"",IFERROR((ROUND((INDEX([1]INSTRUCTIONS!$M$9:$AM$73,MATCH(#REF!,[1]INSTRUCTIONS!$N$9:$N$73,0),MATCH(CI$2,[1]INSTRUCTIONS!$M$9:$AM$9,FALSE))*$BA68),0)),""))</f>
        <v/>
      </c>
      <c r="CJ68" s="179" t="str">
        <f>IF(ISBLANK($BK68),"",IFERROR((ROUND((INDEX([1]INSTRUCTIONS!$M$9:$AM$73,MATCH(#REF!,[1]INSTRUCTIONS!$N$9:$N$73,0),MATCH(CJ$2,[1]INSTRUCTIONS!$M$9:$AM$9,FALSE))*$BA68),0)),""))</f>
        <v/>
      </c>
      <c r="CK68" s="169">
        <f t="shared" si="23"/>
        <v>632</v>
      </c>
      <c r="CL68" s="169">
        <f t="shared" si="24"/>
        <v>0</v>
      </c>
      <c r="CM68" s="6"/>
      <c r="CN68" s="170" t="s">
        <v>105</v>
      </c>
      <c r="CO68" s="177">
        <v>3</v>
      </c>
      <c r="CP68" s="178">
        <v>6</v>
      </c>
      <c r="CQ68" s="178">
        <v>7</v>
      </c>
      <c r="CR68" s="178">
        <v>5</v>
      </c>
      <c r="CS68" s="178">
        <v>3</v>
      </c>
      <c r="CT68" s="178">
        <v>0</v>
      </c>
      <c r="CU68" s="178" t="str">
        <f>IF(ISBLANK($CN68),"",IFERROR((ROUND((INDEX([1]INSTRUCTIONS!$M$9:$AM$73,MATCH(#REF!,[1]INSTRUCTIONS!$N$9:$N$73,0),MATCH(CU$2,[1]INSTRUCTIONS!$M$9:$AM$9,FALSE))*$BD68),0)),""))</f>
        <v/>
      </c>
      <c r="CV68" s="178" t="str">
        <f>IF(ISBLANK($CN68),"",IFERROR((ROUND((INDEX([1]INSTRUCTIONS!$M$9:$AM$73,MATCH(#REF!,[1]INSTRUCTIONS!$N$9:$N$73,0),MATCH(CV$2,[1]INSTRUCTIONS!$M$9:$AM$9,FALSE))*$BD68),0)),""))</f>
        <v/>
      </c>
      <c r="CW68" s="178" t="str">
        <f>IF(ISBLANK($CN68),"",IFERROR((ROUND((INDEX([1]INSTRUCTIONS!$M$9:$AM$73,MATCH(#REF!,[1]INSTRUCTIONS!$N$9:$N$73,0),MATCH(CW$2,[1]INSTRUCTIONS!$M$9:$AM$9,FALSE))*$BD68),0)),""))</f>
        <v/>
      </c>
      <c r="CX68" s="178" t="str">
        <f>IF(ISBLANK($CN68),"",IFERROR((ROUND((INDEX([1]INSTRUCTIONS!$M$9:$AM$73,MATCH(#REF!,[1]INSTRUCTIONS!$N$9:$N$73,0),MATCH(CX$2,[1]INSTRUCTIONS!$M$9:$AM$9,FALSE))*$BD68),0)),""))</f>
        <v/>
      </c>
      <c r="CY68" s="178" t="str">
        <f>IF(ISBLANK($CN68),"",IFERROR((ROUND((INDEX([1]INSTRUCTIONS!$M$9:$AM$73,MATCH(#REF!,[1]INSTRUCTIONS!$N$9:$N$73,0),MATCH(CY$2,[1]INSTRUCTIONS!$M$9:$AM$9,FALSE))*$BD68),0)),""))</f>
        <v/>
      </c>
      <c r="CZ68" s="178" t="str">
        <f>IF(ISBLANK($CN68),"",IFERROR((ROUND((INDEX([1]INSTRUCTIONS!$M$9:$AM$73,MATCH(#REF!,[1]INSTRUCTIONS!$N$9:$N$73,0),MATCH(CZ$2,[1]INSTRUCTIONS!$M$9:$AM$9,FALSE))*$BD68),0)),""))</f>
        <v/>
      </c>
      <c r="DA68" s="178" t="str">
        <f>IF(ISBLANK($CN68),"",IFERROR((ROUND((INDEX([1]INSTRUCTIONS!$M$9:$AM$73,MATCH(#REF!,[1]INSTRUCTIONS!$N$9:$N$73,0),MATCH(DA$2,[1]INSTRUCTIONS!$M$9:$AM$9,FALSE))*$BD68),0)),""))</f>
        <v/>
      </c>
      <c r="DB68" s="178" t="str">
        <f>IF(ISBLANK($CN68),"",IFERROR((ROUND((INDEX([1]INSTRUCTIONS!$M$9:$AM$73,MATCH(#REF!,[1]INSTRUCTIONS!$N$9:$N$73,0),MATCH(DB$2,[1]INSTRUCTIONS!$M$9:$AM$9,FALSE))*$BD68),0)),""))</f>
        <v/>
      </c>
      <c r="DC68" s="178" t="str">
        <f>IF(ISBLANK($CN68),"",IFERROR((ROUND((INDEX([1]INSTRUCTIONS!$M$9:$AM$73,MATCH(#REF!,[1]INSTRUCTIONS!$N$9:$N$73,0),MATCH(DC$2,[1]INSTRUCTIONS!$M$9:$AM$9,FALSE))*$BD68),0)),""))</f>
        <v/>
      </c>
      <c r="DD68" s="178" t="str">
        <f>IF(ISBLANK($CN68),"",IFERROR((ROUND((INDEX([1]INSTRUCTIONS!$M$9:$AM$73,MATCH(#REF!,[1]INSTRUCTIONS!$N$9:$N$73,0),MATCH(DD$2,[1]INSTRUCTIONS!$M$9:$AM$9,FALSE))*$BD68),0)),""))</f>
        <v/>
      </c>
      <c r="DE68" s="178" t="str">
        <f>IF(ISBLANK($CN68),"",IFERROR((ROUND((INDEX([1]INSTRUCTIONS!$M$9:$AM$73,MATCH(#REF!,[1]INSTRUCTIONS!$N$9:$N$73,0),MATCH(DE$2,[1]INSTRUCTIONS!$M$9:$AM$9,FALSE))*$BD68),0)),""))</f>
        <v/>
      </c>
      <c r="DF68" s="178" t="str">
        <f>IF(ISBLANK($CN68),"",IFERROR((ROUND((INDEX([1]INSTRUCTIONS!$M$9:$AM$73,MATCH(#REF!,[1]INSTRUCTIONS!$N$9:$N$73,0),MATCH(DF$2,[1]INSTRUCTIONS!$M$9:$AM$9,FALSE))*$BD68),0)),""))</f>
        <v/>
      </c>
      <c r="DG68" s="178" t="str">
        <f>IF(ISBLANK($CN68),"",IFERROR((ROUND((INDEX([1]INSTRUCTIONS!$M$9:$AM$73,MATCH(#REF!,[1]INSTRUCTIONS!$N$9:$N$73,0),MATCH(DG$2,[1]INSTRUCTIONS!$M$9:$AM$9,FALSE))*$BD68),0)),""))</f>
        <v/>
      </c>
      <c r="DH68" s="178" t="str">
        <f>IF(ISBLANK($CN68),"",IFERROR((ROUND((INDEX([1]INSTRUCTIONS!$M$9:$AM$73,MATCH(#REF!,[1]INSTRUCTIONS!$N$9:$N$73,0),MATCH(DH$2,[1]INSTRUCTIONS!$M$9:$AM$9,FALSE))*$BD68),0)),""))</f>
        <v/>
      </c>
      <c r="DI68" s="178" t="str">
        <f>IF(ISBLANK($CN68),"",IFERROR((ROUND((INDEX([1]INSTRUCTIONS!$M$9:$AM$73,MATCH(#REF!,[1]INSTRUCTIONS!$N$9:$N$73,0),MATCH(DI$2,[1]INSTRUCTIONS!$M$9:$AM$9,FALSE))*$BD68),0)),""))</f>
        <v/>
      </c>
      <c r="DJ68" s="178" t="str">
        <f>IF(ISBLANK($CN68),"",IFERROR((ROUND((INDEX([1]INSTRUCTIONS!$M$9:$AM$73,MATCH(#REF!,[1]INSTRUCTIONS!$N$9:$N$73,0),MATCH(DJ$2,[1]INSTRUCTIONS!$M$9:$AM$9,FALSE))*$BD68),0)),""))</f>
        <v/>
      </c>
      <c r="DK68" s="178" t="str">
        <f>IF(ISBLANK($CN68),"",IFERROR((ROUND((INDEX([1]INSTRUCTIONS!$M$9:$AM$73,MATCH(#REF!,[1]INSTRUCTIONS!$N$9:$N$73,0),MATCH(DK$2,[1]INSTRUCTIONS!$M$9:$AM$9,FALSE))*$BD68),0)),""))</f>
        <v/>
      </c>
      <c r="DL68" s="178" t="str">
        <f>IF(ISBLANK($CN68),"",IFERROR((ROUND((INDEX([1]INSTRUCTIONS!$M$9:$AM$73,MATCH(#REF!,[1]INSTRUCTIONS!$N$9:$N$73,0),MATCH(DL$2,[1]INSTRUCTIONS!$M$9:$AM$9,FALSE))*$BD68),0)),""))</f>
        <v/>
      </c>
      <c r="DM68" s="179" t="str">
        <f>IF(ISBLANK($CN68),"",IFERROR((ROUND((INDEX([1]INSTRUCTIONS!$M$9:$AM$73,MATCH(#REF!,[1]INSTRUCTIONS!$N$9:$N$73,0),MATCH(DM$2,[1]INSTRUCTIONS!$M$9:$AM$9,FALSE))*$BD68),0)),""))</f>
        <v/>
      </c>
      <c r="DN68" s="169">
        <f t="shared" si="25"/>
        <v>24</v>
      </c>
      <c r="DO68" s="169">
        <f t="shared" si="26"/>
        <v>0</v>
      </c>
      <c r="DP68" s="6"/>
      <c r="DQ68" s="171" t="str">
        <f t="shared" si="27"/>
        <v>ALPHA TOPS BM</v>
      </c>
      <c r="DR68" s="172">
        <f t="shared" ref="DR68:EP68" si="81">IFERROR(BL68+CO68,"")</f>
        <v>68</v>
      </c>
      <c r="DS68" s="173">
        <f t="shared" si="81"/>
        <v>165</v>
      </c>
      <c r="DT68" s="173">
        <f t="shared" si="81"/>
        <v>217</v>
      </c>
      <c r="DU68" s="173">
        <f t="shared" si="81"/>
        <v>148</v>
      </c>
      <c r="DV68" s="173">
        <f t="shared" si="81"/>
        <v>58</v>
      </c>
      <c r="DW68" s="173">
        <f t="shared" si="81"/>
        <v>0</v>
      </c>
      <c r="DX68" s="173" t="str">
        <f t="shared" si="81"/>
        <v/>
      </c>
      <c r="DY68" s="173" t="str">
        <f t="shared" si="81"/>
        <v/>
      </c>
      <c r="DZ68" s="173" t="str">
        <f t="shared" si="81"/>
        <v/>
      </c>
      <c r="EA68" s="173" t="str">
        <f t="shared" si="81"/>
        <v/>
      </c>
      <c r="EB68" s="173" t="str">
        <f t="shared" si="81"/>
        <v/>
      </c>
      <c r="EC68" s="173" t="str">
        <f t="shared" si="81"/>
        <v/>
      </c>
      <c r="ED68" s="173" t="str">
        <f t="shared" si="81"/>
        <v/>
      </c>
      <c r="EE68" s="173" t="str">
        <f t="shared" si="81"/>
        <v/>
      </c>
      <c r="EF68" s="174" t="str">
        <f t="shared" si="81"/>
        <v/>
      </c>
      <c r="EG68" s="174" t="str">
        <f t="shared" si="81"/>
        <v/>
      </c>
      <c r="EH68" s="174" t="str">
        <f t="shared" si="81"/>
        <v/>
      </c>
      <c r="EI68" s="174" t="str">
        <f t="shared" si="81"/>
        <v/>
      </c>
      <c r="EJ68" s="174" t="str">
        <f t="shared" si="81"/>
        <v/>
      </c>
      <c r="EK68" s="174" t="str">
        <f t="shared" si="81"/>
        <v/>
      </c>
      <c r="EL68" s="174" t="str">
        <f t="shared" si="81"/>
        <v/>
      </c>
      <c r="EM68" s="174" t="str">
        <f t="shared" si="81"/>
        <v/>
      </c>
      <c r="EN68" s="174" t="str">
        <f t="shared" si="81"/>
        <v/>
      </c>
      <c r="EO68" s="174" t="str">
        <f t="shared" si="81"/>
        <v/>
      </c>
      <c r="EP68" s="174" t="str">
        <f t="shared" si="81"/>
        <v/>
      </c>
      <c r="EQ68" s="171">
        <f t="shared" si="29"/>
        <v>656</v>
      </c>
      <c r="ER68" s="171">
        <f t="shared" si="30"/>
        <v>0</v>
      </c>
    </row>
    <row r="69" spans="1:148" ht="120" customHeight="1" x14ac:dyDescent="0.25">
      <c r="A69" s="132">
        <f t="shared" si="31"/>
        <v>52</v>
      </c>
      <c r="B69" s="133" t="e">
        <v>#VALUE!</v>
      </c>
      <c r="C69" s="133" t="s">
        <v>96</v>
      </c>
      <c r="D69" s="134" t="s">
        <v>276</v>
      </c>
      <c r="E69" s="134" t="str">
        <f t="shared" si="5"/>
        <v>#REF!</v>
      </c>
      <c r="F69" s="135" t="s">
        <v>97</v>
      </c>
      <c r="G69" s="134" t="s">
        <v>276</v>
      </c>
      <c r="H69" s="135" t="s">
        <v>226</v>
      </c>
      <c r="I69" s="135" t="s">
        <v>227</v>
      </c>
      <c r="J69" s="135"/>
      <c r="K69" s="135"/>
      <c r="L69" s="136"/>
      <c r="M69" s="133" t="e">
        <v>#VALUE!</v>
      </c>
      <c r="N69" s="135" t="s">
        <v>100</v>
      </c>
      <c r="O69" s="136"/>
      <c r="P69" s="136"/>
      <c r="Q69" s="136" t="s">
        <v>101</v>
      </c>
      <c r="R69" s="136" t="s">
        <v>102</v>
      </c>
      <c r="S69" s="136"/>
      <c r="T69" s="133"/>
      <c r="U69" s="133"/>
      <c r="V69" s="133"/>
      <c r="W69" s="137"/>
      <c r="X69" s="138">
        <v>11.93</v>
      </c>
      <c r="Y69" s="139">
        <v>11.93</v>
      </c>
      <c r="Z69" s="140">
        <f t="shared" si="6"/>
        <v>0</v>
      </c>
      <c r="AA69" s="139">
        <v>39.99</v>
      </c>
      <c r="AB69" s="140">
        <f t="shared" si="7"/>
        <v>0.70167541885471374</v>
      </c>
      <c r="AC69" s="141"/>
      <c r="AD69" s="142" t="str">
        <f t="shared" si="8"/>
        <v/>
      </c>
      <c r="AE69" s="140" t="str">
        <f t="shared" si="9"/>
        <v/>
      </c>
      <c r="AF69" s="139"/>
      <c r="AG69" s="140" t="str">
        <f t="shared" si="10"/>
        <v/>
      </c>
      <c r="AH69" s="143" t="str">
        <f t="shared" si="11"/>
        <v/>
      </c>
      <c r="AI69" s="144"/>
      <c r="AJ69" s="145"/>
      <c r="AK69" s="146"/>
      <c r="AL69" s="135" t="s">
        <v>241</v>
      </c>
      <c r="AM69" s="147">
        <v>4</v>
      </c>
      <c r="AN69" s="148" t="str">
        <f t="shared" si="12"/>
        <v xml:space="preserve">, , , , OFFICE DEFINE, </v>
      </c>
      <c r="AO69" s="149">
        <v>24</v>
      </c>
      <c r="AP69" s="150">
        <v>360</v>
      </c>
      <c r="AQ69" s="150"/>
      <c r="AR69" s="150"/>
      <c r="AS69" s="150"/>
      <c r="AT69" s="151"/>
      <c r="AU69" s="151"/>
      <c r="AV69" s="152">
        <f t="shared" si="13"/>
        <v>4</v>
      </c>
      <c r="AW69" s="153"/>
      <c r="AX69" s="152"/>
      <c r="AY69" s="153"/>
      <c r="AZ69" s="176"/>
      <c r="BA69" s="155">
        <f t="shared" si="14"/>
        <v>360</v>
      </c>
      <c r="BB69" s="156">
        <f t="shared" si="15"/>
        <v>4294.8</v>
      </c>
      <c r="BC69" s="157">
        <f t="shared" si="16"/>
        <v>14396.400000000001</v>
      </c>
      <c r="BD69" s="158">
        <f t="shared" si="17"/>
        <v>24</v>
      </c>
      <c r="BE69" s="159">
        <f t="shared" si="18"/>
        <v>286.32</v>
      </c>
      <c r="BF69" s="160">
        <f t="shared" si="19"/>
        <v>959.76</v>
      </c>
      <c r="BG69" s="161">
        <f t="shared" si="20"/>
        <v>384</v>
      </c>
      <c r="BH69" s="162">
        <f t="shared" si="21"/>
        <v>4581.12</v>
      </c>
      <c r="BI69" s="163">
        <f t="shared" si="22"/>
        <v>15356.16</v>
      </c>
      <c r="BJ69" s="164"/>
      <c r="BK69" s="165" t="s">
        <v>104</v>
      </c>
      <c r="BL69" s="177">
        <v>37</v>
      </c>
      <c r="BM69" s="178">
        <v>91</v>
      </c>
      <c r="BN69" s="178">
        <v>118</v>
      </c>
      <c r="BO69" s="178">
        <v>82</v>
      </c>
      <c r="BP69" s="178">
        <v>32</v>
      </c>
      <c r="BQ69" s="178">
        <v>0</v>
      </c>
      <c r="BR69" s="178" t="str">
        <f>IF(ISBLANK($BK69),"",IFERROR((ROUND((INDEX([1]INSTRUCTIONS!$M$9:$AM$73,MATCH(#REF!,[1]INSTRUCTIONS!$N$9:$N$73,0),MATCH(BR$2,[1]INSTRUCTIONS!$M$9:$AM$9,FALSE))*$BA69),0)),""))</f>
        <v/>
      </c>
      <c r="BS69" s="178" t="str">
        <f>IF(ISBLANK($BK69),"",IFERROR((ROUND((INDEX([1]INSTRUCTIONS!$M$9:$AM$73,MATCH(#REF!,[1]INSTRUCTIONS!$N$9:$N$73,0),MATCH(BS$2,[1]INSTRUCTIONS!$M$9:$AM$9,FALSE))*$BA69),0)),""))</f>
        <v/>
      </c>
      <c r="BT69" s="178" t="str">
        <f>IF(ISBLANK($BK69),"",IFERROR((ROUND((INDEX([1]INSTRUCTIONS!$M$9:$AM$73,MATCH(#REF!,[1]INSTRUCTIONS!$N$9:$N$73,0),MATCH(BT$2,[1]INSTRUCTIONS!$M$9:$AM$9,FALSE))*$BA69),0)),""))</f>
        <v/>
      </c>
      <c r="BU69" s="178" t="str">
        <f>IF(ISBLANK($BK69),"",IFERROR((ROUND((INDEX([1]INSTRUCTIONS!$M$9:$AM$73,MATCH(#REF!,[1]INSTRUCTIONS!$N$9:$N$73,0),MATCH(BU$2,[1]INSTRUCTIONS!$M$9:$AM$9,FALSE))*$BA69),0)),""))</f>
        <v/>
      </c>
      <c r="BV69" s="178" t="str">
        <f>IF(ISBLANK($BK69),"",IFERROR((ROUND((INDEX([1]INSTRUCTIONS!$M$9:$AM$73,MATCH(#REF!,[1]INSTRUCTIONS!$N$9:$N$73,0),MATCH(BV$2,[1]INSTRUCTIONS!$M$9:$AM$9,FALSE))*$BA69),0)),""))</f>
        <v/>
      </c>
      <c r="BW69" s="178" t="str">
        <f>IF(ISBLANK($BK69),"",IFERROR((ROUND((INDEX([1]INSTRUCTIONS!$M$9:$AM$73,MATCH(#REF!,[1]INSTRUCTIONS!$N$9:$N$73,0),MATCH(BW$2,[1]INSTRUCTIONS!$M$9:$AM$9,FALSE))*$BA69),0)),""))</f>
        <v/>
      </c>
      <c r="BX69" s="178" t="str">
        <f>IF(ISBLANK($BK69),"",IFERROR((ROUND((INDEX([1]INSTRUCTIONS!$M$9:$AM$73,MATCH(#REF!,[1]INSTRUCTIONS!$N$9:$N$73,0),MATCH(BX$2,[1]INSTRUCTIONS!$M$9:$AM$9,FALSE))*$BA69),0)),""))</f>
        <v/>
      </c>
      <c r="BY69" s="178" t="str">
        <f>IF(ISBLANK($BK69),"",IFERROR((ROUND((INDEX([1]INSTRUCTIONS!$M$9:$AM$73,MATCH(#REF!,[1]INSTRUCTIONS!$N$9:$N$73,0),MATCH(BY$2,[1]INSTRUCTIONS!$M$9:$AM$9,FALSE))*$BA69),0)),""))</f>
        <v/>
      </c>
      <c r="BZ69" s="178" t="str">
        <f>IF(ISBLANK($BK69),"",IFERROR((ROUND((INDEX([1]INSTRUCTIONS!$M$9:$AM$73,MATCH(#REF!,[1]INSTRUCTIONS!$N$9:$N$73,0),MATCH(BZ$2,[1]INSTRUCTIONS!$M$9:$AM$9,FALSE))*$BA69),0)),""))</f>
        <v/>
      </c>
      <c r="CA69" s="178" t="str">
        <f>IF(ISBLANK($BK69),"",IFERROR((ROUND((INDEX([1]INSTRUCTIONS!$M$9:$AM$73,MATCH(#REF!,[1]INSTRUCTIONS!$N$9:$N$73,0),MATCH(CA$2,[1]INSTRUCTIONS!$M$9:$AM$9,FALSE))*$BA69),0)),""))</f>
        <v/>
      </c>
      <c r="CB69" s="178" t="str">
        <f>IF(ISBLANK($BK69),"",IFERROR((ROUND((INDEX([1]INSTRUCTIONS!$M$9:$AM$73,MATCH(#REF!,[1]INSTRUCTIONS!$N$9:$N$73,0),MATCH(CB$2,[1]INSTRUCTIONS!$M$9:$AM$9,FALSE))*$BA69),0)),""))</f>
        <v/>
      </c>
      <c r="CC69" s="178" t="str">
        <f>IF(ISBLANK($BK69),"",IFERROR((ROUND((INDEX([1]INSTRUCTIONS!$M$9:$AM$73,MATCH(#REF!,[1]INSTRUCTIONS!$N$9:$N$73,0),MATCH(CC$2,[1]INSTRUCTIONS!$M$9:$AM$9,FALSE))*$BA69),0)),""))</f>
        <v/>
      </c>
      <c r="CD69" s="178" t="str">
        <f>IF(ISBLANK($BK69),"",IFERROR((ROUND((INDEX([1]INSTRUCTIONS!$M$9:$AM$73,MATCH(#REF!,[1]INSTRUCTIONS!$N$9:$N$73,0),MATCH(CD$2,[1]INSTRUCTIONS!$M$9:$AM$9,FALSE))*$BA69),0)),""))</f>
        <v/>
      </c>
      <c r="CE69" s="178" t="str">
        <f>IF(ISBLANK($BK69),"",IFERROR((ROUND((INDEX([1]INSTRUCTIONS!$M$9:$AM$73,MATCH(#REF!,[1]INSTRUCTIONS!$N$9:$N$73,0),MATCH(CE$2,[1]INSTRUCTIONS!$M$9:$AM$9,FALSE))*$BA69),0)),""))</f>
        <v/>
      </c>
      <c r="CF69" s="178" t="str">
        <f>IF(ISBLANK($BK69),"",IFERROR((ROUND((INDEX([1]INSTRUCTIONS!$M$9:$AM$73,MATCH(#REF!,[1]INSTRUCTIONS!$N$9:$N$73,0),MATCH(CF$2,[1]INSTRUCTIONS!$M$9:$AM$9,FALSE))*$BA69),0)),""))</f>
        <v/>
      </c>
      <c r="CG69" s="178" t="str">
        <f>IF(ISBLANK($BK69),"",IFERROR((ROUND((INDEX([1]INSTRUCTIONS!$M$9:$AM$73,MATCH(#REF!,[1]INSTRUCTIONS!$N$9:$N$73,0),MATCH(CG$2,[1]INSTRUCTIONS!$M$9:$AM$9,FALSE))*$BA69),0)),""))</f>
        <v/>
      </c>
      <c r="CH69" s="178" t="str">
        <f>IF(ISBLANK($BK69),"",IFERROR((ROUND((INDEX([1]INSTRUCTIONS!$M$9:$AM$73,MATCH(#REF!,[1]INSTRUCTIONS!$N$9:$N$73,0),MATCH(CH$2,[1]INSTRUCTIONS!$M$9:$AM$9,FALSE))*$BA69),0)),""))</f>
        <v/>
      </c>
      <c r="CI69" s="178" t="str">
        <f>IF(ISBLANK($BK69),"",IFERROR((ROUND((INDEX([1]INSTRUCTIONS!$M$9:$AM$73,MATCH(#REF!,[1]INSTRUCTIONS!$N$9:$N$73,0),MATCH(CI$2,[1]INSTRUCTIONS!$M$9:$AM$9,FALSE))*$BA69),0)),""))</f>
        <v/>
      </c>
      <c r="CJ69" s="179" t="str">
        <f>IF(ISBLANK($BK69),"",IFERROR((ROUND((INDEX([1]INSTRUCTIONS!$M$9:$AM$73,MATCH(#REF!,[1]INSTRUCTIONS!$N$9:$N$73,0),MATCH(CJ$2,[1]INSTRUCTIONS!$M$9:$AM$9,FALSE))*$BA69),0)),""))</f>
        <v/>
      </c>
      <c r="CK69" s="169">
        <f t="shared" si="23"/>
        <v>360</v>
      </c>
      <c r="CL69" s="169">
        <f t="shared" si="24"/>
        <v>0</v>
      </c>
      <c r="CM69" s="6"/>
      <c r="CN69" s="170" t="s">
        <v>105</v>
      </c>
      <c r="CO69" s="177">
        <v>3</v>
      </c>
      <c r="CP69" s="178">
        <v>6</v>
      </c>
      <c r="CQ69" s="178">
        <v>7</v>
      </c>
      <c r="CR69" s="178">
        <v>5</v>
      </c>
      <c r="CS69" s="178">
        <v>3</v>
      </c>
      <c r="CT69" s="178">
        <v>0</v>
      </c>
      <c r="CU69" s="178" t="str">
        <f>IF(ISBLANK($CN69),"",IFERROR((ROUND((INDEX([1]INSTRUCTIONS!$M$9:$AM$73,MATCH(#REF!,[1]INSTRUCTIONS!$N$9:$N$73,0),MATCH(CU$2,[1]INSTRUCTIONS!$M$9:$AM$9,FALSE))*$BD69),0)),""))</f>
        <v/>
      </c>
      <c r="CV69" s="178" t="str">
        <f>IF(ISBLANK($CN69),"",IFERROR((ROUND((INDEX([1]INSTRUCTIONS!$M$9:$AM$73,MATCH(#REF!,[1]INSTRUCTIONS!$N$9:$N$73,0),MATCH(CV$2,[1]INSTRUCTIONS!$M$9:$AM$9,FALSE))*$BD69),0)),""))</f>
        <v/>
      </c>
      <c r="CW69" s="178" t="str">
        <f>IF(ISBLANK($CN69),"",IFERROR((ROUND((INDEX([1]INSTRUCTIONS!$M$9:$AM$73,MATCH(#REF!,[1]INSTRUCTIONS!$N$9:$N$73,0),MATCH(CW$2,[1]INSTRUCTIONS!$M$9:$AM$9,FALSE))*$BD69),0)),""))</f>
        <v/>
      </c>
      <c r="CX69" s="178" t="str">
        <f>IF(ISBLANK($CN69),"",IFERROR((ROUND((INDEX([1]INSTRUCTIONS!$M$9:$AM$73,MATCH(#REF!,[1]INSTRUCTIONS!$N$9:$N$73,0),MATCH(CX$2,[1]INSTRUCTIONS!$M$9:$AM$9,FALSE))*$BD69),0)),""))</f>
        <v/>
      </c>
      <c r="CY69" s="178" t="str">
        <f>IF(ISBLANK($CN69),"",IFERROR((ROUND((INDEX([1]INSTRUCTIONS!$M$9:$AM$73,MATCH(#REF!,[1]INSTRUCTIONS!$N$9:$N$73,0),MATCH(CY$2,[1]INSTRUCTIONS!$M$9:$AM$9,FALSE))*$BD69),0)),""))</f>
        <v/>
      </c>
      <c r="CZ69" s="178" t="str">
        <f>IF(ISBLANK($CN69),"",IFERROR((ROUND((INDEX([1]INSTRUCTIONS!$M$9:$AM$73,MATCH(#REF!,[1]INSTRUCTIONS!$N$9:$N$73,0),MATCH(CZ$2,[1]INSTRUCTIONS!$M$9:$AM$9,FALSE))*$BD69),0)),""))</f>
        <v/>
      </c>
      <c r="DA69" s="178" t="str">
        <f>IF(ISBLANK($CN69),"",IFERROR((ROUND((INDEX([1]INSTRUCTIONS!$M$9:$AM$73,MATCH(#REF!,[1]INSTRUCTIONS!$N$9:$N$73,0),MATCH(DA$2,[1]INSTRUCTIONS!$M$9:$AM$9,FALSE))*$BD69),0)),""))</f>
        <v/>
      </c>
      <c r="DB69" s="178" t="str">
        <f>IF(ISBLANK($CN69),"",IFERROR((ROUND((INDEX([1]INSTRUCTIONS!$M$9:$AM$73,MATCH(#REF!,[1]INSTRUCTIONS!$N$9:$N$73,0),MATCH(DB$2,[1]INSTRUCTIONS!$M$9:$AM$9,FALSE))*$BD69),0)),""))</f>
        <v/>
      </c>
      <c r="DC69" s="178" t="str">
        <f>IF(ISBLANK($CN69),"",IFERROR((ROUND((INDEX([1]INSTRUCTIONS!$M$9:$AM$73,MATCH(#REF!,[1]INSTRUCTIONS!$N$9:$N$73,0),MATCH(DC$2,[1]INSTRUCTIONS!$M$9:$AM$9,FALSE))*$BD69),0)),""))</f>
        <v/>
      </c>
      <c r="DD69" s="178" t="str">
        <f>IF(ISBLANK($CN69),"",IFERROR((ROUND((INDEX([1]INSTRUCTIONS!$M$9:$AM$73,MATCH(#REF!,[1]INSTRUCTIONS!$N$9:$N$73,0),MATCH(DD$2,[1]INSTRUCTIONS!$M$9:$AM$9,FALSE))*$BD69),0)),""))</f>
        <v/>
      </c>
      <c r="DE69" s="178" t="str">
        <f>IF(ISBLANK($CN69),"",IFERROR((ROUND((INDEX([1]INSTRUCTIONS!$M$9:$AM$73,MATCH(#REF!,[1]INSTRUCTIONS!$N$9:$N$73,0),MATCH(DE$2,[1]INSTRUCTIONS!$M$9:$AM$9,FALSE))*$BD69),0)),""))</f>
        <v/>
      </c>
      <c r="DF69" s="178" t="str">
        <f>IF(ISBLANK($CN69),"",IFERROR((ROUND((INDEX([1]INSTRUCTIONS!$M$9:$AM$73,MATCH(#REF!,[1]INSTRUCTIONS!$N$9:$N$73,0),MATCH(DF$2,[1]INSTRUCTIONS!$M$9:$AM$9,FALSE))*$BD69),0)),""))</f>
        <v/>
      </c>
      <c r="DG69" s="178" t="str">
        <f>IF(ISBLANK($CN69),"",IFERROR((ROUND((INDEX([1]INSTRUCTIONS!$M$9:$AM$73,MATCH(#REF!,[1]INSTRUCTIONS!$N$9:$N$73,0),MATCH(DG$2,[1]INSTRUCTIONS!$M$9:$AM$9,FALSE))*$BD69),0)),""))</f>
        <v/>
      </c>
      <c r="DH69" s="178" t="str">
        <f>IF(ISBLANK($CN69),"",IFERROR((ROUND((INDEX([1]INSTRUCTIONS!$M$9:$AM$73,MATCH(#REF!,[1]INSTRUCTIONS!$N$9:$N$73,0),MATCH(DH$2,[1]INSTRUCTIONS!$M$9:$AM$9,FALSE))*$BD69),0)),""))</f>
        <v/>
      </c>
      <c r="DI69" s="178" t="str">
        <f>IF(ISBLANK($CN69),"",IFERROR((ROUND((INDEX([1]INSTRUCTIONS!$M$9:$AM$73,MATCH(#REF!,[1]INSTRUCTIONS!$N$9:$N$73,0),MATCH(DI$2,[1]INSTRUCTIONS!$M$9:$AM$9,FALSE))*$BD69),0)),""))</f>
        <v/>
      </c>
      <c r="DJ69" s="178" t="str">
        <f>IF(ISBLANK($CN69),"",IFERROR((ROUND((INDEX([1]INSTRUCTIONS!$M$9:$AM$73,MATCH(#REF!,[1]INSTRUCTIONS!$N$9:$N$73,0),MATCH(DJ$2,[1]INSTRUCTIONS!$M$9:$AM$9,FALSE))*$BD69),0)),""))</f>
        <v/>
      </c>
      <c r="DK69" s="178" t="str">
        <f>IF(ISBLANK($CN69),"",IFERROR((ROUND((INDEX([1]INSTRUCTIONS!$M$9:$AM$73,MATCH(#REF!,[1]INSTRUCTIONS!$N$9:$N$73,0),MATCH(DK$2,[1]INSTRUCTIONS!$M$9:$AM$9,FALSE))*$BD69),0)),""))</f>
        <v/>
      </c>
      <c r="DL69" s="178" t="str">
        <f>IF(ISBLANK($CN69),"",IFERROR((ROUND((INDEX([1]INSTRUCTIONS!$M$9:$AM$73,MATCH(#REF!,[1]INSTRUCTIONS!$N$9:$N$73,0),MATCH(DL$2,[1]INSTRUCTIONS!$M$9:$AM$9,FALSE))*$BD69),0)),""))</f>
        <v/>
      </c>
      <c r="DM69" s="179" t="str">
        <f>IF(ISBLANK($CN69),"",IFERROR((ROUND((INDEX([1]INSTRUCTIONS!$M$9:$AM$73,MATCH(#REF!,[1]INSTRUCTIONS!$N$9:$N$73,0),MATCH(DM$2,[1]INSTRUCTIONS!$M$9:$AM$9,FALSE))*$BD69),0)),""))</f>
        <v/>
      </c>
      <c r="DN69" s="169">
        <f t="shared" si="25"/>
        <v>24</v>
      </c>
      <c r="DO69" s="169">
        <f t="shared" si="26"/>
        <v>0</v>
      </c>
      <c r="DP69" s="6"/>
      <c r="DQ69" s="171" t="str">
        <f t="shared" si="27"/>
        <v>ALPHA TOPS BM</v>
      </c>
      <c r="DR69" s="172">
        <f t="shared" ref="DR69:EP69" si="82">IFERROR(BL69+CO69,"")</f>
        <v>40</v>
      </c>
      <c r="DS69" s="173">
        <f t="shared" si="82"/>
        <v>97</v>
      </c>
      <c r="DT69" s="173">
        <f t="shared" si="82"/>
        <v>125</v>
      </c>
      <c r="DU69" s="173">
        <f t="shared" si="82"/>
        <v>87</v>
      </c>
      <c r="DV69" s="173">
        <f t="shared" si="82"/>
        <v>35</v>
      </c>
      <c r="DW69" s="173">
        <f t="shared" si="82"/>
        <v>0</v>
      </c>
      <c r="DX69" s="173" t="str">
        <f t="shared" si="82"/>
        <v/>
      </c>
      <c r="DY69" s="173" t="str">
        <f t="shared" si="82"/>
        <v/>
      </c>
      <c r="DZ69" s="173" t="str">
        <f t="shared" si="82"/>
        <v/>
      </c>
      <c r="EA69" s="173" t="str">
        <f t="shared" si="82"/>
        <v/>
      </c>
      <c r="EB69" s="173" t="str">
        <f t="shared" si="82"/>
        <v/>
      </c>
      <c r="EC69" s="173" t="str">
        <f t="shared" si="82"/>
        <v/>
      </c>
      <c r="ED69" s="173" t="str">
        <f t="shared" si="82"/>
        <v/>
      </c>
      <c r="EE69" s="173" t="str">
        <f t="shared" si="82"/>
        <v/>
      </c>
      <c r="EF69" s="174" t="str">
        <f t="shared" si="82"/>
        <v/>
      </c>
      <c r="EG69" s="174" t="str">
        <f t="shared" si="82"/>
        <v/>
      </c>
      <c r="EH69" s="174" t="str">
        <f t="shared" si="82"/>
        <v/>
      </c>
      <c r="EI69" s="174" t="str">
        <f t="shared" si="82"/>
        <v/>
      </c>
      <c r="EJ69" s="174" t="str">
        <f t="shared" si="82"/>
        <v/>
      </c>
      <c r="EK69" s="174" t="str">
        <f t="shared" si="82"/>
        <v/>
      </c>
      <c r="EL69" s="174" t="str">
        <f t="shared" si="82"/>
        <v/>
      </c>
      <c r="EM69" s="174" t="str">
        <f t="shared" si="82"/>
        <v/>
      </c>
      <c r="EN69" s="174" t="str">
        <f t="shared" si="82"/>
        <v/>
      </c>
      <c r="EO69" s="174" t="str">
        <f t="shared" si="82"/>
        <v/>
      </c>
      <c r="EP69" s="174" t="str">
        <f t="shared" si="82"/>
        <v/>
      </c>
      <c r="EQ69" s="171">
        <f t="shared" si="29"/>
        <v>384</v>
      </c>
      <c r="ER69" s="171">
        <f t="shared" si="30"/>
        <v>0</v>
      </c>
    </row>
    <row r="70" spans="1:148" ht="120" customHeight="1" x14ac:dyDescent="0.25">
      <c r="A70" s="132">
        <f t="shared" si="31"/>
        <v>53</v>
      </c>
      <c r="B70" s="133" t="e">
        <v>#VALUE!</v>
      </c>
      <c r="C70" s="133" t="s">
        <v>96</v>
      </c>
      <c r="D70" s="134" t="s">
        <v>276</v>
      </c>
      <c r="E70" s="134" t="str">
        <f t="shared" si="5"/>
        <v>#REF!</v>
      </c>
      <c r="F70" s="135" t="s">
        <v>97</v>
      </c>
      <c r="G70" s="134" t="s">
        <v>276</v>
      </c>
      <c r="H70" s="135" t="s">
        <v>226</v>
      </c>
      <c r="I70" s="135" t="s">
        <v>227</v>
      </c>
      <c r="J70" s="135"/>
      <c r="K70" s="135"/>
      <c r="L70" s="136"/>
      <c r="M70" s="133" t="e">
        <v>#VALUE!</v>
      </c>
      <c r="N70" s="135" t="s">
        <v>112</v>
      </c>
      <c r="O70" s="136"/>
      <c r="P70" s="136"/>
      <c r="Q70" s="136" t="s">
        <v>101</v>
      </c>
      <c r="R70" s="136" t="s">
        <v>102</v>
      </c>
      <c r="S70" s="136"/>
      <c r="T70" s="133"/>
      <c r="U70" s="133"/>
      <c r="V70" s="133"/>
      <c r="W70" s="137"/>
      <c r="X70" s="138">
        <v>11.93</v>
      </c>
      <c r="Y70" s="139">
        <v>11.93</v>
      </c>
      <c r="Z70" s="140">
        <f t="shared" si="6"/>
        <v>0</v>
      </c>
      <c r="AA70" s="139">
        <v>39.99</v>
      </c>
      <c r="AB70" s="140">
        <f t="shared" si="7"/>
        <v>0.70167541885471374</v>
      </c>
      <c r="AC70" s="141"/>
      <c r="AD70" s="142" t="str">
        <f t="shared" si="8"/>
        <v/>
      </c>
      <c r="AE70" s="140" t="str">
        <f t="shared" si="9"/>
        <v/>
      </c>
      <c r="AF70" s="139"/>
      <c r="AG70" s="140" t="str">
        <f t="shared" si="10"/>
        <v/>
      </c>
      <c r="AH70" s="143" t="str">
        <f t="shared" si="11"/>
        <v/>
      </c>
      <c r="AI70" s="144"/>
      <c r="AJ70" s="145"/>
      <c r="AK70" s="146"/>
      <c r="AL70" s="135" t="s">
        <v>241</v>
      </c>
      <c r="AM70" s="147">
        <v>4</v>
      </c>
      <c r="AN70" s="148" t="str">
        <f t="shared" si="12"/>
        <v xml:space="preserve">, , , , OFFICE DEFINE, </v>
      </c>
      <c r="AO70" s="149">
        <v>24</v>
      </c>
      <c r="AP70" s="150">
        <v>360</v>
      </c>
      <c r="AQ70" s="150"/>
      <c r="AR70" s="150"/>
      <c r="AS70" s="150"/>
      <c r="AT70" s="151"/>
      <c r="AU70" s="151"/>
      <c r="AV70" s="152">
        <f t="shared" si="13"/>
        <v>4</v>
      </c>
      <c r="AW70" s="153"/>
      <c r="AX70" s="152"/>
      <c r="AY70" s="153"/>
      <c r="AZ70" s="176"/>
      <c r="BA70" s="155">
        <f t="shared" si="14"/>
        <v>360</v>
      </c>
      <c r="BB70" s="156">
        <f t="shared" si="15"/>
        <v>4294.8</v>
      </c>
      <c r="BC70" s="157">
        <f t="shared" si="16"/>
        <v>14396.400000000001</v>
      </c>
      <c r="BD70" s="158">
        <f t="shared" si="17"/>
        <v>24</v>
      </c>
      <c r="BE70" s="159">
        <f t="shared" si="18"/>
        <v>286.32</v>
      </c>
      <c r="BF70" s="160">
        <f t="shared" si="19"/>
        <v>959.76</v>
      </c>
      <c r="BG70" s="161">
        <f t="shared" si="20"/>
        <v>384</v>
      </c>
      <c r="BH70" s="162">
        <f t="shared" si="21"/>
        <v>4581.12</v>
      </c>
      <c r="BI70" s="163">
        <f t="shared" si="22"/>
        <v>15356.16</v>
      </c>
      <c r="BJ70" s="164"/>
      <c r="BK70" s="165" t="s">
        <v>104</v>
      </c>
      <c r="BL70" s="177">
        <v>37</v>
      </c>
      <c r="BM70" s="178">
        <v>91</v>
      </c>
      <c r="BN70" s="178">
        <v>118</v>
      </c>
      <c r="BO70" s="178">
        <v>82</v>
      </c>
      <c r="BP70" s="178">
        <v>32</v>
      </c>
      <c r="BQ70" s="178">
        <v>0</v>
      </c>
      <c r="BR70" s="178" t="str">
        <f>IF(ISBLANK($BK70),"",IFERROR((ROUND((INDEX([1]INSTRUCTIONS!$M$9:$AM$73,MATCH(#REF!,[1]INSTRUCTIONS!$N$9:$N$73,0),MATCH(BR$2,[1]INSTRUCTIONS!$M$9:$AM$9,FALSE))*$BA70),0)),""))</f>
        <v/>
      </c>
      <c r="BS70" s="178" t="str">
        <f>IF(ISBLANK($BK70),"",IFERROR((ROUND((INDEX([1]INSTRUCTIONS!$M$9:$AM$73,MATCH(#REF!,[1]INSTRUCTIONS!$N$9:$N$73,0),MATCH(BS$2,[1]INSTRUCTIONS!$M$9:$AM$9,FALSE))*$BA70),0)),""))</f>
        <v/>
      </c>
      <c r="BT70" s="178" t="str">
        <f>IF(ISBLANK($BK70),"",IFERROR((ROUND((INDEX([1]INSTRUCTIONS!$M$9:$AM$73,MATCH(#REF!,[1]INSTRUCTIONS!$N$9:$N$73,0),MATCH(BT$2,[1]INSTRUCTIONS!$M$9:$AM$9,FALSE))*$BA70),0)),""))</f>
        <v/>
      </c>
      <c r="BU70" s="178" t="str">
        <f>IF(ISBLANK($BK70),"",IFERROR((ROUND((INDEX([1]INSTRUCTIONS!$M$9:$AM$73,MATCH(#REF!,[1]INSTRUCTIONS!$N$9:$N$73,0),MATCH(BU$2,[1]INSTRUCTIONS!$M$9:$AM$9,FALSE))*$BA70),0)),""))</f>
        <v/>
      </c>
      <c r="BV70" s="178" t="str">
        <f>IF(ISBLANK($BK70),"",IFERROR((ROUND((INDEX([1]INSTRUCTIONS!$M$9:$AM$73,MATCH(#REF!,[1]INSTRUCTIONS!$N$9:$N$73,0),MATCH(BV$2,[1]INSTRUCTIONS!$M$9:$AM$9,FALSE))*$BA70),0)),""))</f>
        <v/>
      </c>
      <c r="BW70" s="178" t="str">
        <f>IF(ISBLANK($BK70),"",IFERROR((ROUND((INDEX([1]INSTRUCTIONS!$M$9:$AM$73,MATCH(#REF!,[1]INSTRUCTIONS!$N$9:$N$73,0),MATCH(BW$2,[1]INSTRUCTIONS!$M$9:$AM$9,FALSE))*$BA70),0)),""))</f>
        <v/>
      </c>
      <c r="BX70" s="178" t="str">
        <f>IF(ISBLANK($BK70),"",IFERROR((ROUND((INDEX([1]INSTRUCTIONS!$M$9:$AM$73,MATCH(#REF!,[1]INSTRUCTIONS!$N$9:$N$73,0),MATCH(BX$2,[1]INSTRUCTIONS!$M$9:$AM$9,FALSE))*$BA70),0)),""))</f>
        <v/>
      </c>
      <c r="BY70" s="178" t="str">
        <f>IF(ISBLANK($BK70),"",IFERROR((ROUND((INDEX([1]INSTRUCTIONS!$M$9:$AM$73,MATCH(#REF!,[1]INSTRUCTIONS!$N$9:$N$73,0),MATCH(BY$2,[1]INSTRUCTIONS!$M$9:$AM$9,FALSE))*$BA70),0)),""))</f>
        <v/>
      </c>
      <c r="BZ70" s="178" t="str">
        <f>IF(ISBLANK($BK70),"",IFERROR((ROUND((INDEX([1]INSTRUCTIONS!$M$9:$AM$73,MATCH(#REF!,[1]INSTRUCTIONS!$N$9:$N$73,0),MATCH(BZ$2,[1]INSTRUCTIONS!$M$9:$AM$9,FALSE))*$BA70),0)),""))</f>
        <v/>
      </c>
      <c r="CA70" s="178" t="str">
        <f>IF(ISBLANK($BK70),"",IFERROR((ROUND((INDEX([1]INSTRUCTIONS!$M$9:$AM$73,MATCH(#REF!,[1]INSTRUCTIONS!$N$9:$N$73,0),MATCH(CA$2,[1]INSTRUCTIONS!$M$9:$AM$9,FALSE))*$BA70),0)),""))</f>
        <v/>
      </c>
      <c r="CB70" s="178" t="str">
        <f>IF(ISBLANK($BK70),"",IFERROR((ROUND((INDEX([1]INSTRUCTIONS!$M$9:$AM$73,MATCH(#REF!,[1]INSTRUCTIONS!$N$9:$N$73,0),MATCH(CB$2,[1]INSTRUCTIONS!$M$9:$AM$9,FALSE))*$BA70),0)),""))</f>
        <v/>
      </c>
      <c r="CC70" s="178" t="str">
        <f>IF(ISBLANK($BK70),"",IFERROR((ROUND((INDEX([1]INSTRUCTIONS!$M$9:$AM$73,MATCH(#REF!,[1]INSTRUCTIONS!$N$9:$N$73,0),MATCH(CC$2,[1]INSTRUCTIONS!$M$9:$AM$9,FALSE))*$BA70),0)),""))</f>
        <v/>
      </c>
      <c r="CD70" s="178" t="str">
        <f>IF(ISBLANK($BK70),"",IFERROR((ROUND((INDEX([1]INSTRUCTIONS!$M$9:$AM$73,MATCH(#REF!,[1]INSTRUCTIONS!$N$9:$N$73,0),MATCH(CD$2,[1]INSTRUCTIONS!$M$9:$AM$9,FALSE))*$BA70),0)),""))</f>
        <v/>
      </c>
      <c r="CE70" s="178" t="str">
        <f>IF(ISBLANK($BK70),"",IFERROR((ROUND((INDEX([1]INSTRUCTIONS!$M$9:$AM$73,MATCH(#REF!,[1]INSTRUCTIONS!$N$9:$N$73,0),MATCH(CE$2,[1]INSTRUCTIONS!$M$9:$AM$9,FALSE))*$BA70),0)),""))</f>
        <v/>
      </c>
      <c r="CF70" s="178" t="str">
        <f>IF(ISBLANK($BK70),"",IFERROR((ROUND((INDEX([1]INSTRUCTIONS!$M$9:$AM$73,MATCH(#REF!,[1]INSTRUCTIONS!$N$9:$N$73,0),MATCH(CF$2,[1]INSTRUCTIONS!$M$9:$AM$9,FALSE))*$BA70),0)),""))</f>
        <v/>
      </c>
      <c r="CG70" s="178" t="str">
        <f>IF(ISBLANK($BK70),"",IFERROR((ROUND((INDEX([1]INSTRUCTIONS!$M$9:$AM$73,MATCH(#REF!,[1]INSTRUCTIONS!$N$9:$N$73,0),MATCH(CG$2,[1]INSTRUCTIONS!$M$9:$AM$9,FALSE))*$BA70),0)),""))</f>
        <v/>
      </c>
      <c r="CH70" s="178" t="str">
        <f>IF(ISBLANK($BK70),"",IFERROR((ROUND((INDEX([1]INSTRUCTIONS!$M$9:$AM$73,MATCH(#REF!,[1]INSTRUCTIONS!$N$9:$N$73,0),MATCH(CH$2,[1]INSTRUCTIONS!$M$9:$AM$9,FALSE))*$BA70),0)),""))</f>
        <v/>
      </c>
      <c r="CI70" s="178" t="str">
        <f>IF(ISBLANK($BK70),"",IFERROR((ROUND((INDEX([1]INSTRUCTIONS!$M$9:$AM$73,MATCH(#REF!,[1]INSTRUCTIONS!$N$9:$N$73,0),MATCH(CI$2,[1]INSTRUCTIONS!$M$9:$AM$9,FALSE))*$BA70),0)),""))</f>
        <v/>
      </c>
      <c r="CJ70" s="179" t="str">
        <f>IF(ISBLANK($BK70),"",IFERROR((ROUND((INDEX([1]INSTRUCTIONS!$M$9:$AM$73,MATCH(#REF!,[1]INSTRUCTIONS!$N$9:$N$73,0),MATCH(CJ$2,[1]INSTRUCTIONS!$M$9:$AM$9,FALSE))*$BA70),0)),""))</f>
        <v/>
      </c>
      <c r="CK70" s="169">
        <f t="shared" si="23"/>
        <v>360</v>
      </c>
      <c r="CL70" s="169">
        <f t="shared" si="24"/>
        <v>0</v>
      </c>
      <c r="CM70" s="6"/>
      <c r="CN70" s="170" t="s">
        <v>105</v>
      </c>
      <c r="CO70" s="177">
        <v>3</v>
      </c>
      <c r="CP70" s="178">
        <v>6</v>
      </c>
      <c r="CQ70" s="178">
        <v>7</v>
      </c>
      <c r="CR70" s="178">
        <v>5</v>
      </c>
      <c r="CS70" s="178">
        <v>3</v>
      </c>
      <c r="CT70" s="178">
        <v>0</v>
      </c>
      <c r="CU70" s="178" t="str">
        <f>IF(ISBLANK($CN70),"",IFERROR((ROUND((INDEX([1]INSTRUCTIONS!$M$9:$AM$73,MATCH(#REF!,[1]INSTRUCTIONS!$N$9:$N$73,0),MATCH(CU$2,[1]INSTRUCTIONS!$M$9:$AM$9,FALSE))*$BD70),0)),""))</f>
        <v/>
      </c>
      <c r="CV70" s="178" t="str">
        <f>IF(ISBLANK($CN70),"",IFERROR((ROUND((INDEX([1]INSTRUCTIONS!$M$9:$AM$73,MATCH(#REF!,[1]INSTRUCTIONS!$N$9:$N$73,0),MATCH(CV$2,[1]INSTRUCTIONS!$M$9:$AM$9,FALSE))*$BD70),0)),""))</f>
        <v/>
      </c>
      <c r="CW70" s="178" t="str">
        <f>IF(ISBLANK($CN70),"",IFERROR((ROUND((INDEX([1]INSTRUCTIONS!$M$9:$AM$73,MATCH(#REF!,[1]INSTRUCTIONS!$N$9:$N$73,0),MATCH(CW$2,[1]INSTRUCTIONS!$M$9:$AM$9,FALSE))*$BD70),0)),""))</f>
        <v/>
      </c>
      <c r="CX70" s="178" t="str">
        <f>IF(ISBLANK($CN70),"",IFERROR((ROUND((INDEX([1]INSTRUCTIONS!$M$9:$AM$73,MATCH(#REF!,[1]INSTRUCTIONS!$N$9:$N$73,0),MATCH(CX$2,[1]INSTRUCTIONS!$M$9:$AM$9,FALSE))*$BD70),0)),""))</f>
        <v/>
      </c>
      <c r="CY70" s="178" t="str">
        <f>IF(ISBLANK($CN70),"",IFERROR((ROUND((INDEX([1]INSTRUCTIONS!$M$9:$AM$73,MATCH(#REF!,[1]INSTRUCTIONS!$N$9:$N$73,0),MATCH(CY$2,[1]INSTRUCTIONS!$M$9:$AM$9,FALSE))*$BD70),0)),""))</f>
        <v/>
      </c>
      <c r="CZ70" s="178" t="str">
        <f>IF(ISBLANK($CN70),"",IFERROR((ROUND((INDEX([1]INSTRUCTIONS!$M$9:$AM$73,MATCH(#REF!,[1]INSTRUCTIONS!$N$9:$N$73,0),MATCH(CZ$2,[1]INSTRUCTIONS!$M$9:$AM$9,FALSE))*$BD70),0)),""))</f>
        <v/>
      </c>
      <c r="DA70" s="178" t="str">
        <f>IF(ISBLANK($CN70),"",IFERROR((ROUND((INDEX([1]INSTRUCTIONS!$M$9:$AM$73,MATCH(#REF!,[1]INSTRUCTIONS!$N$9:$N$73,0),MATCH(DA$2,[1]INSTRUCTIONS!$M$9:$AM$9,FALSE))*$BD70),0)),""))</f>
        <v/>
      </c>
      <c r="DB70" s="178" t="str">
        <f>IF(ISBLANK($CN70),"",IFERROR((ROUND((INDEX([1]INSTRUCTIONS!$M$9:$AM$73,MATCH(#REF!,[1]INSTRUCTIONS!$N$9:$N$73,0),MATCH(DB$2,[1]INSTRUCTIONS!$M$9:$AM$9,FALSE))*$BD70),0)),""))</f>
        <v/>
      </c>
      <c r="DC70" s="178" t="str">
        <f>IF(ISBLANK($CN70),"",IFERROR((ROUND((INDEX([1]INSTRUCTIONS!$M$9:$AM$73,MATCH(#REF!,[1]INSTRUCTIONS!$N$9:$N$73,0),MATCH(DC$2,[1]INSTRUCTIONS!$M$9:$AM$9,FALSE))*$BD70),0)),""))</f>
        <v/>
      </c>
      <c r="DD70" s="178" t="str">
        <f>IF(ISBLANK($CN70),"",IFERROR((ROUND((INDEX([1]INSTRUCTIONS!$M$9:$AM$73,MATCH(#REF!,[1]INSTRUCTIONS!$N$9:$N$73,0),MATCH(DD$2,[1]INSTRUCTIONS!$M$9:$AM$9,FALSE))*$BD70),0)),""))</f>
        <v/>
      </c>
      <c r="DE70" s="178" t="str">
        <f>IF(ISBLANK($CN70),"",IFERROR((ROUND((INDEX([1]INSTRUCTIONS!$M$9:$AM$73,MATCH(#REF!,[1]INSTRUCTIONS!$N$9:$N$73,0),MATCH(DE$2,[1]INSTRUCTIONS!$M$9:$AM$9,FALSE))*$BD70),0)),""))</f>
        <v/>
      </c>
      <c r="DF70" s="178" t="str">
        <f>IF(ISBLANK($CN70),"",IFERROR((ROUND((INDEX([1]INSTRUCTIONS!$M$9:$AM$73,MATCH(#REF!,[1]INSTRUCTIONS!$N$9:$N$73,0),MATCH(DF$2,[1]INSTRUCTIONS!$M$9:$AM$9,FALSE))*$BD70),0)),""))</f>
        <v/>
      </c>
      <c r="DG70" s="178" t="str">
        <f>IF(ISBLANK($CN70),"",IFERROR((ROUND((INDEX([1]INSTRUCTIONS!$M$9:$AM$73,MATCH(#REF!,[1]INSTRUCTIONS!$N$9:$N$73,0),MATCH(DG$2,[1]INSTRUCTIONS!$M$9:$AM$9,FALSE))*$BD70),0)),""))</f>
        <v/>
      </c>
      <c r="DH70" s="178" t="str">
        <f>IF(ISBLANK($CN70),"",IFERROR((ROUND((INDEX([1]INSTRUCTIONS!$M$9:$AM$73,MATCH(#REF!,[1]INSTRUCTIONS!$N$9:$N$73,0),MATCH(DH$2,[1]INSTRUCTIONS!$M$9:$AM$9,FALSE))*$BD70),0)),""))</f>
        <v/>
      </c>
      <c r="DI70" s="178" t="str">
        <f>IF(ISBLANK($CN70),"",IFERROR((ROUND((INDEX([1]INSTRUCTIONS!$M$9:$AM$73,MATCH(#REF!,[1]INSTRUCTIONS!$N$9:$N$73,0),MATCH(DI$2,[1]INSTRUCTIONS!$M$9:$AM$9,FALSE))*$BD70),0)),""))</f>
        <v/>
      </c>
      <c r="DJ70" s="178" t="str">
        <f>IF(ISBLANK($CN70),"",IFERROR((ROUND((INDEX([1]INSTRUCTIONS!$M$9:$AM$73,MATCH(#REF!,[1]INSTRUCTIONS!$N$9:$N$73,0),MATCH(DJ$2,[1]INSTRUCTIONS!$M$9:$AM$9,FALSE))*$BD70),0)),""))</f>
        <v/>
      </c>
      <c r="DK70" s="178" t="str">
        <f>IF(ISBLANK($CN70),"",IFERROR((ROUND((INDEX([1]INSTRUCTIONS!$M$9:$AM$73,MATCH(#REF!,[1]INSTRUCTIONS!$N$9:$N$73,0),MATCH(DK$2,[1]INSTRUCTIONS!$M$9:$AM$9,FALSE))*$BD70),0)),""))</f>
        <v/>
      </c>
      <c r="DL70" s="178" t="str">
        <f>IF(ISBLANK($CN70),"",IFERROR((ROUND((INDEX([1]INSTRUCTIONS!$M$9:$AM$73,MATCH(#REF!,[1]INSTRUCTIONS!$N$9:$N$73,0),MATCH(DL$2,[1]INSTRUCTIONS!$M$9:$AM$9,FALSE))*$BD70),0)),""))</f>
        <v/>
      </c>
      <c r="DM70" s="179" t="str">
        <f>IF(ISBLANK($CN70),"",IFERROR((ROUND((INDEX([1]INSTRUCTIONS!$M$9:$AM$73,MATCH(#REF!,[1]INSTRUCTIONS!$N$9:$N$73,0),MATCH(DM$2,[1]INSTRUCTIONS!$M$9:$AM$9,FALSE))*$BD70),0)),""))</f>
        <v/>
      </c>
      <c r="DN70" s="169">
        <f t="shared" si="25"/>
        <v>24</v>
      </c>
      <c r="DO70" s="169">
        <f t="shared" si="26"/>
        <v>0</v>
      </c>
      <c r="DP70" s="6"/>
      <c r="DQ70" s="171" t="str">
        <f t="shared" si="27"/>
        <v>ALPHA TOPS BM</v>
      </c>
      <c r="DR70" s="172">
        <f t="shared" ref="DR70:EP70" si="83">IFERROR(BL70+CO70,"")</f>
        <v>40</v>
      </c>
      <c r="DS70" s="173">
        <f t="shared" si="83"/>
        <v>97</v>
      </c>
      <c r="DT70" s="173">
        <f t="shared" si="83"/>
        <v>125</v>
      </c>
      <c r="DU70" s="173">
        <f t="shared" si="83"/>
        <v>87</v>
      </c>
      <c r="DV70" s="173">
        <f t="shared" si="83"/>
        <v>35</v>
      </c>
      <c r="DW70" s="173">
        <f t="shared" si="83"/>
        <v>0</v>
      </c>
      <c r="DX70" s="173" t="str">
        <f t="shared" si="83"/>
        <v/>
      </c>
      <c r="DY70" s="173" t="str">
        <f t="shared" si="83"/>
        <v/>
      </c>
      <c r="DZ70" s="173" t="str">
        <f t="shared" si="83"/>
        <v/>
      </c>
      <c r="EA70" s="173" t="str">
        <f t="shared" si="83"/>
        <v/>
      </c>
      <c r="EB70" s="173" t="str">
        <f t="shared" si="83"/>
        <v/>
      </c>
      <c r="EC70" s="173" t="str">
        <f t="shared" si="83"/>
        <v/>
      </c>
      <c r="ED70" s="173" t="str">
        <f t="shared" si="83"/>
        <v/>
      </c>
      <c r="EE70" s="173" t="str">
        <f t="shared" si="83"/>
        <v/>
      </c>
      <c r="EF70" s="174" t="str">
        <f t="shared" si="83"/>
        <v/>
      </c>
      <c r="EG70" s="174" t="str">
        <f t="shared" si="83"/>
        <v/>
      </c>
      <c r="EH70" s="174" t="str">
        <f t="shared" si="83"/>
        <v/>
      </c>
      <c r="EI70" s="174" t="str">
        <f t="shared" si="83"/>
        <v/>
      </c>
      <c r="EJ70" s="174" t="str">
        <f t="shared" si="83"/>
        <v/>
      </c>
      <c r="EK70" s="174" t="str">
        <f t="shared" si="83"/>
        <v/>
      </c>
      <c r="EL70" s="174" t="str">
        <f t="shared" si="83"/>
        <v/>
      </c>
      <c r="EM70" s="174" t="str">
        <f t="shared" si="83"/>
        <v/>
      </c>
      <c r="EN70" s="174" t="str">
        <f t="shared" si="83"/>
        <v/>
      </c>
      <c r="EO70" s="174" t="str">
        <f t="shared" si="83"/>
        <v/>
      </c>
      <c r="EP70" s="174" t="str">
        <f t="shared" si="83"/>
        <v/>
      </c>
      <c r="EQ70" s="171">
        <f t="shared" si="29"/>
        <v>384</v>
      </c>
      <c r="ER70" s="171">
        <f t="shared" si="30"/>
        <v>0</v>
      </c>
    </row>
    <row r="71" spans="1:148" ht="120" customHeight="1" x14ac:dyDescent="0.25">
      <c r="A71" s="132">
        <f t="shared" si="31"/>
        <v>54</v>
      </c>
      <c r="B71" s="133" t="e">
        <v>#VALUE!</v>
      </c>
      <c r="C71" s="133" t="s">
        <v>96</v>
      </c>
      <c r="D71" s="134" t="s">
        <v>276</v>
      </c>
      <c r="E71" s="134" t="str">
        <f t="shared" si="5"/>
        <v>#REF!</v>
      </c>
      <c r="F71" s="135" t="s">
        <v>97</v>
      </c>
      <c r="G71" s="134" t="s">
        <v>276</v>
      </c>
      <c r="H71" s="135" t="s">
        <v>228</v>
      </c>
      <c r="I71" s="135" t="s">
        <v>229</v>
      </c>
      <c r="J71" s="135"/>
      <c r="K71" s="135"/>
      <c r="L71" s="136"/>
      <c r="M71" s="133" t="e">
        <v>#VALUE!</v>
      </c>
      <c r="N71" s="135" t="s">
        <v>117</v>
      </c>
      <c r="O71" s="136"/>
      <c r="P71" s="136"/>
      <c r="Q71" s="136" t="s">
        <v>101</v>
      </c>
      <c r="R71" s="136" t="s">
        <v>102</v>
      </c>
      <c r="S71" s="136"/>
      <c r="T71" s="133"/>
      <c r="U71" s="133"/>
      <c r="V71" s="133"/>
      <c r="W71" s="137"/>
      <c r="X71" s="138">
        <v>13.08</v>
      </c>
      <c r="Y71" s="139">
        <v>13.08</v>
      </c>
      <c r="Z71" s="140">
        <f t="shared" si="6"/>
        <v>0</v>
      </c>
      <c r="AA71" s="139">
        <v>49.99</v>
      </c>
      <c r="AB71" s="140">
        <f t="shared" si="7"/>
        <v>0.73834766953390685</v>
      </c>
      <c r="AC71" s="141"/>
      <c r="AD71" s="142" t="str">
        <f t="shared" si="8"/>
        <v/>
      </c>
      <c r="AE71" s="140" t="str">
        <f t="shared" si="9"/>
        <v/>
      </c>
      <c r="AF71" s="139"/>
      <c r="AG71" s="140" t="str">
        <f t="shared" si="10"/>
        <v/>
      </c>
      <c r="AH71" s="143" t="str">
        <f t="shared" si="11"/>
        <v/>
      </c>
      <c r="AI71" s="144"/>
      <c r="AJ71" s="145"/>
      <c r="AK71" s="146"/>
      <c r="AL71" s="135" t="s">
        <v>241</v>
      </c>
      <c r="AM71" s="147">
        <v>4</v>
      </c>
      <c r="AN71" s="148" t="str">
        <f t="shared" si="12"/>
        <v xml:space="preserve">, , , , OFFICE DEFINE, </v>
      </c>
      <c r="AO71" s="149">
        <v>18</v>
      </c>
      <c r="AP71" s="150">
        <v>540</v>
      </c>
      <c r="AQ71" s="150"/>
      <c r="AR71" s="150"/>
      <c r="AS71" s="150"/>
      <c r="AT71" s="151"/>
      <c r="AU71" s="151"/>
      <c r="AV71" s="152">
        <f t="shared" si="13"/>
        <v>4</v>
      </c>
      <c r="AW71" s="153"/>
      <c r="AX71" s="152"/>
      <c r="AY71" s="153"/>
      <c r="AZ71" s="176"/>
      <c r="BA71" s="155">
        <f t="shared" si="14"/>
        <v>540</v>
      </c>
      <c r="BB71" s="156">
        <f t="shared" si="15"/>
        <v>7063.2</v>
      </c>
      <c r="BC71" s="157">
        <f t="shared" si="16"/>
        <v>26994.600000000002</v>
      </c>
      <c r="BD71" s="158">
        <f t="shared" si="17"/>
        <v>18</v>
      </c>
      <c r="BE71" s="159">
        <f t="shared" si="18"/>
        <v>235.44</v>
      </c>
      <c r="BF71" s="160">
        <f t="shared" si="19"/>
        <v>899.82</v>
      </c>
      <c r="BG71" s="161">
        <f t="shared" si="20"/>
        <v>558</v>
      </c>
      <c r="BH71" s="162">
        <f t="shared" si="21"/>
        <v>7298.64</v>
      </c>
      <c r="BI71" s="163">
        <f t="shared" si="22"/>
        <v>27894.420000000002</v>
      </c>
      <c r="BJ71" s="164"/>
      <c r="BK71" s="165" t="s">
        <v>104</v>
      </c>
      <c r="BL71" s="177">
        <v>55</v>
      </c>
      <c r="BM71" s="178">
        <v>136</v>
      </c>
      <c r="BN71" s="178">
        <v>180</v>
      </c>
      <c r="BO71" s="178">
        <v>122</v>
      </c>
      <c r="BP71" s="178">
        <v>47</v>
      </c>
      <c r="BQ71" s="178">
        <v>0</v>
      </c>
      <c r="BR71" s="178" t="str">
        <f>IF(ISBLANK($BK71),"",IFERROR((ROUND((INDEX([1]INSTRUCTIONS!$M$9:$AM$73,MATCH(#REF!,[1]INSTRUCTIONS!$N$9:$N$73,0),MATCH(BR$2,[1]INSTRUCTIONS!$M$9:$AM$9,FALSE))*$BA71),0)),""))</f>
        <v/>
      </c>
      <c r="BS71" s="178" t="str">
        <f>IF(ISBLANK($BK71),"",IFERROR((ROUND((INDEX([1]INSTRUCTIONS!$M$9:$AM$73,MATCH(#REF!,[1]INSTRUCTIONS!$N$9:$N$73,0),MATCH(BS$2,[1]INSTRUCTIONS!$M$9:$AM$9,FALSE))*$BA71),0)),""))</f>
        <v/>
      </c>
      <c r="BT71" s="178" t="str">
        <f>IF(ISBLANK($BK71),"",IFERROR((ROUND((INDEX([1]INSTRUCTIONS!$M$9:$AM$73,MATCH(#REF!,[1]INSTRUCTIONS!$N$9:$N$73,0),MATCH(BT$2,[1]INSTRUCTIONS!$M$9:$AM$9,FALSE))*$BA71),0)),""))</f>
        <v/>
      </c>
      <c r="BU71" s="178" t="str">
        <f>IF(ISBLANK($BK71),"",IFERROR((ROUND((INDEX([1]INSTRUCTIONS!$M$9:$AM$73,MATCH(#REF!,[1]INSTRUCTIONS!$N$9:$N$73,0),MATCH(BU$2,[1]INSTRUCTIONS!$M$9:$AM$9,FALSE))*$BA71),0)),""))</f>
        <v/>
      </c>
      <c r="BV71" s="178" t="str">
        <f>IF(ISBLANK($BK71),"",IFERROR((ROUND((INDEX([1]INSTRUCTIONS!$M$9:$AM$73,MATCH(#REF!,[1]INSTRUCTIONS!$N$9:$N$73,0),MATCH(BV$2,[1]INSTRUCTIONS!$M$9:$AM$9,FALSE))*$BA71),0)),""))</f>
        <v/>
      </c>
      <c r="BW71" s="178" t="str">
        <f>IF(ISBLANK($BK71),"",IFERROR((ROUND((INDEX([1]INSTRUCTIONS!$M$9:$AM$73,MATCH(#REF!,[1]INSTRUCTIONS!$N$9:$N$73,0),MATCH(BW$2,[1]INSTRUCTIONS!$M$9:$AM$9,FALSE))*$BA71),0)),""))</f>
        <v/>
      </c>
      <c r="BX71" s="178" t="str">
        <f>IF(ISBLANK($BK71),"",IFERROR((ROUND((INDEX([1]INSTRUCTIONS!$M$9:$AM$73,MATCH(#REF!,[1]INSTRUCTIONS!$N$9:$N$73,0),MATCH(BX$2,[1]INSTRUCTIONS!$M$9:$AM$9,FALSE))*$BA71),0)),""))</f>
        <v/>
      </c>
      <c r="BY71" s="178" t="str">
        <f>IF(ISBLANK($BK71),"",IFERROR((ROUND((INDEX([1]INSTRUCTIONS!$M$9:$AM$73,MATCH(#REF!,[1]INSTRUCTIONS!$N$9:$N$73,0),MATCH(BY$2,[1]INSTRUCTIONS!$M$9:$AM$9,FALSE))*$BA71),0)),""))</f>
        <v/>
      </c>
      <c r="BZ71" s="178" t="str">
        <f>IF(ISBLANK($BK71),"",IFERROR((ROUND((INDEX([1]INSTRUCTIONS!$M$9:$AM$73,MATCH(#REF!,[1]INSTRUCTIONS!$N$9:$N$73,0),MATCH(BZ$2,[1]INSTRUCTIONS!$M$9:$AM$9,FALSE))*$BA71),0)),""))</f>
        <v/>
      </c>
      <c r="CA71" s="178" t="str">
        <f>IF(ISBLANK($BK71),"",IFERROR((ROUND((INDEX([1]INSTRUCTIONS!$M$9:$AM$73,MATCH(#REF!,[1]INSTRUCTIONS!$N$9:$N$73,0),MATCH(CA$2,[1]INSTRUCTIONS!$M$9:$AM$9,FALSE))*$BA71),0)),""))</f>
        <v/>
      </c>
      <c r="CB71" s="178" t="str">
        <f>IF(ISBLANK($BK71),"",IFERROR((ROUND((INDEX([1]INSTRUCTIONS!$M$9:$AM$73,MATCH(#REF!,[1]INSTRUCTIONS!$N$9:$N$73,0),MATCH(CB$2,[1]INSTRUCTIONS!$M$9:$AM$9,FALSE))*$BA71),0)),""))</f>
        <v/>
      </c>
      <c r="CC71" s="178" t="str">
        <f>IF(ISBLANK($BK71),"",IFERROR((ROUND((INDEX([1]INSTRUCTIONS!$M$9:$AM$73,MATCH(#REF!,[1]INSTRUCTIONS!$N$9:$N$73,0),MATCH(CC$2,[1]INSTRUCTIONS!$M$9:$AM$9,FALSE))*$BA71),0)),""))</f>
        <v/>
      </c>
      <c r="CD71" s="178" t="str">
        <f>IF(ISBLANK($BK71),"",IFERROR((ROUND((INDEX([1]INSTRUCTIONS!$M$9:$AM$73,MATCH(#REF!,[1]INSTRUCTIONS!$N$9:$N$73,0),MATCH(CD$2,[1]INSTRUCTIONS!$M$9:$AM$9,FALSE))*$BA71),0)),""))</f>
        <v/>
      </c>
      <c r="CE71" s="178" t="str">
        <f>IF(ISBLANK($BK71),"",IFERROR((ROUND((INDEX([1]INSTRUCTIONS!$M$9:$AM$73,MATCH(#REF!,[1]INSTRUCTIONS!$N$9:$N$73,0),MATCH(CE$2,[1]INSTRUCTIONS!$M$9:$AM$9,FALSE))*$BA71),0)),""))</f>
        <v/>
      </c>
      <c r="CF71" s="178" t="str">
        <f>IF(ISBLANK($BK71),"",IFERROR((ROUND((INDEX([1]INSTRUCTIONS!$M$9:$AM$73,MATCH(#REF!,[1]INSTRUCTIONS!$N$9:$N$73,0),MATCH(CF$2,[1]INSTRUCTIONS!$M$9:$AM$9,FALSE))*$BA71),0)),""))</f>
        <v/>
      </c>
      <c r="CG71" s="178" t="str">
        <f>IF(ISBLANK($BK71),"",IFERROR((ROUND((INDEX([1]INSTRUCTIONS!$M$9:$AM$73,MATCH(#REF!,[1]INSTRUCTIONS!$N$9:$N$73,0),MATCH(CG$2,[1]INSTRUCTIONS!$M$9:$AM$9,FALSE))*$BA71),0)),""))</f>
        <v/>
      </c>
      <c r="CH71" s="178" t="str">
        <f>IF(ISBLANK($BK71),"",IFERROR((ROUND((INDEX([1]INSTRUCTIONS!$M$9:$AM$73,MATCH(#REF!,[1]INSTRUCTIONS!$N$9:$N$73,0),MATCH(CH$2,[1]INSTRUCTIONS!$M$9:$AM$9,FALSE))*$BA71),0)),""))</f>
        <v/>
      </c>
      <c r="CI71" s="178" t="str">
        <f>IF(ISBLANK($BK71),"",IFERROR((ROUND((INDEX([1]INSTRUCTIONS!$M$9:$AM$73,MATCH(#REF!,[1]INSTRUCTIONS!$N$9:$N$73,0),MATCH(CI$2,[1]INSTRUCTIONS!$M$9:$AM$9,FALSE))*$BA71),0)),""))</f>
        <v/>
      </c>
      <c r="CJ71" s="179" t="str">
        <f>IF(ISBLANK($BK71),"",IFERROR((ROUND((INDEX([1]INSTRUCTIONS!$M$9:$AM$73,MATCH(#REF!,[1]INSTRUCTIONS!$N$9:$N$73,0),MATCH(CJ$2,[1]INSTRUCTIONS!$M$9:$AM$9,FALSE))*$BA71),0)),""))</f>
        <v/>
      </c>
      <c r="CK71" s="169">
        <f t="shared" si="23"/>
        <v>540</v>
      </c>
      <c r="CL71" s="169">
        <f t="shared" si="24"/>
        <v>0</v>
      </c>
      <c r="CM71" s="6"/>
      <c r="CN71" s="170" t="s">
        <v>105</v>
      </c>
      <c r="CO71" s="177">
        <v>2</v>
      </c>
      <c r="CP71" s="178">
        <v>4</v>
      </c>
      <c r="CQ71" s="178">
        <v>6</v>
      </c>
      <c r="CR71" s="178">
        <v>4</v>
      </c>
      <c r="CS71" s="178">
        <v>2</v>
      </c>
      <c r="CT71" s="178">
        <v>0</v>
      </c>
      <c r="CU71" s="178" t="str">
        <f>IF(ISBLANK($CN71),"",IFERROR((ROUND((INDEX([1]INSTRUCTIONS!$M$9:$AM$73,MATCH(#REF!,[1]INSTRUCTIONS!$N$9:$N$73,0),MATCH(CU$2,[1]INSTRUCTIONS!$M$9:$AM$9,FALSE))*$BD71),0)),""))</f>
        <v/>
      </c>
      <c r="CV71" s="178" t="str">
        <f>IF(ISBLANK($CN71),"",IFERROR((ROUND((INDEX([1]INSTRUCTIONS!$M$9:$AM$73,MATCH(#REF!,[1]INSTRUCTIONS!$N$9:$N$73,0),MATCH(CV$2,[1]INSTRUCTIONS!$M$9:$AM$9,FALSE))*$BD71),0)),""))</f>
        <v/>
      </c>
      <c r="CW71" s="178" t="str">
        <f>IF(ISBLANK($CN71),"",IFERROR((ROUND((INDEX([1]INSTRUCTIONS!$M$9:$AM$73,MATCH(#REF!,[1]INSTRUCTIONS!$N$9:$N$73,0),MATCH(CW$2,[1]INSTRUCTIONS!$M$9:$AM$9,FALSE))*$BD71),0)),""))</f>
        <v/>
      </c>
      <c r="CX71" s="178" t="str">
        <f>IF(ISBLANK($CN71),"",IFERROR((ROUND((INDEX([1]INSTRUCTIONS!$M$9:$AM$73,MATCH(#REF!,[1]INSTRUCTIONS!$N$9:$N$73,0),MATCH(CX$2,[1]INSTRUCTIONS!$M$9:$AM$9,FALSE))*$BD71),0)),""))</f>
        <v/>
      </c>
      <c r="CY71" s="178" t="str">
        <f>IF(ISBLANK($CN71),"",IFERROR((ROUND((INDEX([1]INSTRUCTIONS!$M$9:$AM$73,MATCH(#REF!,[1]INSTRUCTIONS!$N$9:$N$73,0),MATCH(CY$2,[1]INSTRUCTIONS!$M$9:$AM$9,FALSE))*$BD71),0)),""))</f>
        <v/>
      </c>
      <c r="CZ71" s="178" t="str">
        <f>IF(ISBLANK($CN71),"",IFERROR((ROUND((INDEX([1]INSTRUCTIONS!$M$9:$AM$73,MATCH(#REF!,[1]INSTRUCTIONS!$N$9:$N$73,0),MATCH(CZ$2,[1]INSTRUCTIONS!$M$9:$AM$9,FALSE))*$BD71),0)),""))</f>
        <v/>
      </c>
      <c r="DA71" s="178" t="str">
        <f>IF(ISBLANK($CN71),"",IFERROR((ROUND((INDEX([1]INSTRUCTIONS!$M$9:$AM$73,MATCH(#REF!,[1]INSTRUCTIONS!$N$9:$N$73,0),MATCH(DA$2,[1]INSTRUCTIONS!$M$9:$AM$9,FALSE))*$BD71),0)),""))</f>
        <v/>
      </c>
      <c r="DB71" s="178" t="str">
        <f>IF(ISBLANK($CN71),"",IFERROR((ROUND((INDEX([1]INSTRUCTIONS!$M$9:$AM$73,MATCH(#REF!,[1]INSTRUCTIONS!$N$9:$N$73,0),MATCH(DB$2,[1]INSTRUCTIONS!$M$9:$AM$9,FALSE))*$BD71),0)),""))</f>
        <v/>
      </c>
      <c r="DC71" s="178" t="str">
        <f>IF(ISBLANK($CN71),"",IFERROR((ROUND((INDEX([1]INSTRUCTIONS!$M$9:$AM$73,MATCH(#REF!,[1]INSTRUCTIONS!$N$9:$N$73,0),MATCH(DC$2,[1]INSTRUCTIONS!$M$9:$AM$9,FALSE))*$BD71),0)),""))</f>
        <v/>
      </c>
      <c r="DD71" s="178" t="str">
        <f>IF(ISBLANK($CN71),"",IFERROR((ROUND((INDEX([1]INSTRUCTIONS!$M$9:$AM$73,MATCH(#REF!,[1]INSTRUCTIONS!$N$9:$N$73,0),MATCH(DD$2,[1]INSTRUCTIONS!$M$9:$AM$9,FALSE))*$BD71),0)),""))</f>
        <v/>
      </c>
      <c r="DE71" s="178" t="str">
        <f>IF(ISBLANK($CN71),"",IFERROR((ROUND((INDEX([1]INSTRUCTIONS!$M$9:$AM$73,MATCH(#REF!,[1]INSTRUCTIONS!$N$9:$N$73,0),MATCH(DE$2,[1]INSTRUCTIONS!$M$9:$AM$9,FALSE))*$BD71),0)),""))</f>
        <v/>
      </c>
      <c r="DF71" s="178" t="str">
        <f>IF(ISBLANK($CN71),"",IFERROR((ROUND((INDEX([1]INSTRUCTIONS!$M$9:$AM$73,MATCH(#REF!,[1]INSTRUCTIONS!$N$9:$N$73,0),MATCH(DF$2,[1]INSTRUCTIONS!$M$9:$AM$9,FALSE))*$BD71),0)),""))</f>
        <v/>
      </c>
      <c r="DG71" s="178" t="str">
        <f>IF(ISBLANK($CN71),"",IFERROR((ROUND((INDEX([1]INSTRUCTIONS!$M$9:$AM$73,MATCH(#REF!,[1]INSTRUCTIONS!$N$9:$N$73,0),MATCH(DG$2,[1]INSTRUCTIONS!$M$9:$AM$9,FALSE))*$BD71),0)),""))</f>
        <v/>
      </c>
      <c r="DH71" s="178" t="str">
        <f>IF(ISBLANK($CN71),"",IFERROR((ROUND((INDEX([1]INSTRUCTIONS!$M$9:$AM$73,MATCH(#REF!,[1]INSTRUCTIONS!$N$9:$N$73,0),MATCH(DH$2,[1]INSTRUCTIONS!$M$9:$AM$9,FALSE))*$BD71),0)),""))</f>
        <v/>
      </c>
      <c r="DI71" s="178" t="str">
        <f>IF(ISBLANK($CN71),"",IFERROR((ROUND((INDEX([1]INSTRUCTIONS!$M$9:$AM$73,MATCH(#REF!,[1]INSTRUCTIONS!$N$9:$N$73,0),MATCH(DI$2,[1]INSTRUCTIONS!$M$9:$AM$9,FALSE))*$BD71),0)),""))</f>
        <v/>
      </c>
      <c r="DJ71" s="178" t="str">
        <f>IF(ISBLANK($CN71),"",IFERROR((ROUND((INDEX([1]INSTRUCTIONS!$M$9:$AM$73,MATCH(#REF!,[1]INSTRUCTIONS!$N$9:$N$73,0),MATCH(DJ$2,[1]INSTRUCTIONS!$M$9:$AM$9,FALSE))*$BD71),0)),""))</f>
        <v/>
      </c>
      <c r="DK71" s="178" t="str">
        <f>IF(ISBLANK($CN71),"",IFERROR((ROUND((INDEX([1]INSTRUCTIONS!$M$9:$AM$73,MATCH(#REF!,[1]INSTRUCTIONS!$N$9:$N$73,0),MATCH(DK$2,[1]INSTRUCTIONS!$M$9:$AM$9,FALSE))*$BD71),0)),""))</f>
        <v/>
      </c>
      <c r="DL71" s="178" t="str">
        <f>IF(ISBLANK($CN71),"",IFERROR((ROUND((INDEX([1]INSTRUCTIONS!$M$9:$AM$73,MATCH(#REF!,[1]INSTRUCTIONS!$N$9:$N$73,0),MATCH(DL$2,[1]INSTRUCTIONS!$M$9:$AM$9,FALSE))*$BD71),0)),""))</f>
        <v/>
      </c>
      <c r="DM71" s="179" t="str">
        <f>IF(ISBLANK($CN71),"",IFERROR((ROUND((INDEX([1]INSTRUCTIONS!$M$9:$AM$73,MATCH(#REF!,[1]INSTRUCTIONS!$N$9:$N$73,0),MATCH(DM$2,[1]INSTRUCTIONS!$M$9:$AM$9,FALSE))*$BD71),0)),""))</f>
        <v/>
      </c>
      <c r="DN71" s="169">
        <f t="shared" si="25"/>
        <v>18</v>
      </c>
      <c r="DO71" s="169">
        <f t="shared" si="26"/>
        <v>0</v>
      </c>
      <c r="DP71" s="6"/>
      <c r="DQ71" s="171" t="str">
        <f t="shared" si="27"/>
        <v>ALPHA TOPS BM</v>
      </c>
      <c r="DR71" s="172">
        <f t="shared" ref="DR71:EP71" si="84">IFERROR(BL71+CO71,"")</f>
        <v>57</v>
      </c>
      <c r="DS71" s="173">
        <f t="shared" si="84"/>
        <v>140</v>
      </c>
      <c r="DT71" s="173">
        <f t="shared" si="84"/>
        <v>186</v>
      </c>
      <c r="DU71" s="173">
        <f t="shared" si="84"/>
        <v>126</v>
      </c>
      <c r="DV71" s="173">
        <f t="shared" si="84"/>
        <v>49</v>
      </c>
      <c r="DW71" s="173">
        <f t="shared" si="84"/>
        <v>0</v>
      </c>
      <c r="DX71" s="173" t="str">
        <f t="shared" si="84"/>
        <v/>
      </c>
      <c r="DY71" s="173" t="str">
        <f t="shared" si="84"/>
        <v/>
      </c>
      <c r="DZ71" s="173" t="str">
        <f t="shared" si="84"/>
        <v/>
      </c>
      <c r="EA71" s="173" t="str">
        <f t="shared" si="84"/>
        <v/>
      </c>
      <c r="EB71" s="173" t="str">
        <f t="shared" si="84"/>
        <v/>
      </c>
      <c r="EC71" s="173" t="str">
        <f t="shared" si="84"/>
        <v/>
      </c>
      <c r="ED71" s="173" t="str">
        <f t="shared" si="84"/>
        <v/>
      </c>
      <c r="EE71" s="173" t="str">
        <f t="shared" si="84"/>
        <v/>
      </c>
      <c r="EF71" s="174" t="str">
        <f t="shared" si="84"/>
        <v/>
      </c>
      <c r="EG71" s="174" t="str">
        <f t="shared" si="84"/>
        <v/>
      </c>
      <c r="EH71" s="174" t="str">
        <f t="shared" si="84"/>
        <v/>
      </c>
      <c r="EI71" s="174" t="str">
        <f t="shared" si="84"/>
        <v/>
      </c>
      <c r="EJ71" s="174" t="str">
        <f t="shared" si="84"/>
        <v/>
      </c>
      <c r="EK71" s="174" t="str">
        <f t="shared" si="84"/>
        <v/>
      </c>
      <c r="EL71" s="174" t="str">
        <f t="shared" si="84"/>
        <v/>
      </c>
      <c r="EM71" s="174" t="str">
        <f t="shared" si="84"/>
        <v/>
      </c>
      <c r="EN71" s="174" t="str">
        <f t="shared" si="84"/>
        <v/>
      </c>
      <c r="EO71" s="174" t="str">
        <f t="shared" si="84"/>
        <v/>
      </c>
      <c r="EP71" s="174" t="str">
        <f t="shared" si="84"/>
        <v/>
      </c>
      <c r="EQ71" s="171">
        <f t="shared" si="29"/>
        <v>558</v>
      </c>
      <c r="ER71" s="171">
        <f t="shared" si="30"/>
        <v>0</v>
      </c>
    </row>
    <row r="72" spans="1:148" ht="120" customHeight="1" x14ac:dyDescent="0.25">
      <c r="A72" s="132">
        <f t="shared" si="31"/>
        <v>55</v>
      </c>
      <c r="B72" s="133" t="e">
        <v>#VALUE!</v>
      </c>
      <c r="C72" s="133" t="s">
        <v>96</v>
      </c>
      <c r="D72" s="134" t="s">
        <v>276</v>
      </c>
      <c r="E72" s="134" t="str">
        <f t="shared" si="5"/>
        <v>#REF!</v>
      </c>
      <c r="F72" s="135" t="s">
        <v>97</v>
      </c>
      <c r="G72" s="134" t="s">
        <v>276</v>
      </c>
      <c r="H72" s="135" t="s">
        <v>228</v>
      </c>
      <c r="I72" s="135" t="s">
        <v>229</v>
      </c>
      <c r="J72" s="135"/>
      <c r="K72" s="135"/>
      <c r="L72" s="136"/>
      <c r="M72" s="133" t="e">
        <v>#VALUE!</v>
      </c>
      <c r="N72" s="135" t="s">
        <v>100</v>
      </c>
      <c r="O72" s="136"/>
      <c r="P72" s="136"/>
      <c r="Q72" s="136" t="s">
        <v>101</v>
      </c>
      <c r="R72" s="136" t="s">
        <v>102</v>
      </c>
      <c r="S72" s="136"/>
      <c r="T72" s="133"/>
      <c r="U72" s="133"/>
      <c r="V72" s="133"/>
      <c r="W72" s="137"/>
      <c r="X72" s="138">
        <v>13.08</v>
      </c>
      <c r="Y72" s="139">
        <v>13.08</v>
      </c>
      <c r="Z72" s="140">
        <f t="shared" si="6"/>
        <v>0</v>
      </c>
      <c r="AA72" s="139">
        <v>49.99</v>
      </c>
      <c r="AB72" s="140">
        <f t="shared" si="7"/>
        <v>0.73834766953390685</v>
      </c>
      <c r="AC72" s="141"/>
      <c r="AD72" s="142" t="str">
        <f t="shared" si="8"/>
        <v/>
      </c>
      <c r="AE72" s="140" t="str">
        <f t="shared" si="9"/>
        <v/>
      </c>
      <c r="AF72" s="139"/>
      <c r="AG72" s="140" t="str">
        <f t="shared" si="10"/>
        <v/>
      </c>
      <c r="AH72" s="143" t="str">
        <f t="shared" si="11"/>
        <v/>
      </c>
      <c r="AI72" s="144"/>
      <c r="AJ72" s="145"/>
      <c r="AK72" s="146"/>
      <c r="AL72" s="135" t="s">
        <v>241</v>
      </c>
      <c r="AM72" s="147">
        <v>4</v>
      </c>
      <c r="AN72" s="148" t="str">
        <f t="shared" si="12"/>
        <v xml:space="preserve">, , , , OFFICE DEFINE, </v>
      </c>
      <c r="AO72" s="149">
        <v>36</v>
      </c>
      <c r="AP72" s="150">
        <v>632</v>
      </c>
      <c r="AQ72" s="150"/>
      <c r="AR72" s="150"/>
      <c r="AS72" s="150"/>
      <c r="AT72" s="151"/>
      <c r="AU72" s="151"/>
      <c r="AV72" s="152">
        <f t="shared" si="13"/>
        <v>4</v>
      </c>
      <c r="AW72" s="153"/>
      <c r="AX72" s="152"/>
      <c r="AY72" s="153"/>
      <c r="AZ72" s="176"/>
      <c r="BA72" s="155">
        <f t="shared" si="14"/>
        <v>632</v>
      </c>
      <c r="BB72" s="156">
        <f t="shared" si="15"/>
        <v>8266.56</v>
      </c>
      <c r="BC72" s="157">
        <f t="shared" si="16"/>
        <v>31593.68</v>
      </c>
      <c r="BD72" s="158">
        <f t="shared" si="17"/>
        <v>36</v>
      </c>
      <c r="BE72" s="159">
        <f t="shared" si="18"/>
        <v>470.88</v>
      </c>
      <c r="BF72" s="160">
        <f t="shared" si="19"/>
        <v>1799.64</v>
      </c>
      <c r="BG72" s="161">
        <f t="shared" si="20"/>
        <v>668</v>
      </c>
      <c r="BH72" s="162">
        <f t="shared" si="21"/>
        <v>8737.44</v>
      </c>
      <c r="BI72" s="163">
        <f t="shared" si="22"/>
        <v>33393.32</v>
      </c>
      <c r="BJ72" s="164"/>
      <c r="BK72" s="165" t="s">
        <v>104</v>
      </c>
      <c r="BL72" s="177">
        <v>65</v>
      </c>
      <c r="BM72" s="178">
        <v>159</v>
      </c>
      <c r="BN72" s="178">
        <v>210</v>
      </c>
      <c r="BO72" s="178">
        <v>143</v>
      </c>
      <c r="BP72" s="178">
        <v>55</v>
      </c>
      <c r="BQ72" s="178">
        <v>0</v>
      </c>
      <c r="BR72" s="178" t="str">
        <f>IF(ISBLANK($BK72),"",IFERROR((ROUND((INDEX([1]INSTRUCTIONS!$M$9:$AM$73,MATCH(#REF!,[1]INSTRUCTIONS!$N$9:$N$73,0),MATCH(BR$2,[1]INSTRUCTIONS!$M$9:$AM$9,FALSE))*$BA72),0)),""))</f>
        <v/>
      </c>
      <c r="BS72" s="178" t="str">
        <f>IF(ISBLANK($BK72),"",IFERROR((ROUND((INDEX([1]INSTRUCTIONS!$M$9:$AM$73,MATCH(#REF!,[1]INSTRUCTIONS!$N$9:$N$73,0),MATCH(BS$2,[1]INSTRUCTIONS!$M$9:$AM$9,FALSE))*$BA72),0)),""))</f>
        <v/>
      </c>
      <c r="BT72" s="178" t="str">
        <f>IF(ISBLANK($BK72),"",IFERROR((ROUND((INDEX([1]INSTRUCTIONS!$M$9:$AM$73,MATCH(#REF!,[1]INSTRUCTIONS!$N$9:$N$73,0),MATCH(BT$2,[1]INSTRUCTIONS!$M$9:$AM$9,FALSE))*$BA72),0)),""))</f>
        <v/>
      </c>
      <c r="BU72" s="178" t="str">
        <f>IF(ISBLANK($BK72),"",IFERROR((ROUND((INDEX([1]INSTRUCTIONS!$M$9:$AM$73,MATCH(#REF!,[1]INSTRUCTIONS!$N$9:$N$73,0),MATCH(BU$2,[1]INSTRUCTIONS!$M$9:$AM$9,FALSE))*$BA72),0)),""))</f>
        <v/>
      </c>
      <c r="BV72" s="178" t="str">
        <f>IF(ISBLANK($BK72),"",IFERROR((ROUND((INDEX([1]INSTRUCTIONS!$M$9:$AM$73,MATCH(#REF!,[1]INSTRUCTIONS!$N$9:$N$73,0),MATCH(BV$2,[1]INSTRUCTIONS!$M$9:$AM$9,FALSE))*$BA72),0)),""))</f>
        <v/>
      </c>
      <c r="BW72" s="178" t="str">
        <f>IF(ISBLANK($BK72),"",IFERROR((ROUND((INDEX([1]INSTRUCTIONS!$M$9:$AM$73,MATCH(#REF!,[1]INSTRUCTIONS!$N$9:$N$73,0),MATCH(BW$2,[1]INSTRUCTIONS!$M$9:$AM$9,FALSE))*$BA72),0)),""))</f>
        <v/>
      </c>
      <c r="BX72" s="178" t="str">
        <f>IF(ISBLANK($BK72),"",IFERROR((ROUND((INDEX([1]INSTRUCTIONS!$M$9:$AM$73,MATCH(#REF!,[1]INSTRUCTIONS!$N$9:$N$73,0),MATCH(BX$2,[1]INSTRUCTIONS!$M$9:$AM$9,FALSE))*$BA72),0)),""))</f>
        <v/>
      </c>
      <c r="BY72" s="178" t="str">
        <f>IF(ISBLANK($BK72),"",IFERROR((ROUND((INDEX([1]INSTRUCTIONS!$M$9:$AM$73,MATCH(#REF!,[1]INSTRUCTIONS!$N$9:$N$73,0),MATCH(BY$2,[1]INSTRUCTIONS!$M$9:$AM$9,FALSE))*$BA72),0)),""))</f>
        <v/>
      </c>
      <c r="BZ72" s="178" t="str">
        <f>IF(ISBLANK($BK72),"",IFERROR((ROUND((INDEX([1]INSTRUCTIONS!$M$9:$AM$73,MATCH(#REF!,[1]INSTRUCTIONS!$N$9:$N$73,0),MATCH(BZ$2,[1]INSTRUCTIONS!$M$9:$AM$9,FALSE))*$BA72),0)),""))</f>
        <v/>
      </c>
      <c r="CA72" s="178" t="str">
        <f>IF(ISBLANK($BK72),"",IFERROR((ROUND((INDEX([1]INSTRUCTIONS!$M$9:$AM$73,MATCH(#REF!,[1]INSTRUCTIONS!$N$9:$N$73,0),MATCH(CA$2,[1]INSTRUCTIONS!$M$9:$AM$9,FALSE))*$BA72),0)),""))</f>
        <v/>
      </c>
      <c r="CB72" s="178" t="str">
        <f>IF(ISBLANK($BK72),"",IFERROR((ROUND((INDEX([1]INSTRUCTIONS!$M$9:$AM$73,MATCH(#REF!,[1]INSTRUCTIONS!$N$9:$N$73,0),MATCH(CB$2,[1]INSTRUCTIONS!$M$9:$AM$9,FALSE))*$BA72),0)),""))</f>
        <v/>
      </c>
      <c r="CC72" s="178" t="str">
        <f>IF(ISBLANK($BK72),"",IFERROR((ROUND((INDEX([1]INSTRUCTIONS!$M$9:$AM$73,MATCH(#REF!,[1]INSTRUCTIONS!$N$9:$N$73,0),MATCH(CC$2,[1]INSTRUCTIONS!$M$9:$AM$9,FALSE))*$BA72),0)),""))</f>
        <v/>
      </c>
      <c r="CD72" s="178" t="str">
        <f>IF(ISBLANK($BK72),"",IFERROR((ROUND((INDEX([1]INSTRUCTIONS!$M$9:$AM$73,MATCH(#REF!,[1]INSTRUCTIONS!$N$9:$N$73,0),MATCH(CD$2,[1]INSTRUCTIONS!$M$9:$AM$9,FALSE))*$BA72),0)),""))</f>
        <v/>
      </c>
      <c r="CE72" s="178" t="str">
        <f>IF(ISBLANK($BK72),"",IFERROR((ROUND((INDEX([1]INSTRUCTIONS!$M$9:$AM$73,MATCH(#REF!,[1]INSTRUCTIONS!$N$9:$N$73,0),MATCH(CE$2,[1]INSTRUCTIONS!$M$9:$AM$9,FALSE))*$BA72),0)),""))</f>
        <v/>
      </c>
      <c r="CF72" s="178" t="str">
        <f>IF(ISBLANK($BK72),"",IFERROR((ROUND((INDEX([1]INSTRUCTIONS!$M$9:$AM$73,MATCH(#REF!,[1]INSTRUCTIONS!$N$9:$N$73,0),MATCH(CF$2,[1]INSTRUCTIONS!$M$9:$AM$9,FALSE))*$BA72),0)),""))</f>
        <v/>
      </c>
      <c r="CG72" s="178" t="str">
        <f>IF(ISBLANK($BK72),"",IFERROR((ROUND((INDEX([1]INSTRUCTIONS!$M$9:$AM$73,MATCH(#REF!,[1]INSTRUCTIONS!$N$9:$N$73,0),MATCH(CG$2,[1]INSTRUCTIONS!$M$9:$AM$9,FALSE))*$BA72),0)),""))</f>
        <v/>
      </c>
      <c r="CH72" s="178" t="str">
        <f>IF(ISBLANK($BK72),"",IFERROR((ROUND((INDEX([1]INSTRUCTIONS!$M$9:$AM$73,MATCH(#REF!,[1]INSTRUCTIONS!$N$9:$N$73,0),MATCH(CH$2,[1]INSTRUCTIONS!$M$9:$AM$9,FALSE))*$BA72),0)),""))</f>
        <v/>
      </c>
      <c r="CI72" s="178" t="str">
        <f>IF(ISBLANK($BK72),"",IFERROR((ROUND((INDEX([1]INSTRUCTIONS!$M$9:$AM$73,MATCH(#REF!,[1]INSTRUCTIONS!$N$9:$N$73,0),MATCH(CI$2,[1]INSTRUCTIONS!$M$9:$AM$9,FALSE))*$BA72),0)),""))</f>
        <v/>
      </c>
      <c r="CJ72" s="179" t="str">
        <f>IF(ISBLANK($BK72),"",IFERROR((ROUND((INDEX([1]INSTRUCTIONS!$M$9:$AM$73,MATCH(#REF!,[1]INSTRUCTIONS!$N$9:$N$73,0),MATCH(CJ$2,[1]INSTRUCTIONS!$M$9:$AM$9,FALSE))*$BA72),0)),""))</f>
        <v/>
      </c>
      <c r="CK72" s="169">
        <f t="shared" si="23"/>
        <v>632</v>
      </c>
      <c r="CL72" s="169">
        <f t="shared" si="24"/>
        <v>0</v>
      </c>
      <c r="CM72" s="6"/>
      <c r="CN72" s="170" t="s">
        <v>105</v>
      </c>
      <c r="CO72" s="177">
        <v>4</v>
      </c>
      <c r="CP72" s="178">
        <v>9</v>
      </c>
      <c r="CQ72" s="178">
        <v>11</v>
      </c>
      <c r="CR72" s="178">
        <v>8</v>
      </c>
      <c r="CS72" s="178">
        <v>4</v>
      </c>
      <c r="CT72" s="178">
        <v>0</v>
      </c>
      <c r="CU72" s="178" t="str">
        <f>IF(ISBLANK($CN72),"",IFERROR((ROUND((INDEX([1]INSTRUCTIONS!$M$9:$AM$73,MATCH(#REF!,[1]INSTRUCTIONS!$N$9:$N$73,0),MATCH(CU$2,[1]INSTRUCTIONS!$M$9:$AM$9,FALSE))*$BD72),0)),""))</f>
        <v/>
      </c>
      <c r="CV72" s="178" t="str">
        <f>IF(ISBLANK($CN72),"",IFERROR((ROUND((INDEX([1]INSTRUCTIONS!$M$9:$AM$73,MATCH(#REF!,[1]INSTRUCTIONS!$N$9:$N$73,0),MATCH(CV$2,[1]INSTRUCTIONS!$M$9:$AM$9,FALSE))*$BD72),0)),""))</f>
        <v/>
      </c>
      <c r="CW72" s="178" t="str">
        <f>IF(ISBLANK($CN72),"",IFERROR((ROUND((INDEX([1]INSTRUCTIONS!$M$9:$AM$73,MATCH(#REF!,[1]INSTRUCTIONS!$N$9:$N$73,0),MATCH(CW$2,[1]INSTRUCTIONS!$M$9:$AM$9,FALSE))*$BD72),0)),""))</f>
        <v/>
      </c>
      <c r="CX72" s="178" t="str">
        <f>IF(ISBLANK($CN72),"",IFERROR((ROUND((INDEX([1]INSTRUCTIONS!$M$9:$AM$73,MATCH(#REF!,[1]INSTRUCTIONS!$N$9:$N$73,0),MATCH(CX$2,[1]INSTRUCTIONS!$M$9:$AM$9,FALSE))*$BD72),0)),""))</f>
        <v/>
      </c>
      <c r="CY72" s="178" t="str">
        <f>IF(ISBLANK($CN72),"",IFERROR((ROUND((INDEX([1]INSTRUCTIONS!$M$9:$AM$73,MATCH(#REF!,[1]INSTRUCTIONS!$N$9:$N$73,0),MATCH(CY$2,[1]INSTRUCTIONS!$M$9:$AM$9,FALSE))*$BD72),0)),""))</f>
        <v/>
      </c>
      <c r="CZ72" s="178" t="str">
        <f>IF(ISBLANK($CN72),"",IFERROR((ROUND((INDEX([1]INSTRUCTIONS!$M$9:$AM$73,MATCH(#REF!,[1]INSTRUCTIONS!$N$9:$N$73,0),MATCH(CZ$2,[1]INSTRUCTIONS!$M$9:$AM$9,FALSE))*$BD72),0)),""))</f>
        <v/>
      </c>
      <c r="DA72" s="178" t="str">
        <f>IF(ISBLANK($CN72),"",IFERROR((ROUND((INDEX([1]INSTRUCTIONS!$M$9:$AM$73,MATCH(#REF!,[1]INSTRUCTIONS!$N$9:$N$73,0),MATCH(DA$2,[1]INSTRUCTIONS!$M$9:$AM$9,FALSE))*$BD72),0)),""))</f>
        <v/>
      </c>
      <c r="DB72" s="178" t="str">
        <f>IF(ISBLANK($CN72),"",IFERROR((ROUND((INDEX([1]INSTRUCTIONS!$M$9:$AM$73,MATCH(#REF!,[1]INSTRUCTIONS!$N$9:$N$73,0),MATCH(DB$2,[1]INSTRUCTIONS!$M$9:$AM$9,FALSE))*$BD72),0)),""))</f>
        <v/>
      </c>
      <c r="DC72" s="178" t="str">
        <f>IF(ISBLANK($CN72),"",IFERROR((ROUND((INDEX([1]INSTRUCTIONS!$M$9:$AM$73,MATCH(#REF!,[1]INSTRUCTIONS!$N$9:$N$73,0),MATCH(DC$2,[1]INSTRUCTIONS!$M$9:$AM$9,FALSE))*$BD72),0)),""))</f>
        <v/>
      </c>
      <c r="DD72" s="178" t="str">
        <f>IF(ISBLANK($CN72),"",IFERROR((ROUND((INDEX([1]INSTRUCTIONS!$M$9:$AM$73,MATCH(#REF!,[1]INSTRUCTIONS!$N$9:$N$73,0),MATCH(DD$2,[1]INSTRUCTIONS!$M$9:$AM$9,FALSE))*$BD72),0)),""))</f>
        <v/>
      </c>
      <c r="DE72" s="178" t="str">
        <f>IF(ISBLANK($CN72),"",IFERROR((ROUND((INDEX([1]INSTRUCTIONS!$M$9:$AM$73,MATCH(#REF!,[1]INSTRUCTIONS!$N$9:$N$73,0),MATCH(DE$2,[1]INSTRUCTIONS!$M$9:$AM$9,FALSE))*$BD72),0)),""))</f>
        <v/>
      </c>
      <c r="DF72" s="178" t="str">
        <f>IF(ISBLANK($CN72),"",IFERROR((ROUND((INDEX([1]INSTRUCTIONS!$M$9:$AM$73,MATCH(#REF!,[1]INSTRUCTIONS!$N$9:$N$73,0),MATCH(DF$2,[1]INSTRUCTIONS!$M$9:$AM$9,FALSE))*$BD72),0)),""))</f>
        <v/>
      </c>
      <c r="DG72" s="178" t="str">
        <f>IF(ISBLANK($CN72),"",IFERROR((ROUND((INDEX([1]INSTRUCTIONS!$M$9:$AM$73,MATCH(#REF!,[1]INSTRUCTIONS!$N$9:$N$73,0),MATCH(DG$2,[1]INSTRUCTIONS!$M$9:$AM$9,FALSE))*$BD72),0)),""))</f>
        <v/>
      </c>
      <c r="DH72" s="178" t="str">
        <f>IF(ISBLANK($CN72),"",IFERROR((ROUND((INDEX([1]INSTRUCTIONS!$M$9:$AM$73,MATCH(#REF!,[1]INSTRUCTIONS!$N$9:$N$73,0),MATCH(DH$2,[1]INSTRUCTIONS!$M$9:$AM$9,FALSE))*$BD72),0)),""))</f>
        <v/>
      </c>
      <c r="DI72" s="178" t="str">
        <f>IF(ISBLANK($CN72),"",IFERROR((ROUND((INDEX([1]INSTRUCTIONS!$M$9:$AM$73,MATCH(#REF!,[1]INSTRUCTIONS!$N$9:$N$73,0),MATCH(DI$2,[1]INSTRUCTIONS!$M$9:$AM$9,FALSE))*$BD72),0)),""))</f>
        <v/>
      </c>
      <c r="DJ72" s="178" t="str">
        <f>IF(ISBLANK($CN72),"",IFERROR((ROUND((INDEX([1]INSTRUCTIONS!$M$9:$AM$73,MATCH(#REF!,[1]INSTRUCTIONS!$N$9:$N$73,0),MATCH(DJ$2,[1]INSTRUCTIONS!$M$9:$AM$9,FALSE))*$BD72),0)),""))</f>
        <v/>
      </c>
      <c r="DK72" s="178" t="str">
        <f>IF(ISBLANK($CN72),"",IFERROR((ROUND((INDEX([1]INSTRUCTIONS!$M$9:$AM$73,MATCH(#REF!,[1]INSTRUCTIONS!$N$9:$N$73,0),MATCH(DK$2,[1]INSTRUCTIONS!$M$9:$AM$9,FALSE))*$BD72),0)),""))</f>
        <v/>
      </c>
      <c r="DL72" s="178" t="str">
        <f>IF(ISBLANK($CN72),"",IFERROR((ROUND((INDEX([1]INSTRUCTIONS!$M$9:$AM$73,MATCH(#REF!,[1]INSTRUCTIONS!$N$9:$N$73,0),MATCH(DL$2,[1]INSTRUCTIONS!$M$9:$AM$9,FALSE))*$BD72),0)),""))</f>
        <v/>
      </c>
      <c r="DM72" s="179" t="str">
        <f>IF(ISBLANK($CN72),"",IFERROR((ROUND((INDEX([1]INSTRUCTIONS!$M$9:$AM$73,MATCH(#REF!,[1]INSTRUCTIONS!$N$9:$N$73,0),MATCH(DM$2,[1]INSTRUCTIONS!$M$9:$AM$9,FALSE))*$BD72),0)),""))</f>
        <v/>
      </c>
      <c r="DN72" s="169">
        <f t="shared" si="25"/>
        <v>36</v>
      </c>
      <c r="DO72" s="169">
        <f t="shared" si="26"/>
        <v>0</v>
      </c>
      <c r="DP72" s="6"/>
      <c r="DQ72" s="171" t="str">
        <f t="shared" si="27"/>
        <v>ALPHA TOPS BM</v>
      </c>
      <c r="DR72" s="172">
        <f t="shared" ref="DR72:EP72" si="85">IFERROR(BL72+CO72,"")</f>
        <v>69</v>
      </c>
      <c r="DS72" s="173">
        <f t="shared" si="85"/>
        <v>168</v>
      </c>
      <c r="DT72" s="173">
        <f t="shared" si="85"/>
        <v>221</v>
      </c>
      <c r="DU72" s="173">
        <f t="shared" si="85"/>
        <v>151</v>
      </c>
      <c r="DV72" s="173">
        <f t="shared" si="85"/>
        <v>59</v>
      </c>
      <c r="DW72" s="173">
        <f t="shared" si="85"/>
        <v>0</v>
      </c>
      <c r="DX72" s="173" t="str">
        <f t="shared" si="85"/>
        <v/>
      </c>
      <c r="DY72" s="173" t="str">
        <f t="shared" si="85"/>
        <v/>
      </c>
      <c r="DZ72" s="173" t="str">
        <f t="shared" si="85"/>
        <v/>
      </c>
      <c r="EA72" s="173" t="str">
        <f t="shared" si="85"/>
        <v/>
      </c>
      <c r="EB72" s="173" t="str">
        <f t="shared" si="85"/>
        <v/>
      </c>
      <c r="EC72" s="173" t="str">
        <f t="shared" si="85"/>
        <v/>
      </c>
      <c r="ED72" s="173" t="str">
        <f t="shared" si="85"/>
        <v/>
      </c>
      <c r="EE72" s="173" t="str">
        <f t="shared" si="85"/>
        <v/>
      </c>
      <c r="EF72" s="174" t="str">
        <f t="shared" si="85"/>
        <v/>
      </c>
      <c r="EG72" s="174" t="str">
        <f t="shared" si="85"/>
        <v/>
      </c>
      <c r="EH72" s="174" t="str">
        <f t="shared" si="85"/>
        <v/>
      </c>
      <c r="EI72" s="174" t="str">
        <f t="shared" si="85"/>
        <v/>
      </c>
      <c r="EJ72" s="174" t="str">
        <f t="shared" si="85"/>
        <v/>
      </c>
      <c r="EK72" s="174" t="str">
        <f t="shared" si="85"/>
        <v/>
      </c>
      <c r="EL72" s="174" t="str">
        <f t="shared" si="85"/>
        <v/>
      </c>
      <c r="EM72" s="174" t="str">
        <f t="shared" si="85"/>
        <v/>
      </c>
      <c r="EN72" s="174" t="str">
        <f t="shared" si="85"/>
        <v/>
      </c>
      <c r="EO72" s="174" t="str">
        <f t="shared" si="85"/>
        <v/>
      </c>
      <c r="EP72" s="174" t="str">
        <f t="shared" si="85"/>
        <v/>
      </c>
      <c r="EQ72" s="171">
        <f t="shared" si="29"/>
        <v>668</v>
      </c>
      <c r="ER72" s="171">
        <f t="shared" si="30"/>
        <v>0</v>
      </c>
    </row>
    <row r="73" spans="1:148" ht="120" customHeight="1" x14ac:dyDescent="0.25">
      <c r="A73" s="132">
        <f t="shared" si="31"/>
        <v>56</v>
      </c>
      <c r="B73" s="133" t="e">
        <v>#VALUE!</v>
      </c>
      <c r="C73" s="133" t="s">
        <v>96</v>
      </c>
      <c r="D73" s="134" t="s">
        <v>276</v>
      </c>
      <c r="E73" s="134" t="str">
        <f t="shared" si="5"/>
        <v>#REF!</v>
      </c>
      <c r="F73" s="135" t="s">
        <v>97</v>
      </c>
      <c r="G73" s="134" t="s">
        <v>276</v>
      </c>
      <c r="H73" s="135" t="s">
        <v>228</v>
      </c>
      <c r="I73" s="135" t="s">
        <v>229</v>
      </c>
      <c r="J73" s="135"/>
      <c r="K73" s="135"/>
      <c r="L73" s="136"/>
      <c r="M73" s="133" t="e">
        <v>#VALUE!</v>
      </c>
      <c r="N73" s="135" t="s">
        <v>160</v>
      </c>
      <c r="O73" s="136"/>
      <c r="P73" s="136"/>
      <c r="Q73" s="136" t="s">
        <v>101</v>
      </c>
      <c r="R73" s="136" t="s">
        <v>102</v>
      </c>
      <c r="S73" s="136"/>
      <c r="T73" s="133"/>
      <c r="U73" s="133"/>
      <c r="V73" s="133"/>
      <c r="W73" s="137"/>
      <c r="X73" s="138">
        <v>13.08</v>
      </c>
      <c r="Y73" s="139">
        <v>13.08</v>
      </c>
      <c r="Z73" s="140">
        <f t="shared" si="6"/>
        <v>0</v>
      </c>
      <c r="AA73" s="139">
        <v>49.99</v>
      </c>
      <c r="AB73" s="140">
        <f t="shared" si="7"/>
        <v>0.73834766953390685</v>
      </c>
      <c r="AC73" s="141"/>
      <c r="AD73" s="142" t="str">
        <f t="shared" si="8"/>
        <v/>
      </c>
      <c r="AE73" s="140" t="str">
        <f t="shared" si="9"/>
        <v/>
      </c>
      <c r="AF73" s="139"/>
      <c r="AG73" s="140" t="str">
        <f t="shared" si="10"/>
        <v/>
      </c>
      <c r="AH73" s="143" t="str">
        <f t="shared" si="11"/>
        <v/>
      </c>
      <c r="AI73" s="144"/>
      <c r="AJ73" s="145"/>
      <c r="AK73" s="146"/>
      <c r="AL73" s="135" t="s">
        <v>241</v>
      </c>
      <c r="AM73" s="147">
        <v>4</v>
      </c>
      <c r="AN73" s="148" t="str">
        <f t="shared" si="12"/>
        <v xml:space="preserve">, , , , OFFICE DEFINE, </v>
      </c>
      <c r="AO73" s="149">
        <v>18</v>
      </c>
      <c r="AP73" s="150">
        <v>360</v>
      </c>
      <c r="AQ73" s="150"/>
      <c r="AR73" s="150"/>
      <c r="AS73" s="150"/>
      <c r="AT73" s="151"/>
      <c r="AU73" s="151"/>
      <c r="AV73" s="152">
        <f t="shared" si="13"/>
        <v>4</v>
      </c>
      <c r="AW73" s="153"/>
      <c r="AX73" s="152"/>
      <c r="AY73" s="153"/>
      <c r="AZ73" s="176"/>
      <c r="BA73" s="155">
        <f t="shared" si="14"/>
        <v>360</v>
      </c>
      <c r="BB73" s="156">
        <f t="shared" si="15"/>
        <v>4708.8</v>
      </c>
      <c r="BC73" s="157">
        <f t="shared" si="16"/>
        <v>17996.400000000001</v>
      </c>
      <c r="BD73" s="158">
        <f t="shared" si="17"/>
        <v>18</v>
      </c>
      <c r="BE73" s="159">
        <f t="shared" si="18"/>
        <v>235.44</v>
      </c>
      <c r="BF73" s="160">
        <f t="shared" si="19"/>
        <v>899.82</v>
      </c>
      <c r="BG73" s="161">
        <f t="shared" si="20"/>
        <v>378</v>
      </c>
      <c r="BH73" s="162">
        <f t="shared" si="21"/>
        <v>4944.24</v>
      </c>
      <c r="BI73" s="163">
        <f t="shared" si="22"/>
        <v>18896.22</v>
      </c>
      <c r="BJ73" s="164"/>
      <c r="BK73" s="165" t="s">
        <v>104</v>
      </c>
      <c r="BL73" s="177">
        <v>37</v>
      </c>
      <c r="BM73" s="178">
        <v>91</v>
      </c>
      <c r="BN73" s="178">
        <v>118</v>
      </c>
      <c r="BO73" s="178">
        <v>82</v>
      </c>
      <c r="BP73" s="178">
        <v>32</v>
      </c>
      <c r="BQ73" s="178">
        <v>0</v>
      </c>
      <c r="BR73" s="178" t="str">
        <f>IF(ISBLANK($BK73),"",IFERROR((ROUND((INDEX([1]INSTRUCTIONS!$M$9:$AM$73,MATCH(#REF!,[1]INSTRUCTIONS!$N$9:$N$73,0),MATCH(BR$2,[1]INSTRUCTIONS!$M$9:$AM$9,FALSE))*$BA73),0)),""))</f>
        <v/>
      </c>
      <c r="BS73" s="178" t="str">
        <f>IF(ISBLANK($BK73),"",IFERROR((ROUND((INDEX([1]INSTRUCTIONS!$M$9:$AM$73,MATCH(#REF!,[1]INSTRUCTIONS!$N$9:$N$73,0),MATCH(BS$2,[1]INSTRUCTIONS!$M$9:$AM$9,FALSE))*$BA73),0)),""))</f>
        <v/>
      </c>
      <c r="BT73" s="178" t="str">
        <f>IF(ISBLANK($BK73),"",IFERROR((ROUND((INDEX([1]INSTRUCTIONS!$M$9:$AM$73,MATCH(#REF!,[1]INSTRUCTIONS!$N$9:$N$73,0),MATCH(BT$2,[1]INSTRUCTIONS!$M$9:$AM$9,FALSE))*$BA73),0)),""))</f>
        <v/>
      </c>
      <c r="BU73" s="178" t="str">
        <f>IF(ISBLANK($BK73),"",IFERROR((ROUND((INDEX([1]INSTRUCTIONS!$M$9:$AM$73,MATCH(#REF!,[1]INSTRUCTIONS!$N$9:$N$73,0),MATCH(BU$2,[1]INSTRUCTIONS!$M$9:$AM$9,FALSE))*$BA73),0)),""))</f>
        <v/>
      </c>
      <c r="BV73" s="178" t="str">
        <f>IF(ISBLANK($BK73),"",IFERROR((ROUND((INDEX([1]INSTRUCTIONS!$M$9:$AM$73,MATCH(#REF!,[1]INSTRUCTIONS!$N$9:$N$73,0),MATCH(BV$2,[1]INSTRUCTIONS!$M$9:$AM$9,FALSE))*$BA73),0)),""))</f>
        <v/>
      </c>
      <c r="BW73" s="178" t="str">
        <f>IF(ISBLANK($BK73),"",IFERROR((ROUND((INDEX([1]INSTRUCTIONS!$M$9:$AM$73,MATCH(#REF!,[1]INSTRUCTIONS!$N$9:$N$73,0),MATCH(BW$2,[1]INSTRUCTIONS!$M$9:$AM$9,FALSE))*$BA73),0)),""))</f>
        <v/>
      </c>
      <c r="BX73" s="178" t="str">
        <f>IF(ISBLANK($BK73),"",IFERROR((ROUND((INDEX([1]INSTRUCTIONS!$M$9:$AM$73,MATCH(#REF!,[1]INSTRUCTIONS!$N$9:$N$73,0),MATCH(BX$2,[1]INSTRUCTIONS!$M$9:$AM$9,FALSE))*$BA73),0)),""))</f>
        <v/>
      </c>
      <c r="BY73" s="178" t="str">
        <f>IF(ISBLANK($BK73),"",IFERROR((ROUND((INDEX([1]INSTRUCTIONS!$M$9:$AM$73,MATCH(#REF!,[1]INSTRUCTIONS!$N$9:$N$73,0),MATCH(BY$2,[1]INSTRUCTIONS!$M$9:$AM$9,FALSE))*$BA73),0)),""))</f>
        <v/>
      </c>
      <c r="BZ73" s="178" t="str">
        <f>IF(ISBLANK($BK73),"",IFERROR((ROUND((INDEX([1]INSTRUCTIONS!$M$9:$AM$73,MATCH(#REF!,[1]INSTRUCTIONS!$N$9:$N$73,0),MATCH(BZ$2,[1]INSTRUCTIONS!$M$9:$AM$9,FALSE))*$BA73),0)),""))</f>
        <v/>
      </c>
      <c r="CA73" s="178" t="str">
        <f>IF(ISBLANK($BK73),"",IFERROR((ROUND((INDEX([1]INSTRUCTIONS!$M$9:$AM$73,MATCH(#REF!,[1]INSTRUCTIONS!$N$9:$N$73,0),MATCH(CA$2,[1]INSTRUCTIONS!$M$9:$AM$9,FALSE))*$BA73),0)),""))</f>
        <v/>
      </c>
      <c r="CB73" s="178" t="str">
        <f>IF(ISBLANK($BK73),"",IFERROR((ROUND((INDEX([1]INSTRUCTIONS!$M$9:$AM$73,MATCH(#REF!,[1]INSTRUCTIONS!$N$9:$N$73,0),MATCH(CB$2,[1]INSTRUCTIONS!$M$9:$AM$9,FALSE))*$BA73),0)),""))</f>
        <v/>
      </c>
      <c r="CC73" s="178" t="str">
        <f>IF(ISBLANK($BK73),"",IFERROR((ROUND((INDEX([1]INSTRUCTIONS!$M$9:$AM$73,MATCH(#REF!,[1]INSTRUCTIONS!$N$9:$N$73,0),MATCH(CC$2,[1]INSTRUCTIONS!$M$9:$AM$9,FALSE))*$BA73),0)),""))</f>
        <v/>
      </c>
      <c r="CD73" s="178" t="str">
        <f>IF(ISBLANK($BK73),"",IFERROR((ROUND((INDEX([1]INSTRUCTIONS!$M$9:$AM$73,MATCH(#REF!,[1]INSTRUCTIONS!$N$9:$N$73,0),MATCH(CD$2,[1]INSTRUCTIONS!$M$9:$AM$9,FALSE))*$BA73),0)),""))</f>
        <v/>
      </c>
      <c r="CE73" s="178" t="str">
        <f>IF(ISBLANK($BK73),"",IFERROR((ROUND((INDEX([1]INSTRUCTIONS!$M$9:$AM$73,MATCH(#REF!,[1]INSTRUCTIONS!$N$9:$N$73,0),MATCH(CE$2,[1]INSTRUCTIONS!$M$9:$AM$9,FALSE))*$BA73),0)),""))</f>
        <v/>
      </c>
      <c r="CF73" s="178" t="str">
        <f>IF(ISBLANK($BK73),"",IFERROR((ROUND((INDEX([1]INSTRUCTIONS!$M$9:$AM$73,MATCH(#REF!,[1]INSTRUCTIONS!$N$9:$N$73,0),MATCH(CF$2,[1]INSTRUCTIONS!$M$9:$AM$9,FALSE))*$BA73),0)),""))</f>
        <v/>
      </c>
      <c r="CG73" s="178" t="str">
        <f>IF(ISBLANK($BK73),"",IFERROR((ROUND((INDEX([1]INSTRUCTIONS!$M$9:$AM$73,MATCH(#REF!,[1]INSTRUCTIONS!$N$9:$N$73,0),MATCH(CG$2,[1]INSTRUCTIONS!$M$9:$AM$9,FALSE))*$BA73),0)),""))</f>
        <v/>
      </c>
      <c r="CH73" s="178" t="str">
        <f>IF(ISBLANK($BK73),"",IFERROR((ROUND((INDEX([1]INSTRUCTIONS!$M$9:$AM$73,MATCH(#REF!,[1]INSTRUCTIONS!$N$9:$N$73,0),MATCH(CH$2,[1]INSTRUCTIONS!$M$9:$AM$9,FALSE))*$BA73),0)),""))</f>
        <v/>
      </c>
      <c r="CI73" s="178" t="str">
        <f>IF(ISBLANK($BK73),"",IFERROR((ROUND((INDEX([1]INSTRUCTIONS!$M$9:$AM$73,MATCH(#REF!,[1]INSTRUCTIONS!$N$9:$N$73,0),MATCH(CI$2,[1]INSTRUCTIONS!$M$9:$AM$9,FALSE))*$BA73),0)),""))</f>
        <v/>
      </c>
      <c r="CJ73" s="179" t="str">
        <f>IF(ISBLANK($BK73),"",IFERROR((ROUND((INDEX([1]INSTRUCTIONS!$M$9:$AM$73,MATCH(#REF!,[1]INSTRUCTIONS!$N$9:$N$73,0),MATCH(CJ$2,[1]INSTRUCTIONS!$M$9:$AM$9,FALSE))*$BA73),0)),""))</f>
        <v/>
      </c>
      <c r="CK73" s="169">
        <f t="shared" si="23"/>
        <v>360</v>
      </c>
      <c r="CL73" s="169">
        <f t="shared" si="24"/>
        <v>0</v>
      </c>
      <c r="CM73" s="6"/>
      <c r="CN73" s="170" t="s">
        <v>105</v>
      </c>
      <c r="CO73" s="177">
        <v>2</v>
      </c>
      <c r="CP73" s="178">
        <v>4</v>
      </c>
      <c r="CQ73" s="178">
        <v>6</v>
      </c>
      <c r="CR73" s="178">
        <v>4</v>
      </c>
      <c r="CS73" s="178">
        <v>2</v>
      </c>
      <c r="CT73" s="178">
        <v>0</v>
      </c>
      <c r="CU73" s="178" t="str">
        <f>IF(ISBLANK($CN73),"",IFERROR((ROUND((INDEX([1]INSTRUCTIONS!$M$9:$AM$73,MATCH(#REF!,[1]INSTRUCTIONS!$N$9:$N$73,0),MATCH(CU$2,[1]INSTRUCTIONS!$M$9:$AM$9,FALSE))*$BD73),0)),""))</f>
        <v/>
      </c>
      <c r="CV73" s="178" t="str">
        <f>IF(ISBLANK($CN73),"",IFERROR((ROUND((INDEX([1]INSTRUCTIONS!$M$9:$AM$73,MATCH(#REF!,[1]INSTRUCTIONS!$N$9:$N$73,0),MATCH(CV$2,[1]INSTRUCTIONS!$M$9:$AM$9,FALSE))*$BD73),0)),""))</f>
        <v/>
      </c>
      <c r="CW73" s="178" t="str">
        <f>IF(ISBLANK($CN73),"",IFERROR((ROUND((INDEX([1]INSTRUCTIONS!$M$9:$AM$73,MATCH(#REF!,[1]INSTRUCTIONS!$N$9:$N$73,0),MATCH(CW$2,[1]INSTRUCTIONS!$M$9:$AM$9,FALSE))*$BD73),0)),""))</f>
        <v/>
      </c>
      <c r="CX73" s="178" t="str">
        <f>IF(ISBLANK($CN73),"",IFERROR((ROUND((INDEX([1]INSTRUCTIONS!$M$9:$AM$73,MATCH(#REF!,[1]INSTRUCTIONS!$N$9:$N$73,0),MATCH(CX$2,[1]INSTRUCTIONS!$M$9:$AM$9,FALSE))*$BD73),0)),""))</f>
        <v/>
      </c>
      <c r="CY73" s="178" t="str">
        <f>IF(ISBLANK($CN73),"",IFERROR((ROUND((INDEX([1]INSTRUCTIONS!$M$9:$AM$73,MATCH(#REF!,[1]INSTRUCTIONS!$N$9:$N$73,0),MATCH(CY$2,[1]INSTRUCTIONS!$M$9:$AM$9,FALSE))*$BD73),0)),""))</f>
        <v/>
      </c>
      <c r="CZ73" s="178" t="str">
        <f>IF(ISBLANK($CN73),"",IFERROR((ROUND((INDEX([1]INSTRUCTIONS!$M$9:$AM$73,MATCH(#REF!,[1]INSTRUCTIONS!$N$9:$N$73,0),MATCH(CZ$2,[1]INSTRUCTIONS!$M$9:$AM$9,FALSE))*$BD73),0)),""))</f>
        <v/>
      </c>
      <c r="DA73" s="178" t="str">
        <f>IF(ISBLANK($CN73),"",IFERROR((ROUND((INDEX([1]INSTRUCTIONS!$M$9:$AM$73,MATCH(#REF!,[1]INSTRUCTIONS!$N$9:$N$73,0),MATCH(DA$2,[1]INSTRUCTIONS!$M$9:$AM$9,FALSE))*$BD73),0)),""))</f>
        <v/>
      </c>
      <c r="DB73" s="178" t="str">
        <f>IF(ISBLANK($CN73),"",IFERROR((ROUND((INDEX([1]INSTRUCTIONS!$M$9:$AM$73,MATCH(#REF!,[1]INSTRUCTIONS!$N$9:$N$73,0),MATCH(DB$2,[1]INSTRUCTIONS!$M$9:$AM$9,FALSE))*$BD73),0)),""))</f>
        <v/>
      </c>
      <c r="DC73" s="178" t="str">
        <f>IF(ISBLANK($CN73),"",IFERROR((ROUND((INDEX([1]INSTRUCTIONS!$M$9:$AM$73,MATCH(#REF!,[1]INSTRUCTIONS!$N$9:$N$73,0),MATCH(DC$2,[1]INSTRUCTIONS!$M$9:$AM$9,FALSE))*$BD73),0)),""))</f>
        <v/>
      </c>
      <c r="DD73" s="178" t="str">
        <f>IF(ISBLANK($CN73),"",IFERROR((ROUND((INDEX([1]INSTRUCTIONS!$M$9:$AM$73,MATCH(#REF!,[1]INSTRUCTIONS!$N$9:$N$73,0),MATCH(DD$2,[1]INSTRUCTIONS!$M$9:$AM$9,FALSE))*$BD73),0)),""))</f>
        <v/>
      </c>
      <c r="DE73" s="178" t="str">
        <f>IF(ISBLANK($CN73),"",IFERROR((ROUND((INDEX([1]INSTRUCTIONS!$M$9:$AM$73,MATCH(#REF!,[1]INSTRUCTIONS!$N$9:$N$73,0),MATCH(DE$2,[1]INSTRUCTIONS!$M$9:$AM$9,FALSE))*$BD73),0)),""))</f>
        <v/>
      </c>
      <c r="DF73" s="178" t="str">
        <f>IF(ISBLANK($CN73),"",IFERROR((ROUND((INDEX([1]INSTRUCTIONS!$M$9:$AM$73,MATCH(#REF!,[1]INSTRUCTIONS!$N$9:$N$73,0),MATCH(DF$2,[1]INSTRUCTIONS!$M$9:$AM$9,FALSE))*$BD73),0)),""))</f>
        <v/>
      </c>
      <c r="DG73" s="178" t="str">
        <f>IF(ISBLANK($CN73),"",IFERROR((ROUND((INDEX([1]INSTRUCTIONS!$M$9:$AM$73,MATCH(#REF!,[1]INSTRUCTIONS!$N$9:$N$73,0),MATCH(DG$2,[1]INSTRUCTIONS!$M$9:$AM$9,FALSE))*$BD73),0)),""))</f>
        <v/>
      </c>
      <c r="DH73" s="178" t="str">
        <f>IF(ISBLANK($CN73),"",IFERROR((ROUND((INDEX([1]INSTRUCTIONS!$M$9:$AM$73,MATCH(#REF!,[1]INSTRUCTIONS!$N$9:$N$73,0),MATCH(DH$2,[1]INSTRUCTIONS!$M$9:$AM$9,FALSE))*$BD73),0)),""))</f>
        <v/>
      </c>
      <c r="DI73" s="178" t="str">
        <f>IF(ISBLANK($CN73),"",IFERROR((ROUND((INDEX([1]INSTRUCTIONS!$M$9:$AM$73,MATCH(#REF!,[1]INSTRUCTIONS!$N$9:$N$73,0),MATCH(DI$2,[1]INSTRUCTIONS!$M$9:$AM$9,FALSE))*$BD73),0)),""))</f>
        <v/>
      </c>
      <c r="DJ73" s="178" t="str">
        <f>IF(ISBLANK($CN73),"",IFERROR((ROUND((INDEX([1]INSTRUCTIONS!$M$9:$AM$73,MATCH(#REF!,[1]INSTRUCTIONS!$N$9:$N$73,0),MATCH(DJ$2,[1]INSTRUCTIONS!$M$9:$AM$9,FALSE))*$BD73),0)),""))</f>
        <v/>
      </c>
      <c r="DK73" s="178" t="str">
        <f>IF(ISBLANK($CN73),"",IFERROR((ROUND((INDEX([1]INSTRUCTIONS!$M$9:$AM$73,MATCH(#REF!,[1]INSTRUCTIONS!$N$9:$N$73,0),MATCH(DK$2,[1]INSTRUCTIONS!$M$9:$AM$9,FALSE))*$BD73),0)),""))</f>
        <v/>
      </c>
      <c r="DL73" s="178" t="str">
        <f>IF(ISBLANK($CN73),"",IFERROR((ROUND((INDEX([1]INSTRUCTIONS!$M$9:$AM$73,MATCH(#REF!,[1]INSTRUCTIONS!$N$9:$N$73,0),MATCH(DL$2,[1]INSTRUCTIONS!$M$9:$AM$9,FALSE))*$BD73),0)),""))</f>
        <v/>
      </c>
      <c r="DM73" s="179" t="str">
        <f>IF(ISBLANK($CN73),"",IFERROR((ROUND((INDEX([1]INSTRUCTIONS!$M$9:$AM$73,MATCH(#REF!,[1]INSTRUCTIONS!$N$9:$N$73,0),MATCH(DM$2,[1]INSTRUCTIONS!$M$9:$AM$9,FALSE))*$BD73),0)),""))</f>
        <v/>
      </c>
      <c r="DN73" s="169">
        <f t="shared" si="25"/>
        <v>18</v>
      </c>
      <c r="DO73" s="169">
        <f t="shared" si="26"/>
        <v>0</v>
      </c>
      <c r="DP73" s="6"/>
      <c r="DQ73" s="171" t="str">
        <f t="shared" si="27"/>
        <v>ALPHA TOPS BM</v>
      </c>
      <c r="DR73" s="172">
        <f t="shared" ref="DR73:EP73" si="86">IFERROR(BL73+CO73,"")</f>
        <v>39</v>
      </c>
      <c r="DS73" s="173">
        <f t="shared" si="86"/>
        <v>95</v>
      </c>
      <c r="DT73" s="173">
        <f t="shared" si="86"/>
        <v>124</v>
      </c>
      <c r="DU73" s="173">
        <f t="shared" si="86"/>
        <v>86</v>
      </c>
      <c r="DV73" s="173">
        <f t="shared" si="86"/>
        <v>34</v>
      </c>
      <c r="DW73" s="173">
        <f t="shared" si="86"/>
        <v>0</v>
      </c>
      <c r="DX73" s="173" t="str">
        <f t="shared" si="86"/>
        <v/>
      </c>
      <c r="DY73" s="173" t="str">
        <f t="shared" si="86"/>
        <v/>
      </c>
      <c r="DZ73" s="173" t="str">
        <f t="shared" si="86"/>
        <v/>
      </c>
      <c r="EA73" s="173" t="str">
        <f t="shared" si="86"/>
        <v/>
      </c>
      <c r="EB73" s="173" t="str">
        <f t="shared" si="86"/>
        <v/>
      </c>
      <c r="EC73" s="173" t="str">
        <f t="shared" si="86"/>
        <v/>
      </c>
      <c r="ED73" s="173" t="str">
        <f t="shared" si="86"/>
        <v/>
      </c>
      <c r="EE73" s="173" t="str">
        <f t="shared" si="86"/>
        <v/>
      </c>
      <c r="EF73" s="174" t="str">
        <f t="shared" si="86"/>
        <v/>
      </c>
      <c r="EG73" s="174" t="str">
        <f t="shared" si="86"/>
        <v/>
      </c>
      <c r="EH73" s="174" t="str">
        <f t="shared" si="86"/>
        <v/>
      </c>
      <c r="EI73" s="174" t="str">
        <f t="shared" si="86"/>
        <v/>
      </c>
      <c r="EJ73" s="174" t="str">
        <f t="shared" si="86"/>
        <v/>
      </c>
      <c r="EK73" s="174" t="str">
        <f t="shared" si="86"/>
        <v/>
      </c>
      <c r="EL73" s="174" t="str">
        <f t="shared" si="86"/>
        <v/>
      </c>
      <c r="EM73" s="174" t="str">
        <f t="shared" si="86"/>
        <v/>
      </c>
      <c r="EN73" s="174" t="str">
        <f t="shared" si="86"/>
        <v/>
      </c>
      <c r="EO73" s="174" t="str">
        <f t="shared" si="86"/>
        <v/>
      </c>
      <c r="EP73" s="174" t="str">
        <f t="shared" si="86"/>
        <v/>
      </c>
      <c r="EQ73" s="171">
        <f t="shared" si="29"/>
        <v>378</v>
      </c>
      <c r="ER73" s="171">
        <f t="shared" si="30"/>
        <v>0</v>
      </c>
    </row>
    <row r="74" spans="1:148" ht="120" customHeight="1" x14ac:dyDescent="0.25">
      <c r="A74" s="132">
        <f t="shared" si="31"/>
        <v>57</v>
      </c>
      <c r="B74" s="133" t="e">
        <v>#VALUE!</v>
      </c>
      <c r="C74" s="133" t="s">
        <v>96</v>
      </c>
      <c r="D74" s="134" t="s">
        <v>276</v>
      </c>
      <c r="E74" s="134" t="str">
        <f t="shared" si="5"/>
        <v>#REF!</v>
      </c>
      <c r="F74" s="135" t="s">
        <v>97</v>
      </c>
      <c r="G74" s="134" t="s">
        <v>276</v>
      </c>
      <c r="H74" s="135" t="s">
        <v>228</v>
      </c>
      <c r="I74" s="135" t="s">
        <v>229</v>
      </c>
      <c r="J74" s="135"/>
      <c r="K74" s="135"/>
      <c r="L74" s="136"/>
      <c r="M74" s="133" t="e">
        <v>#VALUE!</v>
      </c>
      <c r="N74" s="135" t="s">
        <v>124</v>
      </c>
      <c r="O74" s="136"/>
      <c r="P74" s="136"/>
      <c r="Q74" s="136" t="s">
        <v>101</v>
      </c>
      <c r="R74" s="136" t="s">
        <v>102</v>
      </c>
      <c r="S74" s="136"/>
      <c r="T74" s="133"/>
      <c r="U74" s="133"/>
      <c r="V74" s="133"/>
      <c r="W74" s="137"/>
      <c r="X74" s="138">
        <v>13.08</v>
      </c>
      <c r="Y74" s="139">
        <v>13.08</v>
      </c>
      <c r="Z74" s="140">
        <f t="shared" si="6"/>
        <v>0</v>
      </c>
      <c r="AA74" s="139">
        <v>49.99</v>
      </c>
      <c r="AB74" s="140">
        <f t="shared" si="7"/>
        <v>0.73834766953390685</v>
      </c>
      <c r="AC74" s="141"/>
      <c r="AD74" s="142" t="str">
        <f t="shared" si="8"/>
        <v/>
      </c>
      <c r="AE74" s="140" t="str">
        <f t="shared" si="9"/>
        <v/>
      </c>
      <c r="AF74" s="139"/>
      <c r="AG74" s="140" t="str">
        <f t="shared" si="10"/>
        <v/>
      </c>
      <c r="AH74" s="143" t="str">
        <f t="shared" si="11"/>
        <v/>
      </c>
      <c r="AI74" s="144"/>
      <c r="AJ74" s="145"/>
      <c r="AK74" s="146"/>
      <c r="AL74" s="135" t="s">
        <v>241</v>
      </c>
      <c r="AM74" s="147">
        <v>4</v>
      </c>
      <c r="AN74" s="148" t="str">
        <f t="shared" si="12"/>
        <v xml:space="preserve">, , , , OFFICE DEFINE, </v>
      </c>
      <c r="AO74" s="149">
        <v>24</v>
      </c>
      <c r="AP74" s="150">
        <v>632</v>
      </c>
      <c r="AQ74" s="150"/>
      <c r="AR74" s="150"/>
      <c r="AS74" s="150"/>
      <c r="AT74" s="151"/>
      <c r="AU74" s="151"/>
      <c r="AV74" s="152">
        <f t="shared" si="13"/>
        <v>4</v>
      </c>
      <c r="AW74" s="153"/>
      <c r="AX74" s="152"/>
      <c r="AY74" s="153"/>
      <c r="AZ74" s="176"/>
      <c r="BA74" s="155">
        <f t="shared" si="14"/>
        <v>632</v>
      </c>
      <c r="BB74" s="156">
        <f t="shared" si="15"/>
        <v>8266.56</v>
      </c>
      <c r="BC74" s="157">
        <f t="shared" si="16"/>
        <v>31593.68</v>
      </c>
      <c r="BD74" s="158">
        <f t="shared" si="17"/>
        <v>24</v>
      </c>
      <c r="BE74" s="159">
        <f t="shared" si="18"/>
        <v>313.92</v>
      </c>
      <c r="BF74" s="160">
        <f t="shared" si="19"/>
        <v>1199.76</v>
      </c>
      <c r="BG74" s="161">
        <f t="shared" si="20"/>
        <v>656</v>
      </c>
      <c r="BH74" s="162">
        <f t="shared" si="21"/>
        <v>8580.48</v>
      </c>
      <c r="BI74" s="163">
        <f t="shared" si="22"/>
        <v>32793.440000000002</v>
      </c>
      <c r="BJ74" s="164"/>
      <c r="BK74" s="165" t="s">
        <v>104</v>
      </c>
      <c r="BL74" s="177">
        <v>65</v>
      </c>
      <c r="BM74" s="178">
        <v>159</v>
      </c>
      <c r="BN74" s="178">
        <v>210</v>
      </c>
      <c r="BO74" s="178">
        <v>143</v>
      </c>
      <c r="BP74" s="178">
        <v>55</v>
      </c>
      <c r="BQ74" s="178">
        <v>0</v>
      </c>
      <c r="BR74" s="178" t="str">
        <f>IF(ISBLANK($BK74),"",IFERROR((ROUND((INDEX([1]INSTRUCTIONS!$M$9:$AM$73,MATCH(#REF!,[1]INSTRUCTIONS!$N$9:$N$73,0),MATCH(BR$2,[1]INSTRUCTIONS!$M$9:$AM$9,FALSE))*$BA74),0)),""))</f>
        <v/>
      </c>
      <c r="BS74" s="178" t="str">
        <f>IF(ISBLANK($BK74),"",IFERROR((ROUND((INDEX([1]INSTRUCTIONS!$M$9:$AM$73,MATCH(#REF!,[1]INSTRUCTIONS!$N$9:$N$73,0),MATCH(BS$2,[1]INSTRUCTIONS!$M$9:$AM$9,FALSE))*$BA74),0)),""))</f>
        <v/>
      </c>
      <c r="BT74" s="178" t="str">
        <f>IF(ISBLANK($BK74),"",IFERROR((ROUND((INDEX([1]INSTRUCTIONS!$M$9:$AM$73,MATCH(#REF!,[1]INSTRUCTIONS!$N$9:$N$73,0),MATCH(BT$2,[1]INSTRUCTIONS!$M$9:$AM$9,FALSE))*$BA74),0)),""))</f>
        <v/>
      </c>
      <c r="BU74" s="178" t="str">
        <f>IF(ISBLANK($BK74),"",IFERROR((ROUND((INDEX([1]INSTRUCTIONS!$M$9:$AM$73,MATCH(#REF!,[1]INSTRUCTIONS!$N$9:$N$73,0),MATCH(BU$2,[1]INSTRUCTIONS!$M$9:$AM$9,FALSE))*$BA74),0)),""))</f>
        <v/>
      </c>
      <c r="BV74" s="178" t="str">
        <f>IF(ISBLANK($BK74),"",IFERROR((ROUND((INDEX([1]INSTRUCTIONS!$M$9:$AM$73,MATCH(#REF!,[1]INSTRUCTIONS!$N$9:$N$73,0),MATCH(BV$2,[1]INSTRUCTIONS!$M$9:$AM$9,FALSE))*$BA74),0)),""))</f>
        <v/>
      </c>
      <c r="BW74" s="178" t="str">
        <f>IF(ISBLANK($BK74),"",IFERROR((ROUND((INDEX([1]INSTRUCTIONS!$M$9:$AM$73,MATCH(#REF!,[1]INSTRUCTIONS!$N$9:$N$73,0),MATCH(BW$2,[1]INSTRUCTIONS!$M$9:$AM$9,FALSE))*$BA74),0)),""))</f>
        <v/>
      </c>
      <c r="BX74" s="178" t="str">
        <f>IF(ISBLANK($BK74),"",IFERROR((ROUND((INDEX([1]INSTRUCTIONS!$M$9:$AM$73,MATCH(#REF!,[1]INSTRUCTIONS!$N$9:$N$73,0),MATCH(BX$2,[1]INSTRUCTIONS!$M$9:$AM$9,FALSE))*$BA74),0)),""))</f>
        <v/>
      </c>
      <c r="BY74" s="178" t="str">
        <f>IF(ISBLANK($BK74),"",IFERROR((ROUND((INDEX([1]INSTRUCTIONS!$M$9:$AM$73,MATCH(#REF!,[1]INSTRUCTIONS!$N$9:$N$73,0),MATCH(BY$2,[1]INSTRUCTIONS!$M$9:$AM$9,FALSE))*$BA74),0)),""))</f>
        <v/>
      </c>
      <c r="BZ74" s="178" t="str">
        <f>IF(ISBLANK($BK74),"",IFERROR((ROUND((INDEX([1]INSTRUCTIONS!$M$9:$AM$73,MATCH(#REF!,[1]INSTRUCTIONS!$N$9:$N$73,0),MATCH(BZ$2,[1]INSTRUCTIONS!$M$9:$AM$9,FALSE))*$BA74),0)),""))</f>
        <v/>
      </c>
      <c r="CA74" s="178" t="str">
        <f>IF(ISBLANK($BK74),"",IFERROR((ROUND((INDEX([1]INSTRUCTIONS!$M$9:$AM$73,MATCH(#REF!,[1]INSTRUCTIONS!$N$9:$N$73,0),MATCH(CA$2,[1]INSTRUCTIONS!$M$9:$AM$9,FALSE))*$BA74),0)),""))</f>
        <v/>
      </c>
      <c r="CB74" s="178" t="str">
        <f>IF(ISBLANK($BK74),"",IFERROR((ROUND((INDEX([1]INSTRUCTIONS!$M$9:$AM$73,MATCH(#REF!,[1]INSTRUCTIONS!$N$9:$N$73,0),MATCH(CB$2,[1]INSTRUCTIONS!$M$9:$AM$9,FALSE))*$BA74),0)),""))</f>
        <v/>
      </c>
      <c r="CC74" s="178" t="str">
        <f>IF(ISBLANK($BK74),"",IFERROR((ROUND((INDEX([1]INSTRUCTIONS!$M$9:$AM$73,MATCH(#REF!,[1]INSTRUCTIONS!$N$9:$N$73,0),MATCH(CC$2,[1]INSTRUCTIONS!$M$9:$AM$9,FALSE))*$BA74),0)),""))</f>
        <v/>
      </c>
      <c r="CD74" s="178" t="str">
        <f>IF(ISBLANK($BK74),"",IFERROR((ROUND((INDEX([1]INSTRUCTIONS!$M$9:$AM$73,MATCH(#REF!,[1]INSTRUCTIONS!$N$9:$N$73,0),MATCH(CD$2,[1]INSTRUCTIONS!$M$9:$AM$9,FALSE))*$BA74),0)),""))</f>
        <v/>
      </c>
      <c r="CE74" s="178" t="str">
        <f>IF(ISBLANK($BK74),"",IFERROR((ROUND((INDEX([1]INSTRUCTIONS!$M$9:$AM$73,MATCH(#REF!,[1]INSTRUCTIONS!$N$9:$N$73,0),MATCH(CE$2,[1]INSTRUCTIONS!$M$9:$AM$9,FALSE))*$BA74),0)),""))</f>
        <v/>
      </c>
      <c r="CF74" s="178" t="str">
        <f>IF(ISBLANK($BK74),"",IFERROR((ROUND((INDEX([1]INSTRUCTIONS!$M$9:$AM$73,MATCH(#REF!,[1]INSTRUCTIONS!$N$9:$N$73,0),MATCH(CF$2,[1]INSTRUCTIONS!$M$9:$AM$9,FALSE))*$BA74),0)),""))</f>
        <v/>
      </c>
      <c r="CG74" s="178" t="str">
        <f>IF(ISBLANK($BK74),"",IFERROR((ROUND((INDEX([1]INSTRUCTIONS!$M$9:$AM$73,MATCH(#REF!,[1]INSTRUCTIONS!$N$9:$N$73,0),MATCH(CG$2,[1]INSTRUCTIONS!$M$9:$AM$9,FALSE))*$BA74),0)),""))</f>
        <v/>
      </c>
      <c r="CH74" s="178" t="str">
        <f>IF(ISBLANK($BK74),"",IFERROR((ROUND((INDEX([1]INSTRUCTIONS!$M$9:$AM$73,MATCH(#REF!,[1]INSTRUCTIONS!$N$9:$N$73,0),MATCH(CH$2,[1]INSTRUCTIONS!$M$9:$AM$9,FALSE))*$BA74),0)),""))</f>
        <v/>
      </c>
      <c r="CI74" s="178" t="str">
        <f>IF(ISBLANK($BK74),"",IFERROR((ROUND((INDEX([1]INSTRUCTIONS!$M$9:$AM$73,MATCH(#REF!,[1]INSTRUCTIONS!$N$9:$N$73,0),MATCH(CI$2,[1]INSTRUCTIONS!$M$9:$AM$9,FALSE))*$BA74),0)),""))</f>
        <v/>
      </c>
      <c r="CJ74" s="179" t="str">
        <f>IF(ISBLANK($BK74),"",IFERROR((ROUND((INDEX([1]INSTRUCTIONS!$M$9:$AM$73,MATCH(#REF!,[1]INSTRUCTIONS!$N$9:$N$73,0),MATCH(CJ$2,[1]INSTRUCTIONS!$M$9:$AM$9,FALSE))*$BA74),0)),""))</f>
        <v/>
      </c>
      <c r="CK74" s="169">
        <f t="shared" si="23"/>
        <v>632</v>
      </c>
      <c r="CL74" s="169">
        <f t="shared" si="24"/>
        <v>0</v>
      </c>
      <c r="CM74" s="6"/>
      <c r="CN74" s="170" t="s">
        <v>105</v>
      </c>
      <c r="CO74" s="177">
        <v>3</v>
      </c>
      <c r="CP74" s="178">
        <v>6</v>
      </c>
      <c r="CQ74" s="178">
        <v>7</v>
      </c>
      <c r="CR74" s="178">
        <v>5</v>
      </c>
      <c r="CS74" s="178">
        <v>3</v>
      </c>
      <c r="CT74" s="178">
        <v>0</v>
      </c>
      <c r="CU74" s="178" t="str">
        <f>IF(ISBLANK($CN74),"",IFERROR((ROUND((INDEX([1]INSTRUCTIONS!$M$9:$AM$73,MATCH(#REF!,[1]INSTRUCTIONS!$N$9:$N$73,0),MATCH(CU$2,[1]INSTRUCTIONS!$M$9:$AM$9,FALSE))*$BD74),0)),""))</f>
        <v/>
      </c>
      <c r="CV74" s="178" t="str">
        <f>IF(ISBLANK($CN74),"",IFERROR((ROUND((INDEX([1]INSTRUCTIONS!$M$9:$AM$73,MATCH(#REF!,[1]INSTRUCTIONS!$N$9:$N$73,0),MATCH(CV$2,[1]INSTRUCTIONS!$M$9:$AM$9,FALSE))*$BD74),0)),""))</f>
        <v/>
      </c>
      <c r="CW74" s="178" t="str">
        <f>IF(ISBLANK($CN74),"",IFERROR((ROUND((INDEX([1]INSTRUCTIONS!$M$9:$AM$73,MATCH(#REF!,[1]INSTRUCTIONS!$N$9:$N$73,0),MATCH(CW$2,[1]INSTRUCTIONS!$M$9:$AM$9,FALSE))*$BD74),0)),""))</f>
        <v/>
      </c>
      <c r="CX74" s="178" t="str">
        <f>IF(ISBLANK($CN74),"",IFERROR((ROUND((INDEX([1]INSTRUCTIONS!$M$9:$AM$73,MATCH(#REF!,[1]INSTRUCTIONS!$N$9:$N$73,0),MATCH(CX$2,[1]INSTRUCTIONS!$M$9:$AM$9,FALSE))*$BD74),0)),""))</f>
        <v/>
      </c>
      <c r="CY74" s="178" t="str">
        <f>IF(ISBLANK($CN74),"",IFERROR((ROUND((INDEX([1]INSTRUCTIONS!$M$9:$AM$73,MATCH(#REF!,[1]INSTRUCTIONS!$N$9:$N$73,0),MATCH(CY$2,[1]INSTRUCTIONS!$M$9:$AM$9,FALSE))*$BD74),0)),""))</f>
        <v/>
      </c>
      <c r="CZ74" s="178" t="str">
        <f>IF(ISBLANK($CN74),"",IFERROR((ROUND((INDEX([1]INSTRUCTIONS!$M$9:$AM$73,MATCH(#REF!,[1]INSTRUCTIONS!$N$9:$N$73,0),MATCH(CZ$2,[1]INSTRUCTIONS!$M$9:$AM$9,FALSE))*$BD74),0)),""))</f>
        <v/>
      </c>
      <c r="DA74" s="178" t="str">
        <f>IF(ISBLANK($CN74),"",IFERROR((ROUND((INDEX([1]INSTRUCTIONS!$M$9:$AM$73,MATCH(#REF!,[1]INSTRUCTIONS!$N$9:$N$73,0),MATCH(DA$2,[1]INSTRUCTIONS!$M$9:$AM$9,FALSE))*$BD74),0)),""))</f>
        <v/>
      </c>
      <c r="DB74" s="178" t="str">
        <f>IF(ISBLANK($CN74),"",IFERROR((ROUND((INDEX([1]INSTRUCTIONS!$M$9:$AM$73,MATCH(#REF!,[1]INSTRUCTIONS!$N$9:$N$73,0),MATCH(DB$2,[1]INSTRUCTIONS!$M$9:$AM$9,FALSE))*$BD74),0)),""))</f>
        <v/>
      </c>
      <c r="DC74" s="178" t="str">
        <f>IF(ISBLANK($CN74),"",IFERROR((ROUND((INDEX([1]INSTRUCTIONS!$M$9:$AM$73,MATCH(#REF!,[1]INSTRUCTIONS!$N$9:$N$73,0),MATCH(DC$2,[1]INSTRUCTIONS!$M$9:$AM$9,FALSE))*$BD74),0)),""))</f>
        <v/>
      </c>
      <c r="DD74" s="178" t="str">
        <f>IF(ISBLANK($CN74),"",IFERROR((ROUND((INDEX([1]INSTRUCTIONS!$M$9:$AM$73,MATCH(#REF!,[1]INSTRUCTIONS!$N$9:$N$73,0),MATCH(DD$2,[1]INSTRUCTIONS!$M$9:$AM$9,FALSE))*$BD74),0)),""))</f>
        <v/>
      </c>
      <c r="DE74" s="178" t="str">
        <f>IF(ISBLANK($CN74),"",IFERROR((ROUND((INDEX([1]INSTRUCTIONS!$M$9:$AM$73,MATCH(#REF!,[1]INSTRUCTIONS!$N$9:$N$73,0),MATCH(DE$2,[1]INSTRUCTIONS!$M$9:$AM$9,FALSE))*$BD74),0)),""))</f>
        <v/>
      </c>
      <c r="DF74" s="178" t="str">
        <f>IF(ISBLANK($CN74),"",IFERROR((ROUND((INDEX([1]INSTRUCTIONS!$M$9:$AM$73,MATCH(#REF!,[1]INSTRUCTIONS!$N$9:$N$73,0),MATCH(DF$2,[1]INSTRUCTIONS!$M$9:$AM$9,FALSE))*$BD74),0)),""))</f>
        <v/>
      </c>
      <c r="DG74" s="178" t="str">
        <f>IF(ISBLANK($CN74),"",IFERROR((ROUND((INDEX([1]INSTRUCTIONS!$M$9:$AM$73,MATCH(#REF!,[1]INSTRUCTIONS!$N$9:$N$73,0),MATCH(DG$2,[1]INSTRUCTIONS!$M$9:$AM$9,FALSE))*$BD74),0)),""))</f>
        <v/>
      </c>
      <c r="DH74" s="178" t="str">
        <f>IF(ISBLANK($CN74),"",IFERROR((ROUND((INDEX([1]INSTRUCTIONS!$M$9:$AM$73,MATCH(#REF!,[1]INSTRUCTIONS!$N$9:$N$73,0),MATCH(DH$2,[1]INSTRUCTIONS!$M$9:$AM$9,FALSE))*$BD74),0)),""))</f>
        <v/>
      </c>
      <c r="DI74" s="178" t="str">
        <f>IF(ISBLANK($CN74),"",IFERROR((ROUND((INDEX([1]INSTRUCTIONS!$M$9:$AM$73,MATCH(#REF!,[1]INSTRUCTIONS!$N$9:$N$73,0),MATCH(DI$2,[1]INSTRUCTIONS!$M$9:$AM$9,FALSE))*$BD74),0)),""))</f>
        <v/>
      </c>
      <c r="DJ74" s="178" t="str">
        <f>IF(ISBLANK($CN74),"",IFERROR((ROUND((INDEX([1]INSTRUCTIONS!$M$9:$AM$73,MATCH(#REF!,[1]INSTRUCTIONS!$N$9:$N$73,0),MATCH(DJ$2,[1]INSTRUCTIONS!$M$9:$AM$9,FALSE))*$BD74),0)),""))</f>
        <v/>
      </c>
      <c r="DK74" s="178" t="str">
        <f>IF(ISBLANK($CN74),"",IFERROR((ROUND((INDEX([1]INSTRUCTIONS!$M$9:$AM$73,MATCH(#REF!,[1]INSTRUCTIONS!$N$9:$N$73,0),MATCH(DK$2,[1]INSTRUCTIONS!$M$9:$AM$9,FALSE))*$BD74),0)),""))</f>
        <v/>
      </c>
      <c r="DL74" s="178" t="str">
        <f>IF(ISBLANK($CN74),"",IFERROR((ROUND((INDEX([1]INSTRUCTIONS!$M$9:$AM$73,MATCH(#REF!,[1]INSTRUCTIONS!$N$9:$N$73,0),MATCH(DL$2,[1]INSTRUCTIONS!$M$9:$AM$9,FALSE))*$BD74),0)),""))</f>
        <v/>
      </c>
      <c r="DM74" s="179" t="str">
        <f>IF(ISBLANK($CN74),"",IFERROR((ROUND((INDEX([1]INSTRUCTIONS!$M$9:$AM$73,MATCH(#REF!,[1]INSTRUCTIONS!$N$9:$N$73,0),MATCH(DM$2,[1]INSTRUCTIONS!$M$9:$AM$9,FALSE))*$BD74),0)),""))</f>
        <v/>
      </c>
      <c r="DN74" s="169">
        <f t="shared" si="25"/>
        <v>24</v>
      </c>
      <c r="DO74" s="169">
        <f t="shared" si="26"/>
        <v>0</v>
      </c>
      <c r="DP74" s="6"/>
      <c r="DQ74" s="171" t="str">
        <f t="shared" si="27"/>
        <v>ALPHA TOPS BM</v>
      </c>
      <c r="DR74" s="172">
        <f t="shared" ref="DR74:EP74" si="87">IFERROR(BL74+CO74,"")</f>
        <v>68</v>
      </c>
      <c r="DS74" s="173">
        <f t="shared" si="87"/>
        <v>165</v>
      </c>
      <c r="DT74" s="173">
        <f t="shared" si="87"/>
        <v>217</v>
      </c>
      <c r="DU74" s="173">
        <f t="shared" si="87"/>
        <v>148</v>
      </c>
      <c r="DV74" s="173">
        <f t="shared" si="87"/>
        <v>58</v>
      </c>
      <c r="DW74" s="173">
        <f t="shared" si="87"/>
        <v>0</v>
      </c>
      <c r="DX74" s="173" t="str">
        <f t="shared" si="87"/>
        <v/>
      </c>
      <c r="DY74" s="173" t="str">
        <f t="shared" si="87"/>
        <v/>
      </c>
      <c r="DZ74" s="173" t="str">
        <f t="shared" si="87"/>
        <v/>
      </c>
      <c r="EA74" s="173" t="str">
        <f t="shared" si="87"/>
        <v/>
      </c>
      <c r="EB74" s="173" t="str">
        <f t="shared" si="87"/>
        <v/>
      </c>
      <c r="EC74" s="173" t="str">
        <f t="shared" si="87"/>
        <v/>
      </c>
      <c r="ED74" s="173" t="str">
        <f t="shared" si="87"/>
        <v/>
      </c>
      <c r="EE74" s="173" t="str">
        <f t="shared" si="87"/>
        <v/>
      </c>
      <c r="EF74" s="174" t="str">
        <f t="shared" si="87"/>
        <v/>
      </c>
      <c r="EG74" s="174" t="str">
        <f t="shared" si="87"/>
        <v/>
      </c>
      <c r="EH74" s="174" t="str">
        <f t="shared" si="87"/>
        <v/>
      </c>
      <c r="EI74" s="174" t="str">
        <f t="shared" si="87"/>
        <v/>
      </c>
      <c r="EJ74" s="174" t="str">
        <f t="shared" si="87"/>
        <v/>
      </c>
      <c r="EK74" s="174" t="str">
        <f t="shared" si="87"/>
        <v/>
      </c>
      <c r="EL74" s="174" t="str">
        <f t="shared" si="87"/>
        <v/>
      </c>
      <c r="EM74" s="174" t="str">
        <f t="shared" si="87"/>
        <v/>
      </c>
      <c r="EN74" s="174" t="str">
        <f t="shared" si="87"/>
        <v/>
      </c>
      <c r="EO74" s="174" t="str">
        <f t="shared" si="87"/>
        <v/>
      </c>
      <c r="EP74" s="174" t="str">
        <f t="shared" si="87"/>
        <v/>
      </c>
      <c r="EQ74" s="171">
        <f t="shared" si="29"/>
        <v>656</v>
      </c>
      <c r="ER74" s="171">
        <f t="shared" si="30"/>
        <v>0</v>
      </c>
    </row>
    <row r="75" spans="1:148" ht="120" customHeight="1" x14ac:dyDescent="0.25">
      <c r="A75" s="132">
        <f t="shared" si="31"/>
        <v>58</v>
      </c>
      <c r="B75" s="133" t="e">
        <v>#VALUE!</v>
      </c>
      <c r="C75" s="133" t="s">
        <v>96</v>
      </c>
      <c r="D75" s="134" t="s">
        <v>276</v>
      </c>
      <c r="E75" s="134" t="str">
        <f t="shared" si="5"/>
        <v>#REF!</v>
      </c>
      <c r="F75" s="135" t="s">
        <v>143</v>
      </c>
      <c r="G75" s="134" t="s">
        <v>276</v>
      </c>
      <c r="H75" s="135" t="s">
        <v>144</v>
      </c>
      <c r="I75" s="135" t="s">
        <v>145</v>
      </c>
      <c r="J75" s="135"/>
      <c r="K75" s="135"/>
      <c r="L75" s="136"/>
      <c r="M75" s="133" t="e">
        <v>#VALUE!</v>
      </c>
      <c r="N75" s="135" t="s">
        <v>106</v>
      </c>
      <c r="O75" s="136"/>
      <c r="P75" s="136"/>
      <c r="Q75" s="136" t="s">
        <v>101</v>
      </c>
      <c r="R75" s="136" t="s">
        <v>102</v>
      </c>
      <c r="S75" s="136"/>
      <c r="T75" s="133"/>
      <c r="U75" s="133"/>
      <c r="V75" s="133"/>
      <c r="W75" s="137"/>
      <c r="X75" s="138">
        <v>13.4</v>
      </c>
      <c r="Y75" s="139">
        <v>12.73</v>
      </c>
      <c r="Z75" s="140">
        <f t="shared" si="6"/>
        <v>4.9999999999999996E-2</v>
      </c>
      <c r="AA75" s="139">
        <v>49.99</v>
      </c>
      <c r="AB75" s="140">
        <f t="shared" si="7"/>
        <v>0.74534906981396287</v>
      </c>
      <c r="AC75" s="141"/>
      <c r="AD75" s="142" t="str">
        <f t="shared" si="8"/>
        <v/>
      </c>
      <c r="AE75" s="140" t="str">
        <f t="shared" si="9"/>
        <v/>
      </c>
      <c r="AF75" s="139"/>
      <c r="AG75" s="140" t="str">
        <f t="shared" si="10"/>
        <v/>
      </c>
      <c r="AH75" s="143" t="str">
        <f t="shared" si="11"/>
        <v/>
      </c>
      <c r="AI75" s="144"/>
      <c r="AJ75" s="145"/>
      <c r="AK75" s="146"/>
      <c r="AL75" s="135" t="s">
        <v>241</v>
      </c>
      <c r="AM75" s="147">
        <v>4</v>
      </c>
      <c r="AN75" s="148" t="str">
        <f t="shared" si="12"/>
        <v xml:space="preserve">, , , , OFFICE DEFINE, </v>
      </c>
      <c r="AO75" s="149">
        <v>24</v>
      </c>
      <c r="AP75" s="150">
        <v>632</v>
      </c>
      <c r="AQ75" s="150"/>
      <c r="AR75" s="150"/>
      <c r="AS75" s="150"/>
      <c r="AT75" s="151"/>
      <c r="AU75" s="151"/>
      <c r="AV75" s="152">
        <f t="shared" si="13"/>
        <v>4</v>
      </c>
      <c r="AW75" s="153"/>
      <c r="AX75" s="152"/>
      <c r="AY75" s="153"/>
      <c r="AZ75" s="176"/>
      <c r="BA75" s="155">
        <f t="shared" si="14"/>
        <v>632</v>
      </c>
      <c r="BB75" s="156">
        <f t="shared" si="15"/>
        <v>8045.3600000000006</v>
      </c>
      <c r="BC75" s="157">
        <f t="shared" si="16"/>
        <v>31593.68</v>
      </c>
      <c r="BD75" s="158">
        <f t="shared" si="17"/>
        <v>24</v>
      </c>
      <c r="BE75" s="159">
        <f t="shared" si="18"/>
        <v>305.52</v>
      </c>
      <c r="BF75" s="160">
        <f t="shared" si="19"/>
        <v>1199.76</v>
      </c>
      <c r="BG75" s="161">
        <f t="shared" si="20"/>
        <v>656</v>
      </c>
      <c r="BH75" s="162">
        <f t="shared" si="21"/>
        <v>8350.880000000001</v>
      </c>
      <c r="BI75" s="163">
        <f t="shared" si="22"/>
        <v>32793.440000000002</v>
      </c>
      <c r="BJ75" s="164"/>
      <c r="BK75" s="165" t="s">
        <v>118</v>
      </c>
      <c r="BL75" s="177">
        <v>32</v>
      </c>
      <c r="BM75" s="178">
        <v>135</v>
      </c>
      <c r="BN75" s="178">
        <v>189</v>
      </c>
      <c r="BO75" s="178">
        <v>149</v>
      </c>
      <c r="BP75" s="178">
        <v>87</v>
      </c>
      <c r="BQ75" s="178">
        <v>40</v>
      </c>
      <c r="BR75" s="178" t="str">
        <f>IF(ISBLANK($BK75),"",IFERROR((ROUND((INDEX([1]INSTRUCTIONS!$M$9:$AM$73,MATCH(#REF!,[1]INSTRUCTIONS!$N$9:$N$73,0),MATCH(BR$2,[1]INSTRUCTIONS!$M$9:$AM$9,FALSE))*$BA75),0)),""))</f>
        <v/>
      </c>
      <c r="BS75" s="178" t="str">
        <f>IF(ISBLANK($BK75),"",IFERROR((ROUND((INDEX([1]INSTRUCTIONS!$M$9:$AM$73,MATCH(#REF!,[1]INSTRUCTIONS!$N$9:$N$73,0),MATCH(BS$2,[1]INSTRUCTIONS!$M$9:$AM$9,FALSE))*$BA75),0)),""))</f>
        <v/>
      </c>
      <c r="BT75" s="178" t="str">
        <f>IF(ISBLANK($BK75),"",IFERROR((ROUND((INDEX([1]INSTRUCTIONS!$M$9:$AM$73,MATCH(#REF!,[1]INSTRUCTIONS!$N$9:$N$73,0),MATCH(BT$2,[1]INSTRUCTIONS!$M$9:$AM$9,FALSE))*$BA75),0)),""))</f>
        <v/>
      </c>
      <c r="BU75" s="178" t="str">
        <f>IF(ISBLANK($BK75),"",IFERROR((ROUND((INDEX([1]INSTRUCTIONS!$M$9:$AM$73,MATCH(#REF!,[1]INSTRUCTIONS!$N$9:$N$73,0),MATCH(BU$2,[1]INSTRUCTIONS!$M$9:$AM$9,FALSE))*$BA75),0)),""))</f>
        <v/>
      </c>
      <c r="BV75" s="178" t="str">
        <f>IF(ISBLANK($BK75),"",IFERROR((ROUND((INDEX([1]INSTRUCTIONS!$M$9:$AM$73,MATCH(#REF!,[1]INSTRUCTIONS!$N$9:$N$73,0),MATCH(BV$2,[1]INSTRUCTIONS!$M$9:$AM$9,FALSE))*$BA75),0)),""))</f>
        <v/>
      </c>
      <c r="BW75" s="178" t="str">
        <f>IF(ISBLANK($BK75),"",IFERROR((ROUND((INDEX([1]INSTRUCTIONS!$M$9:$AM$73,MATCH(#REF!,[1]INSTRUCTIONS!$N$9:$N$73,0),MATCH(BW$2,[1]INSTRUCTIONS!$M$9:$AM$9,FALSE))*$BA75),0)),""))</f>
        <v/>
      </c>
      <c r="BX75" s="178" t="str">
        <f>IF(ISBLANK($BK75),"",IFERROR((ROUND((INDEX([1]INSTRUCTIONS!$M$9:$AM$73,MATCH(#REF!,[1]INSTRUCTIONS!$N$9:$N$73,0),MATCH(BX$2,[1]INSTRUCTIONS!$M$9:$AM$9,FALSE))*$BA75),0)),""))</f>
        <v/>
      </c>
      <c r="BY75" s="178" t="str">
        <f>IF(ISBLANK($BK75),"",IFERROR((ROUND((INDEX([1]INSTRUCTIONS!$M$9:$AM$73,MATCH(#REF!,[1]INSTRUCTIONS!$N$9:$N$73,0),MATCH(BY$2,[1]INSTRUCTIONS!$M$9:$AM$9,FALSE))*$BA75),0)),""))</f>
        <v/>
      </c>
      <c r="BZ75" s="178" t="str">
        <f>IF(ISBLANK($BK75),"",IFERROR((ROUND((INDEX([1]INSTRUCTIONS!$M$9:$AM$73,MATCH(#REF!,[1]INSTRUCTIONS!$N$9:$N$73,0),MATCH(BZ$2,[1]INSTRUCTIONS!$M$9:$AM$9,FALSE))*$BA75),0)),""))</f>
        <v/>
      </c>
      <c r="CA75" s="178" t="str">
        <f>IF(ISBLANK($BK75),"",IFERROR((ROUND((INDEX([1]INSTRUCTIONS!$M$9:$AM$73,MATCH(#REF!,[1]INSTRUCTIONS!$N$9:$N$73,0),MATCH(CA$2,[1]INSTRUCTIONS!$M$9:$AM$9,FALSE))*$BA75),0)),""))</f>
        <v/>
      </c>
      <c r="CB75" s="178" t="str">
        <f>IF(ISBLANK($BK75),"",IFERROR((ROUND((INDEX([1]INSTRUCTIONS!$M$9:$AM$73,MATCH(#REF!,[1]INSTRUCTIONS!$N$9:$N$73,0),MATCH(CB$2,[1]INSTRUCTIONS!$M$9:$AM$9,FALSE))*$BA75),0)),""))</f>
        <v/>
      </c>
      <c r="CC75" s="178" t="str">
        <f>IF(ISBLANK($BK75),"",IFERROR((ROUND((INDEX([1]INSTRUCTIONS!$M$9:$AM$73,MATCH(#REF!,[1]INSTRUCTIONS!$N$9:$N$73,0),MATCH(CC$2,[1]INSTRUCTIONS!$M$9:$AM$9,FALSE))*$BA75),0)),""))</f>
        <v/>
      </c>
      <c r="CD75" s="178" t="str">
        <f>IF(ISBLANK($BK75),"",IFERROR((ROUND((INDEX([1]INSTRUCTIONS!$M$9:$AM$73,MATCH(#REF!,[1]INSTRUCTIONS!$N$9:$N$73,0),MATCH(CD$2,[1]INSTRUCTIONS!$M$9:$AM$9,FALSE))*$BA75),0)),""))</f>
        <v/>
      </c>
      <c r="CE75" s="178" t="str">
        <f>IF(ISBLANK($BK75),"",IFERROR((ROUND((INDEX([1]INSTRUCTIONS!$M$9:$AM$73,MATCH(#REF!,[1]INSTRUCTIONS!$N$9:$N$73,0),MATCH(CE$2,[1]INSTRUCTIONS!$M$9:$AM$9,FALSE))*$BA75),0)),""))</f>
        <v/>
      </c>
      <c r="CF75" s="178" t="str">
        <f>IF(ISBLANK($BK75),"",IFERROR((ROUND((INDEX([1]INSTRUCTIONS!$M$9:$AM$73,MATCH(#REF!,[1]INSTRUCTIONS!$N$9:$N$73,0),MATCH(CF$2,[1]INSTRUCTIONS!$M$9:$AM$9,FALSE))*$BA75),0)),""))</f>
        <v/>
      </c>
      <c r="CG75" s="178" t="str">
        <f>IF(ISBLANK($BK75),"",IFERROR((ROUND((INDEX([1]INSTRUCTIONS!$M$9:$AM$73,MATCH(#REF!,[1]INSTRUCTIONS!$N$9:$N$73,0),MATCH(CG$2,[1]INSTRUCTIONS!$M$9:$AM$9,FALSE))*$BA75),0)),""))</f>
        <v/>
      </c>
      <c r="CH75" s="178" t="str">
        <f>IF(ISBLANK($BK75),"",IFERROR((ROUND((INDEX([1]INSTRUCTIONS!$M$9:$AM$73,MATCH(#REF!,[1]INSTRUCTIONS!$N$9:$N$73,0),MATCH(CH$2,[1]INSTRUCTIONS!$M$9:$AM$9,FALSE))*$BA75),0)),""))</f>
        <v/>
      </c>
      <c r="CI75" s="178" t="str">
        <f>IF(ISBLANK($BK75),"",IFERROR((ROUND((INDEX([1]INSTRUCTIONS!$M$9:$AM$73,MATCH(#REF!,[1]INSTRUCTIONS!$N$9:$N$73,0),MATCH(CI$2,[1]INSTRUCTIONS!$M$9:$AM$9,FALSE))*$BA75),0)),""))</f>
        <v/>
      </c>
      <c r="CJ75" s="179" t="str">
        <f>IF(ISBLANK($BK75),"",IFERROR((ROUND((INDEX([1]INSTRUCTIONS!$M$9:$AM$73,MATCH(#REF!,[1]INSTRUCTIONS!$N$9:$N$73,0),MATCH(CJ$2,[1]INSTRUCTIONS!$M$9:$AM$9,FALSE))*$BA75),0)),""))</f>
        <v/>
      </c>
      <c r="CK75" s="169">
        <f t="shared" si="23"/>
        <v>632</v>
      </c>
      <c r="CL75" s="169">
        <f t="shared" si="24"/>
        <v>0</v>
      </c>
      <c r="CM75" s="6"/>
      <c r="CN75" s="170" t="s">
        <v>119</v>
      </c>
      <c r="CO75" s="177">
        <v>2</v>
      </c>
      <c r="CP75" s="178">
        <v>5</v>
      </c>
      <c r="CQ75" s="178">
        <v>6</v>
      </c>
      <c r="CR75" s="178">
        <v>6</v>
      </c>
      <c r="CS75" s="178">
        <v>3</v>
      </c>
      <c r="CT75" s="178">
        <v>2</v>
      </c>
      <c r="CU75" s="178" t="str">
        <f>IF(ISBLANK($CN75),"",IFERROR((ROUND((INDEX([1]INSTRUCTIONS!$M$9:$AM$73,MATCH(#REF!,[1]INSTRUCTIONS!$N$9:$N$73,0),MATCH(CU$2,[1]INSTRUCTIONS!$M$9:$AM$9,FALSE))*$BD75),0)),""))</f>
        <v/>
      </c>
      <c r="CV75" s="178" t="str">
        <f>IF(ISBLANK($CN75),"",IFERROR((ROUND((INDEX([1]INSTRUCTIONS!$M$9:$AM$73,MATCH(#REF!,[1]INSTRUCTIONS!$N$9:$N$73,0),MATCH(CV$2,[1]INSTRUCTIONS!$M$9:$AM$9,FALSE))*$BD75),0)),""))</f>
        <v/>
      </c>
      <c r="CW75" s="178" t="str">
        <f>IF(ISBLANK($CN75),"",IFERROR((ROUND((INDEX([1]INSTRUCTIONS!$M$9:$AM$73,MATCH(#REF!,[1]INSTRUCTIONS!$N$9:$N$73,0),MATCH(CW$2,[1]INSTRUCTIONS!$M$9:$AM$9,FALSE))*$BD75),0)),""))</f>
        <v/>
      </c>
      <c r="CX75" s="178" t="str">
        <f>IF(ISBLANK($CN75),"",IFERROR((ROUND((INDEX([1]INSTRUCTIONS!$M$9:$AM$73,MATCH(#REF!,[1]INSTRUCTIONS!$N$9:$N$73,0),MATCH(CX$2,[1]INSTRUCTIONS!$M$9:$AM$9,FALSE))*$BD75),0)),""))</f>
        <v/>
      </c>
      <c r="CY75" s="178" t="str">
        <f>IF(ISBLANK($CN75),"",IFERROR((ROUND((INDEX([1]INSTRUCTIONS!$M$9:$AM$73,MATCH(#REF!,[1]INSTRUCTIONS!$N$9:$N$73,0),MATCH(CY$2,[1]INSTRUCTIONS!$M$9:$AM$9,FALSE))*$BD75),0)),""))</f>
        <v/>
      </c>
      <c r="CZ75" s="178" t="str">
        <f>IF(ISBLANK($CN75),"",IFERROR((ROUND((INDEX([1]INSTRUCTIONS!$M$9:$AM$73,MATCH(#REF!,[1]INSTRUCTIONS!$N$9:$N$73,0),MATCH(CZ$2,[1]INSTRUCTIONS!$M$9:$AM$9,FALSE))*$BD75),0)),""))</f>
        <v/>
      </c>
      <c r="DA75" s="178" t="str">
        <f>IF(ISBLANK($CN75),"",IFERROR((ROUND((INDEX([1]INSTRUCTIONS!$M$9:$AM$73,MATCH(#REF!,[1]INSTRUCTIONS!$N$9:$N$73,0),MATCH(DA$2,[1]INSTRUCTIONS!$M$9:$AM$9,FALSE))*$BD75),0)),""))</f>
        <v/>
      </c>
      <c r="DB75" s="178" t="str">
        <f>IF(ISBLANK($CN75),"",IFERROR((ROUND((INDEX([1]INSTRUCTIONS!$M$9:$AM$73,MATCH(#REF!,[1]INSTRUCTIONS!$N$9:$N$73,0),MATCH(DB$2,[1]INSTRUCTIONS!$M$9:$AM$9,FALSE))*$BD75),0)),""))</f>
        <v/>
      </c>
      <c r="DC75" s="178" t="str">
        <f>IF(ISBLANK($CN75),"",IFERROR((ROUND((INDEX([1]INSTRUCTIONS!$M$9:$AM$73,MATCH(#REF!,[1]INSTRUCTIONS!$N$9:$N$73,0),MATCH(DC$2,[1]INSTRUCTIONS!$M$9:$AM$9,FALSE))*$BD75),0)),""))</f>
        <v/>
      </c>
      <c r="DD75" s="178" t="str">
        <f>IF(ISBLANK($CN75),"",IFERROR((ROUND((INDEX([1]INSTRUCTIONS!$M$9:$AM$73,MATCH(#REF!,[1]INSTRUCTIONS!$N$9:$N$73,0),MATCH(DD$2,[1]INSTRUCTIONS!$M$9:$AM$9,FALSE))*$BD75),0)),""))</f>
        <v/>
      </c>
      <c r="DE75" s="178" t="str">
        <f>IF(ISBLANK($CN75),"",IFERROR((ROUND((INDEX([1]INSTRUCTIONS!$M$9:$AM$73,MATCH(#REF!,[1]INSTRUCTIONS!$N$9:$N$73,0),MATCH(DE$2,[1]INSTRUCTIONS!$M$9:$AM$9,FALSE))*$BD75),0)),""))</f>
        <v/>
      </c>
      <c r="DF75" s="178" t="str">
        <f>IF(ISBLANK($CN75),"",IFERROR((ROUND((INDEX([1]INSTRUCTIONS!$M$9:$AM$73,MATCH(#REF!,[1]INSTRUCTIONS!$N$9:$N$73,0),MATCH(DF$2,[1]INSTRUCTIONS!$M$9:$AM$9,FALSE))*$BD75),0)),""))</f>
        <v/>
      </c>
      <c r="DG75" s="178" t="str">
        <f>IF(ISBLANK($CN75),"",IFERROR((ROUND((INDEX([1]INSTRUCTIONS!$M$9:$AM$73,MATCH(#REF!,[1]INSTRUCTIONS!$N$9:$N$73,0),MATCH(DG$2,[1]INSTRUCTIONS!$M$9:$AM$9,FALSE))*$BD75),0)),""))</f>
        <v/>
      </c>
      <c r="DH75" s="178" t="str">
        <f>IF(ISBLANK($CN75),"",IFERROR((ROUND((INDEX([1]INSTRUCTIONS!$M$9:$AM$73,MATCH(#REF!,[1]INSTRUCTIONS!$N$9:$N$73,0),MATCH(DH$2,[1]INSTRUCTIONS!$M$9:$AM$9,FALSE))*$BD75),0)),""))</f>
        <v/>
      </c>
      <c r="DI75" s="178" t="str">
        <f>IF(ISBLANK($CN75),"",IFERROR((ROUND((INDEX([1]INSTRUCTIONS!$M$9:$AM$73,MATCH(#REF!,[1]INSTRUCTIONS!$N$9:$N$73,0),MATCH(DI$2,[1]INSTRUCTIONS!$M$9:$AM$9,FALSE))*$BD75),0)),""))</f>
        <v/>
      </c>
      <c r="DJ75" s="178" t="str">
        <f>IF(ISBLANK($CN75),"",IFERROR((ROUND((INDEX([1]INSTRUCTIONS!$M$9:$AM$73,MATCH(#REF!,[1]INSTRUCTIONS!$N$9:$N$73,0),MATCH(DJ$2,[1]INSTRUCTIONS!$M$9:$AM$9,FALSE))*$BD75),0)),""))</f>
        <v/>
      </c>
      <c r="DK75" s="178" t="str">
        <f>IF(ISBLANK($CN75),"",IFERROR((ROUND((INDEX([1]INSTRUCTIONS!$M$9:$AM$73,MATCH(#REF!,[1]INSTRUCTIONS!$N$9:$N$73,0),MATCH(DK$2,[1]INSTRUCTIONS!$M$9:$AM$9,FALSE))*$BD75),0)),""))</f>
        <v/>
      </c>
      <c r="DL75" s="178" t="str">
        <f>IF(ISBLANK($CN75),"",IFERROR((ROUND((INDEX([1]INSTRUCTIONS!$M$9:$AM$73,MATCH(#REF!,[1]INSTRUCTIONS!$N$9:$N$73,0),MATCH(DL$2,[1]INSTRUCTIONS!$M$9:$AM$9,FALSE))*$BD75),0)),""))</f>
        <v/>
      </c>
      <c r="DM75" s="179" t="str">
        <f>IF(ISBLANK($CN75),"",IFERROR((ROUND((INDEX([1]INSTRUCTIONS!$M$9:$AM$73,MATCH(#REF!,[1]INSTRUCTIONS!$N$9:$N$73,0),MATCH(DM$2,[1]INSTRUCTIONS!$M$9:$AM$9,FALSE))*$BD75),0)),""))</f>
        <v/>
      </c>
      <c r="DN75" s="169">
        <f t="shared" si="25"/>
        <v>24</v>
      </c>
      <c r="DO75" s="169">
        <f t="shared" si="26"/>
        <v>0</v>
      </c>
      <c r="DP75" s="6"/>
      <c r="DQ75" s="171" t="str">
        <f t="shared" si="27"/>
        <v>NUMERIC BOTTOMS BM</v>
      </c>
      <c r="DR75" s="172">
        <f t="shared" ref="DR75:EP75" si="88">IFERROR(BL75+CO75,"")</f>
        <v>34</v>
      </c>
      <c r="DS75" s="173">
        <f t="shared" si="88"/>
        <v>140</v>
      </c>
      <c r="DT75" s="173">
        <f t="shared" si="88"/>
        <v>195</v>
      </c>
      <c r="DU75" s="173">
        <f t="shared" si="88"/>
        <v>155</v>
      </c>
      <c r="DV75" s="173">
        <f t="shared" si="88"/>
        <v>90</v>
      </c>
      <c r="DW75" s="173">
        <f t="shared" si="88"/>
        <v>42</v>
      </c>
      <c r="DX75" s="173" t="str">
        <f t="shared" si="88"/>
        <v/>
      </c>
      <c r="DY75" s="173" t="str">
        <f t="shared" si="88"/>
        <v/>
      </c>
      <c r="DZ75" s="173" t="str">
        <f t="shared" si="88"/>
        <v/>
      </c>
      <c r="EA75" s="173" t="str">
        <f t="shared" si="88"/>
        <v/>
      </c>
      <c r="EB75" s="173" t="str">
        <f t="shared" si="88"/>
        <v/>
      </c>
      <c r="EC75" s="173" t="str">
        <f t="shared" si="88"/>
        <v/>
      </c>
      <c r="ED75" s="173" t="str">
        <f t="shared" si="88"/>
        <v/>
      </c>
      <c r="EE75" s="173" t="str">
        <f t="shared" si="88"/>
        <v/>
      </c>
      <c r="EF75" s="174" t="str">
        <f t="shared" si="88"/>
        <v/>
      </c>
      <c r="EG75" s="174" t="str">
        <f t="shared" si="88"/>
        <v/>
      </c>
      <c r="EH75" s="174" t="str">
        <f t="shared" si="88"/>
        <v/>
      </c>
      <c r="EI75" s="174" t="str">
        <f t="shared" si="88"/>
        <v/>
      </c>
      <c r="EJ75" s="174" t="str">
        <f t="shared" si="88"/>
        <v/>
      </c>
      <c r="EK75" s="174" t="str">
        <f t="shared" si="88"/>
        <v/>
      </c>
      <c r="EL75" s="174" t="str">
        <f t="shared" si="88"/>
        <v/>
      </c>
      <c r="EM75" s="174" t="str">
        <f t="shared" si="88"/>
        <v/>
      </c>
      <c r="EN75" s="174" t="str">
        <f t="shared" si="88"/>
        <v/>
      </c>
      <c r="EO75" s="174" t="str">
        <f t="shared" si="88"/>
        <v/>
      </c>
      <c r="EP75" s="174" t="str">
        <f t="shared" si="88"/>
        <v/>
      </c>
      <c r="EQ75" s="171">
        <f t="shared" si="29"/>
        <v>656</v>
      </c>
      <c r="ER75" s="171">
        <f t="shared" si="30"/>
        <v>0</v>
      </c>
    </row>
    <row r="76" spans="1:148" ht="120" customHeight="1" x14ac:dyDescent="0.25">
      <c r="A76" s="132">
        <f t="shared" si="31"/>
        <v>59</v>
      </c>
      <c r="B76" s="133" t="e">
        <v>#VALUE!</v>
      </c>
      <c r="C76" s="133" t="s">
        <v>96</v>
      </c>
      <c r="D76" s="134" t="s">
        <v>276</v>
      </c>
      <c r="E76" s="134" t="str">
        <f t="shared" si="5"/>
        <v>#REF!</v>
      </c>
      <c r="F76" s="135" t="s">
        <v>143</v>
      </c>
      <c r="G76" s="134" t="s">
        <v>276</v>
      </c>
      <c r="H76" s="135" t="s">
        <v>144</v>
      </c>
      <c r="I76" s="135" t="s">
        <v>145</v>
      </c>
      <c r="J76" s="135"/>
      <c r="K76" s="135"/>
      <c r="L76" s="136"/>
      <c r="M76" s="133"/>
      <c r="N76" s="135" t="s">
        <v>127</v>
      </c>
      <c r="O76" s="136"/>
      <c r="P76" s="136"/>
      <c r="Q76" s="136" t="s">
        <v>101</v>
      </c>
      <c r="R76" s="136" t="s">
        <v>102</v>
      </c>
      <c r="S76" s="136"/>
      <c r="T76" s="133"/>
      <c r="U76" s="133"/>
      <c r="V76" s="133"/>
      <c r="W76" s="137"/>
      <c r="X76" s="138">
        <v>13.4</v>
      </c>
      <c r="Y76" s="139">
        <v>12.73</v>
      </c>
      <c r="Z76" s="140">
        <f t="shared" si="6"/>
        <v>4.9999999999999996E-2</v>
      </c>
      <c r="AA76" s="139">
        <v>49.99</v>
      </c>
      <c r="AB76" s="140">
        <f t="shared" si="7"/>
        <v>0.74534906981396287</v>
      </c>
      <c r="AC76" s="141"/>
      <c r="AD76" s="142" t="str">
        <f t="shared" si="8"/>
        <v/>
      </c>
      <c r="AE76" s="140" t="str">
        <f t="shared" si="9"/>
        <v/>
      </c>
      <c r="AF76" s="139"/>
      <c r="AG76" s="140" t="str">
        <f t="shared" si="10"/>
        <v/>
      </c>
      <c r="AH76" s="143" t="str">
        <f t="shared" si="11"/>
        <v/>
      </c>
      <c r="AI76" s="144"/>
      <c r="AJ76" s="145"/>
      <c r="AK76" s="146"/>
      <c r="AL76" s="135" t="s">
        <v>241</v>
      </c>
      <c r="AM76" s="147">
        <v>4</v>
      </c>
      <c r="AN76" s="148" t="str">
        <f t="shared" si="12"/>
        <v xml:space="preserve">, , , , OFFICE DEFINE, </v>
      </c>
      <c r="AO76" s="149">
        <v>0</v>
      </c>
      <c r="AP76" s="150">
        <v>276</v>
      </c>
      <c r="AQ76" s="150"/>
      <c r="AR76" s="150"/>
      <c r="AS76" s="150"/>
      <c r="AT76" s="151"/>
      <c r="AU76" s="151"/>
      <c r="AV76" s="152">
        <f t="shared" si="13"/>
        <v>4</v>
      </c>
      <c r="AW76" s="153"/>
      <c r="AX76" s="152"/>
      <c r="AY76" s="153"/>
      <c r="AZ76" s="176"/>
      <c r="BA76" s="155">
        <f t="shared" si="14"/>
        <v>276</v>
      </c>
      <c r="BB76" s="156">
        <f t="shared" si="15"/>
        <v>3513.48</v>
      </c>
      <c r="BC76" s="157">
        <f t="shared" si="16"/>
        <v>13797.24</v>
      </c>
      <c r="BD76" s="158">
        <f t="shared" si="17"/>
        <v>0</v>
      </c>
      <c r="BE76" s="159">
        <f t="shared" si="18"/>
        <v>0</v>
      </c>
      <c r="BF76" s="160">
        <f t="shared" si="19"/>
        <v>0</v>
      </c>
      <c r="BG76" s="161">
        <f t="shared" si="20"/>
        <v>276</v>
      </c>
      <c r="BH76" s="162">
        <f t="shared" si="21"/>
        <v>3513.48</v>
      </c>
      <c r="BI76" s="163">
        <f t="shared" si="22"/>
        <v>13797.24</v>
      </c>
      <c r="BJ76" s="164"/>
      <c r="BK76" s="165" t="s">
        <v>118</v>
      </c>
      <c r="BL76" s="177">
        <v>14</v>
      </c>
      <c r="BM76" s="178">
        <v>59</v>
      </c>
      <c r="BN76" s="178">
        <v>83</v>
      </c>
      <c r="BO76" s="178">
        <v>65</v>
      </c>
      <c r="BP76" s="178">
        <v>38</v>
      </c>
      <c r="BQ76" s="178">
        <v>17</v>
      </c>
      <c r="BR76" s="178" t="str">
        <f>IF(ISBLANK($BK76),"",IFERROR((ROUND((INDEX([1]INSTRUCTIONS!$M$9:$AM$73,MATCH(#REF!,[1]INSTRUCTIONS!$N$9:$N$73,0),MATCH(BR$2,[1]INSTRUCTIONS!$M$9:$AM$9,FALSE))*$BA76),0)),""))</f>
        <v/>
      </c>
      <c r="BS76" s="178" t="str">
        <f>IF(ISBLANK($BK76),"",IFERROR((ROUND((INDEX([1]INSTRUCTIONS!$M$9:$AM$73,MATCH(#REF!,[1]INSTRUCTIONS!$N$9:$N$73,0),MATCH(BS$2,[1]INSTRUCTIONS!$M$9:$AM$9,FALSE))*$BA76),0)),""))</f>
        <v/>
      </c>
      <c r="BT76" s="178" t="str">
        <f>IF(ISBLANK($BK76),"",IFERROR((ROUND((INDEX([1]INSTRUCTIONS!$M$9:$AM$73,MATCH(#REF!,[1]INSTRUCTIONS!$N$9:$N$73,0),MATCH(BT$2,[1]INSTRUCTIONS!$M$9:$AM$9,FALSE))*$BA76),0)),""))</f>
        <v/>
      </c>
      <c r="BU76" s="178" t="str">
        <f>IF(ISBLANK($BK76),"",IFERROR((ROUND((INDEX([1]INSTRUCTIONS!$M$9:$AM$73,MATCH(#REF!,[1]INSTRUCTIONS!$N$9:$N$73,0),MATCH(BU$2,[1]INSTRUCTIONS!$M$9:$AM$9,FALSE))*$BA76),0)),""))</f>
        <v/>
      </c>
      <c r="BV76" s="178" t="str">
        <f>IF(ISBLANK($BK76),"",IFERROR((ROUND((INDEX([1]INSTRUCTIONS!$M$9:$AM$73,MATCH(#REF!,[1]INSTRUCTIONS!$N$9:$N$73,0),MATCH(BV$2,[1]INSTRUCTIONS!$M$9:$AM$9,FALSE))*$BA76),0)),""))</f>
        <v/>
      </c>
      <c r="BW76" s="178" t="str">
        <f>IF(ISBLANK($BK76),"",IFERROR((ROUND((INDEX([1]INSTRUCTIONS!$M$9:$AM$73,MATCH(#REF!,[1]INSTRUCTIONS!$N$9:$N$73,0),MATCH(BW$2,[1]INSTRUCTIONS!$M$9:$AM$9,FALSE))*$BA76),0)),""))</f>
        <v/>
      </c>
      <c r="BX76" s="178" t="str">
        <f>IF(ISBLANK($BK76),"",IFERROR((ROUND((INDEX([1]INSTRUCTIONS!$M$9:$AM$73,MATCH(#REF!,[1]INSTRUCTIONS!$N$9:$N$73,0),MATCH(BX$2,[1]INSTRUCTIONS!$M$9:$AM$9,FALSE))*$BA76),0)),""))</f>
        <v/>
      </c>
      <c r="BY76" s="178" t="str">
        <f>IF(ISBLANK($BK76),"",IFERROR((ROUND((INDEX([1]INSTRUCTIONS!$M$9:$AM$73,MATCH(#REF!,[1]INSTRUCTIONS!$N$9:$N$73,0),MATCH(BY$2,[1]INSTRUCTIONS!$M$9:$AM$9,FALSE))*$BA76),0)),""))</f>
        <v/>
      </c>
      <c r="BZ76" s="178" t="str">
        <f>IF(ISBLANK($BK76),"",IFERROR((ROUND((INDEX([1]INSTRUCTIONS!$M$9:$AM$73,MATCH(#REF!,[1]INSTRUCTIONS!$N$9:$N$73,0),MATCH(BZ$2,[1]INSTRUCTIONS!$M$9:$AM$9,FALSE))*$BA76),0)),""))</f>
        <v/>
      </c>
      <c r="CA76" s="178" t="str">
        <f>IF(ISBLANK($BK76),"",IFERROR((ROUND((INDEX([1]INSTRUCTIONS!$M$9:$AM$73,MATCH(#REF!,[1]INSTRUCTIONS!$N$9:$N$73,0),MATCH(CA$2,[1]INSTRUCTIONS!$M$9:$AM$9,FALSE))*$BA76),0)),""))</f>
        <v/>
      </c>
      <c r="CB76" s="178" t="str">
        <f>IF(ISBLANK($BK76),"",IFERROR((ROUND((INDEX([1]INSTRUCTIONS!$M$9:$AM$73,MATCH(#REF!,[1]INSTRUCTIONS!$N$9:$N$73,0),MATCH(CB$2,[1]INSTRUCTIONS!$M$9:$AM$9,FALSE))*$BA76),0)),""))</f>
        <v/>
      </c>
      <c r="CC76" s="178" t="str">
        <f>IF(ISBLANK($BK76),"",IFERROR((ROUND((INDEX([1]INSTRUCTIONS!$M$9:$AM$73,MATCH(#REF!,[1]INSTRUCTIONS!$N$9:$N$73,0),MATCH(CC$2,[1]INSTRUCTIONS!$M$9:$AM$9,FALSE))*$BA76),0)),""))</f>
        <v/>
      </c>
      <c r="CD76" s="178" t="str">
        <f>IF(ISBLANK($BK76),"",IFERROR((ROUND((INDEX([1]INSTRUCTIONS!$M$9:$AM$73,MATCH(#REF!,[1]INSTRUCTIONS!$N$9:$N$73,0),MATCH(CD$2,[1]INSTRUCTIONS!$M$9:$AM$9,FALSE))*$BA76),0)),""))</f>
        <v/>
      </c>
      <c r="CE76" s="178" t="str">
        <f>IF(ISBLANK($BK76),"",IFERROR((ROUND((INDEX([1]INSTRUCTIONS!$M$9:$AM$73,MATCH(#REF!,[1]INSTRUCTIONS!$N$9:$N$73,0),MATCH(CE$2,[1]INSTRUCTIONS!$M$9:$AM$9,FALSE))*$BA76),0)),""))</f>
        <v/>
      </c>
      <c r="CF76" s="178" t="str">
        <f>IF(ISBLANK($BK76),"",IFERROR((ROUND((INDEX([1]INSTRUCTIONS!$M$9:$AM$73,MATCH(#REF!,[1]INSTRUCTIONS!$N$9:$N$73,0),MATCH(CF$2,[1]INSTRUCTIONS!$M$9:$AM$9,FALSE))*$BA76),0)),""))</f>
        <v/>
      </c>
      <c r="CG76" s="178" t="str">
        <f>IF(ISBLANK($BK76),"",IFERROR((ROUND((INDEX([1]INSTRUCTIONS!$M$9:$AM$73,MATCH(#REF!,[1]INSTRUCTIONS!$N$9:$N$73,0),MATCH(CG$2,[1]INSTRUCTIONS!$M$9:$AM$9,FALSE))*$BA76),0)),""))</f>
        <v/>
      </c>
      <c r="CH76" s="178" t="str">
        <f>IF(ISBLANK($BK76),"",IFERROR((ROUND((INDEX([1]INSTRUCTIONS!$M$9:$AM$73,MATCH(#REF!,[1]INSTRUCTIONS!$N$9:$N$73,0),MATCH(CH$2,[1]INSTRUCTIONS!$M$9:$AM$9,FALSE))*$BA76),0)),""))</f>
        <v/>
      </c>
      <c r="CI76" s="178" t="str">
        <f>IF(ISBLANK($BK76),"",IFERROR((ROUND((INDEX([1]INSTRUCTIONS!$M$9:$AM$73,MATCH(#REF!,[1]INSTRUCTIONS!$N$9:$N$73,0),MATCH(CI$2,[1]INSTRUCTIONS!$M$9:$AM$9,FALSE))*$BA76),0)),""))</f>
        <v/>
      </c>
      <c r="CJ76" s="179" t="str">
        <f>IF(ISBLANK($BK76),"",IFERROR((ROUND((INDEX([1]INSTRUCTIONS!$M$9:$AM$73,MATCH(#REF!,[1]INSTRUCTIONS!$N$9:$N$73,0),MATCH(CJ$2,[1]INSTRUCTIONS!$M$9:$AM$9,FALSE))*$BA76),0)),""))</f>
        <v/>
      </c>
      <c r="CK76" s="169">
        <f t="shared" si="23"/>
        <v>276</v>
      </c>
      <c r="CL76" s="169">
        <f t="shared" si="24"/>
        <v>0</v>
      </c>
      <c r="CM76" s="6"/>
      <c r="CN76" s="170" t="s">
        <v>119</v>
      </c>
      <c r="CO76" s="177">
        <v>0</v>
      </c>
      <c r="CP76" s="178">
        <v>0</v>
      </c>
      <c r="CQ76" s="178">
        <v>0</v>
      </c>
      <c r="CR76" s="178">
        <v>0</v>
      </c>
      <c r="CS76" s="178">
        <v>0</v>
      </c>
      <c r="CT76" s="178">
        <v>0</v>
      </c>
      <c r="CU76" s="178" t="str">
        <f>IF(ISBLANK($CN76),"",IFERROR((ROUND((INDEX([1]INSTRUCTIONS!$M$9:$AM$73,MATCH(#REF!,[1]INSTRUCTIONS!$N$9:$N$73,0),MATCH(CU$2,[1]INSTRUCTIONS!$M$9:$AM$9,FALSE))*$BD76),0)),""))</f>
        <v/>
      </c>
      <c r="CV76" s="178" t="str">
        <f>IF(ISBLANK($CN76),"",IFERROR((ROUND((INDEX([1]INSTRUCTIONS!$M$9:$AM$73,MATCH(#REF!,[1]INSTRUCTIONS!$N$9:$N$73,0),MATCH(CV$2,[1]INSTRUCTIONS!$M$9:$AM$9,FALSE))*$BD76),0)),""))</f>
        <v/>
      </c>
      <c r="CW76" s="178" t="str">
        <f>IF(ISBLANK($CN76),"",IFERROR((ROUND((INDEX([1]INSTRUCTIONS!$M$9:$AM$73,MATCH(#REF!,[1]INSTRUCTIONS!$N$9:$N$73,0),MATCH(CW$2,[1]INSTRUCTIONS!$M$9:$AM$9,FALSE))*$BD76),0)),""))</f>
        <v/>
      </c>
      <c r="CX76" s="178" t="str">
        <f>IF(ISBLANK($CN76),"",IFERROR((ROUND((INDEX([1]INSTRUCTIONS!$M$9:$AM$73,MATCH(#REF!,[1]INSTRUCTIONS!$N$9:$N$73,0),MATCH(CX$2,[1]INSTRUCTIONS!$M$9:$AM$9,FALSE))*$BD76),0)),""))</f>
        <v/>
      </c>
      <c r="CY76" s="178" t="str">
        <f>IF(ISBLANK($CN76),"",IFERROR((ROUND((INDEX([1]INSTRUCTIONS!$M$9:$AM$73,MATCH(#REF!,[1]INSTRUCTIONS!$N$9:$N$73,0),MATCH(CY$2,[1]INSTRUCTIONS!$M$9:$AM$9,FALSE))*$BD76),0)),""))</f>
        <v/>
      </c>
      <c r="CZ76" s="178" t="str">
        <f>IF(ISBLANK($CN76),"",IFERROR((ROUND((INDEX([1]INSTRUCTIONS!$M$9:$AM$73,MATCH(#REF!,[1]INSTRUCTIONS!$N$9:$N$73,0),MATCH(CZ$2,[1]INSTRUCTIONS!$M$9:$AM$9,FALSE))*$BD76),0)),""))</f>
        <v/>
      </c>
      <c r="DA76" s="178" t="str">
        <f>IF(ISBLANK($CN76),"",IFERROR((ROUND((INDEX([1]INSTRUCTIONS!$M$9:$AM$73,MATCH(#REF!,[1]INSTRUCTIONS!$N$9:$N$73,0),MATCH(DA$2,[1]INSTRUCTIONS!$M$9:$AM$9,FALSE))*$BD76),0)),""))</f>
        <v/>
      </c>
      <c r="DB76" s="178" t="str">
        <f>IF(ISBLANK($CN76),"",IFERROR((ROUND((INDEX([1]INSTRUCTIONS!$M$9:$AM$73,MATCH(#REF!,[1]INSTRUCTIONS!$N$9:$N$73,0),MATCH(DB$2,[1]INSTRUCTIONS!$M$9:$AM$9,FALSE))*$BD76),0)),""))</f>
        <v/>
      </c>
      <c r="DC76" s="178" t="str">
        <f>IF(ISBLANK($CN76),"",IFERROR((ROUND((INDEX([1]INSTRUCTIONS!$M$9:$AM$73,MATCH(#REF!,[1]INSTRUCTIONS!$N$9:$N$73,0),MATCH(DC$2,[1]INSTRUCTIONS!$M$9:$AM$9,FALSE))*$BD76),0)),""))</f>
        <v/>
      </c>
      <c r="DD76" s="178" t="str">
        <f>IF(ISBLANK($CN76),"",IFERROR((ROUND((INDEX([1]INSTRUCTIONS!$M$9:$AM$73,MATCH(#REF!,[1]INSTRUCTIONS!$N$9:$N$73,0),MATCH(DD$2,[1]INSTRUCTIONS!$M$9:$AM$9,FALSE))*$BD76),0)),""))</f>
        <v/>
      </c>
      <c r="DE76" s="178" t="str">
        <f>IF(ISBLANK($CN76),"",IFERROR((ROUND((INDEX([1]INSTRUCTIONS!$M$9:$AM$73,MATCH(#REF!,[1]INSTRUCTIONS!$N$9:$N$73,0),MATCH(DE$2,[1]INSTRUCTIONS!$M$9:$AM$9,FALSE))*$BD76),0)),""))</f>
        <v/>
      </c>
      <c r="DF76" s="178" t="str">
        <f>IF(ISBLANK($CN76),"",IFERROR((ROUND((INDEX([1]INSTRUCTIONS!$M$9:$AM$73,MATCH(#REF!,[1]INSTRUCTIONS!$N$9:$N$73,0),MATCH(DF$2,[1]INSTRUCTIONS!$M$9:$AM$9,FALSE))*$BD76),0)),""))</f>
        <v/>
      </c>
      <c r="DG76" s="178" t="str">
        <f>IF(ISBLANK($CN76),"",IFERROR((ROUND((INDEX([1]INSTRUCTIONS!$M$9:$AM$73,MATCH(#REF!,[1]INSTRUCTIONS!$N$9:$N$73,0),MATCH(DG$2,[1]INSTRUCTIONS!$M$9:$AM$9,FALSE))*$BD76),0)),""))</f>
        <v/>
      </c>
      <c r="DH76" s="178" t="str">
        <f>IF(ISBLANK($CN76),"",IFERROR((ROUND((INDEX([1]INSTRUCTIONS!$M$9:$AM$73,MATCH(#REF!,[1]INSTRUCTIONS!$N$9:$N$73,0),MATCH(DH$2,[1]INSTRUCTIONS!$M$9:$AM$9,FALSE))*$BD76),0)),""))</f>
        <v/>
      </c>
      <c r="DI76" s="178" t="str">
        <f>IF(ISBLANK($CN76),"",IFERROR((ROUND((INDEX([1]INSTRUCTIONS!$M$9:$AM$73,MATCH(#REF!,[1]INSTRUCTIONS!$N$9:$N$73,0),MATCH(DI$2,[1]INSTRUCTIONS!$M$9:$AM$9,FALSE))*$BD76),0)),""))</f>
        <v/>
      </c>
      <c r="DJ76" s="178" t="str">
        <f>IF(ISBLANK($CN76),"",IFERROR((ROUND((INDEX([1]INSTRUCTIONS!$M$9:$AM$73,MATCH(#REF!,[1]INSTRUCTIONS!$N$9:$N$73,0),MATCH(DJ$2,[1]INSTRUCTIONS!$M$9:$AM$9,FALSE))*$BD76),0)),""))</f>
        <v/>
      </c>
      <c r="DK76" s="178" t="str">
        <f>IF(ISBLANK($CN76),"",IFERROR((ROUND((INDEX([1]INSTRUCTIONS!$M$9:$AM$73,MATCH(#REF!,[1]INSTRUCTIONS!$N$9:$N$73,0),MATCH(DK$2,[1]INSTRUCTIONS!$M$9:$AM$9,FALSE))*$BD76),0)),""))</f>
        <v/>
      </c>
      <c r="DL76" s="178" t="str">
        <f>IF(ISBLANK($CN76),"",IFERROR((ROUND((INDEX([1]INSTRUCTIONS!$M$9:$AM$73,MATCH(#REF!,[1]INSTRUCTIONS!$N$9:$N$73,0),MATCH(DL$2,[1]INSTRUCTIONS!$M$9:$AM$9,FALSE))*$BD76),0)),""))</f>
        <v/>
      </c>
      <c r="DM76" s="179" t="str">
        <f>IF(ISBLANK($CN76),"",IFERROR((ROUND((INDEX([1]INSTRUCTIONS!$M$9:$AM$73,MATCH(#REF!,[1]INSTRUCTIONS!$N$9:$N$73,0),MATCH(DM$2,[1]INSTRUCTIONS!$M$9:$AM$9,FALSE))*$BD76),0)),""))</f>
        <v/>
      </c>
      <c r="DN76" s="169">
        <f t="shared" si="25"/>
        <v>0</v>
      </c>
      <c r="DO76" s="169">
        <f t="shared" si="26"/>
        <v>0</v>
      </c>
      <c r="DP76" s="6"/>
      <c r="DQ76" s="171" t="str">
        <f t="shared" si="27"/>
        <v>NUMERIC BOTTOMS BM</v>
      </c>
      <c r="DR76" s="172">
        <f t="shared" ref="DR76:EP76" si="89">IFERROR(BL76+CO76,"")</f>
        <v>14</v>
      </c>
      <c r="DS76" s="173">
        <f t="shared" si="89"/>
        <v>59</v>
      </c>
      <c r="DT76" s="173">
        <f t="shared" si="89"/>
        <v>83</v>
      </c>
      <c r="DU76" s="173">
        <f t="shared" si="89"/>
        <v>65</v>
      </c>
      <c r="DV76" s="173">
        <f t="shared" si="89"/>
        <v>38</v>
      </c>
      <c r="DW76" s="173">
        <f t="shared" si="89"/>
        <v>17</v>
      </c>
      <c r="DX76" s="173" t="str">
        <f t="shared" si="89"/>
        <v/>
      </c>
      <c r="DY76" s="173" t="str">
        <f t="shared" si="89"/>
        <v/>
      </c>
      <c r="DZ76" s="173" t="str">
        <f t="shared" si="89"/>
        <v/>
      </c>
      <c r="EA76" s="173" t="str">
        <f t="shared" si="89"/>
        <v/>
      </c>
      <c r="EB76" s="173" t="str">
        <f t="shared" si="89"/>
        <v/>
      </c>
      <c r="EC76" s="173" t="str">
        <f t="shared" si="89"/>
        <v/>
      </c>
      <c r="ED76" s="173" t="str">
        <f t="shared" si="89"/>
        <v/>
      </c>
      <c r="EE76" s="173" t="str">
        <f t="shared" si="89"/>
        <v/>
      </c>
      <c r="EF76" s="174" t="str">
        <f t="shared" si="89"/>
        <v/>
      </c>
      <c r="EG76" s="174" t="str">
        <f t="shared" si="89"/>
        <v/>
      </c>
      <c r="EH76" s="174" t="str">
        <f t="shared" si="89"/>
        <v/>
      </c>
      <c r="EI76" s="174" t="str">
        <f t="shared" si="89"/>
        <v/>
      </c>
      <c r="EJ76" s="174" t="str">
        <f t="shared" si="89"/>
        <v/>
      </c>
      <c r="EK76" s="174" t="str">
        <f t="shared" si="89"/>
        <v/>
      </c>
      <c r="EL76" s="174" t="str">
        <f t="shared" si="89"/>
        <v/>
      </c>
      <c r="EM76" s="174" t="str">
        <f t="shared" si="89"/>
        <v/>
      </c>
      <c r="EN76" s="174" t="str">
        <f t="shared" si="89"/>
        <v/>
      </c>
      <c r="EO76" s="174" t="str">
        <f t="shared" si="89"/>
        <v/>
      </c>
      <c r="EP76" s="174" t="str">
        <f t="shared" si="89"/>
        <v/>
      </c>
      <c r="EQ76" s="171">
        <f t="shared" si="29"/>
        <v>276</v>
      </c>
      <c r="ER76" s="171">
        <f t="shared" si="30"/>
        <v>0</v>
      </c>
    </row>
    <row r="77" spans="1:148" ht="120" customHeight="1" x14ac:dyDescent="0.25">
      <c r="A77" s="132">
        <f t="shared" si="31"/>
        <v>60</v>
      </c>
      <c r="B77" s="133"/>
      <c r="C77" s="133" t="s">
        <v>96</v>
      </c>
      <c r="D77" s="134" t="s">
        <v>276</v>
      </c>
      <c r="E77" s="134" t="str">
        <f t="shared" si="5"/>
        <v>#REF!</v>
      </c>
      <c r="F77" s="135" t="s">
        <v>143</v>
      </c>
      <c r="G77" s="134" t="s">
        <v>276</v>
      </c>
      <c r="H77" s="135" t="s">
        <v>144</v>
      </c>
      <c r="I77" s="135" t="s">
        <v>145</v>
      </c>
      <c r="J77" s="135"/>
      <c r="K77" s="135"/>
      <c r="L77" s="136"/>
      <c r="M77" s="133" t="e">
        <v>#VALUE!</v>
      </c>
      <c r="N77" s="135" t="s">
        <v>100</v>
      </c>
      <c r="O77" s="136"/>
      <c r="P77" s="136"/>
      <c r="Q77" s="136" t="s">
        <v>101</v>
      </c>
      <c r="R77" s="136" t="s">
        <v>102</v>
      </c>
      <c r="S77" s="136"/>
      <c r="T77" s="133"/>
      <c r="U77" s="133"/>
      <c r="V77" s="133"/>
      <c r="W77" s="137"/>
      <c r="X77" s="138">
        <v>13.4</v>
      </c>
      <c r="Y77" s="139">
        <v>12.73</v>
      </c>
      <c r="Z77" s="140">
        <f t="shared" si="6"/>
        <v>4.9999999999999996E-2</v>
      </c>
      <c r="AA77" s="139">
        <v>49.99</v>
      </c>
      <c r="AB77" s="140">
        <f t="shared" si="7"/>
        <v>0.74534906981396287</v>
      </c>
      <c r="AC77" s="141"/>
      <c r="AD77" s="142" t="str">
        <f t="shared" si="8"/>
        <v/>
      </c>
      <c r="AE77" s="140" t="str">
        <f t="shared" si="9"/>
        <v/>
      </c>
      <c r="AF77" s="139"/>
      <c r="AG77" s="140" t="str">
        <f t="shared" si="10"/>
        <v/>
      </c>
      <c r="AH77" s="143" t="str">
        <f t="shared" si="11"/>
        <v/>
      </c>
      <c r="AI77" s="144"/>
      <c r="AJ77" s="145"/>
      <c r="AK77" s="146"/>
      <c r="AL77" s="135" t="s">
        <v>241</v>
      </c>
      <c r="AM77" s="147">
        <v>4</v>
      </c>
      <c r="AN77" s="148" t="str">
        <f t="shared" si="12"/>
        <v xml:space="preserve">, , , , OFFICE DEFINE, </v>
      </c>
      <c r="AO77" s="149">
        <v>24</v>
      </c>
      <c r="AP77" s="150">
        <v>632</v>
      </c>
      <c r="AQ77" s="150"/>
      <c r="AR77" s="150"/>
      <c r="AS77" s="150"/>
      <c r="AT77" s="151"/>
      <c r="AU77" s="151"/>
      <c r="AV77" s="152">
        <f t="shared" si="13"/>
        <v>4</v>
      </c>
      <c r="AW77" s="153"/>
      <c r="AX77" s="152"/>
      <c r="AY77" s="153"/>
      <c r="AZ77" s="176"/>
      <c r="BA77" s="155">
        <f t="shared" si="14"/>
        <v>632</v>
      </c>
      <c r="BB77" s="156">
        <f t="shared" si="15"/>
        <v>8045.3600000000006</v>
      </c>
      <c r="BC77" s="157">
        <f t="shared" si="16"/>
        <v>31593.68</v>
      </c>
      <c r="BD77" s="158">
        <f t="shared" si="17"/>
        <v>24</v>
      </c>
      <c r="BE77" s="159">
        <f t="shared" si="18"/>
        <v>305.52</v>
      </c>
      <c r="BF77" s="160">
        <f t="shared" si="19"/>
        <v>1199.76</v>
      </c>
      <c r="BG77" s="161">
        <f t="shared" si="20"/>
        <v>656</v>
      </c>
      <c r="BH77" s="162">
        <f t="shared" si="21"/>
        <v>8350.880000000001</v>
      </c>
      <c r="BI77" s="163">
        <f t="shared" si="22"/>
        <v>32793.440000000002</v>
      </c>
      <c r="BJ77" s="164"/>
      <c r="BK77" s="165" t="s">
        <v>118</v>
      </c>
      <c r="BL77" s="177">
        <v>32</v>
      </c>
      <c r="BM77" s="178">
        <v>135</v>
      </c>
      <c r="BN77" s="178">
        <v>189</v>
      </c>
      <c r="BO77" s="178">
        <v>149</v>
      </c>
      <c r="BP77" s="178">
        <v>87</v>
      </c>
      <c r="BQ77" s="178">
        <v>40</v>
      </c>
      <c r="BR77" s="178" t="str">
        <f>IF(ISBLANK($BK77),"",IFERROR((ROUND((INDEX([1]INSTRUCTIONS!$M$9:$AM$73,MATCH(#REF!,[1]INSTRUCTIONS!$N$9:$N$73,0),MATCH(BR$2,[1]INSTRUCTIONS!$M$9:$AM$9,FALSE))*$BA77),0)),""))</f>
        <v/>
      </c>
      <c r="BS77" s="178" t="str">
        <f>IF(ISBLANK($BK77),"",IFERROR((ROUND((INDEX([1]INSTRUCTIONS!$M$9:$AM$73,MATCH(#REF!,[1]INSTRUCTIONS!$N$9:$N$73,0),MATCH(BS$2,[1]INSTRUCTIONS!$M$9:$AM$9,FALSE))*$BA77),0)),""))</f>
        <v/>
      </c>
      <c r="BT77" s="178" t="str">
        <f>IF(ISBLANK($BK77),"",IFERROR((ROUND((INDEX([1]INSTRUCTIONS!$M$9:$AM$73,MATCH(#REF!,[1]INSTRUCTIONS!$N$9:$N$73,0),MATCH(BT$2,[1]INSTRUCTIONS!$M$9:$AM$9,FALSE))*$BA77),0)),""))</f>
        <v/>
      </c>
      <c r="BU77" s="178" t="str">
        <f>IF(ISBLANK($BK77),"",IFERROR((ROUND((INDEX([1]INSTRUCTIONS!$M$9:$AM$73,MATCH(#REF!,[1]INSTRUCTIONS!$N$9:$N$73,0),MATCH(BU$2,[1]INSTRUCTIONS!$M$9:$AM$9,FALSE))*$BA77),0)),""))</f>
        <v/>
      </c>
      <c r="BV77" s="178" t="str">
        <f>IF(ISBLANK($BK77),"",IFERROR((ROUND((INDEX([1]INSTRUCTIONS!$M$9:$AM$73,MATCH(#REF!,[1]INSTRUCTIONS!$N$9:$N$73,0),MATCH(BV$2,[1]INSTRUCTIONS!$M$9:$AM$9,FALSE))*$BA77),0)),""))</f>
        <v/>
      </c>
      <c r="BW77" s="178" t="str">
        <f>IF(ISBLANK($BK77),"",IFERROR((ROUND((INDEX([1]INSTRUCTIONS!$M$9:$AM$73,MATCH(#REF!,[1]INSTRUCTIONS!$N$9:$N$73,0),MATCH(BW$2,[1]INSTRUCTIONS!$M$9:$AM$9,FALSE))*$BA77),0)),""))</f>
        <v/>
      </c>
      <c r="BX77" s="178" t="str">
        <f>IF(ISBLANK($BK77),"",IFERROR((ROUND((INDEX([1]INSTRUCTIONS!$M$9:$AM$73,MATCH(#REF!,[1]INSTRUCTIONS!$N$9:$N$73,0),MATCH(BX$2,[1]INSTRUCTIONS!$M$9:$AM$9,FALSE))*$BA77),0)),""))</f>
        <v/>
      </c>
      <c r="BY77" s="178" t="str">
        <f>IF(ISBLANK($BK77),"",IFERROR((ROUND((INDEX([1]INSTRUCTIONS!$M$9:$AM$73,MATCH(#REF!,[1]INSTRUCTIONS!$N$9:$N$73,0),MATCH(BY$2,[1]INSTRUCTIONS!$M$9:$AM$9,FALSE))*$BA77),0)),""))</f>
        <v/>
      </c>
      <c r="BZ77" s="178" t="str">
        <f>IF(ISBLANK($BK77),"",IFERROR((ROUND((INDEX([1]INSTRUCTIONS!$M$9:$AM$73,MATCH(#REF!,[1]INSTRUCTIONS!$N$9:$N$73,0),MATCH(BZ$2,[1]INSTRUCTIONS!$M$9:$AM$9,FALSE))*$BA77),0)),""))</f>
        <v/>
      </c>
      <c r="CA77" s="178" t="str">
        <f>IF(ISBLANK($BK77),"",IFERROR((ROUND((INDEX([1]INSTRUCTIONS!$M$9:$AM$73,MATCH(#REF!,[1]INSTRUCTIONS!$N$9:$N$73,0),MATCH(CA$2,[1]INSTRUCTIONS!$M$9:$AM$9,FALSE))*$BA77),0)),""))</f>
        <v/>
      </c>
      <c r="CB77" s="178" t="str">
        <f>IF(ISBLANK($BK77),"",IFERROR((ROUND((INDEX([1]INSTRUCTIONS!$M$9:$AM$73,MATCH(#REF!,[1]INSTRUCTIONS!$N$9:$N$73,0),MATCH(CB$2,[1]INSTRUCTIONS!$M$9:$AM$9,FALSE))*$BA77),0)),""))</f>
        <v/>
      </c>
      <c r="CC77" s="178" t="str">
        <f>IF(ISBLANK($BK77),"",IFERROR((ROUND((INDEX([1]INSTRUCTIONS!$M$9:$AM$73,MATCH(#REF!,[1]INSTRUCTIONS!$N$9:$N$73,0),MATCH(CC$2,[1]INSTRUCTIONS!$M$9:$AM$9,FALSE))*$BA77),0)),""))</f>
        <v/>
      </c>
      <c r="CD77" s="178" t="str">
        <f>IF(ISBLANK($BK77),"",IFERROR((ROUND((INDEX([1]INSTRUCTIONS!$M$9:$AM$73,MATCH(#REF!,[1]INSTRUCTIONS!$N$9:$N$73,0),MATCH(CD$2,[1]INSTRUCTIONS!$M$9:$AM$9,FALSE))*$BA77),0)),""))</f>
        <v/>
      </c>
      <c r="CE77" s="178" t="str">
        <f>IF(ISBLANK($BK77),"",IFERROR((ROUND((INDEX([1]INSTRUCTIONS!$M$9:$AM$73,MATCH(#REF!,[1]INSTRUCTIONS!$N$9:$N$73,0),MATCH(CE$2,[1]INSTRUCTIONS!$M$9:$AM$9,FALSE))*$BA77),0)),""))</f>
        <v/>
      </c>
      <c r="CF77" s="178" t="str">
        <f>IF(ISBLANK($BK77),"",IFERROR((ROUND((INDEX([1]INSTRUCTIONS!$M$9:$AM$73,MATCH(#REF!,[1]INSTRUCTIONS!$N$9:$N$73,0),MATCH(CF$2,[1]INSTRUCTIONS!$M$9:$AM$9,FALSE))*$BA77),0)),""))</f>
        <v/>
      </c>
      <c r="CG77" s="178" t="str">
        <f>IF(ISBLANK($BK77),"",IFERROR((ROUND((INDEX([1]INSTRUCTIONS!$M$9:$AM$73,MATCH(#REF!,[1]INSTRUCTIONS!$N$9:$N$73,0),MATCH(CG$2,[1]INSTRUCTIONS!$M$9:$AM$9,FALSE))*$BA77),0)),""))</f>
        <v/>
      </c>
      <c r="CH77" s="178" t="str">
        <f>IF(ISBLANK($BK77),"",IFERROR((ROUND((INDEX([1]INSTRUCTIONS!$M$9:$AM$73,MATCH(#REF!,[1]INSTRUCTIONS!$N$9:$N$73,0),MATCH(CH$2,[1]INSTRUCTIONS!$M$9:$AM$9,FALSE))*$BA77),0)),""))</f>
        <v/>
      </c>
      <c r="CI77" s="178" t="str">
        <f>IF(ISBLANK($BK77),"",IFERROR((ROUND((INDEX([1]INSTRUCTIONS!$M$9:$AM$73,MATCH(#REF!,[1]INSTRUCTIONS!$N$9:$N$73,0),MATCH(CI$2,[1]INSTRUCTIONS!$M$9:$AM$9,FALSE))*$BA77),0)),""))</f>
        <v/>
      </c>
      <c r="CJ77" s="179" t="str">
        <f>IF(ISBLANK($BK77),"",IFERROR((ROUND((INDEX([1]INSTRUCTIONS!$M$9:$AM$73,MATCH(#REF!,[1]INSTRUCTIONS!$N$9:$N$73,0),MATCH(CJ$2,[1]INSTRUCTIONS!$M$9:$AM$9,FALSE))*$BA77),0)),""))</f>
        <v/>
      </c>
      <c r="CK77" s="169">
        <f t="shared" si="23"/>
        <v>632</v>
      </c>
      <c r="CL77" s="169">
        <f t="shared" si="24"/>
        <v>0</v>
      </c>
      <c r="CM77" s="6"/>
      <c r="CN77" s="170" t="s">
        <v>119</v>
      </c>
      <c r="CO77" s="177">
        <v>2</v>
      </c>
      <c r="CP77" s="178">
        <v>5</v>
      </c>
      <c r="CQ77" s="178">
        <v>6</v>
      </c>
      <c r="CR77" s="178">
        <v>6</v>
      </c>
      <c r="CS77" s="178">
        <v>3</v>
      </c>
      <c r="CT77" s="178">
        <v>2</v>
      </c>
      <c r="CU77" s="178" t="str">
        <f>IF(ISBLANK($CN77),"",IFERROR((ROUND((INDEX([1]INSTRUCTIONS!$M$9:$AM$73,MATCH(#REF!,[1]INSTRUCTIONS!$N$9:$N$73,0),MATCH(CU$2,[1]INSTRUCTIONS!$M$9:$AM$9,FALSE))*$BD77),0)),""))</f>
        <v/>
      </c>
      <c r="CV77" s="178" t="str">
        <f>IF(ISBLANK($CN77),"",IFERROR((ROUND((INDEX([1]INSTRUCTIONS!$M$9:$AM$73,MATCH(#REF!,[1]INSTRUCTIONS!$N$9:$N$73,0),MATCH(CV$2,[1]INSTRUCTIONS!$M$9:$AM$9,FALSE))*$BD77),0)),""))</f>
        <v/>
      </c>
      <c r="CW77" s="178" t="str">
        <f>IF(ISBLANK($CN77),"",IFERROR((ROUND((INDEX([1]INSTRUCTIONS!$M$9:$AM$73,MATCH(#REF!,[1]INSTRUCTIONS!$N$9:$N$73,0),MATCH(CW$2,[1]INSTRUCTIONS!$M$9:$AM$9,FALSE))*$BD77),0)),""))</f>
        <v/>
      </c>
      <c r="CX77" s="178" t="str">
        <f>IF(ISBLANK($CN77),"",IFERROR((ROUND((INDEX([1]INSTRUCTIONS!$M$9:$AM$73,MATCH(#REF!,[1]INSTRUCTIONS!$N$9:$N$73,0),MATCH(CX$2,[1]INSTRUCTIONS!$M$9:$AM$9,FALSE))*$BD77),0)),""))</f>
        <v/>
      </c>
      <c r="CY77" s="178" t="str">
        <f>IF(ISBLANK($CN77),"",IFERROR((ROUND((INDEX([1]INSTRUCTIONS!$M$9:$AM$73,MATCH(#REF!,[1]INSTRUCTIONS!$N$9:$N$73,0),MATCH(CY$2,[1]INSTRUCTIONS!$M$9:$AM$9,FALSE))*$BD77),0)),""))</f>
        <v/>
      </c>
      <c r="CZ77" s="178" t="str">
        <f>IF(ISBLANK($CN77),"",IFERROR((ROUND((INDEX([1]INSTRUCTIONS!$M$9:$AM$73,MATCH(#REF!,[1]INSTRUCTIONS!$N$9:$N$73,0),MATCH(CZ$2,[1]INSTRUCTIONS!$M$9:$AM$9,FALSE))*$BD77),0)),""))</f>
        <v/>
      </c>
      <c r="DA77" s="178" t="str">
        <f>IF(ISBLANK($CN77),"",IFERROR((ROUND((INDEX([1]INSTRUCTIONS!$M$9:$AM$73,MATCH(#REF!,[1]INSTRUCTIONS!$N$9:$N$73,0),MATCH(DA$2,[1]INSTRUCTIONS!$M$9:$AM$9,FALSE))*$BD77),0)),""))</f>
        <v/>
      </c>
      <c r="DB77" s="178" t="str">
        <f>IF(ISBLANK($CN77),"",IFERROR((ROUND((INDEX([1]INSTRUCTIONS!$M$9:$AM$73,MATCH(#REF!,[1]INSTRUCTIONS!$N$9:$N$73,0),MATCH(DB$2,[1]INSTRUCTIONS!$M$9:$AM$9,FALSE))*$BD77),0)),""))</f>
        <v/>
      </c>
      <c r="DC77" s="178" t="str">
        <f>IF(ISBLANK($CN77),"",IFERROR((ROUND((INDEX([1]INSTRUCTIONS!$M$9:$AM$73,MATCH(#REF!,[1]INSTRUCTIONS!$N$9:$N$73,0),MATCH(DC$2,[1]INSTRUCTIONS!$M$9:$AM$9,FALSE))*$BD77),0)),""))</f>
        <v/>
      </c>
      <c r="DD77" s="178" t="str">
        <f>IF(ISBLANK($CN77),"",IFERROR((ROUND((INDEX([1]INSTRUCTIONS!$M$9:$AM$73,MATCH(#REF!,[1]INSTRUCTIONS!$N$9:$N$73,0),MATCH(DD$2,[1]INSTRUCTIONS!$M$9:$AM$9,FALSE))*$BD77),0)),""))</f>
        <v/>
      </c>
      <c r="DE77" s="178" t="str">
        <f>IF(ISBLANK($CN77),"",IFERROR((ROUND((INDEX([1]INSTRUCTIONS!$M$9:$AM$73,MATCH(#REF!,[1]INSTRUCTIONS!$N$9:$N$73,0),MATCH(DE$2,[1]INSTRUCTIONS!$M$9:$AM$9,FALSE))*$BD77),0)),""))</f>
        <v/>
      </c>
      <c r="DF77" s="178" t="str">
        <f>IF(ISBLANK($CN77),"",IFERROR((ROUND((INDEX([1]INSTRUCTIONS!$M$9:$AM$73,MATCH(#REF!,[1]INSTRUCTIONS!$N$9:$N$73,0),MATCH(DF$2,[1]INSTRUCTIONS!$M$9:$AM$9,FALSE))*$BD77),0)),""))</f>
        <v/>
      </c>
      <c r="DG77" s="178" t="str">
        <f>IF(ISBLANK($CN77),"",IFERROR((ROUND((INDEX([1]INSTRUCTIONS!$M$9:$AM$73,MATCH(#REF!,[1]INSTRUCTIONS!$N$9:$N$73,0),MATCH(DG$2,[1]INSTRUCTIONS!$M$9:$AM$9,FALSE))*$BD77),0)),""))</f>
        <v/>
      </c>
      <c r="DH77" s="178" t="str">
        <f>IF(ISBLANK($CN77),"",IFERROR((ROUND((INDEX([1]INSTRUCTIONS!$M$9:$AM$73,MATCH(#REF!,[1]INSTRUCTIONS!$N$9:$N$73,0),MATCH(DH$2,[1]INSTRUCTIONS!$M$9:$AM$9,FALSE))*$BD77),0)),""))</f>
        <v/>
      </c>
      <c r="DI77" s="178" t="str">
        <f>IF(ISBLANK($CN77),"",IFERROR((ROUND((INDEX([1]INSTRUCTIONS!$M$9:$AM$73,MATCH(#REF!,[1]INSTRUCTIONS!$N$9:$N$73,0),MATCH(DI$2,[1]INSTRUCTIONS!$M$9:$AM$9,FALSE))*$BD77),0)),""))</f>
        <v/>
      </c>
      <c r="DJ77" s="178" t="str">
        <f>IF(ISBLANK($CN77),"",IFERROR((ROUND((INDEX([1]INSTRUCTIONS!$M$9:$AM$73,MATCH(#REF!,[1]INSTRUCTIONS!$N$9:$N$73,0),MATCH(DJ$2,[1]INSTRUCTIONS!$M$9:$AM$9,FALSE))*$BD77),0)),""))</f>
        <v/>
      </c>
      <c r="DK77" s="178" t="str">
        <f>IF(ISBLANK($CN77),"",IFERROR((ROUND((INDEX([1]INSTRUCTIONS!$M$9:$AM$73,MATCH(#REF!,[1]INSTRUCTIONS!$N$9:$N$73,0),MATCH(DK$2,[1]INSTRUCTIONS!$M$9:$AM$9,FALSE))*$BD77),0)),""))</f>
        <v/>
      </c>
      <c r="DL77" s="178" t="str">
        <f>IF(ISBLANK($CN77),"",IFERROR((ROUND((INDEX([1]INSTRUCTIONS!$M$9:$AM$73,MATCH(#REF!,[1]INSTRUCTIONS!$N$9:$N$73,0),MATCH(DL$2,[1]INSTRUCTIONS!$M$9:$AM$9,FALSE))*$BD77),0)),""))</f>
        <v/>
      </c>
      <c r="DM77" s="179" t="str">
        <f>IF(ISBLANK($CN77),"",IFERROR((ROUND((INDEX([1]INSTRUCTIONS!$M$9:$AM$73,MATCH(#REF!,[1]INSTRUCTIONS!$N$9:$N$73,0),MATCH(DM$2,[1]INSTRUCTIONS!$M$9:$AM$9,FALSE))*$BD77),0)),""))</f>
        <v/>
      </c>
      <c r="DN77" s="169">
        <f t="shared" si="25"/>
        <v>24</v>
      </c>
      <c r="DO77" s="169">
        <f t="shared" si="26"/>
        <v>0</v>
      </c>
      <c r="DP77" s="6"/>
      <c r="DQ77" s="171" t="str">
        <f t="shared" si="27"/>
        <v>NUMERIC BOTTOMS BM</v>
      </c>
      <c r="DR77" s="172">
        <f t="shared" ref="DR77:EP77" si="90">IFERROR(BL77+CO77,"")</f>
        <v>34</v>
      </c>
      <c r="DS77" s="173">
        <f t="shared" si="90"/>
        <v>140</v>
      </c>
      <c r="DT77" s="173">
        <f t="shared" si="90"/>
        <v>195</v>
      </c>
      <c r="DU77" s="173">
        <f t="shared" si="90"/>
        <v>155</v>
      </c>
      <c r="DV77" s="173">
        <f t="shared" si="90"/>
        <v>90</v>
      </c>
      <c r="DW77" s="173">
        <f t="shared" si="90"/>
        <v>42</v>
      </c>
      <c r="DX77" s="173" t="str">
        <f t="shared" si="90"/>
        <v/>
      </c>
      <c r="DY77" s="173" t="str">
        <f t="shared" si="90"/>
        <v/>
      </c>
      <c r="DZ77" s="173" t="str">
        <f t="shared" si="90"/>
        <v/>
      </c>
      <c r="EA77" s="173" t="str">
        <f t="shared" si="90"/>
        <v/>
      </c>
      <c r="EB77" s="173" t="str">
        <f t="shared" si="90"/>
        <v/>
      </c>
      <c r="EC77" s="173" t="str">
        <f t="shared" si="90"/>
        <v/>
      </c>
      <c r="ED77" s="173" t="str">
        <f t="shared" si="90"/>
        <v/>
      </c>
      <c r="EE77" s="173" t="str">
        <f t="shared" si="90"/>
        <v/>
      </c>
      <c r="EF77" s="174" t="str">
        <f t="shared" si="90"/>
        <v/>
      </c>
      <c r="EG77" s="174" t="str">
        <f t="shared" si="90"/>
        <v/>
      </c>
      <c r="EH77" s="174" t="str">
        <f t="shared" si="90"/>
        <v/>
      </c>
      <c r="EI77" s="174" t="str">
        <f t="shared" si="90"/>
        <v/>
      </c>
      <c r="EJ77" s="174" t="str">
        <f t="shared" si="90"/>
        <v/>
      </c>
      <c r="EK77" s="174" t="str">
        <f t="shared" si="90"/>
        <v/>
      </c>
      <c r="EL77" s="174" t="str">
        <f t="shared" si="90"/>
        <v/>
      </c>
      <c r="EM77" s="174" t="str">
        <f t="shared" si="90"/>
        <v/>
      </c>
      <c r="EN77" s="174" t="str">
        <f t="shared" si="90"/>
        <v/>
      </c>
      <c r="EO77" s="174" t="str">
        <f t="shared" si="90"/>
        <v/>
      </c>
      <c r="EP77" s="174" t="str">
        <f t="shared" si="90"/>
        <v/>
      </c>
      <c r="EQ77" s="171">
        <f t="shared" si="29"/>
        <v>656</v>
      </c>
      <c r="ER77" s="171">
        <f t="shared" si="30"/>
        <v>0</v>
      </c>
    </row>
    <row r="78" spans="1:148" ht="120" customHeight="1" x14ac:dyDescent="0.25">
      <c r="A78" s="132">
        <f t="shared" si="31"/>
        <v>61</v>
      </c>
      <c r="B78" s="133" t="e">
        <v>#VALUE!</v>
      </c>
      <c r="C78" s="133" t="s">
        <v>96</v>
      </c>
      <c r="D78" s="134" t="s">
        <v>276</v>
      </c>
      <c r="E78" s="134" t="str">
        <f t="shared" si="5"/>
        <v>#REF!</v>
      </c>
      <c r="F78" s="135" t="s">
        <v>143</v>
      </c>
      <c r="G78" s="134" t="s">
        <v>276</v>
      </c>
      <c r="H78" s="135" t="s">
        <v>144</v>
      </c>
      <c r="I78" s="135" t="s">
        <v>145</v>
      </c>
      <c r="J78" s="135"/>
      <c r="K78" s="135"/>
      <c r="L78" s="136"/>
      <c r="M78" s="133"/>
      <c r="N78" s="135" t="s">
        <v>121</v>
      </c>
      <c r="O78" s="136"/>
      <c r="P78" s="136"/>
      <c r="Q78" s="136" t="s">
        <v>101</v>
      </c>
      <c r="R78" s="136" t="s">
        <v>102</v>
      </c>
      <c r="S78" s="136"/>
      <c r="T78" s="133"/>
      <c r="U78" s="133"/>
      <c r="V78" s="133"/>
      <c r="W78" s="137"/>
      <c r="X78" s="138">
        <v>13.4</v>
      </c>
      <c r="Y78" s="139">
        <v>12.73</v>
      </c>
      <c r="Z78" s="140">
        <f t="shared" si="6"/>
        <v>4.9999999999999996E-2</v>
      </c>
      <c r="AA78" s="139">
        <v>49.99</v>
      </c>
      <c r="AB78" s="140">
        <f t="shared" si="7"/>
        <v>0.74534906981396287</v>
      </c>
      <c r="AC78" s="141"/>
      <c r="AD78" s="142" t="str">
        <f t="shared" si="8"/>
        <v/>
      </c>
      <c r="AE78" s="140" t="str">
        <f t="shared" si="9"/>
        <v/>
      </c>
      <c r="AF78" s="139"/>
      <c r="AG78" s="140" t="str">
        <f t="shared" si="10"/>
        <v/>
      </c>
      <c r="AH78" s="143" t="str">
        <f t="shared" si="11"/>
        <v/>
      </c>
      <c r="AI78" s="144"/>
      <c r="AJ78" s="145"/>
      <c r="AK78" s="146"/>
      <c r="AL78" s="135" t="s">
        <v>241</v>
      </c>
      <c r="AM78" s="147">
        <v>4</v>
      </c>
      <c r="AN78" s="148" t="str">
        <f t="shared" si="12"/>
        <v xml:space="preserve">, , , , OFFICE DEFINE, </v>
      </c>
      <c r="AO78" s="149">
        <v>36</v>
      </c>
      <c r="AP78" s="150">
        <v>444</v>
      </c>
      <c r="AQ78" s="150"/>
      <c r="AR78" s="150"/>
      <c r="AS78" s="150"/>
      <c r="AT78" s="151"/>
      <c r="AU78" s="151"/>
      <c r="AV78" s="152">
        <f t="shared" si="13"/>
        <v>4</v>
      </c>
      <c r="AW78" s="153"/>
      <c r="AX78" s="152"/>
      <c r="AY78" s="153"/>
      <c r="AZ78" s="176"/>
      <c r="BA78" s="155">
        <f t="shared" si="14"/>
        <v>444</v>
      </c>
      <c r="BB78" s="156">
        <f t="shared" si="15"/>
        <v>5652.12</v>
      </c>
      <c r="BC78" s="157">
        <f t="shared" si="16"/>
        <v>22195.56</v>
      </c>
      <c r="BD78" s="158">
        <f t="shared" si="17"/>
        <v>36</v>
      </c>
      <c r="BE78" s="159">
        <f t="shared" si="18"/>
        <v>458.28000000000003</v>
      </c>
      <c r="BF78" s="160">
        <f t="shared" si="19"/>
        <v>1799.64</v>
      </c>
      <c r="BG78" s="161">
        <f t="shared" si="20"/>
        <v>480</v>
      </c>
      <c r="BH78" s="162">
        <f t="shared" si="21"/>
        <v>6110.4000000000005</v>
      </c>
      <c r="BI78" s="163">
        <f t="shared" si="22"/>
        <v>23995.200000000001</v>
      </c>
      <c r="BJ78" s="164"/>
      <c r="BK78" s="165" t="s">
        <v>118</v>
      </c>
      <c r="BL78" s="177">
        <v>23</v>
      </c>
      <c r="BM78" s="178">
        <v>95</v>
      </c>
      <c r="BN78" s="178">
        <v>132</v>
      </c>
      <c r="BO78" s="178">
        <v>105</v>
      </c>
      <c r="BP78" s="178">
        <v>61</v>
      </c>
      <c r="BQ78" s="178">
        <v>28</v>
      </c>
      <c r="BR78" s="178" t="str">
        <f>IF(ISBLANK($BK78),"",IFERROR((ROUND((INDEX([1]INSTRUCTIONS!$M$9:$AM$73,MATCH(#REF!,[1]INSTRUCTIONS!$N$9:$N$73,0),MATCH(BR$2,[1]INSTRUCTIONS!$M$9:$AM$9,FALSE))*$BA78),0)),""))</f>
        <v/>
      </c>
      <c r="BS78" s="178" t="str">
        <f>IF(ISBLANK($BK78),"",IFERROR((ROUND((INDEX([1]INSTRUCTIONS!$M$9:$AM$73,MATCH(#REF!,[1]INSTRUCTIONS!$N$9:$N$73,0),MATCH(BS$2,[1]INSTRUCTIONS!$M$9:$AM$9,FALSE))*$BA78),0)),""))</f>
        <v/>
      </c>
      <c r="BT78" s="178" t="str">
        <f>IF(ISBLANK($BK78),"",IFERROR((ROUND((INDEX([1]INSTRUCTIONS!$M$9:$AM$73,MATCH(#REF!,[1]INSTRUCTIONS!$N$9:$N$73,0),MATCH(BT$2,[1]INSTRUCTIONS!$M$9:$AM$9,FALSE))*$BA78),0)),""))</f>
        <v/>
      </c>
      <c r="BU78" s="178" t="str">
        <f>IF(ISBLANK($BK78),"",IFERROR((ROUND((INDEX([1]INSTRUCTIONS!$M$9:$AM$73,MATCH(#REF!,[1]INSTRUCTIONS!$N$9:$N$73,0),MATCH(BU$2,[1]INSTRUCTIONS!$M$9:$AM$9,FALSE))*$BA78),0)),""))</f>
        <v/>
      </c>
      <c r="BV78" s="178" t="str">
        <f>IF(ISBLANK($BK78),"",IFERROR((ROUND((INDEX([1]INSTRUCTIONS!$M$9:$AM$73,MATCH(#REF!,[1]INSTRUCTIONS!$N$9:$N$73,0),MATCH(BV$2,[1]INSTRUCTIONS!$M$9:$AM$9,FALSE))*$BA78),0)),""))</f>
        <v/>
      </c>
      <c r="BW78" s="178" t="str">
        <f>IF(ISBLANK($BK78),"",IFERROR((ROUND((INDEX([1]INSTRUCTIONS!$M$9:$AM$73,MATCH(#REF!,[1]INSTRUCTIONS!$N$9:$N$73,0),MATCH(BW$2,[1]INSTRUCTIONS!$M$9:$AM$9,FALSE))*$BA78),0)),""))</f>
        <v/>
      </c>
      <c r="BX78" s="178" t="str">
        <f>IF(ISBLANK($BK78),"",IFERROR((ROUND((INDEX([1]INSTRUCTIONS!$M$9:$AM$73,MATCH(#REF!,[1]INSTRUCTIONS!$N$9:$N$73,0),MATCH(BX$2,[1]INSTRUCTIONS!$M$9:$AM$9,FALSE))*$BA78),0)),""))</f>
        <v/>
      </c>
      <c r="BY78" s="178" t="str">
        <f>IF(ISBLANK($BK78),"",IFERROR((ROUND((INDEX([1]INSTRUCTIONS!$M$9:$AM$73,MATCH(#REF!,[1]INSTRUCTIONS!$N$9:$N$73,0),MATCH(BY$2,[1]INSTRUCTIONS!$M$9:$AM$9,FALSE))*$BA78),0)),""))</f>
        <v/>
      </c>
      <c r="BZ78" s="178" t="str">
        <f>IF(ISBLANK($BK78),"",IFERROR((ROUND((INDEX([1]INSTRUCTIONS!$M$9:$AM$73,MATCH(#REF!,[1]INSTRUCTIONS!$N$9:$N$73,0),MATCH(BZ$2,[1]INSTRUCTIONS!$M$9:$AM$9,FALSE))*$BA78),0)),""))</f>
        <v/>
      </c>
      <c r="CA78" s="178" t="str">
        <f>IF(ISBLANK($BK78),"",IFERROR((ROUND((INDEX([1]INSTRUCTIONS!$M$9:$AM$73,MATCH(#REF!,[1]INSTRUCTIONS!$N$9:$N$73,0),MATCH(CA$2,[1]INSTRUCTIONS!$M$9:$AM$9,FALSE))*$BA78),0)),""))</f>
        <v/>
      </c>
      <c r="CB78" s="178" t="str">
        <f>IF(ISBLANK($BK78),"",IFERROR((ROUND((INDEX([1]INSTRUCTIONS!$M$9:$AM$73,MATCH(#REF!,[1]INSTRUCTIONS!$N$9:$N$73,0),MATCH(CB$2,[1]INSTRUCTIONS!$M$9:$AM$9,FALSE))*$BA78),0)),""))</f>
        <v/>
      </c>
      <c r="CC78" s="178" t="str">
        <f>IF(ISBLANK($BK78),"",IFERROR((ROUND((INDEX([1]INSTRUCTIONS!$M$9:$AM$73,MATCH(#REF!,[1]INSTRUCTIONS!$N$9:$N$73,0),MATCH(CC$2,[1]INSTRUCTIONS!$M$9:$AM$9,FALSE))*$BA78),0)),""))</f>
        <v/>
      </c>
      <c r="CD78" s="178" t="str">
        <f>IF(ISBLANK($BK78),"",IFERROR((ROUND((INDEX([1]INSTRUCTIONS!$M$9:$AM$73,MATCH(#REF!,[1]INSTRUCTIONS!$N$9:$N$73,0),MATCH(CD$2,[1]INSTRUCTIONS!$M$9:$AM$9,FALSE))*$BA78),0)),""))</f>
        <v/>
      </c>
      <c r="CE78" s="178" t="str">
        <f>IF(ISBLANK($BK78),"",IFERROR((ROUND((INDEX([1]INSTRUCTIONS!$M$9:$AM$73,MATCH(#REF!,[1]INSTRUCTIONS!$N$9:$N$73,0),MATCH(CE$2,[1]INSTRUCTIONS!$M$9:$AM$9,FALSE))*$BA78),0)),""))</f>
        <v/>
      </c>
      <c r="CF78" s="178" t="str">
        <f>IF(ISBLANK($BK78),"",IFERROR((ROUND((INDEX([1]INSTRUCTIONS!$M$9:$AM$73,MATCH(#REF!,[1]INSTRUCTIONS!$N$9:$N$73,0),MATCH(CF$2,[1]INSTRUCTIONS!$M$9:$AM$9,FALSE))*$BA78),0)),""))</f>
        <v/>
      </c>
      <c r="CG78" s="178" t="str">
        <f>IF(ISBLANK($BK78),"",IFERROR((ROUND((INDEX([1]INSTRUCTIONS!$M$9:$AM$73,MATCH(#REF!,[1]INSTRUCTIONS!$N$9:$N$73,0),MATCH(CG$2,[1]INSTRUCTIONS!$M$9:$AM$9,FALSE))*$BA78),0)),""))</f>
        <v/>
      </c>
      <c r="CH78" s="178" t="str">
        <f>IF(ISBLANK($BK78),"",IFERROR((ROUND((INDEX([1]INSTRUCTIONS!$M$9:$AM$73,MATCH(#REF!,[1]INSTRUCTIONS!$N$9:$N$73,0),MATCH(CH$2,[1]INSTRUCTIONS!$M$9:$AM$9,FALSE))*$BA78),0)),""))</f>
        <v/>
      </c>
      <c r="CI78" s="178" t="str">
        <f>IF(ISBLANK($BK78),"",IFERROR((ROUND((INDEX([1]INSTRUCTIONS!$M$9:$AM$73,MATCH(#REF!,[1]INSTRUCTIONS!$N$9:$N$73,0),MATCH(CI$2,[1]INSTRUCTIONS!$M$9:$AM$9,FALSE))*$BA78),0)),""))</f>
        <v/>
      </c>
      <c r="CJ78" s="179" t="str">
        <f>IF(ISBLANK($BK78),"",IFERROR((ROUND((INDEX([1]INSTRUCTIONS!$M$9:$AM$73,MATCH(#REF!,[1]INSTRUCTIONS!$N$9:$N$73,0),MATCH(CJ$2,[1]INSTRUCTIONS!$M$9:$AM$9,FALSE))*$BA78),0)),""))</f>
        <v/>
      </c>
      <c r="CK78" s="169">
        <f t="shared" si="23"/>
        <v>444</v>
      </c>
      <c r="CL78" s="169">
        <f t="shared" si="24"/>
        <v>0</v>
      </c>
      <c r="CM78" s="6"/>
      <c r="CN78" s="170" t="s">
        <v>119</v>
      </c>
      <c r="CO78" s="177">
        <v>3</v>
      </c>
      <c r="CP78" s="178">
        <v>7</v>
      </c>
      <c r="CQ78" s="178">
        <v>10</v>
      </c>
      <c r="CR78" s="178">
        <v>8</v>
      </c>
      <c r="CS78" s="178">
        <v>5</v>
      </c>
      <c r="CT78" s="178">
        <v>3</v>
      </c>
      <c r="CU78" s="178" t="str">
        <f>IF(ISBLANK($CN78),"",IFERROR((ROUND((INDEX([1]INSTRUCTIONS!$M$9:$AM$73,MATCH(#REF!,[1]INSTRUCTIONS!$N$9:$N$73,0),MATCH(CU$2,[1]INSTRUCTIONS!$M$9:$AM$9,FALSE))*$BD78),0)),""))</f>
        <v/>
      </c>
      <c r="CV78" s="178" t="str">
        <f>IF(ISBLANK($CN78),"",IFERROR((ROUND((INDEX([1]INSTRUCTIONS!$M$9:$AM$73,MATCH(#REF!,[1]INSTRUCTIONS!$N$9:$N$73,0),MATCH(CV$2,[1]INSTRUCTIONS!$M$9:$AM$9,FALSE))*$BD78),0)),""))</f>
        <v/>
      </c>
      <c r="CW78" s="178" t="str">
        <f>IF(ISBLANK($CN78),"",IFERROR((ROUND((INDEX([1]INSTRUCTIONS!$M$9:$AM$73,MATCH(#REF!,[1]INSTRUCTIONS!$N$9:$N$73,0),MATCH(CW$2,[1]INSTRUCTIONS!$M$9:$AM$9,FALSE))*$BD78),0)),""))</f>
        <v/>
      </c>
      <c r="CX78" s="178" t="str">
        <f>IF(ISBLANK($CN78),"",IFERROR((ROUND((INDEX([1]INSTRUCTIONS!$M$9:$AM$73,MATCH(#REF!,[1]INSTRUCTIONS!$N$9:$N$73,0),MATCH(CX$2,[1]INSTRUCTIONS!$M$9:$AM$9,FALSE))*$BD78),0)),""))</f>
        <v/>
      </c>
      <c r="CY78" s="178" t="str">
        <f>IF(ISBLANK($CN78),"",IFERROR((ROUND((INDEX([1]INSTRUCTIONS!$M$9:$AM$73,MATCH(#REF!,[1]INSTRUCTIONS!$N$9:$N$73,0),MATCH(CY$2,[1]INSTRUCTIONS!$M$9:$AM$9,FALSE))*$BD78),0)),""))</f>
        <v/>
      </c>
      <c r="CZ78" s="178" t="str">
        <f>IF(ISBLANK($CN78),"",IFERROR((ROUND((INDEX([1]INSTRUCTIONS!$M$9:$AM$73,MATCH(#REF!,[1]INSTRUCTIONS!$N$9:$N$73,0),MATCH(CZ$2,[1]INSTRUCTIONS!$M$9:$AM$9,FALSE))*$BD78),0)),""))</f>
        <v/>
      </c>
      <c r="DA78" s="178" t="str">
        <f>IF(ISBLANK($CN78),"",IFERROR((ROUND((INDEX([1]INSTRUCTIONS!$M$9:$AM$73,MATCH(#REF!,[1]INSTRUCTIONS!$N$9:$N$73,0),MATCH(DA$2,[1]INSTRUCTIONS!$M$9:$AM$9,FALSE))*$BD78),0)),""))</f>
        <v/>
      </c>
      <c r="DB78" s="178" t="str">
        <f>IF(ISBLANK($CN78),"",IFERROR((ROUND((INDEX([1]INSTRUCTIONS!$M$9:$AM$73,MATCH(#REF!,[1]INSTRUCTIONS!$N$9:$N$73,0),MATCH(DB$2,[1]INSTRUCTIONS!$M$9:$AM$9,FALSE))*$BD78),0)),""))</f>
        <v/>
      </c>
      <c r="DC78" s="178" t="str">
        <f>IF(ISBLANK($CN78),"",IFERROR((ROUND((INDEX([1]INSTRUCTIONS!$M$9:$AM$73,MATCH(#REF!,[1]INSTRUCTIONS!$N$9:$N$73,0),MATCH(DC$2,[1]INSTRUCTIONS!$M$9:$AM$9,FALSE))*$BD78),0)),""))</f>
        <v/>
      </c>
      <c r="DD78" s="178" t="str">
        <f>IF(ISBLANK($CN78),"",IFERROR((ROUND((INDEX([1]INSTRUCTIONS!$M$9:$AM$73,MATCH(#REF!,[1]INSTRUCTIONS!$N$9:$N$73,0),MATCH(DD$2,[1]INSTRUCTIONS!$M$9:$AM$9,FALSE))*$BD78),0)),""))</f>
        <v/>
      </c>
      <c r="DE78" s="178" t="str">
        <f>IF(ISBLANK($CN78),"",IFERROR((ROUND((INDEX([1]INSTRUCTIONS!$M$9:$AM$73,MATCH(#REF!,[1]INSTRUCTIONS!$N$9:$N$73,0),MATCH(DE$2,[1]INSTRUCTIONS!$M$9:$AM$9,FALSE))*$BD78),0)),""))</f>
        <v/>
      </c>
      <c r="DF78" s="178" t="str">
        <f>IF(ISBLANK($CN78),"",IFERROR((ROUND((INDEX([1]INSTRUCTIONS!$M$9:$AM$73,MATCH(#REF!,[1]INSTRUCTIONS!$N$9:$N$73,0),MATCH(DF$2,[1]INSTRUCTIONS!$M$9:$AM$9,FALSE))*$BD78),0)),""))</f>
        <v/>
      </c>
      <c r="DG78" s="178" t="str">
        <f>IF(ISBLANK($CN78),"",IFERROR((ROUND((INDEX([1]INSTRUCTIONS!$M$9:$AM$73,MATCH(#REF!,[1]INSTRUCTIONS!$N$9:$N$73,0),MATCH(DG$2,[1]INSTRUCTIONS!$M$9:$AM$9,FALSE))*$BD78),0)),""))</f>
        <v/>
      </c>
      <c r="DH78" s="178" t="str">
        <f>IF(ISBLANK($CN78),"",IFERROR((ROUND((INDEX([1]INSTRUCTIONS!$M$9:$AM$73,MATCH(#REF!,[1]INSTRUCTIONS!$N$9:$N$73,0),MATCH(DH$2,[1]INSTRUCTIONS!$M$9:$AM$9,FALSE))*$BD78),0)),""))</f>
        <v/>
      </c>
      <c r="DI78" s="178" t="str">
        <f>IF(ISBLANK($CN78),"",IFERROR((ROUND((INDEX([1]INSTRUCTIONS!$M$9:$AM$73,MATCH(#REF!,[1]INSTRUCTIONS!$N$9:$N$73,0),MATCH(DI$2,[1]INSTRUCTIONS!$M$9:$AM$9,FALSE))*$BD78),0)),""))</f>
        <v/>
      </c>
      <c r="DJ78" s="178" t="str">
        <f>IF(ISBLANK($CN78),"",IFERROR((ROUND((INDEX([1]INSTRUCTIONS!$M$9:$AM$73,MATCH(#REF!,[1]INSTRUCTIONS!$N$9:$N$73,0),MATCH(DJ$2,[1]INSTRUCTIONS!$M$9:$AM$9,FALSE))*$BD78),0)),""))</f>
        <v/>
      </c>
      <c r="DK78" s="178" t="str">
        <f>IF(ISBLANK($CN78),"",IFERROR((ROUND((INDEX([1]INSTRUCTIONS!$M$9:$AM$73,MATCH(#REF!,[1]INSTRUCTIONS!$N$9:$N$73,0),MATCH(DK$2,[1]INSTRUCTIONS!$M$9:$AM$9,FALSE))*$BD78),0)),""))</f>
        <v/>
      </c>
      <c r="DL78" s="178" t="str">
        <f>IF(ISBLANK($CN78),"",IFERROR((ROUND((INDEX([1]INSTRUCTIONS!$M$9:$AM$73,MATCH(#REF!,[1]INSTRUCTIONS!$N$9:$N$73,0),MATCH(DL$2,[1]INSTRUCTIONS!$M$9:$AM$9,FALSE))*$BD78),0)),""))</f>
        <v/>
      </c>
      <c r="DM78" s="179" t="str">
        <f>IF(ISBLANK($CN78),"",IFERROR((ROUND((INDEX([1]INSTRUCTIONS!$M$9:$AM$73,MATCH(#REF!,[1]INSTRUCTIONS!$N$9:$N$73,0),MATCH(DM$2,[1]INSTRUCTIONS!$M$9:$AM$9,FALSE))*$BD78),0)),""))</f>
        <v/>
      </c>
      <c r="DN78" s="169">
        <f t="shared" si="25"/>
        <v>36</v>
      </c>
      <c r="DO78" s="169">
        <f t="shared" si="26"/>
        <v>0</v>
      </c>
      <c r="DP78" s="6"/>
      <c r="DQ78" s="171" t="str">
        <f t="shared" si="27"/>
        <v>NUMERIC BOTTOMS BM</v>
      </c>
      <c r="DR78" s="172">
        <f t="shared" ref="DR78:EP78" si="91">IFERROR(BL78+CO78,"")</f>
        <v>26</v>
      </c>
      <c r="DS78" s="173">
        <f t="shared" si="91"/>
        <v>102</v>
      </c>
      <c r="DT78" s="173">
        <f t="shared" si="91"/>
        <v>142</v>
      </c>
      <c r="DU78" s="173">
        <f t="shared" si="91"/>
        <v>113</v>
      </c>
      <c r="DV78" s="173">
        <f t="shared" si="91"/>
        <v>66</v>
      </c>
      <c r="DW78" s="173">
        <f t="shared" si="91"/>
        <v>31</v>
      </c>
      <c r="DX78" s="173" t="str">
        <f t="shared" si="91"/>
        <v/>
      </c>
      <c r="DY78" s="173" t="str">
        <f t="shared" si="91"/>
        <v/>
      </c>
      <c r="DZ78" s="173" t="str">
        <f t="shared" si="91"/>
        <v/>
      </c>
      <c r="EA78" s="173" t="str">
        <f t="shared" si="91"/>
        <v/>
      </c>
      <c r="EB78" s="173" t="str">
        <f t="shared" si="91"/>
        <v/>
      </c>
      <c r="EC78" s="173" t="str">
        <f t="shared" si="91"/>
        <v/>
      </c>
      <c r="ED78" s="173" t="str">
        <f t="shared" si="91"/>
        <v/>
      </c>
      <c r="EE78" s="173" t="str">
        <f t="shared" si="91"/>
        <v/>
      </c>
      <c r="EF78" s="174" t="str">
        <f t="shared" si="91"/>
        <v/>
      </c>
      <c r="EG78" s="174" t="str">
        <f t="shared" si="91"/>
        <v/>
      </c>
      <c r="EH78" s="174" t="str">
        <f t="shared" si="91"/>
        <v/>
      </c>
      <c r="EI78" s="174" t="str">
        <f t="shared" si="91"/>
        <v/>
      </c>
      <c r="EJ78" s="174" t="str">
        <f t="shared" si="91"/>
        <v/>
      </c>
      <c r="EK78" s="174" t="str">
        <f t="shared" si="91"/>
        <v/>
      </c>
      <c r="EL78" s="174" t="str">
        <f t="shared" si="91"/>
        <v/>
      </c>
      <c r="EM78" s="174" t="str">
        <f t="shared" si="91"/>
        <v/>
      </c>
      <c r="EN78" s="174" t="str">
        <f t="shared" si="91"/>
        <v/>
      </c>
      <c r="EO78" s="174" t="str">
        <f t="shared" si="91"/>
        <v/>
      </c>
      <c r="EP78" s="174" t="str">
        <f t="shared" si="91"/>
        <v/>
      </c>
      <c r="EQ78" s="171">
        <f t="shared" si="29"/>
        <v>480</v>
      </c>
      <c r="ER78" s="171">
        <f t="shared" si="30"/>
        <v>0</v>
      </c>
    </row>
    <row r="79" spans="1:148" ht="120" customHeight="1" x14ac:dyDescent="0.25">
      <c r="A79" s="132">
        <f t="shared" si="31"/>
        <v>62</v>
      </c>
      <c r="B79" s="133" t="e">
        <v>#VALUE!</v>
      </c>
      <c r="C79" s="133" t="s">
        <v>96</v>
      </c>
      <c r="D79" s="134" t="s">
        <v>276</v>
      </c>
      <c r="E79" s="134" t="str">
        <f t="shared" si="5"/>
        <v>#REF!</v>
      </c>
      <c r="F79" s="135" t="s">
        <v>143</v>
      </c>
      <c r="G79" s="134" t="s">
        <v>276</v>
      </c>
      <c r="H79" s="135" t="s">
        <v>146</v>
      </c>
      <c r="I79" s="135" t="s">
        <v>147</v>
      </c>
      <c r="J79" s="135"/>
      <c r="K79" s="135"/>
      <c r="L79" s="136"/>
      <c r="M79" s="133" t="e">
        <v>#VALUE!</v>
      </c>
      <c r="N79" s="135" t="s">
        <v>106</v>
      </c>
      <c r="O79" s="136"/>
      <c r="P79" s="136"/>
      <c r="Q79" s="136" t="s">
        <v>101</v>
      </c>
      <c r="R79" s="136" t="s">
        <v>102</v>
      </c>
      <c r="S79" s="136"/>
      <c r="T79" s="133"/>
      <c r="U79" s="133"/>
      <c r="V79" s="133"/>
      <c r="W79" s="137"/>
      <c r="X79" s="138">
        <v>13.65</v>
      </c>
      <c r="Y79" s="139">
        <v>12.97</v>
      </c>
      <c r="Z79" s="140">
        <f t="shared" si="6"/>
        <v>4.9816849816849793E-2</v>
      </c>
      <c r="AA79" s="139">
        <v>49.99</v>
      </c>
      <c r="AB79" s="140">
        <f t="shared" si="7"/>
        <v>0.74054810962192441</v>
      </c>
      <c r="AC79" s="141"/>
      <c r="AD79" s="142" t="str">
        <f t="shared" si="8"/>
        <v/>
      </c>
      <c r="AE79" s="140" t="str">
        <f t="shared" si="9"/>
        <v/>
      </c>
      <c r="AF79" s="139"/>
      <c r="AG79" s="140" t="str">
        <f t="shared" si="10"/>
        <v/>
      </c>
      <c r="AH79" s="143" t="str">
        <f t="shared" si="11"/>
        <v/>
      </c>
      <c r="AI79" s="144"/>
      <c r="AJ79" s="145"/>
      <c r="AK79" s="146"/>
      <c r="AL79" s="135" t="s">
        <v>103</v>
      </c>
      <c r="AM79" s="147">
        <v>4</v>
      </c>
      <c r="AN79" s="148" t="str">
        <f t="shared" si="12"/>
        <v xml:space="preserve">, , , , OFFICE DEFINE, </v>
      </c>
      <c r="AO79" s="149">
        <v>24</v>
      </c>
      <c r="AP79" s="150">
        <v>632</v>
      </c>
      <c r="AQ79" s="150"/>
      <c r="AR79" s="150"/>
      <c r="AS79" s="150"/>
      <c r="AT79" s="151"/>
      <c r="AU79" s="151"/>
      <c r="AV79" s="152">
        <f t="shared" si="13"/>
        <v>4</v>
      </c>
      <c r="AW79" s="153"/>
      <c r="AX79" s="152"/>
      <c r="AY79" s="153"/>
      <c r="AZ79" s="176"/>
      <c r="BA79" s="155">
        <f t="shared" si="14"/>
        <v>632</v>
      </c>
      <c r="BB79" s="156">
        <f t="shared" si="15"/>
        <v>8197.0400000000009</v>
      </c>
      <c r="BC79" s="157">
        <f t="shared" si="16"/>
        <v>31593.68</v>
      </c>
      <c r="BD79" s="158">
        <f t="shared" si="17"/>
        <v>24</v>
      </c>
      <c r="BE79" s="159">
        <f t="shared" si="18"/>
        <v>311.28000000000003</v>
      </c>
      <c r="BF79" s="160">
        <f t="shared" si="19"/>
        <v>1199.76</v>
      </c>
      <c r="BG79" s="161">
        <f t="shared" si="20"/>
        <v>656</v>
      </c>
      <c r="BH79" s="162">
        <f t="shared" si="21"/>
        <v>8508.32</v>
      </c>
      <c r="BI79" s="163">
        <f t="shared" si="22"/>
        <v>32793.440000000002</v>
      </c>
      <c r="BJ79" s="164"/>
      <c r="BK79" s="165" t="s">
        <v>125</v>
      </c>
      <c r="BL79" s="177">
        <v>66</v>
      </c>
      <c r="BM79" s="178">
        <v>169</v>
      </c>
      <c r="BN79" s="178">
        <v>207</v>
      </c>
      <c r="BO79" s="178">
        <v>138</v>
      </c>
      <c r="BP79" s="178">
        <v>52</v>
      </c>
      <c r="BQ79" s="178">
        <v>0</v>
      </c>
      <c r="BR79" s="178" t="str">
        <f>IF(ISBLANK($BK79),"",IFERROR((ROUND((INDEX([1]INSTRUCTIONS!$M$9:$AM$73,MATCH(#REF!,[1]INSTRUCTIONS!$N$9:$N$73,0),MATCH(BR$2,[1]INSTRUCTIONS!$M$9:$AM$9,FALSE))*$BA79),0)),""))</f>
        <v/>
      </c>
      <c r="BS79" s="178" t="str">
        <f>IF(ISBLANK($BK79),"",IFERROR((ROUND((INDEX([1]INSTRUCTIONS!$M$9:$AM$73,MATCH(#REF!,[1]INSTRUCTIONS!$N$9:$N$73,0),MATCH(BS$2,[1]INSTRUCTIONS!$M$9:$AM$9,FALSE))*$BA79),0)),""))</f>
        <v/>
      </c>
      <c r="BT79" s="178" t="str">
        <f>IF(ISBLANK($BK79),"",IFERROR((ROUND((INDEX([1]INSTRUCTIONS!$M$9:$AM$73,MATCH(#REF!,[1]INSTRUCTIONS!$N$9:$N$73,0),MATCH(BT$2,[1]INSTRUCTIONS!$M$9:$AM$9,FALSE))*$BA79),0)),""))</f>
        <v/>
      </c>
      <c r="BU79" s="178" t="str">
        <f>IF(ISBLANK($BK79),"",IFERROR((ROUND((INDEX([1]INSTRUCTIONS!$M$9:$AM$73,MATCH(#REF!,[1]INSTRUCTIONS!$N$9:$N$73,0),MATCH(BU$2,[1]INSTRUCTIONS!$M$9:$AM$9,FALSE))*$BA79),0)),""))</f>
        <v/>
      </c>
      <c r="BV79" s="178" t="str">
        <f>IF(ISBLANK($BK79),"",IFERROR((ROUND((INDEX([1]INSTRUCTIONS!$M$9:$AM$73,MATCH(#REF!,[1]INSTRUCTIONS!$N$9:$N$73,0),MATCH(BV$2,[1]INSTRUCTIONS!$M$9:$AM$9,FALSE))*$BA79),0)),""))</f>
        <v/>
      </c>
      <c r="BW79" s="178" t="str">
        <f>IF(ISBLANK($BK79),"",IFERROR((ROUND((INDEX([1]INSTRUCTIONS!$M$9:$AM$73,MATCH(#REF!,[1]INSTRUCTIONS!$N$9:$N$73,0),MATCH(BW$2,[1]INSTRUCTIONS!$M$9:$AM$9,FALSE))*$BA79),0)),""))</f>
        <v/>
      </c>
      <c r="BX79" s="178" t="str">
        <f>IF(ISBLANK($BK79),"",IFERROR((ROUND((INDEX([1]INSTRUCTIONS!$M$9:$AM$73,MATCH(#REF!,[1]INSTRUCTIONS!$N$9:$N$73,0),MATCH(BX$2,[1]INSTRUCTIONS!$M$9:$AM$9,FALSE))*$BA79),0)),""))</f>
        <v/>
      </c>
      <c r="BY79" s="178" t="str">
        <f>IF(ISBLANK($BK79),"",IFERROR((ROUND((INDEX([1]INSTRUCTIONS!$M$9:$AM$73,MATCH(#REF!,[1]INSTRUCTIONS!$N$9:$N$73,0),MATCH(BY$2,[1]INSTRUCTIONS!$M$9:$AM$9,FALSE))*$BA79),0)),""))</f>
        <v/>
      </c>
      <c r="BZ79" s="178" t="str">
        <f>IF(ISBLANK($BK79),"",IFERROR((ROUND((INDEX([1]INSTRUCTIONS!$M$9:$AM$73,MATCH(#REF!,[1]INSTRUCTIONS!$N$9:$N$73,0),MATCH(BZ$2,[1]INSTRUCTIONS!$M$9:$AM$9,FALSE))*$BA79),0)),""))</f>
        <v/>
      </c>
      <c r="CA79" s="178" t="str">
        <f>IF(ISBLANK($BK79),"",IFERROR((ROUND((INDEX([1]INSTRUCTIONS!$M$9:$AM$73,MATCH(#REF!,[1]INSTRUCTIONS!$N$9:$N$73,0),MATCH(CA$2,[1]INSTRUCTIONS!$M$9:$AM$9,FALSE))*$BA79),0)),""))</f>
        <v/>
      </c>
      <c r="CB79" s="178" t="str">
        <f>IF(ISBLANK($BK79),"",IFERROR((ROUND((INDEX([1]INSTRUCTIONS!$M$9:$AM$73,MATCH(#REF!,[1]INSTRUCTIONS!$N$9:$N$73,0),MATCH(CB$2,[1]INSTRUCTIONS!$M$9:$AM$9,FALSE))*$BA79),0)),""))</f>
        <v/>
      </c>
      <c r="CC79" s="178" t="str">
        <f>IF(ISBLANK($BK79),"",IFERROR((ROUND((INDEX([1]INSTRUCTIONS!$M$9:$AM$73,MATCH(#REF!,[1]INSTRUCTIONS!$N$9:$N$73,0),MATCH(CC$2,[1]INSTRUCTIONS!$M$9:$AM$9,FALSE))*$BA79),0)),""))</f>
        <v/>
      </c>
      <c r="CD79" s="178" t="str">
        <f>IF(ISBLANK($BK79),"",IFERROR((ROUND((INDEX([1]INSTRUCTIONS!$M$9:$AM$73,MATCH(#REF!,[1]INSTRUCTIONS!$N$9:$N$73,0),MATCH(CD$2,[1]INSTRUCTIONS!$M$9:$AM$9,FALSE))*$BA79),0)),""))</f>
        <v/>
      </c>
      <c r="CE79" s="178" t="str">
        <f>IF(ISBLANK($BK79),"",IFERROR((ROUND((INDEX([1]INSTRUCTIONS!$M$9:$AM$73,MATCH(#REF!,[1]INSTRUCTIONS!$N$9:$N$73,0),MATCH(CE$2,[1]INSTRUCTIONS!$M$9:$AM$9,FALSE))*$BA79),0)),""))</f>
        <v/>
      </c>
      <c r="CF79" s="178" t="str">
        <f>IF(ISBLANK($BK79),"",IFERROR((ROUND((INDEX([1]INSTRUCTIONS!$M$9:$AM$73,MATCH(#REF!,[1]INSTRUCTIONS!$N$9:$N$73,0),MATCH(CF$2,[1]INSTRUCTIONS!$M$9:$AM$9,FALSE))*$BA79),0)),""))</f>
        <v/>
      </c>
      <c r="CG79" s="178" t="str">
        <f>IF(ISBLANK($BK79),"",IFERROR((ROUND((INDEX([1]INSTRUCTIONS!$M$9:$AM$73,MATCH(#REF!,[1]INSTRUCTIONS!$N$9:$N$73,0),MATCH(CG$2,[1]INSTRUCTIONS!$M$9:$AM$9,FALSE))*$BA79),0)),""))</f>
        <v/>
      </c>
      <c r="CH79" s="178" t="str">
        <f>IF(ISBLANK($BK79),"",IFERROR((ROUND((INDEX([1]INSTRUCTIONS!$M$9:$AM$73,MATCH(#REF!,[1]INSTRUCTIONS!$N$9:$N$73,0),MATCH(CH$2,[1]INSTRUCTIONS!$M$9:$AM$9,FALSE))*$BA79),0)),""))</f>
        <v/>
      </c>
      <c r="CI79" s="178" t="str">
        <f>IF(ISBLANK($BK79),"",IFERROR((ROUND((INDEX([1]INSTRUCTIONS!$M$9:$AM$73,MATCH(#REF!,[1]INSTRUCTIONS!$N$9:$N$73,0),MATCH(CI$2,[1]INSTRUCTIONS!$M$9:$AM$9,FALSE))*$BA79),0)),""))</f>
        <v/>
      </c>
      <c r="CJ79" s="179" t="str">
        <f>IF(ISBLANK($BK79),"",IFERROR((ROUND((INDEX([1]INSTRUCTIONS!$M$9:$AM$73,MATCH(#REF!,[1]INSTRUCTIONS!$N$9:$N$73,0),MATCH(CJ$2,[1]INSTRUCTIONS!$M$9:$AM$9,FALSE))*$BA79),0)),""))</f>
        <v/>
      </c>
      <c r="CK79" s="169">
        <f t="shared" si="23"/>
        <v>632</v>
      </c>
      <c r="CL79" s="169">
        <f t="shared" si="24"/>
        <v>0</v>
      </c>
      <c r="CM79" s="6"/>
      <c r="CN79" s="170" t="s">
        <v>126</v>
      </c>
      <c r="CO79" s="177">
        <v>3</v>
      </c>
      <c r="CP79" s="178">
        <v>6</v>
      </c>
      <c r="CQ79" s="178">
        <v>7</v>
      </c>
      <c r="CR79" s="178">
        <v>5</v>
      </c>
      <c r="CS79" s="178">
        <v>3</v>
      </c>
      <c r="CT79" s="178">
        <v>0</v>
      </c>
      <c r="CU79" s="178" t="str">
        <f>IF(ISBLANK($CN79),"",IFERROR((ROUND((INDEX([1]INSTRUCTIONS!$M$9:$AM$73,MATCH(#REF!,[1]INSTRUCTIONS!$N$9:$N$73,0),MATCH(CU$2,[1]INSTRUCTIONS!$M$9:$AM$9,FALSE))*$BD79),0)),""))</f>
        <v/>
      </c>
      <c r="CV79" s="178" t="str">
        <f>IF(ISBLANK($CN79),"",IFERROR((ROUND((INDEX([1]INSTRUCTIONS!$M$9:$AM$73,MATCH(#REF!,[1]INSTRUCTIONS!$N$9:$N$73,0),MATCH(CV$2,[1]INSTRUCTIONS!$M$9:$AM$9,FALSE))*$BD79),0)),""))</f>
        <v/>
      </c>
      <c r="CW79" s="178" t="str">
        <f>IF(ISBLANK($CN79),"",IFERROR((ROUND((INDEX([1]INSTRUCTIONS!$M$9:$AM$73,MATCH(#REF!,[1]INSTRUCTIONS!$N$9:$N$73,0),MATCH(CW$2,[1]INSTRUCTIONS!$M$9:$AM$9,FALSE))*$BD79),0)),""))</f>
        <v/>
      </c>
      <c r="CX79" s="178" t="str">
        <f>IF(ISBLANK($CN79),"",IFERROR((ROUND((INDEX([1]INSTRUCTIONS!$M$9:$AM$73,MATCH(#REF!,[1]INSTRUCTIONS!$N$9:$N$73,0),MATCH(CX$2,[1]INSTRUCTIONS!$M$9:$AM$9,FALSE))*$BD79),0)),""))</f>
        <v/>
      </c>
      <c r="CY79" s="178" t="str">
        <f>IF(ISBLANK($CN79),"",IFERROR((ROUND((INDEX([1]INSTRUCTIONS!$M$9:$AM$73,MATCH(#REF!,[1]INSTRUCTIONS!$N$9:$N$73,0),MATCH(CY$2,[1]INSTRUCTIONS!$M$9:$AM$9,FALSE))*$BD79),0)),""))</f>
        <v/>
      </c>
      <c r="CZ79" s="178" t="str">
        <f>IF(ISBLANK($CN79),"",IFERROR((ROUND((INDEX([1]INSTRUCTIONS!$M$9:$AM$73,MATCH(#REF!,[1]INSTRUCTIONS!$N$9:$N$73,0),MATCH(CZ$2,[1]INSTRUCTIONS!$M$9:$AM$9,FALSE))*$BD79),0)),""))</f>
        <v/>
      </c>
      <c r="DA79" s="178" t="str">
        <f>IF(ISBLANK($CN79),"",IFERROR((ROUND((INDEX([1]INSTRUCTIONS!$M$9:$AM$73,MATCH(#REF!,[1]INSTRUCTIONS!$N$9:$N$73,0),MATCH(DA$2,[1]INSTRUCTIONS!$M$9:$AM$9,FALSE))*$BD79),0)),""))</f>
        <v/>
      </c>
      <c r="DB79" s="178" t="str">
        <f>IF(ISBLANK($CN79),"",IFERROR((ROUND((INDEX([1]INSTRUCTIONS!$M$9:$AM$73,MATCH(#REF!,[1]INSTRUCTIONS!$N$9:$N$73,0),MATCH(DB$2,[1]INSTRUCTIONS!$M$9:$AM$9,FALSE))*$BD79),0)),""))</f>
        <v/>
      </c>
      <c r="DC79" s="178" t="str">
        <f>IF(ISBLANK($CN79),"",IFERROR((ROUND((INDEX([1]INSTRUCTIONS!$M$9:$AM$73,MATCH(#REF!,[1]INSTRUCTIONS!$N$9:$N$73,0),MATCH(DC$2,[1]INSTRUCTIONS!$M$9:$AM$9,FALSE))*$BD79),0)),""))</f>
        <v/>
      </c>
      <c r="DD79" s="178" t="str">
        <f>IF(ISBLANK($CN79),"",IFERROR((ROUND((INDEX([1]INSTRUCTIONS!$M$9:$AM$73,MATCH(#REF!,[1]INSTRUCTIONS!$N$9:$N$73,0),MATCH(DD$2,[1]INSTRUCTIONS!$M$9:$AM$9,FALSE))*$BD79),0)),""))</f>
        <v/>
      </c>
      <c r="DE79" s="178" t="str">
        <f>IF(ISBLANK($CN79),"",IFERROR((ROUND((INDEX([1]INSTRUCTIONS!$M$9:$AM$73,MATCH(#REF!,[1]INSTRUCTIONS!$N$9:$N$73,0),MATCH(DE$2,[1]INSTRUCTIONS!$M$9:$AM$9,FALSE))*$BD79),0)),""))</f>
        <v/>
      </c>
      <c r="DF79" s="178" t="str">
        <f>IF(ISBLANK($CN79),"",IFERROR((ROUND((INDEX([1]INSTRUCTIONS!$M$9:$AM$73,MATCH(#REF!,[1]INSTRUCTIONS!$N$9:$N$73,0),MATCH(DF$2,[1]INSTRUCTIONS!$M$9:$AM$9,FALSE))*$BD79),0)),""))</f>
        <v/>
      </c>
      <c r="DG79" s="178" t="str">
        <f>IF(ISBLANK($CN79),"",IFERROR((ROUND((INDEX([1]INSTRUCTIONS!$M$9:$AM$73,MATCH(#REF!,[1]INSTRUCTIONS!$N$9:$N$73,0),MATCH(DG$2,[1]INSTRUCTIONS!$M$9:$AM$9,FALSE))*$BD79),0)),""))</f>
        <v/>
      </c>
      <c r="DH79" s="178" t="str">
        <f>IF(ISBLANK($CN79),"",IFERROR((ROUND((INDEX([1]INSTRUCTIONS!$M$9:$AM$73,MATCH(#REF!,[1]INSTRUCTIONS!$N$9:$N$73,0),MATCH(DH$2,[1]INSTRUCTIONS!$M$9:$AM$9,FALSE))*$BD79),0)),""))</f>
        <v/>
      </c>
      <c r="DI79" s="178" t="str">
        <f>IF(ISBLANK($CN79),"",IFERROR((ROUND((INDEX([1]INSTRUCTIONS!$M$9:$AM$73,MATCH(#REF!,[1]INSTRUCTIONS!$N$9:$N$73,0),MATCH(DI$2,[1]INSTRUCTIONS!$M$9:$AM$9,FALSE))*$BD79),0)),""))</f>
        <v/>
      </c>
      <c r="DJ79" s="178" t="str">
        <f>IF(ISBLANK($CN79),"",IFERROR((ROUND((INDEX([1]INSTRUCTIONS!$M$9:$AM$73,MATCH(#REF!,[1]INSTRUCTIONS!$N$9:$N$73,0),MATCH(DJ$2,[1]INSTRUCTIONS!$M$9:$AM$9,FALSE))*$BD79),0)),""))</f>
        <v/>
      </c>
      <c r="DK79" s="178" t="str">
        <f>IF(ISBLANK($CN79),"",IFERROR((ROUND((INDEX([1]INSTRUCTIONS!$M$9:$AM$73,MATCH(#REF!,[1]INSTRUCTIONS!$N$9:$N$73,0),MATCH(DK$2,[1]INSTRUCTIONS!$M$9:$AM$9,FALSE))*$BD79),0)),""))</f>
        <v/>
      </c>
      <c r="DL79" s="178" t="str">
        <f>IF(ISBLANK($CN79),"",IFERROR((ROUND((INDEX([1]INSTRUCTIONS!$M$9:$AM$73,MATCH(#REF!,[1]INSTRUCTIONS!$N$9:$N$73,0),MATCH(DL$2,[1]INSTRUCTIONS!$M$9:$AM$9,FALSE))*$BD79),0)),""))</f>
        <v/>
      </c>
      <c r="DM79" s="179" t="str">
        <f>IF(ISBLANK($CN79),"",IFERROR((ROUND((INDEX([1]INSTRUCTIONS!$M$9:$AM$73,MATCH(#REF!,[1]INSTRUCTIONS!$N$9:$N$73,0),MATCH(DM$2,[1]INSTRUCTIONS!$M$9:$AM$9,FALSE))*$BD79),0)),""))</f>
        <v/>
      </c>
      <c r="DN79" s="169">
        <f t="shared" si="25"/>
        <v>24</v>
      </c>
      <c r="DO79" s="169">
        <f t="shared" si="26"/>
        <v>0</v>
      </c>
      <c r="DP79" s="6"/>
      <c r="DQ79" s="171" t="str">
        <f t="shared" si="27"/>
        <v>ALPHA BOTTOMS BM</v>
      </c>
      <c r="DR79" s="172">
        <f t="shared" ref="DR79:EP79" si="92">IFERROR(BL79+CO79,"")</f>
        <v>69</v>
      </c>
      <c r="DS79" s="173">
        <f t="shared" si="92"/>
        <v>175</v>
      </c>
      <c r="DT79" s="173">
        <f t="shared" si="92"/>
        <v>214</v>
      </c>
      <c r="DU79" s="173">
        <f t="shared" si="92"/>
        <v>143</v>
      </c>
      <c r="DV79" s="173">
        <f t="shared" si="92"/>
        <v>55</v>
      </c>
      <c r="DW79" s="173">
        <f t="shared" si="92"/>
        <v>0</v>
      </c>
      <c r="DX79" s="173" t="str">
        <f t="shared" si="92"/>
        <v/>
      </c>
      <c r="DY79" s="173" t="str">
        <f t="shared" si="92"/>
        <v/>
      </c>
      <c r="DZ79" s="173" t="str">
        <f t="shared" si="92"/>
        <v/>
      </c>
      <c r="EA79" s="173" t="str">
        <f t="shared" si="92"/>
        <v/>
      </c>
      <c r="EB79" s="173" t="str">
        <f t="shared" si="92"/>
        <v/>
      </c>
      <c r="EC79" s="173" t="str">
        <f t="shared" si="92"/>
        <v/>
      </c>
      <c r="ED79" s="173" t="str">
        <f t="shared" si="92"/>
        <v/>
      </c>
      <c r="EE79" s="173" t="str">
        <f t="shared" si="92"/>
        <v/>
      </c>
      <c r="EF79" s="174" t="str">
        <f t="shared" si="92"/>
        <v/>
      </c>
      <c r="EG79" s="174" t="str">
        <f t="shared" si="92"/>
        <v/>
      </c>
      <c r="EH79" s="174" t="str">
        <f t="shared" si="92"/>
        <v/>
      </c>
      <c r="EI79" s="174" t="str">
        <f t="shared" si="92"/>
        <v/>
      </c>
      <c r="EJ79" s="174" t="str">
        <f t="shared" si="92"/>
        <v/>
      </c>
      <c r="EK79" s="174" t="str">
        <f t="shared" si="92"/>
        <v/>
      </c>
      <c r="EL79" s="174" t="str">
        <f t="shared" si="92"/>
        <v/>
      </c>
      <c r="EM79" s="174" t="str">
        <f t="shared" si="92"/>
        <v/>
      </c>
      <c r="EN79" s="174" t="str">
        <f t="shared" si="92"/>
        <v/>
      </c>
      <c r="EO79" s="174" t="str">
        <f t="shared" si="92"/>
        <v/>
      </c>
      <c r="EP79" s="174" t="str">
        <f t="shared" si="92"/>
        <v/>
      </c>
      <c r="EQ79" s="171">
        <f t="shared" si="29"/>
        <v>656</v>
      </c>
      <c r="ER79" s="171">
        <f t="shared" si="30"/>
        <v>0</v>
      </c>
    </row>
    <row r="80" spans="1:148" ht="120" customHeight="1" x14ac:dyDescent="0.25">
      <c r="A80" s="132">
        <f t="shared" si="31"/>
        <v>63</v>
      </c>
      <c r="B80" s="133" t="e">
        <v>#VALUE!</v>
      </c>
      <c r="C80" s="133" t="s">
        <v>96</v>
      </c>
      <c r="D80" s="134" t="s">
        <v>276</v>
      </c>
      <c r="E80" s="134" t="str">
        <f t="shared" si="5"/>
        <v>#REF!</v>
      </c>
      <c r="F80" s="135" t="s">
        <v>143</v>
      </c>
      <c r="G80" s="134" t="s">
        <v>276</v>
      </c>
      <c r="H80" s="135" t="s">
        <v>146</v>
      </c>
      <c r="I80" s="135" t="s">
        <v>147</v>
      </c>
      <c r="J80" s="135"/>
      <c r="K80" s="135"/>
      <c r="L80" s="136"/>
      <c r="M80" s="133" t="e">
        <v>#VALUE!</v>
      </c>
      <c r="N80" s="135" t="s">
        <v>108</v>
      </c>
      <c r="O80" s="136"/>
      <c r="P80" s="136"/>
      <c r="Q80" s="136" t="s">
        <v>101</v>
      </c>
      <c r="R80" s="136" t="s">
        <v>102</v>
      </c>
      <c r="S80" s="136"/>
      <c r="T80" s="133"/>
      <c r="U80" s="133"/>
      <c r="V80" s="133"/>
      <c r="W80" s="137"/>
      <c r="X80" s="138">
        <v>13.65</v>
      </c>
      <c r="Y80" s="139">
        <v>12.97</v>
      </c>
      <c r="Z80" s="140">
        <f t="shared" si="6"/>
        <v>4.9816849816849793E-2</v>
      </c>
      <c r="AA80" s="139">
        <v>49.99</v>
      </c>
      <c r="AB80" s="140">
        <f t="shared" si="7"/>
        <v>0.74054810962192441</v>
      </c>
      <c r="AC80" s="141"/>
      <c r="AD80" s="142" t="str">
        <f t="shared" si="8"/>
        <v/>
      </c>
      <c r="AE80" s="140" t="str">
        <f t="shared" si="9"/>
        <v/>
      </c>
      <c r="AF80" s="139"/>
      <c r="AG80" s="140" t="str">
        <f t="shared" si="10"/>
        <v/>
      </c>
      <c r="AH80" s="143" t="str">
        <f t="shared" si="11"/>
        <v/>
      </c>
      <c r="AI80" s="144"/>
      <c r="AJ80" s="145"/>
      <c r="AK80" s="146"/>
      <c r="AL80" s="135" t="s">
        <v>103</v>
      </c>
      <c r="AM80" s="147">
        <v>4</v>
      </c>
      <c r="AN80" s="148" t="str">
        <f t="shared" si="12"/>
        <v xml:space="preserve">, , , , OFFICE DEFINE, </v>
      </c>
      <c r="AO80" s="149">
        <v>24</v>
      </c>
      <c r="AP80" s="150">
        <v>540</v>
      </c>
      <c r="AQ80" s="150"/>
      <c r="AR80" s="150"/>
      <c r="AS80" s="150"/>
      <c r="AT80" s="151"/>
      <c r="AU80" s="151"/>
      <c r="AV80" s="152">
        <f t="shared" si="13"/>
        <v>4</v>
      </c>
      <c r="AW80" s="153"/>
      <c r="AX80" s="152"/>
      <c r="AY80" s="153"/>
      <c r="AZ80" s="176"/>
      <c r="BA80" s="155">
        <f t="shared" si="14"/>
        <v>540</v>
      </c>
      <c r="BB80" s="156">
        <f t="shared" si="15"/>
        <v>7003.8</v>
      </c>
      <c r="BC80" s="157">
        <f t="shared" si="16"/>
        <v>26994.600000000002</v>
      </c>
      <c r="BD80" s="158">
        <f t="shared" si="17"/>
        <v>24</v>
      </c>
      <c r="BE80" s="159">
        <f t="shared" si="18"/>
        <v>311.28000000000003</v>
      </c>
      <c r="BF80" s="160">
        <f t="shared" si="19"/>
        <v>1199.76</v>
      </c>
      <c r="BG80" s="161">
        <f t="shared" si="20"/>
        <v>564</v>
      </c>
      <c r="BH80" s="162">
        <f t="shared" si="21"/>
        <v>7315.08</v>
      </c>
      <c r="BI80" s="163">
        <f t="shared" si="22"/>
        <v>28194.36</v>
      </c>
      <c r="BJ80" s="164"/>
      <c r="BK80" s="165" t="s">
        <v>125</v>
      </c>
      <c r="BL80" s="177">
        <v>57</v>
      </c>
      <c r="BM80" s="178">
        <v>145</v>
      </c>
      <c r="BN80" s="178">
        <v>175</v>
      </c>
      <c r="BO80" s="178">
        <v>118</v>
      </c>
      <c r="BP80" s="178">
        <v>45</v>
      </c>
      <c r="BQ80" s="178">
        <v>0</v>
      </c>
      <c r="BR80" s="178" t="str">
        <f>IF(ISBLANK($BK80),"",IFERROR((ROUND((INDEX([1]INSTRUCTIONS!$M$9:$AM$73,MATCH(#REF!,[1]INSTRUCTIONS!$N$9:$N$73,0),MATCH(BR$2,[1]INSTRUCTIONS!$M$9:$AM$9,FALSE))*$BA80),0)),""))</f>
        <v/>
      </c>
      <c r="BS80" s="178" t="str">
        <f>IF(ISBLANK($BK80),"",IFERROR((ROUND((INDEX([1]INSTRUCTIONS!$M$9:$AM$73,MATCH(#REF!,[1]INSTRUCTIONS!$N$9:$N$73,0),MATCH(BS$2,[1]INSTRUCTIONS!$M$9:$AM$9,FALSE))*$BA80),0)),""))</f>
        <v/>
      </c>
      <c r="BT80" s="178" t="str">
        <f>IF(ISBLANK($BK80),"",IFERROR((ROUND((INDEX([1]INSTRUCTIONS!$M$9:$AM$73,MATCH(#REF!,[1]INSTRUCTIONS!$N$9:$N$73,0),MATCH(BT$2,[1]INSTRUCTIONS!$M$9:$AM$9,FALSE))*$BA80),0)),""))</f>
        <v/>
      </c>
      <c r="BU80" s="178" t="str">
        <f>IF(ISBLANK($BK80),"",IFERROR((ROUND((INDEX([1]INSTRUCTIONS!$M$9:$AM$73,MATCH(#REF!,[1]INSTRUCTIONS!$N$9:$N$73,0),MATCH(BU$2,[1]INSTRUCTIONS!$M$9:$AM$9,FALSE))*$BA80),0)),""))</f>
        <v/>
      </c>
      <c r="BV80" s="178" t="str">
        <f>IF(ISBLANK($BK80),"",IFERROR((ROUND((INDEX([1]INSTRUCTIONS!$M$9:$AM$73,MATCH(#REF!,[1]INSTRUCTIONS!$N$9:$N$73,0),MATCH(BV$2,[1]INSTRUCTIONS!$M$9:$AM$9,FALSE))*$BA80),0)),""))</f>
        <v/>
      </c>
      <c r="BW80" s="178" t="str">
        <f>IF(ISBLANK($BK80),"",IFERROR((ROUND((INDEX([1]INSTRUCTIONS!$M$9:$AM$73,MATCH(#REF!,[1]INSTRUCTIONS!$N$9:$N$73,0),MATCH(BW$2,[1]INSTRUCTIONS!$M$9:$AM$9,FALSE))*$BA80),0)),""))</f>
        <v/>
      </c>
      <c r="BX80" s="178" t="str">
        <f>IF(ISBLANK($BK80),"",IFERROR((ROUND((INDEX([1]INSTRUCTIONS!$M$9:$AM$73,MATCH(#REF!,[1]INSTRUCTIONS!$N$9:$N$73,0),MATCH(BX$2,[1]INSTRUCTIONS!$M$9:$AM$9,FALSE))*$BA80),0)),""))</f>
        <v/>
      </c>
      <c r="BY80" s="178" t="str">
        <f>IF(ISBLANK($BK80),"",IFERROR((ROUND((INDEX([1]INSTRUCTIONS!$M$9:$AM$73,MATCH(#REF!,[1]INSTRUCTIONS!$N$9:$N$73,0),MATCH(BY$2,[1]INSTRUCTIONS!$M$9:$AM$9,FALSE))*$BA80),0)),""))</f>
        <v/>
      </c>
      <c r="BZ80" s="178" t="str">
        <f>IF(ISBLANK($BK80),"",IFERROR((ROUND((INDEX([1]INSTRUCTIONS!$M$9:$AM$73,MATCH(#REF!,[1]INSTRUCTIONS!$N$9:$N$73,0),MATCH(BZ$2,[1]INSTRUCTIONS!$M$9:$AM$9,FALSE))*$BA80),0)),""))</f>
        <v/>
      </c>
      <c r="CA80" s="178" t="str">
        <f>IF(ISBLANK($BK80),"",IFERROR((ROUND((INDEX([1]INSTRUCTIONS!$M$9:$AM$73,MATCH(#REF!,[1]INSTRUCTIONS!$N$9:$N$73,0),MATCH(CA$2,[1]INSTRUCTIONS!$M$9:$AM$9,FALSE))*$BA80),0)),""))</f>
        <v/>
      </c>
      <c r="CB80" s="178" t="str">
        <f>IF(ISBLANK($BK80),"",IFERROR((ROUND((INDEX([1]INSTRUCTIONS!$M$9:$AM$73,MATCH(#REF!,[1]INSTRUCTIONS!$N$9:$N$73,0),MATCH(CB$2,[1]INSTRUCTIONS!$M$9:$AM$9,FALSE))*$BA80),0)),""))</f>
        <v/>
      </c>
      <c r="CC80" s="178" t="str">
        <f>IF(ISBLANK($BK80),"",IFERROR((ROUND((INDEX([1]INSTRUCTIONS!$M$9:$AM$73,MATCH(#REF!,[1]INSTRUCTIONS!$N$9:$N$73,0),MATCH(CC$2,[1]INSTRUCTIONS!$M$9:$AM$9,FALSE))*$BA80),0)),""))</f>
        <v/>
      </c>
      <c r="CD80" s="178" t="str">
        <f>IF(ISBLANK($BK80),"",IFERROR((ROUND((INDEX([1]INSTRUCTIONS!$M$9:$AM$73,MATCH(#REF!,[1]INSTRUCTIONS!$N$9:$N$73,0),MATCH(CD$2,[1]INSTRUCTIONS!$M$9:$AM$9,FALSE))*$BA80),0)),""))</f>
        <v/>
      </c>
      <c r="CE80" s="178" t="str">
        <f>IF(ISBLANK($BK80),"",IFERROR((ROUND((INDEX([1]INSTRUCTIONS!$M$9:$AM$73,MATCH(#REF!,[1]INSTRUCTIONS!$N$9:$N$73,0),MATCH(CE$2,[1]INSTRUCTIONS!$M$9:$AM$9,FALSE))*$BA80),0)),""))</f>
        <v/>
      </c>
      <c r="CF80" s="178" t="str">
        <f>IF(ISBLANK($BK80),"",IFERROR((ROUND((INDEX([1]INSTRUCTIONS!$M$9:$AM$73,MATCH(#REF!,[1]INSTRUCTIONS!$N$9:$N$73,0),MATCH(CF$2,[1]INSTRUCTIONS!$M$9:$AM$9,FALSE))*$BA80),0)),""))</f>
        <v/>
      </c>
      <c r="CG80" s="178" t="str">
        <f>IF(ISBLANK($BK80),"",IFERROR((ROUND((INDEX([1]INSTRUCTIONS!$M$9:$AM$73,MATCH(#REF!,[1]INSTRUCTIONS!$N$9:$N$73,0),MATCH(CG$2,[1]INSTRUCTIONS!$M$9:$AM$9,FALSE))*$BA80),0)),""))</f>
        <v/>
      </c>
      <c r="CH80" s="178" t="str">
        <f>IF(ISBLANK($BK80),"",IFERROR((ROUND((INDEX([1]INSTRUCTIONS!$M$9:$AM$73,MATCH(#REF!,[1]INSTRUCTIONS!$N$9:$N$73,0),MATCH(CH$2,[1]INSTRUCTIONS!$M$9:$AM$9,FALSE))*$BA80),0)),""))</f>
        <v/>
      </c>
      <c r="CI80" s="178" t="str">
        <f>IF(ISBLANK($BK80),"",IFERROR((ROUND((INDEX([1]INSTRUCTIONS!$M$9:$AM$73,MATCH(#REF!,[1]INSTRUCTIONS!$N$9:$N$73,0),MATCH(CI$2,[1]INSTRUCTIONS!$M$9:$AM$9,FALSE))*$BA80),0)),""))</f>
        <v/>
      </c>
      <c r="CJ80" s="179" t="str">
        <f>IF(ISBLANK($BK80),"",IFERROR((ROUND((INDEX([1]INSTRUCTIONS!$M$9:$AM$73,MATCH(#REF!,[1]INSTRUCTIONS!$N$9:$N$73,0),MATCH(CJ$2,[1]INSTRUCTIONS!$M$9:$AM$9,FALSE))*$BA80),0)),""))</f>
        <v/>
      </c>
      <c r="CK80" s="169">
        <f t="shared" si="23"/>
        <v>540</v>
      </c>
      <c r="CL80" s="169">
        <f t="shared" si="24"/>
        <v>0</v>
      </c>
      <c r="CM80" s="6"/>
      <c r="CN80" s="170" t="s">
        <v>126</v>
      </c>
      <c r="CO80" s="177">
        <v>3</v>
      </c>
      <c r="CP80" s="178">
        <v>6</v>
      </c>
      <c r="CQ80" s="178">
        <v>7</v>
      </c>
      <c r="CR80" s="178">
        <v>5</v>
      </c>
      <c r="CS80" s="178">
        <v>3</v>
      </c>
      <c r="CT80" s="178">
        <v>0</v>
      </c>
      <c r="CU80" s="178" t="str">
        <f>IF(ISBLANK($CN80),"",IFERROR((ROUND((INDEX([1]INSTRUCTIONS!$M$9:$AM$73,MATCH(#REF!,[1]INSTRUCTIONS!$N$9:$N$73,0),MATCH(CU$2,[1]INSTRUCTIONS!$M$9:$AM$9,FALSE))*$BD80),0)),""))</f>
        <v/>
      </c>
      <c r="CV80" s="178" t="str">
        <f>IF(ISBLANK($CN80),"",IFERROR((ROUND((INDEX([1]INSTRUCTIONS!$M$9:$AM$73,MATCH(#REF!,[1]INSTRUCTIONS!$N$9:$N$73,0),MATCH(CV$2,[1]INSTRUCTIONS!$M$9:$AM$9,FALSE))*$BD80),0)),""))</f>
        <v/>
      </c>
      <c r="CW80" s="178" t="str">
        <f>IF(ISBLANK($CN80),"",IFERROR((ROUND((INDEX([1]INSTRUCTIONS!$M$9:$AM$73,MATCH(#REF!,[1]INSTRUCTIONS!$N$9:$N$73,0),MATCH(CW$2,[1]INSTRUCTIONS!$M$9:$AM$9,FALSE))*$BD80),0)),""))</f>
        <v/>
      </c>
      <c r="CX80" s="178" t="str">
        <f>IF(ISBLANK($CN80),"",IFERROR((ROUND((INDEX([1]INSTRUCTIONS!$M$9:$AM$73,MATCH(#REF!,[1]INSTRUCTIONS!$N$9:$N$73,0),MATCH(CX$2,[1]INSTRUCTIONS!$M$9:$AM$9,FALSE))*$BD80),0)),""))</f>
        <v/>
      </c>
      <c r="CY80" s="178" t="str">
        <f>IF(ISBLANK($CN80),"",IFERROR((ROUND((INDEX([1]INSTRUCTIONS!$M$9:$AM$73,MATCH(#REF!,[1]INSTRUCTIONS!$N$9:$N$73,0),MATCH(CY$2,[1]INSTRUCTIONS!$M$9:$AM$9,FALSE))*$BD80),0)),""))</f>
        <v/>
      </c>
      <c r="CZ80" s="178" t="str">
        <f>IF(ISBLANK($CN80),"",IFERROR((ROUND((INDEX([1]INSTRUCTIONS!$M$9:$AM$73,MATCH(#REF!,[1]INSTRUCTIONS!$N$9:$N$73,0),MATCH(CZ$2,[1]INSTRUCTIONS!$M$9:$AM$9,FALSE))*$BD80),0)),""))</f>
        <v/>
      </c>
      <c r="DA80" s="178" t="str">
        <f>IF(ISBLANK($CN80),"",IFERROR((ROUND((INDEX([1]INSTRUCTIONS!$M$9:$AM$73,MATCH(#REF!,[1]INSTRUCTIONS!$N$9:$N$73,0),MATCH(DA$2,[1]INSTRUCTIONS!$M$9:$AM$9,FALSE))*$BD80),0)),""))</f>
        <v/>
      </c>
      <c r="DB80" s="178" t="str">
        <f>IF(ISBLANK($CN80),"",IFERROR((ROUND((INDEX([1]INSTRUCTIONS!$M$9:$AM$73,MATCH(#REF!,[1]INSTRUCTIONS!$N$9:$N$73,0),MATCH(DB$2,[1]INSTRUCTIONS!$M$9:$AM$9,FALSE))*$BD80),0)),""))</f>
        <v/>
      </c>
      <c r="DC80" s="178" t="str">
        <f>IF(ISBLANK($CN80),"",IFERROR((ROUND((INDEX([1]INSTRUCTIONS!$M$9:$AM$73,MATCH(#REF!,[1]INSTRUCTIONS!$N$9:$N$73,0),MATCH(DC$2,[1]INSTRUCTIONS!$M$9:$AM$9,FALSE))*$BD80),0)),""))</f>
        <v/>
      </c>
      <c r="DD80" s="178" t="str">
        <f>IF(ISBLANK($CN80),"",IFERROR((ROUND((INDEX([1]INSTRUCTIONS!$M$9:$AM$73,MATCH(#REF!,[1]INSTRUCTIONS!$N$9:$N$73,0),MATCH(DD$2,[1]INSTRUCTIONS!$M$9:$AM$9,FALSE))*$BD80),0)),""))</f>
        <v/>
      </c>
      <c r="DE80" s="178" t="str">
        <f>IF(ISBLANK($CN80),"",IFERROR((ROUND((INDEX([1]INSTRUCTIONS!$M$9:$AM$73,MATCH(#REF!,[1]INSTRUCTIONS!$N$9:$N$73,0),MATCH(DE$2,[1]INSTRUCTIONS!$M$9:$AM$9,FALSE))*$BD80),0)),""))</f>
        <v/>
      </c>
      <c r="DF80" s="178" t="str">
        <f>IF(ISBLANK($CN80),"",IFERROR((ROUND((INDEX([1]INSTRUCTIONS!$M$9:$AM$73,MATCH(#REF!,[1]INSTRUCTIONS!$N$9:$N$73,0),MATCH(DF$2,[1]INSTRUCTIONS!$M$9:$AM$9,FALSE))*$BD80),0)),""))</f>
        <v/>
      </c>
      <c r="DG80" s="178" t="str">
        <f>IF(ISBLANK($CN80),"",IFERROR((ROUND((INDEX([1]INSTRUCTIONS!$M$9:$AM$73,MATCH(#REF!,[1]INSTRUCTIONS!$N$9:$N$73,0),MATCH(DG$2,[1]INSTRUCTIONS!$M$9:$AM$9,FALSE))*$BD80),0)),""))</f>
        <v/>
      </c>
      <c r="DH80" s="178" t="str">
        <f>IF(ISBLANK($CN80),"",IFERROR((ROUND((INDEX([1]INSTRUCTIONS!$M$9:$AM$73,MATCH(#REF!,[1]INSTRUCTIONS!$N$9:$N$73,0),MATCH(DH$2,[1]INSTRUCTIONS!$M$9:$AM$9,FALSE))*$BD80),0)),""))</f>
        <v/>
      </c>
      <c r="DI80" s="178" t="str">
        <f>IF(ISBLANK($CN80),"",IFERROR((ROUND((INDEX([1]INSTRUCTIONS!$M$9:$AM$73,MATCH(#REF!,[1]INSTRUCTIONS!$N$9:$N$73,0),MATCH(DI$2,[1]INSTRUCTIONS!$M$9:$AM$9,FALSE))*$BD80),0)),""))</f>
        <v/>
      </c>
      <c r="DJ80" s="178" t="str">
        <f>IF(ISBLANK($CN80),"",IFERROR((ROUND((INDEX([1]INSTRUCTIONS!$M$9:$AM$73,MATCH(#REF!,[1]INSTRUCTIONS!$N$9:$N$73,0),MATCH(DJ$2,[1]INSTRUCTIONS!$M$9:$AM$9,FALSE))*$BD80),0)),""))</f>
        <v/>
      </c>
      <c r="DK80" s="178" t="str">
        <f>IF(ISBLANK($CN80),"",IFERROR((ROUND((INDEX([1]INSTRUCTIONS!$M$9:$AM$73,MATCH(#REF!,[1]INSTRUCTIONS!$N$9:$N$73,0),MATCH(DK$2,[1]INSTRUCTIONS!$M$9:$AM$9,FALSE))*$BD80),0)),""))</f>
        <v/>
      </c>
      <c r="DL80" s="178" t="str">
        <f>IF(ISBLANK($CN80),"",IFERROR((ROUND((INDEX([1]INSTRUCTIONS!$M$9:$AM$73,MATCH(#REF!,[1]INSTRUCTIONS!$N$9:$N$73,0),MATCH(DL$2,[1]INSTRUCTIONS!$M$9:$AM$9,FALSE))*$BD80),0)),""))</f>
        <v/>
      </c>
      <c r="DM80" s="179" t="str">
        <f>IF(ISBLANK($CN80),"",IFERROR((ROUND((INDEX([1]INSTRUCTIONS!$M$9:$AM$73,MATCH(#REF!,[1]INSTRUCTIONS!$N$9:$N$73,0),MATCH(DM$2,[1]INSTRUCTIONS!$M$9:$AM$9,FALSE))*$BD80),0)),""))</f>
        <v/>
      </c>
      <c r="DN80" s="169">
        <f t="shared" si="25"/>
        <v>24</v>
      </c>
      <c r="DO80" s="169">
        <f t="shared" si="26"/>
        <v>0</v>
      </c>
      <c r="DP80" s="6"/>
      <c r="DQ80" s="171" t="str">
        <f t="shared" si="27"/>
        <v>ALPHA BOTTOMS BM</v>
      </c>
      <c r="DR80" s="172">
        <f t="shared" ref="DR80:EP80" si="93">IFERROR(BL80+CO80,"")</f>
        <v>60</v>
      </c>
      <c r="DS80" s="173">
        <f t="shared" si="93"/>
        <v>151</v>
      </c>
      <c r="DT80" s="173">
        <f t="shared" si="93"/>
        <v>182</v>
      </c>
      <c r="DU80" s="173">
        <f t="shared" si="93"/>
        <v>123</v>
      </c>
      <c r="DV80" s="173">
        <f t="shared" si="93"/>
        <v>48</v>
      </c>
      <c r="DW80" s="173">
        <f t="shared" si="93"/>
        <v>0</v>
      </c>
      <c r="DX80" s="173" t="str">
        <f t="shared" si="93"/>
        <v/>
      </c>
      <c r="DY80" s="173" t="str">
        <f t="shared" si="93"/>
        <v/>
      </c>
      <c r="DZ80" s="173" t="str">
        <f t="shared" si="93"/>
        <v/>
      </c>
      <c r="EA80" s="173" t="str">
        <f t="shared" si="93"/>
        <v/>
      </c>
      <c r="EB80" s="173" t="str">
        <f t="shared" si="93"/>
        <v/>
      </c>
      <c r="EC80" s="173" t="str">
        <f t="shared" si="93"/>
        <v/>
      </c>
      <c r="ED80" s="173" t="str">
        <f t="shared" si="93"/>
        <v/>
      </c>
      <c r="EE80" s="173" t="str">
        <f t="shared" si="93"/>
        <v/>
      </c>
      <c r="EF80" s="174" t="str">
        <f t="shared" si="93"/>
        <v/>
      </c>
      <c r="EG80" s="174" t="str">
        <f t="shared" si="93"/>
        <v/>
      </c>
      <c r="EH80" s="174" t="str">
        <f t="shared" si="93"/>
        <v/>
      </c>
      <c r="EI80" s="174" t="str">
        <f t="shared" si="93"/>
        <v/>
      </c>
      <c r="EJ80" s="174" t="str">
        <f t="shared" si="93"/>
        <v/>
      </c>
      <c r="EK80" s="174" t="str">
        <f t="shared" si="93"/>
        <v/>
      </c>
      <c r="EL80" s="174" t="str">
        <f t="shared" si="93"/>
        <v/>
      </c>
      <c r="EM80" s="174" t="str">
        <f t="shared" si="93"/>
        <v/>
      </c>
      <c r="EN80" s="174" t="str">
        <f t="shared" si="93"/>
        <v/>
      </c>
      <c r="EO80" s="174" t="str">
        <f t="shared" si="93"/>
        <v/>
      </c>
      <c r="EP80" s="174" t="str">
        <f t="shared" si="93"/>
        <v/>
      </c>
      <c r="EQ80" s="171">
        <f t="shared" si="29"/>
        <v>564</v>
      </c>
      <c r="ER80" s="171">
        <f t="shared" si="30"/>
        <v>0</v>
      </c>
    </row>
    <row r="81" spans="1:148" ht="120" customHeight="1" x14ac:dyDescent="0.25">
      <c r="A81" s="132">
        <f t="shared" si="31"/>
        <v>64</v>
      </c>
      <c r="B81" s="133"/>
      <c r="C81" s="133" t="s">
        <v>96</v>
      </c>
      <c r="D81" s="134" t="s">
        <v>276</v>
      </c>
      <c r="E81" s="134" t="str">
        <f t="shared" si="5"/>
        <v>#REF!</v>
      </c>
      <c r="F81" s="135" t="s">
        <v>143</v>
      </c>
      <c r="G81" s="134" t="s">
        <v>276</v>
      </c>
      <c r="H81" s="135" t="s">
        <v>146</v>
      </c>
      <c r="I81" s="135" t="s">
        <v>147</v>
      </c>
      <c r="J81" s="135"/>
      <c r="K81" s="135"/>
      <c r="L81" s="136"/>
      <c r="M81" s="133" t="e">
        <v>#VALUE!</v>
      </c>
      <c r="N81" s="135" t="s">
        <v>100</v>
      </c>
      <c r="O81" s="136"/>
      <c r="P81" s="136"/>
      <c r="Q81" s="136" t="s">
        <v>101</v>
      </c>
      <c r="R81" s="136" t="s">
        <v>102</v>
      </c>
      <c r="S81" s="136"/>
      <c r="T81" s="133"/>
      <c r="U81" s="133"/>
      <c r="V81" s="133"/>
      <c r="W81" s="137"/>
      <c r="X81" s="138">
        <v>13.65</v>
      </c>
      <c r="Y81" s="139">
        <v>12.97</v>
      </c>
      <c r="Z81" s="140">
        <f t="shared" si="6"/>
        <v>4.9816849816849793E-2</v>
      </c>
      <c r="AA81" s="139">
        <v>49.99</v>
      </c>
      <c r="AB81" s="140">
        <f t="shared" si="7"/>
        <v>0.74054810962192441</v>
      </c>
      <c r="AC81" s="141"/>
      <c r="AD81" s="142" t="str">
        <f t="shared" si="8"/>
        <v/>
      </c>
      <c r="AE81" s="140" t="str">
        <f t="shared" si="9"/>
        <v/>
      </c>
      <c r="AF81" s="139"/>
      <c r="AG81" s="140" t="str">
        <f t="shared" si="10"/>
        <v/>
      </c>
      <c r="AH81" s="143" t="str">
        <f t="shared" si="11"/>
        <v/>
      </c>
      <c r="AI81" s="144"/>
      <c r="AJ81" s="145"/>
      <c r="AK81" s="146"/>
      <c r="AL81" s="135" t="s">
        <v>103</v>
      </c>
      <c r="AM81" s="147">
        <v>4</v>
      </c>
      <c r="AN81" s="148" t="str">
        <f t="shared" si="12"/>
        <v xml:space="preserve">, , , , OFFICE DEFINE, </v>
      </c>
      <c r="AO81" s="149">
        <v>24</v>
      </c>
      <c r="AP81" s="150">
        <v>632</v>
      </c>
      <c r="AQ81" s="150"/>
      <c r="AR81" s="150"/>
      <c r="AS81" s="150"/>
      <c r="AT81" s="151"/>
      <c r="AU81" s="151"/>
      <c r="AV81" s="152">
        <f t="shared" si="13"/>
        <v>4</v>
      </c>
      <c r="AW81" s="153"/>
      <c r="AX81" s="152"/>
      <c r="AY81" s="153"/>
      <c r="AZ81" s="176"/>
      <c r="BA81" s="155">
        <f t="shared" si="14"/>
        <v>632</v>
      </c>
      <c r="BB81" s="156">
        <f t="shared" si="15"/>
        <v>8197.0400000000009</v>
      </c>
      <c r="BC81" s="157">
        <f t="shared" si="16"/>
        <v>31593.68</v>
      </c>
      <c r="BD81" s="158">
        <f t="shared" si="17"/>
        <v>24</v>
      </c>
      <c r="BE81" s="159">
        <f t="shared" si="18"/>
        <v>311.28000000000003</v>
      </c>
      <c r="BF81" s="160">
        <f t="shared" si="19"/>
        <v>1199.76</v>
      </c>
      <c r="BG81" s="161">
        <f t="shared" si="20"/>
        <v>656</v>
      </c>
      <c r="BH81" s="162">
        <f t="shared" si="21"/>
        <v>8508.32</v>
      </c>
      <c r="BI81" s="163">
        <f t="shared" si="22"/>
        <v>32793.440000000002</v>
      </c>
      <c r="BJ81" s="164"/>
      <c r="BK81" s="165" t="s">
        <v>125</v>
      </c>
      <c r="BL81" s="177">
        <v>66</v>
      </c>
      <c r="BM81" s="178">
        <v>169</v>
      </c>
      <c r="BN81" s="178">
        <v>207</v>
      </c>
      <c r="BO81" s="178">
        <v>138</v>
      </c>
      <c r="BP81" s="178">
        <v>52</v>
      </c>
      <c r="BQ81" s="178">
        <v>0</v>
      </c>
      <c r="BR81" s="178" t="str">
        <f>IF(ISBLANK($BK81),"",IFERROR((ROUND((INDEX([1]INSTRUCTIONS!$M$9:$AM$73,MATCH(#REF!,[1]INSTRUCTIONS!$N$9:$N$73,0),MATCH(BR$2,[1]INSTRUCTIONS!$M$9:$AM$9,FALSE))*$BA81),0)),""))</f>
        <v/>
      </c>
      <c r="BS81" s="178" t="str">
        <f>IF(ISBLANK($BK81),"",IFERROR((ROUND((INDEX([1]INSTRUCTIONS!$M$9:$AM$73,MATCH(#REF!,[1]INSTRUCTIONS!$N$9:$N$73,0),MATCH(BS$2,[1]INSTRUCTIONS!$M$9:$AM$9,FALSE))*$BA81),0)),""))</f>
        <v/>
      </c>
      <c r="BT81" s="178" t="str">
        <f>IF(ISBLANK($BK81),"",IFERROR((ROUND((INDEX([1]INSTRUCTIONS!$M$9:$AM$73,MATCH(#REF!,[1]INSTRUCTIONS!$N$9:$N$73,0),MATCH(BT$2,[1]INSTRUCTIONS!$M$9:$AM$9,FALSE))*$BA81),0)),""))</f>
        <v/>
      </c>
      <c r="BU81" s="178" t="str">
        <f>IF(ISBLANK($BK81),"",IFERROR((ROUND((INDEX([1]INSTRUCTIONS!$M$9:$AM$73,MATCH(#REF!,[1]INSTRUCTIONS!$N$9:$N$73,0),MATCH(BU$2,[1]INSTRUCTIONS!$M$9:$AM$9,FALSE))*$BA81),0)),""))</f>
        <v/>
      </c>
      <c r="BV81" s="178" t="str">
        <f>IF(ISBLANK($BK81),"",IFERROR((ROUND((INDEX([1]INSTRUCTIONS!$M$9:$AM$73,MATCH(#REF!,[1]INSTRUCTIONS!$N$9:$N$73,0),MATCH(BV$2,[1]INSTRUCTIONS!$M$9:$AM$9,FALSE))*$BA81),0)),""))</f>
        <v/>
      </c>
      <c r="BW81" s="178" t="str">
        <f>IF(ISBLANK($BK81),"",IFERROR((ROUND((INDEX([1]INSTRUCTIONS!$M$9:$AM$73,MATCH(#REF!,[1]INSTRUCTIONS!$N$9:$N$73,0),MATCH(BW$2,[1]INSTRUCTIONS!$M$9:$AM$9,FALSE))*$BA81),0)),""))</f>
        <v/>
      </c>
      <c r="BX81" s="178" t="str">
        <f>IF(ISBLANK($BK81),"",IFERROR((ROUND((INDEX([1]INSTRUCTIONS!$M$9:$AM$73,MATCH(#REF!,[1]INSTRUCTIONS!$N$9:$N$73,0),MATCH(BX$2,[1]INSTRUCTIONS!$M$9:$AM$9,FALSE))*$BA81),0)),""))</f>
        <v/>
      </c>
      <c r="BY81" s="178" t="str">
        <f>IF(ISBLANK($BK81),"",IFERROR((ROUND((INDEX([1]INSTRUCTIONS!$M$9:$AM$73,MATCH(#REF!,[1]INSTRUCTIONS!$N$9:$N$73,0),MATCH(BY$2,[1]INSTRUCTIONS!$M$9:$AM$9,FALSE))*$BA81),0)),""))</f>
        <v/>
      </c>
      <c r="BZ81" s="178" t="str">
        <f>IF(ISBLANK($BK81),"",IFERROR((ROUND((INDEX([1]INSTRUCTIONS!$M$9:$AM$73,MATCH(#REF!,[1]INSTRUCTIONS!$N$9:$N$73,0),MATCH(BZ$2,[1]INSTRUCTIONS!$M$9:$AM$9,FALSE))*$BA81),0)),""))</f>
        <v/>
      </c>
      <c r="CA81" s="178" t="str">
        <f>IF(ISBLANK($BK81),"",IFERROR((ROUND((INDEX([1]INSTRUCTIONS!$M$9:$AM$73,MATCH(#REF!,[1]INSTRUCTIONS!$N$9:$N$73,0),MATCH(CA$2,[1]INSTRUCTIONS!$M$9:$AM$9,FALSE))*$BA81),0)),""))</f>
        <v/>
      </c>
      <c r="CB81" s="178" t="str">
        <f>IF(ISBLANK($BK81),"",IFERROR((ROUND((INDEX([1]INSTRUCTIONS!$M$9:$AM$73,MATCH(#REF!,[1]INSTRUCTIONS!$N$9:$N$73,0),MATCH(CB$2,[1]INSTRUCTIONS!$M$9:$AM$9,FALSE))*$BA81),0)),""))</f>
        <v/>
      </c>
      <c r="CC81" s="178" t="str">
        <f>IF(ISBLANK($BK81),"",IFERROR((ROUND((INDEX([1]INSTRUCTIONS!$M$9:$AM$73,MATCH(#REF!,[1]INSTRUCTIONS!$N$9:$N$73,0),MATCH(CC$2,[1]INSTRUCTIONS!$M$9:$AM$9,FALSE))*$BA81),0)),""))</f>
        <v/>
      </c>
      <c r="CD81" s="178" t="str">
        <f>IF(ISBLANK($BK81),"",IFERROR((ROUND((INDEX([1]INSTRUCTIONS!$M$9:$AM$73,MATCH(#REF!,[1]INSTRUCTIONS!$N$9:$N$73,0),MATCH(CD$2,[1]INSTRUCTIONS!$M$9:$AM$9,FALSE))*$BA81),0)),""))</f>
        <v/>
      </c>
      <c r="CE81" s="178" t="str">
        <f>IF(ISBLANK($BK81),"",IFERROR((ROUND((INDEX([1]INSTRUCTIONS!$M$9:$AM$73,MATCH(#REF!,[1]INSTRUCTIONS!$N$9:$N$73,0),MATCH(CE$2,[1]INSTRUCTIONS!$M$9:$AM$9,FALSE))*$BA81),0)),""))</f>
        <v/>
      </c>
      <c r="CF81" s="178" t="str">
        <f>IF(ISBLANK($BK81),"",IFERROR((ROUND((INDEX([1]INSTRUCTIONS!$M$9:$AM$73,MATCH(#REF!,[1]INSTRUCTIONS!$N$9:$N$73,0),MATCH(CF$2,[1]INSTRUCTIONS!$M$9:$AM$9,FALSE))*$BA81),0)),""))</f>
        <v/>
      </c>
      <c r="CG81" s="178" t="str">
        <f>IF(ISBLANK($BK81),"",IFERROR((ROUND((INDEX([1]INSTRUCTIONS!$M$9:$AM$73,MATCH(#REF!,[1]INSTRUCTIONS!$N$9:$N$73,0),MATCH(CG$2,[1]INSTRUCTIONS!$M$9:$AM$9,FALSE))*$BA81),0)),""))</f>
        <v/>
      </c>
      <c r="CH81" s="178" t="str">
        <f>IF(ISBLANK($BK81),"",IFERROR((ROUND((INDEX([1]INSTRUCTIONS!$M$9:$AM$73,MATCH(#REF!,[1]INSTRUCTIONS!$N$9:$N$73,0),MATCH(CH$2,[1]INSTRUCTIONS!$M$9:$AM$9,FALSE))*$BA81),0)),""))</f>
        <v/>
      </c>
      <c r="CI81" s="178" t="str">
        <f>IF(ISBLANK($BK81),"",IFERROR((ROUND((INDEX([1]INSTRUCTIONS!$M$9:$AM$73,MATCH(#REF!,[1]INSTRUCTIONS!$N$9:$N$73,0),MATCH(CI$2,[1]INSTRUCTIONS!$M$9:$AM$9,FALSE))*$BA81),0)),""))</f>
        <v/>
      </c>
      <c r="CJ81" s="179" t="str">
        <f>IF(ISBLANK($BK81),"",IFERROR((ROUND((INDEX([1]INSTRUCTIONS!$M$9:$AM$73,MATCH(#REF!,[1]INSTRUCTIONS!$N$9:$N$73,0),MATCH(CJ$2,[1]INSTRUCTIONS!$M$9:$AM$9,FALSE))*$BA81),0)),""))</f>
        <v/>
      </c>
      <c r="CK81" s="169">
        <f t="shared" si="23"/>
        <v>632</v>
      </c>
      <c r="CL81" s="169">
        <f t="shared" si="24"/>
        <v>0</v>
      </c>
      <c r="CM81" s="6"/>
      <c r="CN81" s="170" t="s">
        <v>126</v>
      </c>
      <c r="CO81" s="177">
        <v>3</v>
      </c>
      <c r="CP81" s="178">
        <v>6</v>
      </c>
      <c r="CQ81" s="178">
        <v>7</v>
      </c>
      <c r="CR81" s="178">
        <v>5</v>
      </c>
      <c r="CS81" s="178">
        <v>3</v>
      </c>
      <c r="CT81" s="178">
        <v>0</v>
      </c>
      <c r="CU81" s="178" t="str">
        <f>IF(ISBLANK($CN81),"",IFERROR((ROUND((INDEX([1]INSTRUCTIONS!$M$9:$AM$73,MATCH(#REF!,[1]INSTRUCTIONS!$N$9:$N$73,0),MATCH(CU$2,[1]INSTRUCTIONS!$M$9:$AM$9,FALSE))*$BD81),0)),""))</f>
        <v/>
      </c>
      <c r="CV81" s="178" t="str">
        <f>IF(ISBLANK($CN81),"",IFERROR((ROUND((INDEX([1]INSTRUCTIONS!$M$9:$AM$73,MATCH(#REF!,[1]INSTRUCTIONS!$N$9:$N$73,0),MATCH(CV$2,[1]INSTRUCTIONS!$M$9:$AM$9,FALSE))*$BD81),0)),""))</f>
        <v/>
      </c>
      <c r="CW81" s="178" t="str">
        <f>IF(ISBLANK($CN81),"",IFERROR((ROUND((INDEX([1]INSTRUCTIONS!$M$9:$AM$73,MATCH(#REF!,[1]INSTRUCTIONS!$N$9:$N$73,0),MATCH(CW$2,[1]INSTRUCTIONS!$M$9:$AM$9,FALSE))*$BD81),0)),""))</f>
        <v/>
      </c>
      <c r="CX81" s="178" t="str">
        <f>IF(ISBLANK($CN81),"",IFERROR((ROUND((INDEX([1]INSTRUCTIONS!$M$9:$AM$73,MATCH(#REF!,[1]INSTRUCTIONS!$N$9:$N$73,0),MATCH(CX$2,[1]INSTRUCTIONS!$M$9:$AM$9,FALSE))*$BD81),0)),""))</f>
        <v/>
      </c>
      <c r="CY81" s="178" t="str">
        <f>IF(ISBLANK($CN81),"",IFERROR((ROUND((INDEX([1]INSTRUCTIONS!$M$9:$AM$73,MATCH(#REF!,[1]INSTRUCTIONS!$N$9:$N$73,0),MATCH(CY$2,[1]INSTRUCTIONS!$M$9:$AM$9,FALSE))*$BD81),0)),""))</f>
        <v/>
      </c>
      <c r="CZ81" s="178" t="str">
        <f>IF(ISBLANK($CN81),"",IFERROR((ROUND((INDEX([1]INSTRUCTIONS!$M$9:$AM$73,MATCH(#REF!,[1]INSTRUCTIONS!$N$9:$N$73,0),MATCH(CZ$2,[1]INSTRUCTIONS!$M$9:$AM$9,FALSE))*$BD81),0)),""))</f>
        <v/>
      </c>
      <c r="DA81" s="178" t="str">
        <f>IF(ISBLANK($CN81),"",IFERROR((ROUND((INDEX([1]INSTRUCTIONS!$M$9:$AM$73,MATCH(#REF!,[1]INSTRUCTIONS!$N$9:$N$73,0),MATCH(DA$2,[1]INSTRUCTIONS!$M$9:$AM$9,FALSE))*$BD81),0)),""))</f>
        <v/>
      </c>
      <c r="DB81" s="178" t="str">
        <f>IF(ISBLANK($CN81),"",IFERROR((ROUND((INDEX([1]INSTRUCTIONS!$M$9:$AM$73,MATCH(#REF!,[1]INSTRUCTIONS!$N$9:$N$73,0),MATCH(DB$2,[1]INSTRUCTIONS!$M$9:$AM$9,FALSE))*$BD81),0)),""))</f>
        <v/>
      </c>
      <c r="DC81" s="178" t="str">
        <f>IF(ISBLANK($CN81),"",IFERROR((ROUND((INDEX([1]INSTRUCTIONS!$M$9:$AM$73,MATCH(#REF!,[1]INSTRUCTIONS!$N$9:$N$73,0),MATCH(DC$2,[1]INSTRUCTIONS!$M$9:$AM$9,FALSE))*$BD81),0)),""))</f>
        <v/>
      </c>
      <c r="DD81" s="178" t="str">
        <f>IF(ISBLANK($CN81),"",IFERROR((ROUND((INDEX([1]INSTRUCTIONS!$M$9:$AM$73,MATCH(#REF!,[1]INSTRUCTIONS!$N$9:$N$73,0),MATCH(DD$2,[1]INSTRUCTIONS!$M$9:$AM$9,FALSE))*$BD81),0)),""))</f>
        <v/>
      </c>
      <c r="DE81" s="178" t="str">
        <f>IF(ISBLANK($CN81),"",IFERROR((ROUND((INDEX([1]INSTRUCTIONS!$M$9:$AM$73,MATCH(#REF!,[1]INSTRUCTIONS!$N$9:$N$73,0),MATCH(DE$2,[1]INSTRUCTIONS!$M$9:$AM$9,FALSE))*$BD81),0)),""))</f>
        <v/>
      </c>
      <c r="DF81" s="178" t="str">
        <f>IF(ISBLANK($CN81),"",IFERROR((ROUND((INDEX([1]INSTRUCTIONS!$M$9:$AM$73,MATCH(#REF!,[1]INSTRUCTIONS!$N$9:$N$73,0),MATCH(DF$2,[1]INSTRUCTIONS!$M$9:$AM$9,FALSE))*$BD81),0)),""))</f>
        <v/>
      </c>
      <c r="DG81" s="178" t="str">
        <f>IF(ISBLANK($CN81),"",IFERROR((ROUND((INDEX([1]INSTRUCTIONS!$M$9:$AM$73,MATCH(#REF!,[1]INSTRUCTIONS!$N$9:$N$73,0),MATCH(DG$2,[1]INSTRUCTIONS!$M$9:$AM$9,FALSE))*$BD81),0)),""))</f>
        <v/>
      </c>
      <c r="DH81" s="178" t="str">
        <f>IF(ISBLANK($CN81),"",IFERROR((ROUND((INDEX([1]INSTRUCTIONS!$M$9:$AM$73,MATCH(#REF!,[1]INSTRUCTIONS!$N$9:$N$73,0),MATCH(DH$2,[1]INSTRUCTIONS!$M$9:$AM$9,FALSE))*$BD81),0)),""))</f>
        <v/>
      </c>
      <c r="DI81" s="178" t="str">
        <f>IF(ISBLANK($CN81),"",IFERROR((ROUND((INDEX([1]INSTRUCTIONS!$M$9:$AM$73,MATCH(#REF!,[1]INSTRUCTIONS!$N$9:$N$73,0),MATCH(DI$2,[1]INSTRUCTIONS!$M$9:$AM$9,FALSE))*$BD81),0)),""))</f>
        <v/>
      </c>
      <c r="DJ81" s="178" t="str">
        <f>IF(ISBLANK($CN81),"",IFERROR((ROUND((INDEX([1]INSTRUCTIONS!$M$9:$AM$73,MATCH(#REF!,[1]INSTRUCTIONS!$N$9:$N$73,0),MATCH(DJ$2,[1]INSTRUCTIONS!$M$9:$AM$9,FALSE))*$BD81),0)),""))</f>
        <v/>
      </c>
      <c r="DK81" s="178" t="str">
        <f>IF(ISBLANK($CN81),"",IFERROR((ROUND((INDEX([1]INSTRUCTIONS!$M$9:$AM$73,MATCH(#REF!,[1]INSTRUCTIONS!$N$9:$N$73,0),MATCH(DK$2,[1]INSTRUCTIONS!$M$9:$AM$9,FALSE))*$BD81),0)),""))</f>
        <v/>
      </c>
      <c r="DL81" s="178" t="str">
        <f>IF(ISBLANK($CN81),"",IFERROR((ROUND((INDEX([1]INSTRUCTIONS!$M$9:$AM$73,MATCH(#REF!,[1]INSTRUCTIONS!$N$9:$N$73,0),MATCH(DL$2,[1]INSTRUCTIONS!$M$9:$AM$9,FALSE))*$BD81),0)),""))</f>
        <v/>
      </c>
      <c r="DM81" s="179" t="str">
        <f>IF(ISBLANK($CN81),"",IFERROR((ROUND((INDEX([1]INSTRUCTIONS!$M$9:$AM$73,MATCH(#REF!,[1]INSTRUCTIONS!$N$9:$N$73,0),MATCH(DM$2,[1]INSTRUCTIONS!$M$9:$AM$9,FALSE))*$BD81),0)),""))</f>
        <v/>
      </c>
      <c r="DN81" s="169">
        <f t="shared" si="25"/>
        <v>24</v>
      </c>
      <c r="DO81" s="169">
        <f t="shared" si="26"/>
        <v>0</v>
      </c>
      <c r="DP81" s="6"/>
      <c r="DQ81" s="171" t="str">
        <f t="shared" si="27"/>
        <v>ALPHA BOTTOMS BM</v>
      </c>
      <c r="DR81" s="172">
        <f t="shared" ref="DR81:EP81" si="94">IFERROR(BL81+CO81,"")</f>
        <v>69</v>
      </c>
      <c r="DS81" s="173">
        <f t="shared" si="94"/>
        <v>175</v>
      </c>
      <c r="DT81" s="173">
        <f t="shared" si="94"/>
        <v>214</v>
      </c>
      <c r="DU81" s="173">
        <f t="shared" si="94"/>
        <v>143</v>
      </c>
      <c r="DV81" s="173">
        <f t="shared" si="94"/>
        <v>55</v>
      </c>
      <c r="DW81" s="173">
        <f t="shared" si="94"/>
        <v>0</v>
      </c>
      <c r="DX81" s="173" t="str">
        <f t="shared" si="94"/>
        <v/>
      </c>
      <c r="DY81" s="173" t="str">
        <f t="shared" si="94"/>
        <v/>
      </c>
      <c r="DZ81" s="173" t="str">
        <f t="shared" si="94"/>
        <v/>
      </c>
      <c r="EA81" s="173" t="str">
        <f t="shared" si="94"/>
        <v/>
      </c>
      <c r="EB81" s="173" t="str">
        <f t="shared" si="94"/>
        <v/>
      </c>
      <c r="EC81" s="173" t="str">
        <f t="shared" si="94"/>
        <v/>
      </c>
      <c r="ED81" s="173" t="str">
        <f t="shared" si="94"/>
        <v/>
      </c>
      <c r="EE81" s="173" t="str">
        <f t="shared" si="94"/>
        <v/>
      </c>
      <c r="EF81" s="174" t="str">
        <f t="shared" si="94"/>
        <v/>
      </c>
      <c r="EG81" s="174" t="str">
        <f t="shared" si="94"/>
        <v/>
      </c>
      <c r="EH81" s="174" t="str">
        <f t="shared" si="94"/>
        <v/>
      </c>
      <c r="EI81" s="174" t="str">
        <f t="shared" si="94"/>
        <v/>
      </c>
      <c r="EJ81" s="174" t="str">
        <f t="shared" si="94"/>
        <v/>
      </c>
      <c r="EK81" s="174" t="str">
        <f t="shared" si="94"/>
        <v/>
      </c>
      <c r="EL81" s="174" t="str">
        <f t="shared" si="94"/>
        <v/>
      </c>
      <c r="EM81" s="174" t="str">
        <f t="shared" si="94"/>
        <v/>
      </c>
      <c r="EN81" s="174" t="str">
        <f t="shared" si="94"/>
        <v/>
      </c>
      <c r="EO81" s="174" t="str">
        <f t="shared" si="94"/>
        <v/>
      </c>
      <c r="EP81" s="174" t="str">
        <f t="shared" si="94"/>
        <v/>
      </c>
      <c r="EQ81" s="171">
        <f t="shared" si="29"/>
        <v>656</v>
      </c>
      <c r="ER81" s="171">
        <f t="shared" si="30"/>
        <v>0</v>
      </c>
    </row>
    <row r="82" spans="1:148" ht="120" customHeight="1" x14ac:dyDescent="0.25">
      <c r="A82" s="132">
        <f t="shared" si="31"/>
        <v>65</v>
      </c>
      <c r="B82" s="133" t="e">
        <v>#VALUE!</v>
      </c>
      <c r="C82" s="133" t="s">
        <v>96</v>
      </c>
      <c r="D82" s="134" t="s">
        <v>276</v>
      </c>
      <c r="E82" s="134" t="str">
        <f t="shared" si="5"/>
        <v>#REF!</v>
      </c>
      <c r="F82" s="135" t="s">
        <v>143</v>
      </c>
      <c r="G82" s="134" t="s">
        <v>276</v>
      </c>
      <c r="H82" s="135" t="s">
        <v>146</v>
      </c>
      <c r="I82" s="135" t="s">
        <v>147</v>
      </c>
      <c r="J82" s="135"/>
      <c r="K82" s="135"/>
      <c r="L82" s="136"/>
      <c r="M82" s="133" t="e">
        <v>#VALUE!</v>
      </c>
      <c r="N82" s="135" t="s">
        <v>112</v>
      </c>
      <c r="O82" s="136"/>
      <c r="P82" s="136"/>
      <c r="Q82" s="136" t="s">
        <v>101</v>
      </c>
      <c r="R82" s="136" t="s">
        <v>102</v>
      </c>
      <c r="S82" s="136"/>
      <c r="T82" s="133"/>
      <c r="U82" s="133"/>
      <c r="V82" s="133"/>
      <c r="W82" s="137"/>
      <c r="X82" s="138">
        <v>13.65</v>
      </c>
      <c r="Y82" s="139">
        <v>12.97</v>
      </c>
      <c r="Z82" s="140">
        <f t="shared" si="6"/>
        <v>4.9816849816849793E-2</v>
      </c>
      <c r="AA82" s="139">
        <v>49.99</v>
      </c>
      <c r="AB82" s="140">
        <f t="shared" si="7"/>
        <v>0.74054810962192441</v>
      </c>
      <c r="AC82" s="141"/>
      <c r="AD82" s="142" t="str">
        <f t="shared" si="8"/>
        <v/>
      </c>
      <c r="AE82" s="140" t="str">
        <f t="shared" si="9"/>
        <v/>
      </c>
      <c r="AF82" s="139"/>
      <c r="AG82" s="140" t="str">
        <f t="shared" si="10"/>
        <v/>
      </c>
      <c r="AH82" s="143" t="str">
        <f t="shared" si="11"/>
        <v/>
      </c>
      <c r="AI82" s="144"/>
      <c r="AJ82" s="145"/>
      <c r="AK82" s="146"/>
      <c r="AL82" s="135" t="s">
        <v>103</v>
      </c>
      <c r="AM82" s="147">
        <v>4</v>
      </c>
      <c r="AN82" s="148" t="str">
        <f t="shared" si="12"/>
        <v xml:space="preserve">, , , , OFFICE DEFINE, </v>
      </c>
      <c r="AO82" s="149">
        <v>24</v>
      </c>
      <c r="AP82" s="150">
        <v>444</v>
      </c>
      <c r="AQ82" s="150"/>
      <c r="AR82" s="150"/>
      <c r="AS82" s="150"/>
      <c r="AT82" s="151"/>
      <c r="AU82" s="151"/>
      <c r="AV82" s="152">
        <f t="shared" si="13"/>
        <v>4</v>
      </c>
      <c r="AW82" s="153"/>
      <c r="AX82" s="152"/>
      <c r="AY82" s="153"/>
      <c r="AZ82" s="176"/>
      <c r="BA82" s="155">
        <f t="shared" si="14"/>
        <v>444</v>
      </c>
      <c r="BB82" s="156">
        <f t="shared" si="15"/>
        <v>5758.68</v>
      </c>
      <c r="BC82" s="157">
        <f t="shared" si="16"/>
        <v>22195.56</v>
      </c>
      <c r="BD82" s="158">
        <f t="shared" si="17"/>
        <v>24</v>
      </c>
      <c r="BE82" s="159">
        <f t="shared" si="18"/>
        <v>311.28000000000003</v>
      </c>
      <c r="BF82" s="160">
        <f t="shared" si="19"/>
        <v>1199.76</v>
      </c>
      <c r="BG82" s="161">
        <f t="shared" si="20"/>
        <v>468</v>
      </c>
      <c r="BH82" s="162">
        <f t="shared" si="21"/>
        <v>6069.96</v>
      </c>
      <c r="BI82" s="163">
        <f t="shared" si="22"/>
        <v>23395.32</v>
      </c>
      <c r="BJ82" s="164"/>
      <c r="BK82" s="165" t="s">
        <v>125</v>
      </c>
      <c r="BL82" s="177">
        <v>47</v>
      </c>
      <c r="BM82" s="178">
        <v>119</v>
      </c>
      <c r="BN82" s="178">
        <v>144</v>
      </c>
      <c r="BO82" s="178">
        <v>97</v>
      </c>
      <c r="BP82" s="178">
        <v>37</v>
      </c>
      <c r="BQ82" s="178">
        <v>0</v>
      </c>
      <c r="BR82" s="178" t="str">
        <f>IF(ISBLANK($BK82),"",IFERROR((ROUND((INDEX([1]INSTRUCTIONS!$M$9:$AM$73,MATCH(#REF!,[1]INSTRUCTIONS!$N$9:$N$73,0),MATCH(BR$2,[1]INSTRUCTIONS!$M$9:$AM$9,FALSE))*$BA82),0)),""))</f>
        <v/>
      </c>
      <c r="BS82" s="178" t="str">
        <f>IF(ISBLANK($BK82),"",IFERROR((ROUND((INDEX([1]INSTRUCTIONS!$M$9:$AM$73,MATCH(#REF!,[1]INSTRUCTIONS!$N$9:$N$73,0),MATCH(BS$2,[1]INSTRUCTIONS!$M$9:$AM$9,FALSE))*$BA82),0)),""))</f>
        <v/>
      </c>
      <c r="BT82" s="178" t="str">
        <f>IF(ISBLANK($BK82),"",IFERROR((ROUND((INDEX([1]INSTRUCTIONS!$M$9:$AM$73,MATCH(#REF!,[1]INSTRUCTIONS!$N$9:$N$73,0),MATCH(BT$2,[1]INSTRUCTIONS!$M$9:$AM$9,FALSE))*$BA82),0)),""))</f>
        <v/>
      </c>
      <c r="BU82" s="178" t="str">
        <f>IF(ISBLANK($BK82),"",IFERROR((ROUND((INDEX([1]INSTRUCTIONS!$M$9:$AM$73,MATCH(#REF!,[1]INSTRUCTIONS!$N$9:$N$73,0),MATCH(BU$2,[1]INSTRUCTIONS!$M$9:$AM$9,FALSE))*$BA82),0)),""))</f>
        <v/>
      </c>
      <c r="BV82" s="178" t="str">
        <f>IF(ISBLANK($BK82),"",IFERROR((ROUND((INDEX([1]INSTRUCTIONS!$M$9:$AM$73,MATCH(#REF!,[1]INSTRUCTIONS!$N$9:$N$73,0),MATCH(BV$2,[1]INSTRUCTIONS!$M$9:$AM$9,FALSE))*$BA82),0)),""))</f>
        <v/>
      </c>
      <c r="BW82" s="178" t="str">
        <f>IF(ISBLANK($BK82),"",IFERROR((ROUND((INDEX([1]INSTRUCTIONS!$M$9:$AM$73,MATCH(#REF!,[1]INSTRUCTIONS!$N$9:$N$73,0),MATCH(BW$2,[1]INSTRUCTIONS!$M$9:$AM$9,FALSE))*$BA82),0)),""))</f>
        <v/>
      </c>
      <c r="BX82" s="178" t="str">
        <f>IF(ISBLANK($BK82),"",IFERROR((ROUND((INDEX([1]INSTRUCTIONS!$M$9:$AM$73,MATCH(#REF!,[1]INSTRUCTIONS!$N$9:$N$73,0),MATCH(BX$2,[1]INSTRUCTIONS!$M$9:$AM$9,FALSE))*$BA82),0)),""))</f>
        <v/>
      </c>
      <c r="BY82" s="178" t="str">
        <f>IF(ISBLANK($BK82),"",IFERROR((ROUND((INDEX([1]INSTRUCTIONS!$M$9:$AM$73,MATCH(#REF!,[1]INSTRUCTIONS!$N$9:$N$73,0),MATCH(BY$2,[1]INSTRUCTIONS!$M$9:$AM$9,FALSE))*$BA82),0)),""))</f>
        <v/>
      </c>
      <c r="BZ82" s="178" t="str">
        <f>IF(ISBLANK($BK82),"",IFERROR((ROUND((INDEX([1]INSTRUCTIONS!$M$9:$AM$73,MATCH(#REF!,[1]INSTRUCTIONS!$N$9:$N$73,0),MATCH(BZ$2,[1]INSTRUCTIONS!$M$9:$AM$9,FALSE))*$BA82),0)),""))</f>
        <v/>
      </c>
      <c r="CA82" s="178" t="str">
        <f>IF(ISBLANK($BK82),"",IFERROR((ROUND((INDEX([1]INSTRUCTIONS!$M$9:$AM$73,MATCH(#REF!,[1]INSTRUCTIONS!$N$9:$N$73,0),MATCH(CA$2,[1]INSTRUCTIONS!$M$9:$AM$9,FALSE))*$BA82),0)),""))</f>
        <v/>
      </c>
      <c r="CB82" s="178" t="str">
        <f>IF(ISBLANK($BK82),"",IFERROR((ROUND((INDEX([1]INSTRUCTIONS!$M$9:$AM$73,MATCH(#REF!,[1]INSTRUCTIONS!$N$9:$N$73,0),MATCH(CB$2,[1]INSTRUCTIONS!$M$9:$AM$9,FALSE))*$BA82),0)),""))</f>
        <v/>
      </c>
      <c r="CC82" s="178" t="str">
        <f>IF(ISBLANK($BK82),"",IFERROR((ROUND((INDEX([1]INSTRUCTIONS!$M$9:$AM$73,MATCH(#REF!,[1]INSTRUCTIONS!$N$9:$N$73,0),MATCH(CC$2,[1]INSTRUCTIONS!$M$9:$AM$9,FALSE))*$BA82),0)),""))</f>
        <v/>
      </c>
      <c r="CD82" s="178" t="str">
        <f>IF(ISBLANK($BK82),"",IFERROR((ROUND((INDEX([1]INSTRUCTIONS!$M$9:$AM$73,MATCH(#REF!,[1]INSTRUCTIONS!$N$9:$N$73,0),MATCH(CD$2,[1]INSTRUCTIONS!$M$9:$AM$9,FALSE))*$BA82),0)),""))</f>
        <v/>
      </c>
      <c r="CE82" s="178" t="str">
        <f>IF(ISBLANK($BK82),"",IFERROR((ROUND((INDEX([1]INSTRUCTIONS!$M$9:$AM$73,MATCH(#REF!,[1]INSTRUCTIONS!$N$9:$N$73,0),MATCH(CE$2,[1]INSTRUCTIONS!$M$9:$AM$9,FALSE))*$BA82),0)),""))</f>
        <v/>
      </c>
      <c r="CF82" s="178" t="str">
        <f>IF(ISBLANK($BK82),"",IFERROR((ROUND((INDEX([1]INSTRUCTIONS!$M$9:$AM$73,MATCH(#REF!,[1]INSTRUCTIONS!$N$9:$N$73,0),MATCH(CF$2,[1]INSTRUCTIONS!$M$9:$AM$9,FALSE))*$BA82),0)),""))</f>
        <v/>
      </c>
      <c r="CG82" s="178" t="str">
        <f>IF(ISBLANK($BK82),"",IFERROR((ROUND((INDEX([1]INSTRUCTIONS!$M$9:$AM$73,MATCH(#REF!,[1]INSTRUCTIONS!$N$9:$N$73,0),MATCH(CG$2,[1]INSTRUCTIONS!$M$9:$AM$9,FALSE))*$BA82),0)),""))</f>
        <v/>
      </c>
      <c r="CH82" s="178" t="str">
        <f>IF(ISBLANK($BK82),"",IFERROR((ROUND((INDEX([1]INSTRUCTIONS!$M$9:$AM$73,MATCH(#REF!,[1]INSTRUCTIONS!$N$9:$N$73,0),MATCH(CH$2,[1]INSTRUCTIONS!$M$9:$AM$9,FALSE))*$BA82),0)),""))</f>
        <v/>
      </c>
      <c r="CI82" s="178" t="str">
        <f>IF(ISBLANK($BK82),"",IFERROR((ROUND((INDEX([1]INSTRUCTIONS!$M$9:$AM$73,MATCH(#REF!,[1]INSTRUCTIONS!$N$9:$N$73,0),MATCH(CI$2,[1]INSTRUCTIONS!$M$9:$AM$9,FALSE))*$BA82),0)),""))</f>
        <v/>
      </c>
      <c r="CJ82" s="179" t="str">
        <f>IF(ISBLANK($BK82),"",IFERROR((ROUND((INDEX([1]INSTRUCTIONS!$M$9:$AM$73,MATCH(#REF!,[1]INSTRUCTIONS!$N$9:$N$73,0),MATCH(CJ$2,[1]INSTRUCTIONS!$M$9:$AM$9,FALSE))*$BA82),0)),""))</f>
        <v/>
      </c>
      <c r="CK82" s="169">
        <f t="shared" si="23"/>
        <v>444</v>
      </c>
      <c r="CL82" s="169">
        <f t="shared" si="24"/>
        <v>0</v>
      </c>
      <c r="CM82" s="6"/>
      <c r="CN82" s="170" t="s">
        <v>126</v>
      </c>
      <c r="CO82" s="177">
        <v>3</v>
      </c>
      <c r="CP82" s="178">
        <v>6</v>
      </c>
      <c r="CQ82" s="178">
        <v>7</v>
      </c>
      <c r="CR82" s="178">
        <v>5</v>
      </c>
      <c r="CS82" s="178">
        <v>3</v>
      </c>
      <c r="CT82" s="178">
        <v>0</v>
      </c>
      <c r="CU82" s="178" t="str">
        <f>IF(ISBLANK($CN82),"",IFERROR((ROUND((INDEX([1]INSTRUCTIONS!$M$9:$AM$73,MATCH(#REF!,[1]INSTRUCTIONS!$N$9:$N$73,0),MATCH(CU$2,[1]INSTRUCTIONS!$M$9:$AM$9,FALSE))*$BD82),0)),""))</f>
        <v/>
      </c>
      <c r="CV82" s="178" t="str">
        <f>IF(ISBLANK($CN82),"",IFERROR((ROUND((INDEX([1]INSTRUCTIONS!$M$9:$AM$73,MATCH(#REF!,[1]INSTRUCTIONS!$N$9:$N$73,0),MATCH(CV$2,[1]INSTRUCTIONS!$M$9:$AM$9,FALSE))*$BD82),0)),""))</f>
        <v/>
      </c>
      <c r="CW82" s="178" t="str">
        <f>IF(ISBLANK($CN82),"",IFERROR((ROUND((INDEX([1]INSTRUCTIONS!$M$9:$AM$73,MATCH(#REF!,[1]INSTRUCTIONS!$N$9:$N$73,0),MATCH(CW$2,[1]INSTRUCTIONS!$M$9:$AM$9,FALSE))*$BD82),0)),""))</f>
        <v/>
      </c>
      <c r="CX82" s="178" t="str">
        <f>IF(ISBLANK($CN82),"",IFERROR((ROUND((INDEX([1]INSTRUCTIONS!$M$9:$AM$73,MATCH(#REF!,[1]INSTRUCTIONS!$N$9:$N$73,0),MATCH(CX$2,[1]INSTRUCTIONS!$M$9:$AM$9,FALSE))*$BD82),0)),""))</f>
        <v/>
      </c>
      <c r="CY82" s="178" t="str">
        <f>IF(ISBLANK($CN82),"",IFERROR((ROUND((INDEX([1]INSTRUCTIONS!$M$9:$AM$73,MATCH(#REF!,[1]INSTRUCTIONS!$N$9:$N$73,0),MATCH(CY$2,[1]INSTRUCTIONS!$M$9:$AM$9,FALSE))*$BD82),0)),""))</f>
        <v/>
      </c>
      <c r="CZ82" s="178" t="str">
        <f>IF(ISBLANK($CN82),"",IFERROR((ROUND((INDEX([1]INSTRUCTIONS!$M$9:$AM$73,MATCH(#REF!,[1]INSTRUCTIONS!$N$9:$N$73,0),MATCH(CZ$2,[1]INSTRUCTIONS!$M$9:$AM$9,FALSE))*$BD82),0)),""))</f>
        <v/>
      </c>
      <c r="DA82" s="178" t="str">
        <f>IF(ISBLANK($CN82),"",IFERROR((ROUND((INDEX([1]INSTRUCTIONS!$M$9:$AM$73,MATCH(#REF!,[1]INSTRUCTIONS!$N$9:$N$73,0),MATCH(DA$2,[1]INSTRUCTIONS!$M$9:$AM$9,FALSE))*$BD82),0)),""))</f>
        <v/>
      </c>
      <c r="DB82" s="178" t="str">
        <f>IF(ISBLANK($CN82),"",IFERROR((ROUND((INDEX([1]INSTRUCTIONS!$M$9:$AM$73,MATCH(#REF!,[1]INSTRUCTIONS!$N$9:$N$73,0),MATCH(DB$2,[1]INSTRUCTIONS!$M$9:$AM$9,FALSE))*$BD82),0)),""))</f>
        <v/>
      </c>
      <c r="DC82" s="178" t="str">
        <f>IF(ISBLANK($CN82),"",IFERROR((ROUND((INDEX([1]INSTRUCTIONS!$M$9:$AM$73,MATCH(#REF!,[1]INSTRUCTIONS!$N$9:$N$73,0),MATCH(DC$2,[1]INSTRUCTIONS!$M$9:$AM$9,FALSE))*$BD82),0)),""))</f>
        <v/>
      </c>
      <c r="DD82" s="178" t="str">
        <f>IF(ISBLANK($CN82),"",IFERROR((ROUND((INDEX([1]INSTRUCTIONS!$M$9:$AM$73,MATCH(#REF!,[1]INSTRUCTIONS!$N$9:$N$73,0),MATCH(DD$2,[1]INSTRUCTIONS!$M$9:$AM$9,FALSE))*$BD82),0)),""))</f>
        <v/>
      </c>
      <c r="DE82" s="178" t="str">
        <f>IF(ISBLANK($CN82),"",IFERROR((ROUND((INDEX([1]INSTRUCTIONS!$M$9:$AM$73,MATCH(#REF!,[1]INSTRUCTIONS!$N$9:$N$73,0),MATCH(DE$2,[1]INSTRUCTIONS!$M$9:$AM$9,FALSE))*$BD82),0)),""))</f>
        <v/>
      </c>
      <c r="DF82" s="178" t="str">
        <f>IF(ISBLANK($CN82),"",IFERROR((ROUND((INDEX([1]INSTRUCTIONS!$M$9:$AM$73,MATCH(#REF!,[1]INSTRUCTIONS!$N$9:$N$73,0),MATCH(DF$2,[1]INSTRUCTIONS!$M$9:$AM$9,FALSE))*$BD82),0)),""))</f>
        <v/>
      </c>
      <c r="DG82" s="178" t="str">
        <f>IF(ISBLANK($CN82),"",IFERROR((ROUND((INDEX([1]INSTRUCTIONS!$M$9:$AM$73,MATCH(#REF!,[1]INSTRUCTIONS!$N$9:$N$73,0),MATCH(DG$2,[1]INSTRUCTIONS!$M$9:$AM$9,FALSE))*$BD82),0)),""))</f>
        <v/>
      </c>
      <c r="DH82" s="178" t="str">
        <f>IF(ISBLANK($CN82),"",IFERROR((ROUND((INDEX([1]INSTRUCTIONS!$M$9:$AM$73,MATCH(#REF!,[1]INSTRUCTIONS!$N$9:$N$73,0),MATCH(DH$2,[1]INSTRUCTIONS!$M$9:$AM$9,FALSE))*$BD82),0)),""))</f>
        <v/>
      </c>
      <c r="DI82" s="178" t="str">
        <f>IF(ISBLANK($CN82),"",IFERROR((ROUND((INDEX([1]INSTRUCTIONS!$M$9:$AM$73,MATCH(#REF!,[1]INSTRUCTIONS!$N$9:$N$73,0),MATCH(DI$2,[1]INSTRUCTIONS!$M$9:$AM$9,FALSE))*$BD82),0)),""))</f>
        <v/>
      </c>
      <c r="DJ82" s="178" t="str">
        <f>IF(ISBLANK($CN82),"",IFERROR((ROUND((INDEX([1]INSTRUCTIONS!$M$9:$AM$73,MATCH(#REF!,[1]INSTRUCTIONS!$N$9:$N$73,0),MATCH(DJ$2,[1]INSTRUCTIONS!$M$9:$AM$9,FALSE))*$BD82),0)),""))</f>
        <v/>
      </c>
      <c r="DK82" s="178" t="str">
        <f>IF(ISBLANK($CN82),"",IFERROR((ROUND((INDEX([1]INSTRUCTIONS!$M$9:$AM$73,MATCH(#REF!,[1]INSTRUCTIONS!$N$9:$N$73,0),MATCH(DK$2,[1]INSTRUCTIONS!$M$9:$AM$9,FALSE))*$BD82),0)),""))</f>
        <v/>
      </c>
      <c r="DL82" s="178" t="str">
        <f>IF(ISBLANK($CN82),"",IFERROR((ROUND((INDEX([1]INSTRUCTIONS!$M$9:$AM$73,MATCH(#REF!,[1]INSTRUCTIONS!$N$9:$N$73,0),MATCH(DL$2,[1]INSTRUCTIONS!$M$9:$AM$9,FALSE))*$BD82),0)),""))</f>
        <v/>
      </c>
      <c r="DM82" s="179" t="str">
        <f>IF(ISBLANK($CN82),"",IFERROR((ROUND((INDEX([1]INSTRUCTIONS!$M$9:$AM$73,MATCH(#REF!,[1]INSTRUCTIONS!$N$9:$N$73,0),MATCH(DM$2,[1]INSTRUCTIONS!$M$9:$AM$9,FALSE))*$BD82),0)),""))</f>
        <v/>
      </c>
      <c r="DN82" s="169">
        <f t="shared" si="25"/>
        <v>24</v>
      </c>
      <c r="DO82" s="169">
        <f t="shared" si="26"/>
        <v>0</v>
      </c>
      <c r="DP82" s="6"/>
      <c r="DQ82" s="171" t="str">
        <f t="shared" si="27"/>
        <v>ALPHA BOTTOMS BM</v>
      </c>
      <c r="DR82" s="172">
        <f t="shared" ref="DR82:EP82" si="95">IFERROR(BL82+CO82,"")</f>
        <v>50</v>
      </c>
      <c r="DS82" s="173">
        <f t="shared" si="95"/>
        <v>125</v>
      </c>
      <c r="DT82" s="173">
        <f t="shared" si="95"/>
        <v>151</v>
      </c>
      <c r="DU82" s="173">
        <f t="shared" si="95"/>
        <v>102</v>
      </c>
      <c r="DV82" s="173">
        <f t="shared" si="95"/>
        <v>40</v>
      </c>
      <c r="DW82" s="173">
        <f t="shared" si="95"/>
        <v>0</v>
      </c>
      <c r="DX82" s="173" t="str">
        <f t="shared" si="95"/>
        <v/>
      </c>
      <c r="DY82" s="173" t="str">
        <f t="shared" si="95"/>
        <v/>
      </c>
      <c r="DZ82" s="173" t="str">
        <f t="shared" si="95"/>
        <v/>
      </c>
      <c r="EA82" s="173" t="str">
        <f t="shared" si="95"/>
        <v/>
      </c>
      <c r="EB82" s="173" t="str">
        <f t="shared" si="95"/>
        <v/>
      </c>
      <c r="EC82" s="173" t="str">
        <f t="shared" si="95"/>
        <v/>
      </c>
      <c r="ED82" s="173" t="str">
        <f t="shared" si="95"/>
        <v/>
      </c>
      <c r="EE82" s="173" t="str">
        <f t="shared" si="95"/>
        <v/>
      </c>
      <c r="EF82" s="174" t="str">
        <f t="shared" si="95"/>
        <v/>
      </c>
      <c r="EG82" s="174" t="str">
        <f t="shared" si="95"/>
        <v/>
      </c>
      <c r="EH82" s="174" t="str">
        <f t="shared" si="95"/>
        <v/>
      </c>
      <c r="EI82" s="174" t="str">
        <f t="shared" si="95"/>
        <v/>
      </c>
      <c r="EJ82" s="174" t="str">
        <f t="shared" si="95"/>
        <v/>
      </c>
      <c r="EK82" s="174" t="str">
        <f t="shared" si="95"/>
        <v/>
      </c>
      <c r="EL82" s="174" t="str">
        <f t="shared" si="95"/>
        <v/>
      </c>
      <c r="EM82" s="174" t="str">
        <f t="shared" si="95"/>
        <v/>
      </c>
      <c r="EN82" s="174" t="str">
        <f t="shared" si="95"/>
        <v/>
      </c>
      <c r="EO82" s="174" t="str">
        <f t="shared" si="95"/>
        <v/>
      </c>
      <c r="EP82" s="174" t="str">
        <f t="shared" si="95"/>
        <v/>
      </c>
      <c r="EQ82" s="171">
        <f t="shared" si="29"/>
        <v>468</v>
      </c>
      <c r="ER82" s="171">
        <f t="shared" si="30"/>
        <v>0</v>
      </c>
    </row>
    <row r="83" spans="1:148" ht="120" customHeight="1" x14ac:dyDescent="0.25">
      <c r="A83" s="132">
        <f t="shared" si="31"/>
        <v>66</v>
      </c>
      <c r="B83" s="133" t="e">
        <v>#VALUE!</v>
      </c>
      <c r="C83" s="133" t="s">
        <v>96</v>
      </c>
      <c r="D83" s="134" t="s">
        <v>276</v>
      </c>
      <c r="E83" s="134" t="str">
        <f t="shared" si="5"/>
        <v>#REF!</v>
      </c>
      <c r="F83" s="135" t="s">
        <v>143</v>
      </c>
      <c r="G83" s="134" t="s">
        <v>276</v>
      </c>
      <c r="H83" s="135" t="s">
        <v>194</v>
      </c>
      <c r="I83" s="135" t="s">
        <v>195</v>
      </c>
      <c r="J83" s="135"/>
      <c r="K83" s="135"/>
      <c r="L83" s="136"/>
      <c r="M83" s="133" t="e">
        <v>#VALUE!</v>
      </c>
      <c r="N83" s="135" t="s">
        <v>113</v>
      </c>
      <c r="O83" s="136"/>
      <c r="P83" s="136"/>
      <c r="Q83" s="136" t="s">
        <v>101</v>
      </c>
      <c r="R83" s="136" t="s">
        <v>102</v>
      </c>
      <c r="S83" s="136"/>
      <c r="T83" s="133"/>
      <c r="U83" s="133"/>
      <c r="V83" s="133"/>
      <c r="W83" s="137"/>
      <c r="X83" s="138">
        <v>14.34</v>
      </c>
      <c r="Y83" s="139">
        <v>14.34</v>
      </c>
      <c r="Z83" s="140">
        <f t="shared" si="6"/>
        <v>0</v>
      </c>
      <c r="AA83" s="139">
        <v>49.99</v>
      </c>
      <c r="AB83" s="140">
        <f t="shared" si="7"/>
        <v>0.7131426285257052</v>
      </c>
      <c r="AC83" s="141"/>
      <c r="AD83" s="142" t="str">
        <f t="shared" si="8"/>
        <v/>
      </c>
      <c r="AE83" s="140" t="str">
        <f t="shared" si="9"/>
        <v/>
      </c>
      <c r="AF83" s="139"/>
      <c r="AG83" s="140" t="str">
        <f t="shared" si="10"/>
        <v/>
      </c>
      <c r="AH83" s="143" t="str">
        <f t="shared" si="11"/>
        <v/>
      </c>
      <c r="AI83" s="144"/>
      <c r="AJ83" s="145"/>
      <c r="AK83" s="146"/>
      <c r="AL83" s="135" t="s">
        <v>241</v>
      </c>
      <c r="AM83" s="147">
        <v>4</v>
      </c>
      <c r="AN83" s="148" t="str">
        <f t="shared" si="12"/>
        <v xml:space="preserve">, , , , OFFICE DEFINE, </v>
      </c>
      <c r="AO83" s="149">
        <v>12</v>
      </c>
      <c r="AP83" s="150">
        <v>276</v>
      </c>
      <c r="AQ83" s="150"/>
      <c r="AR83" s="150"/>
      <c r="AS83" s="150"/>
      <c r="AT83" s="151"/>
      <c r="AU83" s="151"/>
      <c r="AV83" s="152">
        <f t="shared" si="13"/>
        <v>4</v>
      </c>
      <c r="AW83" s="153"/>
      <c r="AX83" s="152"/>
      <c r="AY83" s="153"/>
      <c r="AZ83" s="176"/>
      <c r="BA83" s="155">
        <f t="shared" si="14"/>
        <v>276</v>
      </c>
      <c r="BB83" s="156">
        <f t="shared" si="15"/>
        <v>3957.84</v>
      </c>
      <c r="BC83" s="157">
        <f t="shared" si="16"/>
        <v>13797.24</v>
      </c>
      <c r="BD83" s="158">
        <f t="shared" si="17"/>
        <v>12</v>
      </c>
      <c r="BE83" s="159">
        <f t="shared" si="18"/>
        <v>172.07999999999998</v>
      </c>
      <c r="BF83" s="160">
        <f t="shared" si="19"/>
        <v>599.88</v>
      </c>
      <c r="BG83" s="161">
        <f t="shared" si="20"/>
        <v>288</v>
      </c>
      <c r="BH83" s="162">
        <f t="shared" si="21"/>
        <v>4129.92</v>
      </c>
      <c r="BI83" s="163">
        <f t="shared" si="22"/>
        <v>14397.12</v>
      </c>
      <c r="BJ83" s="164"/>
      <c r="BK83" s="165" t="s">
        <v>118</v>
      </c>
      <c r="BL83" s="177">
        <v>14</v>
      </c>
      <c r="BM83" s="178">
        <v>59</v>
      </c>
      <c r="BN83" s="178">
        <v>83</v>
      </c>
      <c r="BO83" s="178">
        <v>65</v>
      </c>
      <c r="BP83" s="178">
        <v>38</v>
      </c>
      <c r="BQ83" s="178">
        <v>17</v>
      </c>
      <c r="BR83" s="178" t="str">
        <f>IF(ISBLANK($BK83),"",IFERROR((ROUND((INDEX([1]INSTRUCTIONS!$M$9:$AM$73,MATCH(#REF!,[1]INSTRUCTIONS!$N$9:$N$73,0),MATCH(BR$2,[1]INSTRUCTIONS!$M$9:$AM$9,FALSE))*$BA83),0)),""))</f>
        <v/>
      </c>
      <c r="BS83" s="178" t="str">
        <f>IF(ISBLANK($BK83),"",IFERROR((ROUND((INDEX([1]INSTRUCTIONS!$M$9:$AM$73,MATCH(#REF!,[1]INSTRUCTIONS!$N$9:$N$73,0),MATCH(BS$2,[1]INSTRUCTIONS!$M$9:$AM$9,FALSE))*$BA83),0)),""))</f>
        <v/>
      </c>
      <c r="BT83" s="178" t="str">
        <f>IF(ISBLANK($BK83),"",IFERROR((ROUND((INDEX([1]INSTRUCTIONS!$M$9:$AM$73,MATCH(#REF!,[1]INSTRUCTIONS!$N$9:$N$73,0),MATCH(BT$2,[1]INSTRUCTIONS!$M$9:$AM$9,FALSE))*$BA83),0)),""))</f>
        <v/>
      </c>
      <c r="BU83" s="178" t="str">
        <f>IF(ISBLANK($BK83),"",IFERROR((ROUND((INDEX([1]INSTRUCTIONS!$M$9:$AM$73,MATCH(#REF!,[1]INSTRUCTIONS!$N$9:$N$73,0),MATCH(BU$2,[1]INSTRUCTIONS!$M$9:$AM$9,FALSE))*$BA83),0)),""))</f>
        <v/>
      </c>
      <c r="BV83" s="178" t="str">
        <f>IF(ISBLANK($BK83),"",IFERROR((ROUND((INDEX([1]INSTRUCTIONS!$M$9:$AM$73,MATCH(#REF!,[1]INSTRUCTIONS!$N$9:$N$73,0),MATCH(BV$2,[1]INSTRUCTIONS!$M$9:$AM$9,FALSE))*$BA83),0)),""))</f>
        <v/>
      </c>
      <c r="BW83" s="178" t="str">
        <f>IF(ISBLANK($BK83),"",IFERROR((ROUND((INDEX([1]INSTRUCTIONS!$M$9:$AM$73,MATCH(#REF!,[1]INSTRUCTIONS!$N$9:$N$73,0),MATCH(BW$2,[1]INSTRUCTIONS!$M$9:$AM$9,FALSE))*$BA83),0)),""))</f>
        <v/>
      </c>
      <c r="BX83" s="178" t="str">
        <f>IF(ISBLANK($BK83),"",IFERROR((ROUND((INDEX([1]INSTRUCTIONS!$M$9:$AM$73,MATCH(#REF!,[1]INSTRUCTIONS!$N$9:$N$73,0),MATCH(BX$2,[1]INSTRUCTIONS!$M$9:$AM$9,FALSE))*$BA83),0)),""))</f>
        <v/>
      </c>
      <c r="BY83" s="178" t="str">
        <f>IF(ISBLANK($BK83),"",IFERROR((ROUND((INDEX([1]INSTRUCTIONS!$M$9:$AM$73,MATCH(#REF!,[1]INSTRUCTIONS!$N$9:$N$73,0),MATCH(BY$2,[1]INSTRUCTIONS!$M$9:$AM$9,FALSE))*$BA83),0)),""))</f>
        <v/>
      </c>
      <c r="BZ83" s="178" t="str">
        <f>IF(ISBLANK($BK83),"",IFERROR((ROUND((INDEX([1]INSTRUCTIONS!$M$9:$AM$73,MATCH(#REF!,[1]INSTRUCTIONS!$N$9:$N$73,0),MATCH(BZ$2,[1]INSTRUCTIONS!$M$9:$AM$9,FALSE))*$BA83),0)),""))</f>
        <v/>
      </c>
      <c r="CA83" s="178" t="str">
        <f>IF(ISBLANK($BK83),"",IFERROR((ROUND((INDEX([1]INSTRUCTIONS!$M$9:$AM$73,MATCH(#REF!,[1]INSTRUCTIONS!$N$9:$N$73,0),MATCH(CA$2,[1]INSTRUCTIONS!$M$9:$AM$9,FALSE))*$BA83),0)),""))</f>
        <v/>
      </c>
      <c r="CB83" s="178" t="str">
        <f>IF(ISBLANK($BK83),"",IFERROR((ROUND((INDEX([1]INSTRUCTIONS!$M$9:$AM$73,MATCH(#REF!,[1]INSTRUCTIONS!$N$9:$N$73,0),MATCH(CB$2,[1]INSTRUCTIONS!$M$9:$AM$9,FALSE))*$BA83),0)),""))</f>
        <v/>
      </c>
      <c r="CC83" s="178" t="str">
        <f>IF(ISBLANK($BK83),"",IFERROR((ROUND((INDEX([1]INSTRUCTIONS!$M$9:$AM$73,MATCH(#REF!,[1]INSTRUCTIONS!$N$9:$N$73,0),MATCH(CC$2,[1]INSTRUCTIONS!$M$9:$AM$9,FALSE))*$BA83),0)),""))</f>
        <v/>
      </c>
      <c r="CD83" s="178" t="str">
        <f>IF(ISBLANK($BK83),"",IFERROR((ROUND((INDEX([1]INSTRUCTIONS!$M$9:$AM$73,MATCH(#REF!,[1]INSTRUCTIONS!$N$9:$N$73,0),MATCH(CD$2,[1]INSTRUCTIONS!$M$9:$AM$9,FALSE))*$BA83),0)),""))</f>
        <v/>
      </c>
      <c r="CE83" s="178" t="str">
        <f>IF(ISBLANK($BK83),"",IFERROR((ROUND((INDEX([1]INSTRUCTIONS!$M$9:$AM$73,MATCH(#REF!,[1]INSTRUCTIONS!$N$9:$N$73,0),MATCH(CE$2,[1]INSTRUCTIONS!$M$9:$AM$9,FALSE))*$BA83),0)),""))</f>
        <v/>
      </c>
      <c r="CF83" s="178" t="str">
        <f>IF(ISBLANK($BK83),"",IFERROR((ROUND((INDEX([1]INSTRUCTIONS!$M$9:$AM$73,MATCH(#REF!,[1]INSTRUCTIONS!$N$9:$N$73,0),MATCH(CF$2,[1]INSTRUCTIONS!$M$9:$AM$9,FALSE))*$BA83),0)),""))</f>
        <v/>
      </c>
      <c r="CG83" s="178" t="str">
        <f>IF(ISBLANK($BK83),"",IFERROR((ROUND((INDEX([1]INSTRUCTIONS!$M$9:$AM$73,MATCH(#REF!,[1]INSTRUCTIONS!$N$9:$N$73,0),MATCH(CG$2,[1]INSTRUCTIONS!$M$9:$AM$9,FALSE))*$BA83),0)),""))</f>
        <v/>
      </c>
      <c r="CH83" s="178" t="str">
        <f>IF(ISBLANK($BK83),"",IFERROR((ROUND((INDEX([1]INSTRUCTIONS!$M$9:$AM$73,MATCH(#REF!,[1]INSTRUCTIONS!$N$9:$N$73,0),MATCH(CH$2,[1]INSTRUCTIONS!$M$9:$AM$9,FALSE))*$BA83),0)),""))</f>
        <v/>
      </c>
      <c r="CI83" s="178" t="str">
        <f>IF(ISBLANK($BK83),"",IFERROR((ROUND((INDEX([1]INSTRUCTIONS!$M$9:$AM$73,MATCH(#REF!,[1]INSTRUCTIONS!$N$9:$N$73,0),MATCH(CI$2,[1]INSTRUCTIONS!$M$9:$AM$9,FALSE))*$BA83),0)),""))</f>
        <v/>
      </c>
      <c r="CJ83" s="179" t="str">
        <f>IF(ISBLANK($BK83),"",IFERROR((ROUND((INDEX([1]INSTRUCTIONS!$M$9:$AM$73,MATCH(#REF!,[1]INSTRUCTIONS!$N$9:$N$73,0),MATCH(CJ$2,[1]INSTRUCTIONS!$M$9:$AM$9,FALSE))*$BA83),0)),""))</f>
        <v/>
      </c>
      <c r="CK83" s="169">
        <f t="shared" si="23"/>
        <v>276</v>
      </c>
      <c r="CL83" s="169">
        <f t="shared" si="24"/>
        <v>0</v>
      </c>
      <c r="CM83" s="6"/>
      <c r="CN83" s="170" t="s">
        <v>119</v>
      </c>
      <c r="CO83" s="177">
        <v>1</v>
      </c>
      <c r="CP83" s="178">
        <v>2</v>
      </c>
      <c r="CQ83" s="178">
        <v>3</v>
      </c>
      <c r="CR83" s="178">
        <v>3</v>
      </c>
      <c r="CS83" s="178">
        <v>2</v>
      </c>
      <c r="CT83" s="178">
        <v>1</v>
      </c>
      <c r="CU83" s="178" t="str">
        <f>IF(ISBLANK($CN83),"",IFERROR((ROUND((INDEX([1]INSTRUCTIONS!$M$9:$AM$73,MATCH(#REF!,[1]INSTRUCTIONS!$N$9:$N$73,0),MATCH(CU$2,[1]INSTRUCTIONS!$M$9:$AM$9,FALSE))*$BD83),0)),""))</f>
        <v/>
      </c>
      <c r="CV83" s="178" t="str">
        <f>IF(ISBLANK($CN83),"",IFERROR((ROUND((INDEX([1]INSTRUCTIONS!$M$9:$AM$73,MATCH(#REF!,[1]INSTRUCTIONS!$N$9:$N$73,0),MATCH(CV$2,[1]INSTRUCTIONS!$M$9:$AM$9,FALSE))*$BD83),0)),""))</f>
        <v/>
      </c>
      <c r="CW83" s="178" t="str">
        <f>IF(ISBLANK($CN83),"",IFERROR((ROUND((INDEX([1]INSTRUCTIONS!$M$9:$AM$73,MATCH(#REF!,[1]INSTRUCTIONS!$N$9:$N$73,0),MATCH(CW$2,[1]INSTRUCTIONS!$M$9:$AM$9,FALSE))*$BD83),0)),""))</f>
        <v/>
      </c>
      <c r="CX83" s="178" t="str">
        <f>IF(ISBLANK($CN83),"",IFERROR((ROUND((INDEX([1]INSTRUCTIONS!$M$9:$AM$73,MATCH(#REF!,[1]INSTRUCTIONS!$N$9:$N$73,0),MATCH(CX$2,[1]INSTRUCTIONS!$M$9:$AM$9,FALSE))*$BD83),0)),""))</f>
        <v/>
      </c>
      <c r="CY83" s="178" t="str">
        <f>IF(ISBLANK($CN83),"",IFERROR((ROUND((INDEX([1]INSTRUCTIONS!$M$9:$AM$73,MATCH(#REF!,[1]INSTRUCTIONS!$N$9:$N$73,0),MATCH(CY$2,[1]INSTRUCTIONS!$M$9:$AM$9,FALSE))*$BD83),0)),""))</f>
        <v/>
      </c>
      <c r="CZ83" s="178" t="str">
        <f>IF(ISBLANK($CN83),"",IFERROR((ROUND((INDEX([1]INSTRUCTIONS!$M$9:$AM$73,MATCH(#REF!,[1]INSTRUCTIONS!$N$9:$N$73,0),MATCH(CZ$2,[1]INSTRUCTIONS!$M$9:$AM$9,FALSE))*$BD83),0)),""))</f>
        <v/>
      </c>
      <c r="DA83" s="178" t="str">
        <f>IF(ISBLANK($CN83),"",IFERROR((ROUND((INDEX([1]INSTRUCTIONS!$M$9:$AM$73,MATCH(#REF!,[1]INSTRUCTIONS!$N$9:$N$73,0),MATCH(DA$2,[1]INSTRUCTIONS!$M$9:$AM$9,FALSE))*$BD83),0)),""))</f>
        <v/>
      </c>
      <c r="DB83" s="178" t="str">
        <f>IF(ISBLANK($CN83),"",IFERROR((ROUND((INDEX([1]INSTRUCTIONS!$M$9:$AM$73,MATCH(#REF!,[1]INSTRUCTIONS!$N$9:$N$73,0),MATCH(DB$2,[1]INSTRUCTIONS!$M$9:$AM$9,FALSE))*$BD83),0)),""))</f>
        <v/>
      </c>
      <c r="DC83" s="178" t="str">
        <f>IF(ISBLANK($CN83),"",IFERROR((ROUND((INDEX([1]INSTRUCTIONS!$M$9:$AM$73,MATCH(#REF!,[1]INSTRUCTIONS!$N$9:$N$73,0),MATCH(DC$2,[1]INSTRUCTIONS!$M$9:$AM$9,FALSE))*$BD83),0)),""))</f>
        <v/>
      </c>
      <c r="DD83" s="178" t="str">
        <f>IF(ISBLANK($CN83),"",IFERROR((ROUND((INDEX([1]INSTRUCTIONS!$M$9:$AM$73,MATCH(#REF!,[1]INSTRUCTIONS!$N$9:$N$73,0),MATCH(DD$2,[1]INSTRUCTIONS!$M$9:$AM$9,FALSE))*$BD83),0)),""))</f>
        <v/>
      </c>
      <c r="DE83" s="178" t="str">
        <f>IF(ISBLANK($CN83),"",IFERROR((ROUND((INDEX([1]INSTRUCTIONS!$M$9:$AM$73,MATCH(#REF!,[1]INSTRUCTIONS!$N$9:$N$73,0),MATCH(DE$2,[1]INSTRUCTIONS!$M$9:$AM$9,FALSE))*$BD83),0)),""))</f>
        <v/>
      </c>
      <c r="DF83" s="178" t="str">
        <f>IF(ISBLANK($CN83),"",IFERROR((ROUND((INDEX([1]INSTRUCTIONS!$M$9:$AM$73,MATCH(#REF!,[1]INSTRUCTIONS!$N$9:$N$73,0),MATCH(DF$2,[1]INSTRUCTIONS!$M$9:$AM$9,FALSE))*$BD83),0)),""))</f>
        <v/>
      </c>
      <c r="DG83" s="178" t="str">
        <f>IF(ISBLANK($CN83),"",IFERROR((ROUND((INDEX([1]INSTRUCTIONS!$M$9:$AM$73,MATCH(#REF!,[1]INSTRUCTIONS!$N$9:$N$73,0),MATCH(DG$2,[1]INSTRUCTIONS!$M$9:$AM$9,FALSE))*$BD83),0)),""))</f>
        <v/>
      </c>
      <c r="DH83" s="178" t="str">
        <f>IF(ISBLANK($CN83),"",IFERROR((ROUND((INDEX([1]INSTRUCTIONS!$M$9:$AM$73,MATCH(#REF!,[1]INSTRUCTIONS!$N$9:$N$73,0),MATCH(DH$2,[1]INSTRUCTIONS!$M$9:$AM$9,FALSE))*$BD83),0)),""))</f>
        <v/>
      </c>
      <c r="DI83" s="178" t="str">
        <f>IF(ISBLANK($CN83),"",IFERROR((ROUND((INDEX([1]INSTRUCTIONS!$M$9:$AM$73,MATCH(#REF!,[1]INSTRUCTIONS!$N$9:$N$73,0),MATCH(DI$2,[1]INSTRUCTIONS!$M$9:$AM$9,FALSE))*$BD83),0)),""))</f>
        <v/>
      </c>
      <c r="DJ83" s="178" t="str">
        <f>IF(ISBLANK($CN83),"",IFERROR((ROUND((INDEX([1]INSTRUCTIONS!$M$9:$AM$73,MATCH(#REF!,[1]INSTRUCTIONS!$N$9:$N$73,0),MATCH(DJ$2,[1]INSTRUCTIONS!$M$9:$AM$9,FALSE))*$BD83),0)),""))</f>
        <v/>
      </c>
      <c r="DK83" s="178" t="str">
        <f>IF(ISBLANK($CN83),"",IFERROR((ROUND((INDEX([1]INSTRUCTIONS!$M$9:$AM$73,MATCH(#REF!,[1]INSTRUCTIONS!$N$9:$N$73,0),MATCH(DK$2,[1]INSTRUCTIONS!$M$9:$AM$9,FALSE))*$BD83),0)),""))</f>
        <v/>
      </c>
      <c r="DL83" s="178" t="str">
        <f>IF(ISBLANK($CN83),"",IFERROR((ROUND((INDEX([1]INSTRUCTIONS!$M$9:$AM$73,MATCH(#REF!,[1]INSTRUCTIONS!$N$9:$N$73,0),MATCH(DL$2,[1]INSTRUCTIONS!$M$9:$AM$9,FALSE))*$BD83),0)),""))</f>
        <v/>
      </c>
      <c r="DM83" s="179" t="str">
        <f>IF(ISBLANK($CN83),"",IFERROR((ROUND((INDEX([1]INSTRUCTIONS!$M$9:$AM$73,MATCH(#REF!,[1]INSTRUCTIONS!$N$9:$N$73,0),MATCH(DM$2,[1]INSTRUCTIONS!$M$9:$AM$9,FALSE))*$BD83),0)),""))</f>
        <v/>
      </c>
      <c r="DN83" s="169">
        <f t="shared" si="25"/>
        <v>12</v>
      </c>
      <c r="DO83" s="169">
        <f t="shared" si="26"/>
        <v>0</v>
      </c>
      <c r="DP83" s="6"/>
      <c r="DQ83" s="171" t="str">
        <f t="shared" si="27"/>
        <v>NUMERIC BOTTOMS BM</v>
      </c>
      <c r="DR83" s="172">
        <f t="shared" ref="DR83:EP83" si="96">IFERROR(BL83+CO83,"")</f>
        <v>15</v>
      </c>
      <c r="DS83" s="173">
        <f t="shared" si="96"/>
        <v>61</v>
      </c>
      <c r="DT83" s="173">
        <f t="shared" si="96"/>
        <v>86</v>
      </c>
      <c r="DU83" s="173">
        <f t="shared" si="96"/>
        <v>68</v>
      </c>
      <c r="DV83" s="173">
        <f t="shared" si="96"/>
        <v>40</v>
      </c>
      <c r="DW83" s="173">
        <f t="shared" si="96"/>
        <v>18</v>
      </c>
      <c r="DX83" s="173" t="str">
        <f t="shared" si="96"/>
        <v/>
      </c>
      <c r="DY83" s="173" t="str">
        <f t="shared" si="96"/>
        <v/>
      </c>
      <c r="DZ83" s="173" t="str">
        <f t="shared" si="96"/>
        <v/>
      </c>
      <c r="EA83" s="173" t="str">
        <f t="shared" si="96"/>
        <v/>
      </c>
      <c r="EB83" s="173" t="str">
        <f t="shared" si="96"/>
        <v/>
      </c>
      <c r="EC83" s="173" t="str">
        <f t="shared" si="96"/>
        <v/>
      </c>
      <c r="ED83" s="173" t="str">
        <f t="shared" si="96"/>
        <v/>
      </c>
      <c r="EE83" s="173" t="str">
        <f t="shared" si="96"/>
        <v/>
      </c>
      <c r="EF83" s="174" t="str">
        <f t="shared" si="96"/>
        <v/>
      </c>
      <c r="EG83" s="174" t="str">
        <f t="shared" si="96"/>
        <v/>
      </c>
      <c r="EH83" s="174" t="str">
        <f t="shared" si="96"/>
        <v/>
      </c>
      <c r="EI83" s="174" t="str">
        <f t="shared" si="96"/>
        <v/>
      </c>
      <c r="EJ83" s="174" t="str">
        <f t="shared" si="96"/>
        <v/>
      </c>
      <c r="EK83" s="174" t="str">
        <f t="shared" si="96"/>
        <v/>
      </c>
      <c r="EL83" s="174" t="str">
        <f t="shared" si="96"/>
        <v/>
      </c>
      <c r="EM83" s="174" t="str">
        <f t="shared" si="96"/>
        <v/>
      </c>
      <c r="EN83" s="174" t="str">
        <f t="shared" si="96"/>
        <v/>
      </c>
      <c r="EO83" s="174" t="str">
        <f t="shared" si="96"/>
        <v/>
      </c>
      <c r="EP83" s="174" t="str">
        <f t="shared" si="96"/>
        <v/>
      </c>
      <c r="EQ83" s="171">
        <f t="shared" si="29"/>
        <v>288</v>
      </c>
      <c r="ER83" s="171">
        <f t="shared" si="30"/>
        <v>0</v>
      </c>
    </row>
    <row r="84" spans="1:148" ht="120" customHeight="1" x14ac:dyDescent="0.25">
      <c r="A84" s="132">
        <f t="shared" si="31"/>
        <v>67</v>
      </c>
      <c r="B84" s="133" t="e">
        <v>#VALUE!</v>
      </c>
      <c r="C84" s="133" t="s">
        <v>96</v>
      </c>
      <c r="D84" s="134" t="s">
        <v>276</v>
      </c>
      <c r="E84" s="134" t="str">
        <f t="shared" si="5"/>
        <v>#REF!</v>
      </c>
      <c r="F84" s="135" t="s">
        <v>143</v>
      </c>
      <c r="G84" s="134" t="s">
        <v>276</v>
      </c>
      <c r="H84" s="135" t="s">
        <v>194</v>
      </c>
      <c r="I84" s="135" t="s">
        <v>195</v>
      </c>
      <c r="J84" s="135"/>
      <c r="K84" s="135"/>
      <c r="L84" s="136"/>
      <c r="M84" s="133" t="e">
        <v>#VALUE!</v>
      </c>
      <c r="N84" s="135" t="s">
        <v>120</v>
      </c>
      <c r="O84" s="136"/>
      <c r="P84" s="136"/>
      <c r="Q84" s="136" t="s">
        <v>101</v>
      </c>
      <c r="R84" s="136" t="s">
        <v>102</v>
      </c>
      <c r="S84" s="136"/>
      <c r="T84" s="133"/>
      <c r="U84" s="133"/>
      <c r="V84" s="133"/>
      <c r="W84" s="137"/>
      <c r="X84" s="138">
        <v>14.34</v>
      </c>
      <c r="Y84" s="139">
        <v>14.34</v>
      </c>
      <c r="Z84" s="140">
        <f t="shared" si="6"/>
        <v>0</v>
      </c>
      <c r="AA84" s="139">
        <v>49.99</v>
      </c>
      <c r="AB84" s="140">
        <f t="shared" si="7"/>
        <v>0.7131426285257052</v>
      </c>
      <c r="AC84" s="141"/>
      <c r="AD84" s="142" t="str">
        <f t="shared" si="8"/>
        <v/>
      </c>
      <c r="AE84" s="140" t="str">
        <f t="shared" si="9"/>
        <v/>
      </c>
      <c r="AF84" s="139"/>
      <c r="AG84" s="140" t="str">
        <f t="shared" si="10"/>
        <v/>
      </c>
      <c r="AH84" s="143" t="str">
        <f t="shared" si="11"/>
        <v/>
      </c>
      <c r="AI84" s="144"/>
      <c r="AJ84" s="145"/>
      <c r="AK84" s="146"/>
      <c r="AL84" s="135" t="s">
        <v>241</v>
      </c>
      <c r="AM84" s="147">
        <v>4</v>
      </c>
      <c r="AN84" s="148" t="str">
        <f t="shared" si="12"/>
        <v xml:space="preserve">, , , , OFFICE DEFINE, </v>
      </c>
      <c r="AO84" s="149">
        <v>12</v>
      </c>
      <c r="AP84" s="150">
        <v>360</v>
      </c>
      <c r="AQ84" s="150"/>
      <c r="AR84" s="150"/>
      <c r="AS84" s="150"/>
      <c r="AT84" s="151"/>
      <c r="AU84" s="151"/>
      <c r="AV84" s="152">
        <f t="shared" si="13"/>
        <v>4</v>
      </c>
      <c r="AW84" s="153"/>
      <c r="AX84" s="152"/>
      <c r="AY84" s="153"/>
      <c r="AZ84" s="176"/>
      <c r="BA84" s="155">
        <f t="shared" si="14"/>
        <v>360</v>
      </c>
      <c r="BB84" s="156">
        <f t="shared" si="15"/>
        <v>5162.3999999999996</v>
      </c>
      <c r="BC84" s="157">
        <f t="shared" si="16"/>
        <v>17996.400000000001</v>
      </c>
      <c r="BD84" s="158">
        <f t="shared" si="17"/>
        <v>12</v>
      </c>
      <c r="BE84" s="159">
        <f t="shared" si="18"/>
        <v>172.07999999999998</v>
      </c>
      <c r="BF84" s="160">
        <f t="shared" si="19"/>
        <v>599.88</v>
      </c>
      <c r="BG84" s="161">
        <f t="shared" si="20"/>
        <v>372</v>
      </c>
      <c r="BH84" s="162">
        <f t="shared" si="21"/>
        <v>5334.48</v>
      </c>
      <c r="BI84" s="163">
        <f t="shared" si="22"/>
        <v>18596.280000000002</v>
      </c>
      <c r="BJ84" s="164"/>
      <c r="BK84" s="165" t="s">
        <v>118</v>
      </c>
      <c r="BL84" s="177">
        <v>18</v>
      </c>
      <c r="BM84" s="178">
        <v>77</v>
      </c>
      <c r="BN84" s="178">
        <v>107</v>
      </c>
      <c r="BO84" s="178">
        <v>85</v>
      </c>
      <c r="BP84" s="178">
        <v>50</v>
      </c>
      <c r="BQ84" s="178">
        <v>23</v>
      </c>
      <c r="BR84" s="178" t="str">
        <f>IF(ISBLANK($BK84),"",IFERROR((ROUND((INDEX([1]INSTRUCTIONS!$M$9:$AM$73,MATCH(#REF!,[1]INSTRUCTIONS!$N$9:$N$73,0),MATCH(BR$2,[1]INSTRUCTIONS!$M$9:$AM$9,FALSE))*$BA84),0)),""))</f>
        <v/>
      </c>
      <c r="BS84" s="178" t="str">
        <f>IF(ISBLANK($BK84),"",IFERROR((ROUND((INDEX([1]INSTRUCTIONS!$M$9:$AM$73,MATCH(#REF!,[1]INSTRUCTIONS!$N$9:$N$73,0),MATCH(BS$2,[1]INSTRUCTIONS!$M$9:$AM$9,FALSE))*$BA84),0)),""))</f>
        <v/>
      </c>
      <c r="BT84" s="178" t="str">
        <f>IF(ISBLANK($BK84),"",IFERROR((ROUND((INDEX([1]INSTRUCTIONS!$M$9:$AM$73,MATCH(#REF!,[1]INSTRUCTIONS!$N$9:$N$73,0),MATCH(BT$2,[1]INSTRUCTIONS!$M$9:$AM$9,FALSE))*$BA84),0)),""))</f>
        <v/>
      </c>
      <c r="BU84" s="178" t="str">
        <f>IF(ISBLANK($BK84),"",IFERROR((ROUND((INDEX([1]INSTRUCTIONS!$M$9:$AM$73,MATCH(#REF!,[1]INSTRUCTIONS!$N$9:$N$73,0),MATCH(BU$2,[1]INSTRUCTIONS!$M$9:$AM$9,FALSE))*$BA84),0)),""))</f>
        <v/>
      </c>
      <c r="BV84" s="178" t="str">
        <f>IF(ISBLANK($BK84),"",IFERROR((ROUND((INDEX([1]INSTRUCTIONS!$M$9:$AM$73,MATCH(#REF!,[1]INSTRUCTIONS!$N$9:$N$73,0),MATCH(BV$2,[1]INSTRUCTIONS!$M$9:$AM$9,FALSE))*$BA84),0)),""))</f>
        <v/>
      </c>
      <c r="BW84" s="178" t="str">
        <f>IF(ISBLANK($BK84),"",IFERROR((ROUND((INDEX([1]INSTRUCTIONS!$M$9:$AM$73,MATCH(#REF!,[1]INSTRUCTIONS!$N$9:$N$73,0),MATCH(BW$2,[1]INSTRUCTIONS!$M$9:$AM$9,FALSE))*$BA84),0)),""))</f>
        <v/>
      </c>
      <c r="BX84" s="178" t="str">
        <f>IF(ISBLANK($BK84),"",IFERROR((ROUND((INDEX([1]INSTRUCTIONS!$M$9:$AM$73,MATCH(#REF!,[1]INSTRUCTIONS!$N$9:$N$73,0),MATCH(BX$2,[1]INSTRUCTIONS!$M$9:$AM$9,FALSE))*$BA84),0)),""))</f>
        <v/>
      </c>
      <c r="BY84" s="178" t="str">
        <f>IF(ISBLANK($BK84),"",IFERROR((ROUND((INDEX([1]INSTRUCTIONS!$M$9:$AM$73,MATCH(#REF!,[1]INSTRUCTIONS!$N$9:$N$73,0),MATCH(BY$2,[1]INSTRUCTIONS!$M$9:$AM$9,FALSE))*$BA84),0)),""))</f>
        <v/>
      </c>
      <c r="BZ84" s="178" t="str">
        <f>IF(ISBLANK($BK84),"",IFERROR((ROUND((INDEX([1]INSTRUCTIONS!$M$9:$AM$73,MATCH(#REF!,[1]INSTRUCTIONS!$N$9:$N$73,0),MATCH(BZ$2,[1]INSTRUCTIONS!$M$9:$AM$9,FALSE))*$BA84),0)),""))</f>
        <v/>
      </c>
      <c r="CA84" s="178" t="str">
        <f>IF(ISBLANK($BK84),"",IFERROR((ROUND((INDEX([1]INSTRUCTIONS!$M$9:$AM$73,MATCH(#REF!,[1]INSTRUCTIONS!$N$9:$N$73,0),MATCH(CA$2,[1]INSTRUCTIONS!$M$9:$AM$9,FALSE))*$BA84),0)),""))</f>
        <v/>
      </c>
      <c r="CB84" s="178" t="str">
        <f>IF(ISBLANK($BK84),"",IFERROR((ROUND((INDEX([1]INSTRUCTIONS!$M$9:$AM$73,MATCH(#REF!,[1]INSTRUCTIONS!$N$9:$N$73,0),MATCH(CB$2,[1]INSTRUCTIONS!$M$9:$AM$9,FALSE))*$BA84),0)),""))</f>
        <v/>
      </c>
      <c r="CC84" s="178" t="str">
        <f>IF(ISBLANK($BK84),"",IFERROR((ROUND((INDEX([1]INSTRUCTIONS!$M$9:$AM$73,MATCH(#REF!,[1]INSTRUCTIONS!$N$9:$N$73,0),MATCH(CC$2,[1]INSTRUCTIONS!$M$9:$AM$9,FALSE))*$BA84),0)),""))</f>
        <v/>
      </c>
      <c r="CD84" s="178" t="str">
        <f>IF(ISBLANK($BK84),"",IFERROR((ROUND((INDEX([1]INSTRUCTIONS!$M$9:$AM$73,MATCH(#REF!,[1]INSTRUCTIONS!$N$9:$N$73,0),MATCH(CD$2,[1]INSTRUCTIONS!$M$9:$AM$9,FALSE))*$BA84),0)),""))</f>
        <v/>
      </c>
      <c r="CE84" s="178" t="str">
        <f>IF(ISBLANK($BK84),"",IFERROR((ROUND((INDEX([1]INSTRUCTIONS!$M$9:$AM$73,MATCH(#REF!,[1]INSTRUCTIONS!$N$9:$N$73,0),MATCH(CE$2,[1]INSTRUCTIONS!$M$9:$AM$9,FALSE))*$BA84),0)),""))</f>
        <v/>
      </c>
      <c r="CF84" s="178" t="str">
        <f>IF(ISBLANK($BK84),"",IFERROR((ROUND((INDEX([1]INSTRUCTIONS!$M$9:$AM$73,MATCH(#REF!,[1]INSTRUCTIONS!$N$9:$N$73,0),MATCH(CF$2,[1]INSTRUCTIONS!$M$9:$AM$9,FALSE))*$BA84),0)),""))</f>
        <v/>
      </c>
      <c r="CG84" s="178" t="str">
        <f>IF(ISBLANK($BK84),"",IFERROR((ROUND((INDEX([1]INSTRUCTIONS!$M$9:$AM$73,MATCH(#REF!,[1]INSTRUCTIONS!$N$9:$N$73,0),MATCH(CG$2,[1]INSTRUCTIONS!$M$9:$AM$9,FALSE))*$BA84),0)),""))</f>
        <v/>
      </c>
      <c r="CH84" s="178" t="str">
        <f>IF(ISBLANK($BK84),"",IFERROR((ROUND((INDEX([1]INSTRUCTIONS!$M$9:$AM$73,MATCH(#REF!,[1]INSTRUCTIONS!$N$9:$N$73,0),MATCH(CH$2,[1]INSTRUCTIONS!$M$9:$AM$9,FALSE))*$BA84),0)),""))</f>
        <v/>
      </c>
      <c r="CI84" s="178" t="str">
        <f>IF(ISBLANK($BK84),"",IFERROR((ROUND((INDEX([1]INSTRUCTIONS!$M$9:$AM$73,MATCH(#REF!,[1]INSTRUCTIONS!$N$9:$N$73,0),MATCH(CI$2,[1]INSTRUCTIONS!$M$9:$AM$9,FALSE))*$BA84),0)),""))</f>
        <v/>
      </c>
      <c r="CJ84" s="179" t="str">
        <f>IF(ISBLANK($BK84),"",IFERROR((ROUND((INDEX([1]INSTRUCTIONS!$M$9:$AM$73,MATCH(#REF!,[1]INSTRUCTIONS!$N$9:$N$73,0),MATCH(CJ$2,[1]INSTRUCTIONS!$M$9:$AM$9,FALSE))*$BA84),0)),""))</f>
        <v/>
      </c>
      <c r="CK84" s="169">
        <f t="shared" si="23"/>
        <v>360</v>
      </c>
      <c r="CL84" s="169">
        <f t="shared" si="24"/>
        <v>0</v>
      </c>
      <c r="CM84" s="6"/>
      <c r="CN84" s="170" t="s">
        <v>119</v>
      </c>
      <c r="CO84" s="177">
        <v>1</v>
      </c>
      <c r="CP84" s="178">
        <v>2</v>
      </c>
      <c r="CQ84" s="178">
        <v>3</v>
      </c>
      <c r="CR84" s="178">
        <v>3</v>
      </c>
      <c r="CS84" s="178">
        <v>2</v>
      </c>
      <c r="CT84" s="178">
        <v>1</v>
      </c>
      <c r="CU84" s="178" t="str">
        <f>IF(ISBLANK($CN84),"",IFERROR((ROUND((INDEX([1]INSTRUCTIONS!$M$9:$AM$73,MATCH(#REF!,[1]INSTRUCTIONS!$N$9:$N$73,0),MATCH(CU$2,[1]INSTRUCTIONS!$M$9:$AM$9,FALSE))*$BD84),0)),""))</f>
        <v/>
      </c>
      <c r="CV84" s="178" t="str">
        <f>IF(ISBLANK($CN84),"",IFERROR((ROUND((INDEX([1]INSTRUCTIONS!$M$9:$AM$73,MATCH(#REF!,[1]INSTRUCTIONS!$N$9:$N$73,0),MATCH(CV$2,[1]INSTRUCTIONS!$M$9:$AM$9,FALSE))*$BD84),0)),""))</f>
        <v/>
      </c>
      <c r="CW84" s="178" t="str">
        <f>IF(ISBLANK($CN84),"",IFERROR((ROUND((INDEX([1]INSTRUCTIONS!$M$9:$AM$73,MATCH(#REF!,[1]INSTRUCTIONS!$N$9:$N$73,0),MATCH(CW$2,[1]INSTRUCTIONS!$M$9:$AM$9,FALSE))*$BD84),0)),""))</f>
        <v/>
      </c>
      <c r="CX84" s="178" t="str">
        <f>IF(ISBLANK($CN84),"",IFERROR((ROUND((INDEX([1]INSTRUCTIONS!$M$9:$AM$73,MATCH(#REF!,[1]INSTRUCTIONS!$N$9:$N$73,0),MATCH(CX$2,[1]INSTRUCTIONS!$M$9:$AM$9,FALSE))*$BD84),0)),""))</f>
        <v/>
      </c>
      <c r="CY84" s="178" t="str">
        <f>IF(ISBLANK($CN84),"",IFERROR((ROUND((INDEX([1]INSTRUCTIONS!$M$9:$AM$73,MATCH(#REF!,[1]INSTRUCTIONS!$N$9:$N$73,0),MATCH(CY$2,[1]INSTRUCTIONS!$M$9:$AM$9,FALSE))*$BD84),0)),""))</f>
        <v/>
      </c>
      <c r="CZ84" s="178" t="str">
        <f>IF(ISBLANK($CN84),"",IFERROR((ROUND((INDEX([1]INSTRUCTIONS!$M$9:$AM$73,MATCH(#REF!,[1]INSTRUCTIONS!$N$9:$N$73,0),MATCH(CZ$2,[1]INSTRUCTIONS!$M$9:$AM$9,FALSE))*$BD84),0)),""))</f>
        <v/>
      </c>
      <c r="DA84" s="178" t="str">
        <f>IF(ISBLANK($CN84),"",IFERROR((ROUND((INDEX([1]INSTRUCTIONS!$M$9:$AM$73,MATCH(#REF!,[1]INSTRUCTIONS!$N$9:$N$73,0),MATCH(DA$2,[1]INSTRUCTIONS!$M$9:$AM$9,FALSE))*$BD84),0)),""))</f>
        <v/>
      </c>
      <c r="DB84" s="178" t="str">
        <f>IF(ISBLANK($CN84),"",IFERROR((ROUND((INDEX([1]INSTRUCTIONS!$M$9:$AM$73,MATCH(#REF!,[1]INSTRUCTIONS!$N$9:$N$73,0),MATCH(DB$2,[1]INSTRUCTIONS!$M$9:$AM$9,FALSE))*$BD84),0)),""))</f>
        <v/>
      </c>
      <c r="DC84" s="178" t="str">
        <f>IF(ISBLANK($CN84),"",IFERROR((ROUND((INDEX([1]INSTRUCTIONS!$M$9:$AM$73,MATCH(#REF!,[1]INSTRUCTIONS!$N$9:$N$73,0),MATCH(DC$2,[1]INSTRUCTIONS!$M$9:$AM$9,FALSE))*$BD84),0)),""))</f>
        <v/>
      </c>
      <c r="DD84" s="178" t="str">
        <f>IF(ISBLANK($CN84),"",IFERROR((ROUND((INDEX([1]INSTRUCTIONS!$M$9:$AM$73,MATCH(#REF!,[1]INSTRUCTIONS!$N$9:$N$73,0),MATCH(DD$2,[1]INSTRUCTIONS!$M$9:$AM$9,FALSE))*$BD84),0)),""))</f>
        <v/>
      </c>
      <c r="DE84" s="178" t="str">
        <f>IF(ISBLANK($CN84),"",IFERROR((ROUND((INDEX([1]INSTRUCTIONS!$M$9:$AM$73,MATCH(#REF!,[1]INSTRUCTIONS!$N$9:$N$73,0),MATCH(DE$2,[1]INSTRUCTIONS!$M$9:$AM$9,FALSE))*$BD84),0)),""))</f>
        <v/>
      </c>
      <c r="DF84" s="178" t="str">
        <f>IF(ISBLANK($CN84),"",IFERROR((ROUND((INDEX([1]INSTRUCTIONS!$M$9:$AM$73,MATCH(#REF!,[1]INSTRUCTIONS!$N$9:$N$73,0),MATCH(DF$2,[1]INSTRUCTIONS!$M$9:$AM$9,FALSE))*$BD84),0)),""))</f>
        <v/>
      </c>
      <c r="DG84" s="178" t="str">
        <f>IF(ISBLANK($CN84),"",IFERROR((ROUND((INDEX([1]INSTRUCTIONS!$M$9:$AM$73,MATCH(#REF!,[1]INSTRUCTIONS!$N$9:$N$73,0),MATCH(DG$2,[1]INSTRUCTIONS!$M$9:$AM$9,FALSE))*$BD84),0)),""))</f>
        <v/>
      </c>
      <c r="DH84" s="178" t="str">
        <f>IF(ISBLANK($CN84),"",IFERROR((ROUND((INDEX([1]INSTRUCTIONS!$M$9:$AM$73,MATCH(#REF!,[1]INSTRUCTIONS!$N$9:$N$73,0),MATCH(DH$2,[1]INSTRUCTIONS!$M$9:$AM$9,FALSE))*$BD84),0)),""))</f>
        <v/>
      </c>
      <c r="DI84" s="178" t="str">
        <f>IF(ISBLANK($CN84),"",IFERROR((ROUND((INDEX([1]INSTRUCTIONS!$M$9:$AM$73,MATCH(#REF!,[1]INSTRUCTIONS!$N$9:$N$73,0),MATCH(DI$2,[1]INSTRUCTIONS!$M$9:$AM$9,FALSE))*$BD84),0)),""))</f>
        <v/>
      </c>
      <c r="DJ84" s="178" t="str">
        <f>IF(ISBLANK($CN84),"",IFERROR((ROUND((INDEX([1]INSTRUCTIONS!$M$9:$AM$73,MATCH(#REF!,[1]INSTRUCTIONS!$N$9:$N$73,0),MATCH(DJ$2,[1]INSTRUCTIONS!$M$9:$AM$9,FALSE))*$BD84),0)),""))</f>
        <v/>
      </c>
      <c r="DK84" s="178" t="str">
        <f>IF(ISBLANK($CN84),"",IFERROR((ROUND((INDEX([1]INSTRUCTIONS!$M$9:$AM$73,MATCH(#REF!,[1]INSTRUCTIONS!$N$9:$N$73,0),MATCH(DK$2,[1]INSTRUCTIONS!$M$9:$AM$9,FALSE))*$BD84),0)),""))</f>
        <v/>
      </c>
      <c r="DL84" s="178" t="str">
        <f>IF(ISBLANK($CN84),"",IFERROR((ROUND((INDEX([1]INSTRUCTIONS!$M$9:$AM$73,MATCH(#REF!,[1]INSTRUCTIONS!$N$9:$N$73,0),MATCH(DL$2,[1]INSTRUCTIONS!$M$9:$AM$9,FALSE))*$BD84),0)),""))</f>
        <v/>
      </c>
      <c r="DM84" s="179" t="str">
        <f>IF(ISBLANK($CN84),"",IFERROR((ROUND((INDEX([1]INSTRUCTIONS!$M$9:$AM$73,MATCH(#REF!,[1]INSTRUCTIONS!$N$9:$N$73,0),MATCH(DM$2,[1]INSTRUCTIONS!$M$9:$AM$9,FALSE))*$BD84),0)),""))</f>
        <v/>
      </c>
      <c r="DN84" s="169">
        <f t="shared" si="25"/>
        <v>12</v>
      </c>
      <c r="DO84" s="169">
        <f t="shared" si="26"/>
        <v>0</v>
      </c>
      <c r="DP84" s="6"/>
      <c r="DQ84" s="171" t="str">
        <f t="shared" si="27"/>
        <v>NUMERIC BOTTOMS BM</v>
      </c>
      <c r="DR84" s="172">
        <f t="shared" ref="DR84:EP84" si="97">IFERROR(BL84+CO84,"")</f>
        <v>19</v>
      </c>
      <c r="DS84" s="173">
        <f t="shared" si="97"/>
        <v>79</v>
      </c>
      <c r="DT84" s="173">
        <f t="shared" si="97"/>
        <v>110</v>
      </c>
      <c r="DU84" s="173">
        <f t="shared" si="97"/>
        <v>88</v>
      </c>
      <c r="DV84" s="173">
        <f t="shared" si="97"/>
        <v>52</v>
      </c>
      <c r="DW84" s="173">
        <f t="shared" si="97"/>
        <v>24</v>
      </c>
      <c r="DX84" s="173" t="str">
        <f t="shared" si="97"/>
        <v/>
      </c>
      <c r="DY84" s="173" t="str">
        <f t="shared" si="97"/>
        <v/>
      </c>
      <c r="DZ84" s="173" t="str">
        <f t="shared" si="97"/>
        <v/>
      </c>
      <c r="EA84" s="173" t="str">
        <f t="shared" si="97"/>
        <v/>
      </c>
      <c r="EB84" s="173" t="str">
        <f t="shared" si="97"/>
        <v/>
      </c>
      <c r="EC84" s="173" t="str">
        <f t="shared" si="97"/>
        <v/>
      </c>
      <c r="ED84" s="173" t="str">
        <f t="shared" si="97"/>
        <v/>
      </c>
      <c r="EE84" s="173" t="str">
        <f t="shared" si="97"/>
        <v/>
      </c>
      <c r="EF84" s="174" t="str">
        <f t="shared" si="97"/>
        <v/>
      </c>
      <c r="EG84" s="174" t="str">
        <f t="shared" si="97"/>
        <v/>
      </c>
      <c r="EH84" s="174" t="str">
        <f t="shared" si="97"/>
        <v/>
      </c>
      <c r="EI84" s="174" t="str">
        <f t="shared" si="97"/>
        <v/>
      </c>
      <c r="EJ84" s="174" t="str">
        <f t="shared" si="97"/>
        <v/>
      </c>
      <c r="EK84" s="174" t="str">
        <f t="shared" si="97"/>
        <v/>
      </c>
      <c r="EL84" s="174" t="str">
        <f t="shared" si="97"/>
        <v/>
      </c>
      <c r="EM84" s="174" t="str">
        <f t="shared" si="97"/>
        <v/>
      </c>
      <c r="EN84" s="174" t="str">
        <f t="shared" si="97"/>
        <v/>
      </c>
      <c r="EO84" s="174" t="str">
        <f t="shared" si="97"/>
        <v/>
      </c>
      <c r="EP84" s="174" t="str">
        <f t="shared" si="97"/>
        <v/>
      </c>
      <c r="EQ84" s="171">
        <f t="shared" si="29"/>
        <v>372</v>
      </c>
      <c r="ER84" s="171">
        <f t="shared" si="30"/>
        <v>0</v>
      </c>
    </row>
    <row r="85" spans="1:148" ht="120" customHeight="1" x14ac:dyDescent="0.25">
      <c r="A85" s="132">
        <f t="shared" si="31"/>
        <v>68</v>
      </c>
      <c r="B85" s="133"/>
      <c r="C85" s="133" t="s">
        <v>96</v>
      </c>
      <c r="D85" s="134" t="s">
        <v>276</v>
      </c>
      <c r="E85" s="134" t="str">
        <f t="shared" si="5"/>
        <v>#REF!</v>
      </c>
      <c r="F85" s="135" t="s">
        <v>143</v>
      </c>
      <c r="G85" s="134" t="s">
        <v>276</v>
      </c>
      <c r="H85" s="135" t="s">
        <v>194</v>
      </c>
      <c r="I85" s="135" t="s">
        <v>195</v>
      </c>
      <c r="J85" s="135"/>
      <c r="K85" s="135"/>
      <c r="L85" s="136"/>
      <c r="M85" s="133" t="e">
        <v>#VALUE!</v>
      </c>
      <c r="N85" s="135" t="s">
        <v>100</v>
      </c>
      <c r="O85" s="136"/>
      <c r="P85" s="136"/>
      <c r="Q85" s="136" t="s">
        <v>101</v>
      </c>
      <c r="R85" s="136" t="s">
        <v>102</v>
      </c>
      <c r="S85" s="136"/>
      <c r="T85" s="133"/>
      <c r="U85" s="133"/>
      <c r="V85" s="133"/>
      <c r="W85" s="137"/>
      <c r="X85" s="138">
        <v>14.34</v>
      </c>
      <c r="Y85" s="139">
        <v>14.34</v>
      </c>
      <c r="Z85" s="140">
        <f t="shared" si="6"/>
        <v>0</v>
      </c>
      <c r="AA85" s="139">
        <v>49.99</v>
      </c>
      <c r="AB85" s="140">
        <f t="shared" si="7"/>
        <v>0.7131426285257052</v>
      </c>
      <c r="AC85" s="141"/>
      <c r="AD85" s="142" t="str">
        <f t="shared" si="8"/>
        <v/>
      </c>
      <c r="AE85" s="140" t="str">
        <f t="shared" si="9"/>
        <v/>
      </c>
      <c r="AF85" s="139"/>
      <c r="AG85" s="140" t="str">
        <f t="shared" si="10"/>
        <v/>
      </c>
      <c r="AH85" s="143" t="str">
        <f t="shared" si="11"/>
        <v/>
      </c>
      <c r="AI85" s="144"/>
      <c r="AJ85" s="145"/>
      <c r="AK85" s="146"/>
      <c r="AL85" s="135" t="s">
        <v>241</v>
      </c>
      <c r="AM85" s="147">
        <v>4</v>
      </c>
      <c r="AN85" s="148" t="str">
        <f t="shared" si="12"/>
        <v xml:space="preserve">, , , , OFFICE DEFINE, </v>
      </c>
      <c r="AO85" s="149">
        <v>12</v>
      </c>
      <c r="AP85" s="150">
        <v>360</v>
      </c>
      <c r="AQ85" s="150"/>
      <c r="AR85" s="150"/>
      <c r="AS85" s="150"/>
      <c r="AT85" s="151"/>
      <c r="AU85" s="151"/>
      <c r="AV85" s="152">
        <f t="shared" si="13"/>
        <v>4</v>
      </c>
      <c r="AW85" s="153"/>
      <c r="AX85" s="152"/>
      <c r="AY85" s="153"/>
      <c r="AZ85" s="176"/>
      <c r="BA85" s="155">
        <f t="shared" si="14"/>
        <v>360</v>
      </c>
      <c r="BB85" s="156">
        <f t="shared" si="15"/>
        <v>5162.3999999999996</v>
      </c>
      <c r="BC85" s="157">
        <f t="shared" si="16"/>
        <v>17996.400000000001</v>
      </c>
      <c r="BD85" s="158">
        <f t="shared" si="17"/>
        <v>12</v>
      </c>
      <c r="BE85" s="159">
        <f t="shared" si="18"/>
        <v>172.07999999999998</v>
      </c>
      <c r="BF85" s="160">
        <f t="shared" si="19"/>
        <v>599.88</v>
      </c>
      <c r="BG85" s="161">
        <f t="shared" si="20"/>
        <v>372</v>
      </c>
      <c r="BH85" s="162">
        <f t="shared" si="21"/>
        <v>5334.48</v>
      </c>
      <c r="BI85" s="163">
        <f t="shared" si="22"/>
        <v>18596.280000000002</v>
      </c>
      <c r="BJ85" s="164"/>
      <c r="BK85" s="165" t="s">
        <v>118</v>
      </c>
      <c r="BL85" s="177">
        <v>18</v>
      </c>
      <c r="BM85" s="178">
        <v>77</v>
      </c>
      <c r="BN85" s="178">
        <v>107</v>
      </c>
      <c r="BO85" s="178">
        <v>85</v>
      </c>
      <c r="BP85" s="178">
        <v>50</v>
      </c>
      <c r="BQ85" s="178">
        <v>23</v>
      </c>
      <c r="BR85" s="178" t="str">
        <f>IF(ISBLANK($BK85),"",IFERROR((ROUND((INDEX([1]INSTRUCTIONS!$M$9:$AM$73,MATCH(#REF!,[1]INSTRUCTIONS!$N$9:$N$73,0),MATCH(BR$2,[1]INSTRUCTIONS!$M$9:$AM$9,FALSE))*$BA85),0)),""))</f>
        <v/>
      </c>
      <c r="BS85" s="178" t="str">
        <f>IF(ISBLANK($BK85),"",IFERROR((ROUND((INDEX([1]INSTRUCTIONS!$M$9:$AM$73,MATCH(#REF!,[1]INSTRUCTIONS!$N$9:$N$73,0),MATCH(BS$2,[1]INSTRUCTIONS!$M$9:$AM$9,FALSE))*$BA85),0)),""))</f>
        <v/>
      </c>
      <c r="BT85" s="178" t="str">
        <f>IF(ISBLANK($BK85),"",IFERROR((ROUND((INDEX([1]INSTRUCTIONS!$M$9:$AM$73,MATCH(#REF!,[1]INSTRUCTIONS!$N$9:$N$73,0),MATCH(BT$2,[1]INSTRUCTIONS!$M$9:$AM$9,FALSE))*$BA85),0)),""))</f>
        <v/>
      </c>
      <c r="BU85" s="178" t="str">
        <f>IF(ISBLANK($BK85),"",IFERROR((ROUND((INDEX([1]INSTRUCTIONS!$M$9:$AM$73,MATCH(#REF!,[1]INSTRUCTIONS!$N$9:$N$73,0),MATCH(BU$2,[1]INSTRUCTIONS!$M$9:$AM$9,FALSE))*$BA85),0)),""))</f>
        <v/>
      </c>
      <c r="BV85" s="178" t="str">
        <f>IF(ISBLANK($BK85),"",IFERROR((ROUND((INDEX([1]INSTRUCTIONS!$M$9:$AM$73,MATCH(#REF!,[1]INSTRUCTIONS!$N$9:$N$73,0),MATCH(BV$2,[1]INSTRUCTIONS!$M$9:$AM$9,FALSE))*$BA85),0)),""))</f>
        <v/>
      </c>
      <c r="BW85" s="178" t="str">
        <f>IF(ISBLANK($BK85),"",IFERROR((ROUND((INDEX([1]INSTRUCTIONS!$M$9:$AM$73,MATCH(#REF!,[1]INSTRUCTIONS!$N$9:$N$73,0),MATCH(BW$2,[1]INSTRUCTIONS!$M$9:$AM$9,FALSE))*$BA85),0)),""))</f>
        <v/>
      </c>
      <c r="BX85" s="178" t="str">
        <f>IF(ISBLANK($BK85),"",IFERROR((ROUND((INDEX([1]INSTRUCTIONS!$M$9:$AM$73,MATCH(#REF!,[1]INSTRUCTIONS!$N$9:$N$73,0),MATCH(BX$2,[1]INSTRUCTIONS!$M$9:$AM$9,FALSE))*$BA85),0)),""))</f>
        <v/>
      </c>
      <c r="BY85" s="178" t="str">
        <f>IF(ISBLANK($BK85),"",IFERROR((ROUND((INDEX([1]INSTRUCTIONS!$M$9:$AM$73,MATCH(#REF!,[1]INSTRUCTIONS!$N$9:$N$73,0),MATCH(BY$2,[1]INSTRUCTIONS!$M$9:$AM$9,FALSE))*$BA85),0)),""))</f>
        <v/>
      </c>
      <c r="BZ85" s="178" t="str">
        <f>IF(ISBLANK($BK85),"",IFERROR((ROUND((INDEX([1]INSTRUCTIONS!$M$9:$AM$73,MATCH(#REF!,[1]INSTRUCTIONS!$N$9:$N$73,0),MATCH(BZ$2,[1]INSTRUCTIONS!$M$9:$AM$9,FALSE))*$BA85),0)),""))</f>
        <v/>
      </c>
      <c r="CA85" s="178" t="str">
        <f>IF(ISBLANK($BK85),"",IFERROR((ROUND((INDEX([1]INSTRUCTIONS!$M$9:$AM$73,MATCH(#REF!,[1]INSTRUCTIONS!$N$9:$N$73,0),MATCH(CA$2,[1]INSTRUCTIONS!$M$9:$AM$9,FALSE))*$BA85),0)),""))</f>
        <v/>
      </c>
      <c r="CB85" s="178" t="str">
        <f>IF(ISBLANK($BK85),"",IFERROR((ROUND((INDEX([1]INSTRUCTIONS!$M$9:$AM$73,MATCH(#REF!,[1]INSTRUCTIONS!$N$9:$N$73,0),MATCH(CB$2,[1]INSTRUCTIONS!$M$9:$AM$9,FALSE))*$BA85),0)),""))</f>
        <v/>
      </c>
      <c r="CC85" s="178" t="str">
        <f>IF(ISBLANK($BK85),"",IFERROR((ROUND((INDEX([1]INSTRUCTIONS!$M$9:$AM$73,MATCH(#REF!,[1]INSTRUCTIONS!$N$9:$N$73,0),MATCH(CC$2,[1]INSTRUCTIONS!$M$9:$AM$9,FALSE))*$BA85),0)),""))</f>
        <v/>
      </c>
      <c r="CD85" s="178" t="str">
        <f>IF(ISBLANK($BK85),"",IFERROR((ROUND((INDEX([1]INSTRUCTIONS!$M$9:$AM$73,MATCH(#REF!,[1]INSTRUCTIONS!$N$9:$N$73,0),MATCH(CD$2,[1]INSTRUCTIONS!$M$9:$AM$9,FALSE))*$BA85),0)),""))</f>
        <v/>
      </c>
      <c r="CE85" s="178" t="str">
        <f>IF(ISBLANK($BK85),"",IFERROR((ROUND((INDEX([1]INSTRUCTIONS!$M$9:$AM$73,MATCH(#REF!,[1]INSTRUCTIONS!$N$9:$N$73,0),MATCH(CE$2,[1]INSTRUCTIONS!$M$9:$AM$9,FALSE))*$BA85),0)),""))</f>
        <v/>
      </c>
      <c r="CF85" s="178" t="str">
        <f>IF(ISBLANK($BK85),"",IFERROR((ROUND((INDEX([1]INSTRUCTIONS!$M$9:$AM$73,MATCH(#REF!,[1]INSTRUCTIONS!$N$9:$N$73,0),MATCH(CF$2,[1]INSTRUCTIONS!$M$9:$AM$9,FALSE))*$BA85),0)),""))</f>
        <v/>
      </c>
      <c r="CG85" s="178" t="str">
        <f>IF(ISBLANK($BK85),"",IFERROR((ROUND((INDEX([1]INSTRUCTIONS!$M$9:$AM$73,MATCH(#REF!,[1]INSTRUCTIONS!$N$9:$N$73,0),MATCH(CG$2,[1]INSTRUCTIONS!$M$9:$AM$9,FALSE))*$BA85),0)),""))</f>
        <v/>
      </c>
      <c r="CH85" s="178" t="str">
        <f>IF(ISBLANK($BK85),"",IFERROR((ROUND((INDEX([1]INSTRUCTIONS!$M$9:$AM$73,MATCH(#REF!,[1]INSTRUCTIONS!$N$9:$N$73,0),MATCH(CH$2,[1]INSTRUCTIONS!$M$9:$AM$9,FALSE))*$BA85),0)),""))</f>
        <v/>
      </c>
      <c r="CI85" s="178" t="str">
        <f>IF(ISBLANK($BK85),"",IFERROR((ROUND((INDEX([1]INSTRUCTIONS!$M$9:$AM$73,MATCH(#REF!,[1]INSTRUCTIONS!$N$9:$N$73,0),MATCH(CI$2,[1]INSTRUCTIONS!$M$9:$AM$9,FALSE))*$BA85),0)),""))</f>
        <v/>
      </c>
      <c r="CJ85" s="179" t="str">
        <f>IF(ISBLANK($BK85),"",IFERROR((ROUND((INDEX([1]INSTRUCTIONS!$M$9:$AM$73,MATCH(#REF!,[1]INSTRUCTIONS!$N$9:$N$73,0),MATCH(CJ$2,[1]INSTRUCTIONS!$M$9:$AM$9,FALSE))*$BA85),0)),""))</f>
        <v/>
      </c>
      <c r="CK85" s="169">
        <f t="shared" si="23"/>
        <v>360</v>
      </c>
      <c r="CL85" s="169">
        <f t="shared" si="24"/>
        <v>0</v>
      </c>
      <c r="CM85" s="6"/>
      <c r="CN85" s="170" t="s">
        <v>119</v>
      </c>
      <c r="CO85" s="177">
        <v>1</v>
      </c>
      <c r="CP85" s="178">
        <v>2</v>
      </c>
      <c r="CQ85" s="178">
        <v>3</v>
      </c>
      <c r="CR85" s="178">
        <v>3</v>
      </c>
      <c r="CS85" s="178">
        <v>2</v>
      </c>
      <c r="CT85" s="178">
        <v>1</v>
      </c>
      <c r="CU85" s="178" t="str">
        <f>IF(ISBLANK($CN85),"",IFERROR((ROUND((INDEX([1]INSTRUCTIONS!$M$9:$AM$73,MATCH(#REF!,[1]INSTRUCTIONS!$N$9:$N$73,0),MATCH(CU$2,[1]INSTRUCTIONS!$M$9:$AM$9,FALSE))*$BD85),0)),""))</f>
        <v/>
      </c>
      <c r="CV85" s="178" t="str">
        <f>IF(ISBLANK($CN85),"",IFERROR((ROUND((INDEX([1]INSTRUCTIONS!$M$9:$AM$73,MATCH(#REF!,[1]INSTRUCTIONS!$N$9:$N$73,0),MATCH(CV$2,[1]INSTRUCTIONS!$M$9:$AM$9,FALSE))*$BD85),0)),""))</f>
        <v/>
      </c>
      <c r="CW85" s="178" t="str">
        <f>IF(ISBLANK($CN85),"",IFERROR((ROUND((INDEX([1]INSTRUCTIONS!$M$9:$AM$73,MATCH(#REF!,[1]INSTRUCTIONS!$N$9:$N$73,0),MATCH(CW$2,[1]INSTRUCTIONS!$M$9:$AM$9,FALSE))*$BD85),0)),""))</f>
        <v/>
      </c>
      <c r="CX85" s="178" t="str">
        <f>IF(ISBLANK($CN85),"",IFERROR((ROUND((INDEX([1]INSTRUCTIONS!$M$9:$AM$73,MATCH(#REF!,[1]INSTRUCTIONS!$N$9:$N$73,0),MATCH(CX$2,[1]INSTRUCTIONS!$M$9:$AM$9,FALSE))*$BD85),0)),""))</f>
        <v/>
      </c>
      <c r="CY85" s="178" t="str">
        <f>IF(ISBLANK($CN85),"",IFERROR((ROUND((INDEX([1]INSTRUCTIONS!$M$9:$AM$73,MATCH(#REF!,[1]INSTRUCTIONS!$N$9:$N$73,0),MATCH(CY$2,[1]INSTRUCTIONS!$M$9:$AM$9,FALSE))*$BD85),0)),""))</f>
        <v/>
      </c>
      <c r="CZ85" s="178" t="str">
        <f>IF(ISBLANK($CN85),"",IFERROR((ROUND((INDEX([1]INSTRUCTIONS!$M$9:$AM$73,MATCH(#REF!,[1]INSTRUCTIONS!$N$9:$N$73,0),MATCH(CZ$2,[1]INSTRUCTIONS!$M$9:$AM$9,FALSE))*$BD85),0)),""))</f>
        <v/>
      </c>
      <c r="DA85" s="178" t="str">
        <f>IF(ISBLANK($CN85),"",IFERROR((ROUND((INDEX([1]INSTRUCTIONS!$M$9:$AM$73,MATCH(#REF!,[1]INSTRUCTIONS!$N$9:$N$73,0),MATCH(DA$2,[1]INSTRUCTIONS!$M$9:$AM$9,FALSE))*$BD85),0)),""))</f>
        <v/>
      </c>
      <c r="DB85" s="178" t="str">
        <f>IF(ISBLANK($CN85),"",IFERROR((ROUND((INDEX([1]INSTRUCTIONS!$M$9:$AM$73,MATCH(#REF!,[1]INSTRUCTIONS!$N$9:$N$73,0),MATCH(DB$2,[1]INSTRUCTIONS!$M$9:$AM$9,FALSE))*$BD85),0)),""))</f>
        <v/>
      </c>
      <c r="DC85" s="178" t="str">
        <f>IF(ISBLANK($CN85),"",IFERROR((ROUND((INDEX([1]INSTRUCTIONS!$M$9:$AM$73,MATCH(#REF!,[1]INSTRUCTIONS!$N$9:$N$73,0),MATCH(DC$2,[1]INSTRUCTIONS!$M$9:$AM$9,FALSE))*$BD85),0)),""))</f>
        <v/>
      </c>
      <c r="DD85" s="178" t="str">
        <f>IF(ISBLANK($CN85),"",IFERROR((ROUND((INDEX([1]INSTRUCTIONS!$M$9:$AM$73,MATCH(#REF!,[1]INSTRUCTIONS!$N$9:$N$73,0),MATCH(DD$2,[1]INSTRUCTIONS!$M$9:$AM$9,FALSE))*$BD85),0)),""))</f>
        <v/>
      </c>
      <c r="DE85" s="178" t="str">
        <f>IF(ISBLANK($CN85),"",IFERROR((ROUND((INDEX([1]INSTRUCTIONS!$M$9:$AM$73,MATCH(#REF!,[1]INSTRUCTIONS!$N$9:$N$73,0),MATCH(DE$2,[1]INSTRUCTIONS!$M$9:$AM$9,FALSE))*$BD85),0)),""))</f>
        <v/>
      </c>
      <c r="DF85" s="178" t="str">
        <f>IF(ISBLANK($CN85),"",IFERROR((ROUND((INDEX([1]INSTRUCTIONS!$M$9:$AM$73,MATCH(#REF!,[1]INSTRUCTIONS!$N$9:$N$73,0),MATCH(DF$2,[1]INSTRUCTIONS!$M$9:$AM$9,FALSE))*$BD85),0)),""))</f>
        <v/>
      </c>
      <c r="DG85" s="178" t="str">
        <f>IF(ISBLANK($CN85),"",IFERROR((ROUND((INDEX([1]INSTRUCTIONS!$M$9:$AM$73,MATCH(#REF!,[1]INSTRUCTIONS!$N$9:$N$73,0),MATCH(DG$2,[1]INSTRUCTIONS!$M$9:$AM$9,FALSE))*$BD85),0)),""))</f>
        <v/>
      </c>
      <c r="DH85" s="178" t="str">
        <f>IF(ISBLANK($CN85),"",IFERROR((ROUND((INDEX([1]INSTRUCTIONS!$M$9:$AM$73,MATCH(#REF!,[1]INSTRUCTIONS!$N$9:$N$73,0),MATCH(DH$2,[1]INSTRUCTIONS!$M$9:$AM$9,FALSE))*$BD85),0)),""))</f>
        <v/>
      </c>
      <c r="DI85" s="178" t="str">
        <f>IF(ISBLANK($CN85),"",IFERROR((ROUND((INDEX([1]INSTRUCTIONS!$M$9:$AM$73,MATCH(#REF!,[1]INSTRUCTIONS!$N$9:$N$73,0),MATCH(DI$2,[1]INSTRUCTIONS!$M$9:$AM$9,FALSE))*$BD85),0)),""))</f>
        <v/>
      </c>
      <c r="DJ85" s="178" t="str">
        <f>IF(ISBLANK($CN85),"",IFERROR((ROUND((INDEX([1]INSTRUCTIONS!$M$9:$AM$73,MATCH(#REF!,[1]INSTRUCTIONS!$N$9:$N$73,0),MATCH(DJ$2,[1]INSTRUCTIONS!$M$9:$AM$9,FALSE))*$BD85),0)),""))</f>
        <v/>
      </c>
      <c r="DK85" s="178" t="str">
        <f>IF(ISBLANK($CN85),"",IFERROR((ROUND((INDEX([1]INSTRUCTIONS!$M$9:$AM$73,MATCH(#REF!,[1]INSTRUCTIONS!$N$9:$N$73,0),MATCH(DK$2,[1]INSTRUCTIONS!$M$9:$AM$9,FALSE))*$BD85),0)),""))</f>
        <v/>
      </c>
      <c r="DL85" s="178" t="str">
        <f>IF(ISBLANK($CN85),"",IFERROR((ROUND((INDEX([1]INSTRUCTIONS!$M$9:$AM$73,MATCH(#REF!,[1]INSTRUCTIONS!$N$9:$N$73,0),MATCH(DL$2,[1]INSTRUCTIONS!$M$9:$AM$9,FALSE))*$BD85),0)),""))</f>
        <v/>
      </c>
      <c r="DM85" s="179" t="str">
        <f>IF(ISBLANK($CN85),"",IFERROR((ROUND((INDEX([1]INSTRUCTIONS!$M$9:$AM$73,MATCH(#REF!,[1]INSTRUCTIONS!$N$9:$N$73,0),MATCH(DM$2,[1]INSTRUCTIONS!$M$9:$AM$9,FALSE))*$BD85),0)),""))</f>
        <v/>
      </c>
      <c r="DN85" s="169">
        <f t="shared" si="25"/>
        <v>12</v>
      </c>
      <c r="DO85" s="169">
        <f t="shared" si="26"/>
        <v>0</v>
      </c>
      <c r="DP85" s="6"/>
      <c r="DQ85" s="171" t="str">
        <f t="shared" si="27"/>
        <v>NUMERIC BOTTOMS BM</v>
      </c>
      <c r="DR85" s="172">
        <f t="shared" ref="DR85:EP85" si="98">IFERROR(BL85+CO85,"")</f>
        <v>19</v>
      </c>
      <c r="DS85" s="173">
        <f t="shared" si="98"/>
        <v>79</v>
      </c>
      <c r="DT85" s="173">
        <f t="shared" si="98"/>
        <v>110</v>
      </c>
      <c r="DU85" s="173">
        <f t="shared" si="98"/>
        <v>88</v>
      </c>
      <c r="DV85" s="173">
        <f t="shared" si="98"/>
        <v>52</v>
      </c>
      <c r="DW85" s="173">
        <f t="shared" si="98"/>
        <v>24</v>
      </c>
      <c r="DX85" s="173" t="str">
        <f t="shared" si="98"/>
        <v/>
      </c>
      <c r="DY85" s="173" t="str">
        <f t="shared" si="98"/>
        <v/>
      </c>
      <c r="DZ85" s="173" t="str">
        <f t="shared" si="98"/>
        <v/>
      </c>
      <c r="EA85" s="173" t="str">
        <f t="shared" si="98"/>
        <v/>
      </c>
      <c r="EB85" s="173" t="str">
        <f t="shared" si="98"/>
        <v/>
      </c>
      <c r="EC85" s="173" t="str">
        <f t="shared" si="98"/>
        <v/>
      </c>
      <c r="ED85" s="173" t="str">
        <f t="shared" si="98"/>
        <v/>
      </c>
      <c r="EE85" s="173" t="str">
        <f t="shared" si="98"/>
        <v/>
      </c>
      <c r="EF85" s="174" t="str">
        <f t="shared" si="98"/>
        <v/>
      </c>
      <c r="EG85" s="174" t="str">
        <f t="shared" si="98"/>
        <v/>
      </c>
      <c r="EH85" s="174" t="str">
        <f t="shared" si="98"/>
        <v/>
      </c>
      <c r="EI85" s="174" t="str">
        <f t="shared" si="98"/>
        <v/>
      </c>
      <c r="EJ85" s="174" t="str">
        <f t="shared" si="98"/>
        <v/>
      </c>
      <c r="EK85" s="174" t="str">
        <f t="shared" si="98"/>
        <v/>
      </c>
      <c r="EL85" s="174" t="str">
        <f t="shared" si="98"/>
        <v/>
      </c>
      <c r="EM85" s="174" t="str">
        <f t="shared" si="98"/>
        <v/>
      </c>
      <c r="EN85" s="174" t="str">
        <f t="shared" si="98"/>
        <v/>
      </c>
      <c r="EO85" s="174" t="str">
        <f t="shared" si="98"/>
        <v/>
      </c>
      <c r="EP85" s="174" t="str">
        <f t="shared" si="98"/>
        <v/>
      </c>
      <c r="EQ85" s="171">
        <f t="shared" si="29"/>
        <v>372</v>
      </c>
      <c r="ER85" s="171">
        <f t="shared" si="30"/>
        <v>0</v>
      </c>
    </row>
    <row r="86" spans="1:148" ht="120" customHeight="1" x14ac:dyDescent="0.25">
      <c r="A86" s="132">
        <f t="shared" si="31"/>
        <v>69</v>
      </c>
      <c r="B86" s="133"/>
      <c r="C86" s="133" t="s">
        <v>96</v>
      </c>
      <c r="D86" s="134" t="s">
        <v>276</v>
      </c>
      <c r="E86" s="134" t="str">
        <f t="shared" si="5"/>
        <v>#REF!</v>
      </c>
      <c r="F86" s="135" t="s">
        <v>143</v>
      </c>
      <c r="G86" s="134" t="s">
        <v>276</v>
      </c>
      <c r="H86" s="135" t="s">
        <v>230</v>
      </c>
      <c r="I86" s="135" t="s">
        <v>231</v>
      </c>
      <c r="J86" s="135"/>
      <c r="K86" s="135"/>
      <c r="L86" s="136"/>
      <c r="M86" s="133" t="e">
        <v>#VALUE!</v>
      </c>
      <c r="N86" s="135" t="s">
        <v>124</v>
      </c>
      <c r="O86" s="136"/>
      <c r="P86" s="136"/>
      <c r="Q86" s="136" t="s">
        <v>101</v>
      </c>
      <c r="R86" s="136" t="s">
        <v>102</v>
      </c>
      <c r="S86" s="136"/>
      <c r="T86" s="133"/>
      <c r="U86" s="133"/>
      <c r="V86" s="133"/>
      <c r="W86" s="137"/>
      <c r="X86" s="138">
        <v>17.239999999999998</v>
      </c>
      <c r="Y86" s="139">
        <v>17.239999999999998</v>
      </c>
      <c r="Z86" s="140">
        <f t="shared" si="6"/>
        <v>0</v>
      </c>
      <c r="AA86" s="139">
        <v>49.99</v>
      </c>
      <c r="AB86" s="140">
        <f t="shared" si="7"/>
        <v>0.655131026205241</v>
      </c>
      <c r="AC86" s="141"/>
      <c r="AD86" s="142" t="str">
        <f t="shared" si="8"/>
        <v/>
      </c>
      <c r="AE86" s="140" t="str">
        <f t="shared" si="9"/>
        <v/>
      </c>
      <c r="AF86" s="139"/>
      <c r="AG86" s="140" t="str">
        <f t="shared" si="10"/>
        <v/>
      </c>
      <c r="AH86" s="143" t="str">
        <f t="shared" si="11"/>
        <v/>
      </c>
      <c r="AI86" s="144"/>
      <c r="AJ86" s="145"/>
      <c r="AK86" s="146"/>
      <c r="AL86" s="135" t="s">
        <v>103</v>
      </c>
      <c r="AM86" s="147">
        <v>4</v>
      </c>
      <c r="AN86" s="148" t="str">
        <f t="shared" si="12"/>
        <v xml:space="preserve">, , , , OFFICE DEFINE, </v>
      </c>
      <c r="AO86" s="149">
        <v>36</v>
      </c>
      <c r="AP86" s="150">
        <v>360</v>
      </c>
      <c r="AQ86" s="150"/>
      <c r="AR86" s="150"/>
      <c r="AS86" s="150"/>
      <c r="AT86" s="151"/>
      <c r="AU86" s="151"/>
      <c r="AV86" s="152">
        <f t="shared" si="13"/>
        <v>4</v>
      </c>
      <c r="AW86" s="153"/>
      <c r="AX86" s="152"/>
      <c r="AY86" s="153"/>
      <c r="AZ86" s="176"/>
      <c r="BA86" s="155">
        <f t="shared" si="14"/>
        <v>360</v>
      </c>
      <c r="BB86" s="156">
        <f t="shared" si="15"/>
        <v>6206.4</v>
      </c>
      <c r="BC86" s="157">
        <f t="shared" si="16"/>
        <v>17996.400000000001</v>
      </c>
      <c r="BD86" s="158">
        <f t="shared" si="17"/>
        <v>36</v>
      </c>
      <c r="BE86" s="159">
        <f t="shared" si="18"/>
        <v>620.64</v>
      </c>
      <c r="BF86" s="160">
        <f t="shared" si="19"/>
        <v>1799.64</v>
      </c>
      <c r="BG86" s="161">
        <f t="shared" si="20"/>
        <v>396</v>
      </c>
      <c r="BH86" s="162">
        <f t="shared" si="21"/>
        <v>6827.0399999999991</v>
      </c>
      <c r="BI86" s="163">
        <f t="shared" si="22"/>
        <v>19796.04</v>
      </c>
      <c r="BJ86" s="164"/>
      <c r="BK86" s="165" t="s">
        <v>118</v>
      </c>
      <c r="BL86" s="177">
        <v>18</v>
      </c>
      <c r="BM86" s="178">
        <v>77</v>
      </c>
      <c r="BN86" s="178">
        <v>107</v>
      </c>
      <c r="BO86" s="178">
        <v>85</v>
      </c>
      <c r="BP86" s="178">
        <v>50</v>
      </c>
      <c r="BQ86" s="178">
        <v>23</v>
      </c>
      <c r="BR86" s="178" t="str">
        <f>IF(ISBLANK($BK86),"",IFERROR((ROUND((INDEX([1]INSTRUCTIONS!$M$9:$AM$73,MATCH(#REF!,[1]INSTRUCTIONS!$N$9:$N$73,0),MATCH(BR$2,[1]INSTRUCTIONS!$M$9:$AM$9,FALSE))*$BA86),0)),""))</f>
        <v/>
      </c>
      <c r="BS86" s="178" t="str">
        <f>IF(ISBLANK($BK86),"",IFERROR((ROUND((INDEX([1]INSTRUCTIONS!$M$9:$AM$73,MATCH(#REF!,[1]INSTRUCTIONS!$N$9:$N$73,0),MATCH(BS$2,[1]INSTRUCTIONS!$M$9:$AM$9,FALSE))*$BA86),0)),""))</f>
        <v/>
      </c>
      <c r="BT86" s="178" t="str">
        <f>IF(ISBLANK($BK86),"",IFERROR((ROUND((INDEX([1]INSTRUCTIONS!$M$9:$AM$73,MATCH(#REF!,[1]INSTRUCTIONS!$N$9:$N$73,0),MATCH(BT$2,[1]INSTRUCTIONS!$M$9:$AM$9,FALSE))*$BA86),0)),""))</f>
        <v/>
      </c>
      <c r="BU86" s="178" t="str">
        <f>IF(ISBLANK($BK86),"",IFERROR((ROUND((INDEX([1]INSTRUCTIONS!$M$9:$AM$73,MATCH(#REF!,[1]INSTRUCTIONS!$N$9:$N$73,0),MATCH(BU$2,[1]INSTRUCTIONS!$M$9:$AM$9,FALSE))*$BA86),0)),""))</f>
        <v/>
      </c>
      <c r="BV86" s="178" t="str">
        <f>IF(ISBLANK($BK86),"",IFERROR((ROUND((INDEX([1]INSTRUCTIONS!$M$9:$AM$73,MATCH(#REF!,[1]INSTRUCTIONS!$N$9:$N$73,0),MATCH(BV$2,[1]INSTRUCTIONS!$M$9:$AM$9,FALSE))*$BA86),0)),""))</f>
        <v/>
      </c>
      <c r="BW86" s="178" t="str">
        <f>IF(ISBLANK($BK86),"",IFERROR((ROUND((INDEX([1]INSTRUCTIONS!$M$9:$AM$73,MATCH(#REF!,[1]INSTRUCTIONS!$N$9:$N$73,0),MATCH(BW$2,[1]INSTRUCTIONS!$M$9:$AM$9,FALSE))*$BA86),0)),""))</f>
        <v/>
      </c>
      <c r="BX86" s="178" t="str">
        <f>IF(ISBLANK($BK86),"",IFERROR((ROUND((INDEX([1]INSTRUCTIONS!$M$9:$AM$73,MATCH(#REF!,[1]INSTRUCTIONS!$N$9:$N$73,0),MATCH(BX$2,[1]INSTRUCTIONS!$M$9:$AM$9,FALSE))*$BA86),0)),""))</f>
        <v/>
      </c>
      <c r="BY86" s="178" t="str">
        <f>IF(ISBLANK($BK86),"",IFERROR((ROUND((INDEX([1]INSTRUCTIONS!$M$9:$AM$73,MATCH(#REF!,[1]INSTRUCTIONS!$N$9:$N$73,0),MATCH(BY$2,[1]INSTRUCTIONS!$M$9:$AM$9,FALSE))*$BA86),0)),""))</f>
        <v/>
      </c>
      <c r="BZ86" s="178" t="str">
        <f>IF(ISBLANK($BK86),"",IFERROR((ROUND((INDEX([1]INSTRUCTIONS!$M$9:$AM$73,MATCH(#REF!,[1]INSTRUCTIONS!$N$9:$N$73,0),MATCH(BZ$2,[1]INSTRUCTIONS!$M$9:$AM$9,FALSE))*$BA86),0)),""))</f>
        <v/>
      </c>
      <c r="CA86" s="178" t="str">
        <f>IF(ISBLANK($BK86),"",IFERROR((ROUND((INDEX([1]INSTRUCTIONS!$M$9:$AM$73,MATCH(#REF!,[1]INSTRUCTIONS!$N$9:$N$73,0),MATCH(CA$2,[1]INSTRUCTIONS!$M$9:$AM$9,FALSE))*$BA86),0)),""))</f>
        <v/>
      </c>
      <c r="CB86" s="178" t="str">
        <f>IF(ISBLANK($BK86),"",IFERROR((ROUND((INDEX([1]INSTRUCTIONS!$M$9:$AM$73,MATCH(#REF!,[1]INSTRUCTIONS!$N$9:$N$73,0),MATCH(CB$2,[1]INSTRUCTIONS!$M$9:$AM$9,FALSE))*$BA86),0)),""))</f>
        <v/>
      </c>
      <c r="CC86" s="178" t="str">
        <f>IF(ISBLANK($BK86),"",IFERROR((ROUND((INDEX([1]INSTRUCTIONS!$M$9:$AM$73,MATCH(#REF!,[1]INSTRUCTIONS!$N$9:$N$73,0),MATCH(CC$2,[1]INSTRUCTIONS!$M$9:$AM$9,FALSE))*$BA86),0)),""))</f>
        <v/>
      </c>
      <c r="CD86" s="178" t="str">
        <f>IF(ISBLANK($BK86),"",IFERROR((ROUND((INDEX([1]INSTRUCTIONS!$M$9:$AM$73,MATCH(#REF!,[1]INSTRUCTIONS!$N$9:$N$73,0),MATCH(CD$2,[1]INSTRUCTIONS!$M$9:$AM$9,FALSE))*$BA86),0)),""))</f>
        <v/>
      </c>
      <c r="CE86" s="178" t="str">
        <f>IF(ISBLANK($BK86),"",IFERROR((ROUND((INDEX([1]INSTRUCTIONS!$M$9:$AM$73,MATCH(#REF!,[1]INSTRUCTIONS!$N$9:$N$73,0),MATCH(CE$2,[1]INSTRUCTIONS!$M$9:$AM$9,FALSE))*$BA86),0)),""))</f>
        <v/>
      </c>
      <c r="CF86" s="178" t="str">
        <f>IF(ISBLANK($BK86),"",IFERROR((ROUND((INDEX([1]INSTRUCTIONS!$M$9:$AM$73,MATCH(#REF!,[1]INSTRUCTIONS!$N$9:$N$73,0),MATCH(CF$2,[1]INSTRUCTIONS!$M$9:$AM$9,FALSE))*$BA86),0)),""))</f>
        <v/>
      </c>
      <c r="CG86" s="178" t="str">
        <f>IF(ISBLANK($BK86),"",IFERROR((ROUND((INDEX([1]INSTRUCTIONS!$M$9:$AM$73,MATCH(#REF!,[1]INSTRUCTIONS!$N$9:$N$73,0),MATCH(CG$2,[1]INSTRUCTIONS!$M$9:$AM$9,FALSE))*$BA86),0)),""))</f>
        <v/>
      </c>
      <c r="CH86" s="178" t="str">
        <f>IF(ISBLANK($BK86),"",IFERROR((ROUND((INDEX([1]INSTRUCTIONS!$M$9:$AM$73,MATCH(#REF!,[1]INSTRUCTIONS!$N$9:$N$73,0),MATCH(CH$2,[1]INSTRUCTIONS!$M$9:$AM$9,FALSE))*$BA86),0)),""))</f>
        <v/>
      </c>
      <c r="CI86" s="178" t="str">
        <f>IF(ISBLANK($BK86),"",IFERROR((ROUND((INDEX([1]INSTRUCTIONS!$M$9:$AM$73,MATCH(#REF!,[1]INSTRUCTIONS!$N$9:$N$73,0),MATCH(CI$2,[1]INSTRUCTIONS!$M$9:$AM$9,FALSE))*$BA86),0)),""))</f>
        <v/>
      </c>
      <c r="CJ86" s="179" t="str">
        <f>IF(ISBLANK($BK86),"",IFERROR((ROUND((INDEX([1]INSTRUCTIONS!$M$9:$AM$73,MATCH(#REF!,[1]INSTRUCTIONS!$N$9:$N$73,0),MATCH(CJ$2,[1]INSTRUCTIONS!$M$9:$AM$9,FALSE))*$BA86),0)),""))</f>
        <v/>
      </c>
      <c r="CK86" s="169">
        <f t="shared" si="23"/>
        <v>360</v>
      </c>
      <c r="CL86" s="169">
        <f t="shared" si="24"/>
        <v>0</v>
      </c>
      <c r="CM86" s="6"/>
      <c r="CN86" s="170" t="s">
        <v>119</v>
      </c>
      <c r="CO86" s="177">
        <v>3</v>
      </c>
      <c r="CP86" s="178">
        <v>7</v>
      </c>
      <c r="CQ86" s="178">
        <v>10</v>
      </c>
      <c r="CR86" s="178">
        <v>8</v>
      </c>
      <c r="CS86" s="178">
        <v>5</v>
      </c>
      <c r="CT86" s="178">
        <v>3</v>
      </c>
      <c r="CU86" s="178" t="str">
        <f>IF(ISBLANK($CN86),"",IFERROR((ROUND((INDEX([1]INSTRUCTIONS!$M$9:$AM$73,MATCH(#REF!,[1]INSTRUCTIONS!$N$9:$N$73,0),MATCH(CU$2,[1]INSTRUCTIONS!$M$9:$AM$9,FALSE))*$BD86),0)),""))</f>
        <v/>
      </c>
      <c r="CV86" s="178" t="str">
        <f>IF(ISBLANK($CN86),"",IFERROR((ROUND((INDEX([1]INSTRUCTIONS!$M$9:$AM$73,MATCH(#REF!,[1]INSTRUCTIONS!$N$9:$N$73,0),MATCH(CV$2,[1]INSTRUCTIONS!$M$9:$AM$9,FALSE))*$BD86),0)),""))</f>
        <v/>
      </c>
      <c r="CW86" s="178" t="str">
        <f>IF(ISBLANK($CN86),"",IFERROR((ROUND((INDEX([1]INSTRUCTIONS!$M$9:$AM$73,MATCH(#REF!,[1]INSTRUCTIONS!$N$9:$N$73,0),MATCH(CW$2,[1]INSTRUCTIONS!$M$9:$AM$9,FALSE))*$BD86),0)),""))</f>
        <v/>
      </c>
      <c r="CX86" s="178" t="str">
        <f>IF(ISBLANK($CN86),"",IFERROR((ROUND((INDEX([1]INSTRUCTIONS!$M$9:$AM$73,MATCH(#REF!,[1]INSTRUCTIONS!$N$9:$N$73,0),MATCH(CX$2,[1]INSTRUCTIONS!$M$9:$AM$9,FALSE))*$BD86),0)),""))</f>
        <v/>
      </c>
      <c r="CY86" s="178" t="str">
        <f>IF(ISBLANK($CN86),"",IFERROR((ROUND((INDEX([1]INSTRUCTIONS!$M$9:$AM$73,MATCH(#REF!,[1]INSTRUCTIONS!$N$9:$N$73,0),MATCH(CY$2,[1]INSTRUCTIONS!$M$9:$AM$9,FALSE))*$BD86),0)),""))</f>
        <v/>
      </c>
      <c r="CZ86" s="178" t="str">
        <f>IF(ISBLANK($CN86),"",IFERROR((ROUND((INDEX([1]INSTRUCTIONS!$M$9:$AM$73,MATCH(#REF!,[1]INSTRUCTIONS!$N$9:$N$73,0),MATCH(CZ$2,[1]INSTRUCTIONS!$M$9:$AM$9,FALSE))*$BD86),0)),""))</f>
        <v/>
      </c>
      <c r="DA86" s="178" t="str">
        <f>IF(ISBLANK($CN86),"",IFERROR((ROUND((INDEX([1]INSTRUCTIONS!$M$9:$AM$73,MATCH(#REF!,[1]INSTRUCTIONS!$N$9:$N$73,0),MATCH(DA$2,[1]INSTRUCTIONS!$M$9:$AM$9,FALSE))*$BD86),0)),""))</f>
        <v/>
      </c>
      <c r="DB86" s="178" t="str">
        <f>IF(ISBLANK($CN86),"",IFERROR((ROUND((INDEX([1]INSTRUCTIONS!$M$9:$AM$73,MATCH(#REF!,[1]INSTRUCTIONS!$N$9:$N$73,0),MATCH(DB$2,[1]INSTRUCTIONS!$M$9:$AM$9,FALSE))*$BD86),0)),""))</f>
        <v/>
      </c>
      <c r="DC86" s="178" t="str">
        <f>IF(ISBLANK($CN86),"",IFERROR((ROUND((INDEX([1]INSTRUCTIONS!$M$9:$AM$73,MATCH(#REF!,[1]INSTRUCTIONS!$N$9:$N$73,0),MATCH(DC$2,[1]INSTRUCTIONS!$M$9:$AM$9,FALSE))*$BD86),0)),""))</f>
        <v/>
      </c>
      <c r="DD86" s="178" t="str">
        <f>IF(ISBLANK($CN86),"",IFERROR((ROUND((INDEX([1]INSTRUCTIONS!$M$9:$AM$73,MATCH(#REF!,[1]INSTRUCTIONS!$N$9:$N$73,0),MATCH(DD$2,[1]INSTRUCTIONS!$M$9:$AM$9,FALSE))*$BD86),0)),""))</f>
        <v/>
      </c>
      <c r="DE86" s="178" t="str">
        <f>IF(ISBLANK($CN86),"",IFERROR((ROUND((INDEX([1]INSTRUCTIONS!$M$9:$AM$73,MATCH(#REF!,[1]INSTRUCTIONS!$N$9:$N$73,0),MATCH(DE$2,[1]INSTRUCTIONS!$M$9:$AM$9,FALSE))*$BD86),0)),""))</f>
        <v/>
      </c>
      <c r="DF86" s="178" t="str">
        <f>IF(ISBLANK($CN86),"",IFERROR((ROUND((INDEX([1]INSTRUCTIONS!$M$9:$AM$73,MATCH(#REF!,[1]INSTRUCTIONS!$N$9:$N$73,0),MATCH(DF$2,[1]INSTRUCTIONS!$M$9:$AM$9,FALSE))*$BD86),0)),""))</f>
        <v/>
      </c>
      <c r="DG86" s="178" t="str">
        <f>IF(ISBLANK($CN86),"",IFERROR((ROUND((INDEX([1]INSTRUCTIONS!$M$9:$AM$73,MATCH(#REF!,[1]INSTRUCTIONS!$N$9:$N$73,0),MATCH(DG$2,[1]INSTRUCTIONS!$M$9:$AM$9,FALSE))*$BD86),0)),""))</f>
        <v/>
      </c>
      <c r="DH86" s="178" t="str">
        <f>IF(ISBLANK($CN86),"",IFERROR((ROUND((INDEX([1]INSTRUCTIONS!$M$9:$AM$73,MATCH(#REF!,[1]INSTRUCTIONS!$N$9:$N$73,0),MATCH(DH$2,[1]INSTRUCTIONS!$M$9:$AM$9,FALSE))*$BD86),0)),""))</f>
        <v/>
      </c>
      <c r="DI86" s="178" t="str">
        <f>IF(ISBLANK($CN86),"",IFERROR((ROUND((INDEX([1]INSTRUCTIONS!$M$9:$AM$73,MATCH(#REF!,[1]INSTRUCTIONS!$N$9:$N$73,0),MATCH(DI$2,[1]INSTRUCTIONS!$M$9:$AM$9,FALSE))*$BD86),0)),""))</f>
        <v/>
      </c>
      <c r="DJ86" s="178" t="str">
        <f>IF(ISBLANK($CN86),"",IFERROR((ROUND((INDEX([1]INSTRUCTIONS!$M$9:$AM$73,MATCH(#REF!,[1]INSTRUCTIONS!$N$9:$N$73,0),MATCH(DJ$2,[1]INSTRUCTIONS!$M$9:$AM$9,FALSE))*$BD86),0)),""))</f>
        <v/>
      </c>
      <c r="DK86" s="178" t="str">
        <f>IF(ISBLANK($CN86),"",IFERROR((ROUND((INDEX([1]INSTRUCTIONS!$M$9:$AM$73,MATCH(#REF!,[1]INSTRUCTIONS!$N$9:$N$73,0),MATCH(DK$2,[1]INSTRUCTIONS!$M$9:$AM$9,FALSE))*$BD86),0)),""))</f>
        <v/>
      </c>
      <c r="DL86" s="178" t="str">
        <f>IF(ISBLANK($CN86),"",IFERROR((ROUND((INDEX([1]INSTRUCTIONS!$M$9:$AM$73,MATCH(#REF!,[1]INSTRUCTIONS!$N$9:$N$73,0),MATCH(DL$2,[1]INSTRUCTIONS!$M$9:$AM$9,FALSE))*$BD86),0)),""))</f>
        <v/>
      </c>
      <c r="DM86" s="179" t="str">
        <f>IF(ISBLANK($CN86),"",IFERROR((ROUND((INDEX([1]INSTRUCTIONS!$M$9:$AM$73,MATCH(#REF!,[1]INSTRUCTIONS!$N$9:$N$73,0),MATCH(DM$2,[1]INSTRUCTIONS!$M$9:$AM$9,FALSE))*$BD86),0)),""))</f>
        <v/>
      </c>
      <c r="DN86" s="169">
        <f t="shared" si="25"/>
        <v>36</v>
      </c>
      <c r="DO86" s="169">
        <f t="shared" si="26"/>
        <v>0</v>
      </c>
      <c r="DP86" s="6"/>
      <c r="DQ86" s="171" t="str">
        <f t="shared" si="27"/>
        <v>NUMERIC BOTTOMS BM</v>
      </c>
      <c r="DR86" s="172">
        <f t="shared" ref="DR86:EP86" si="99">IFERROR(BL86+CO86,"")</f>
        <v>21</v>
      </c>
      <c r="DS86" s="173">
        <f t="shared" si="99"/>
        <v>84</v>
      </c>
      <c r="DT86" s="173">
        <f t="shared" si="99"/>
        <v>117</v>
      </c>
      <c r="DU86" s="173">
        <f t="shared" si="99"/>
        <v>93</v>
      </c>
      <c r="DV86" s="173">
        <f t="shared" si="99"/>
        <v>55</v>
      </c>
      <c r="DW86" s="208">
        <f t="shared" si="99"/>
        <v>26</v>
      </c>
      <c r="DX86" s="173" t="str">
        <f t="shared" si="99"/>
        <v/>
      </c>
      <c r="DY86" s="173" t="str">
        <f t="shared" si="99"/>
        <v/>
      </c>
      <c r="DZ86" s="173" t="str">
        <f t="shared" si="99"/>
        <v/>
      </c>
      <c r="EA86" s="173" t="str">
        <f t="shared" si="99"/>
        <v/>
      </c>
      <c r="EB86" s="173" t="str">
        <f t="shared" si="99"/>
        <v/>
      </c>
      <c r="EC86" s="173" t="str">
        <f t="shared" si="99"/>
        <v/>
      </c>
      <c r="ED86" s="173" t="str">
        <f t="shared" si="99"/>
        <v/>
      </c>
      <c r="EE86" s="173" t="str">
        <f t="shared" si="99"/>
        <v/>
      </c>
      <c r="EF86" s="174" t="str">
        <f t="shared" si="99"/>
        <v/>
      </c>
      <c r="EG86" s="174" t="str">
        <f t="shared" si="99"/>
        <v/>
      </c>
      <c r="EH86" s="174" t="str">
        <f t="shared" si="99"/>
        <v/>
      </c>
      <c r="EI86" s="174" t="str">
        <f t="shared" si="99"/>
        <v/>
      </c>
      <c r="EJ86" s="174" t="str">
        <f t="shared" si="99"/>
        <v/>
      </c>
      <c r="EK86" s="174" t="str">
        <f t="shared" si="99"/>
        <v/>
      </c>
      <c r="EL86" s="174" t="str">
        <f t="shared" si="99"/>
        <v/>
      </c>
      <c r="EM86" s="174" t="str">
        <f t="shared" si="99"/>
        <v/>
      </c>
      <c r="EN86" s="174" t="str">
        <f t="shared" si="99"/>
        <v/>
      </c>
      <c r="EO86" s="174" t="str">
        <f t="shared" si="99"/>
        <v/>
      </c>
      <c r="EP86" s="174" t="str">
        <f t="shared" si="99"/>
        <v/>
      </c>
      <c r="EQ86" s="171">
        <f t="shared" si="29"/>
        <v>396</v>
      </c>
      <c r="ER86" s="171">
        <f t="shared" si="30"/>
        <v>0</v>
      </c>
    </row>
    <row r="87" spans="1:148" ht="120" customHeight="1" x14ac:dyDescent="0.25">
      <c r="A87" s="132">
        <f t="shared" si="31"/>
        <v>70</v>
      </c>
      <c r="B87" s="133" t="e">
        <v>#VALUE!</v>
      </c>
      <c r="C87" s="133" t="s">
        <v>96</v>
      </c>
      <c r="D87" s="134" t="s">
        <v>276</v>
      </c>
      <c r="E87" s="134" t="str">
        <f t="shared" si="5"/>
        <v>#REF!</v>
      </c>
      <c r="F87" s="135" t="s">
        <v>143</v>
      </c>
      <c r="G87" s="134" t="s">
        <v>276</v>
      </c>
      <c r="H87" s="135" t="s">
        <v>230</v>
      </c>
      <c r="I87" s="135" t="s">
        <v>231</v>
      </c>
      <c r="J87" s="135"/>
      <c r="K87" s="135"/>
      <c r="L87" s="136"/>
      <c r="M87" s="133" t="e">
        <v>#VALUE!</v>
      </c>
      <c r="N87" s="135" t="s">
        <v>106</v>
      </c>
      <c r="O87" s="136"/>
      <c r="P87" s="136"/>
      <c r="Q87" s="136" t="s">
        <v>101</v>
      </c>
      <c r="R87" s="136" t="s">
        <v>102</v>
      </c>
      <c r="S87" s="136"/>
      <c r="T87" s="133"/>
      <c r="U87" s="133"/>
      <c r="V87" s="133"/>
      <c r="W87" s="137"/>
      <c r="X87" s="138">
        <v>17.239999999999998</v>
      </c>
      <c r="Y87" s="139">
        <v>17.239999999999998</v>
      </c>
      <c r="Z87" s="140">
        <f t="shared" si="6"/>
        <v>0</v>
      </c>
      <c r="AA87" s="139">
        <v>49.99</v>
      </c>
      <c r="AB87" s="140">
        <f t="shared" si="7"/>
        <v>0.655131026205241</v>
      </c>
      <c r="AC87" s="141"/>
      <c r="AD87" s="142" t="str">
        <f t="shared" si="8"/>
        <v/>
      </c>
      <c r="AE87" s="140" t="str">
        <f t="shared" si="9"/>
        <v/>
      </c>
      <c r="AF87" s="139"/>
      <c r="AG87" s="140" t="str">
        <f t="shared" si="10"/>
        <v/>
      </c>
      <c r="AH87" s="143" t="str">
        <f t="shared" si="11"/>
        <v/>
      </c>
      <c r="AI87" s="144"/>
      <c r="AJ87" s="145"/>
      <c r="AK87" s="146"/>
      <c r="AL87" s="135" t="s">
        <v>103</v>
      </c>
      <c r="AM87" s="147">
        <v>4</v>
      </c>
      <c r="AN87" s="148" t="str">
        <f t="shared" si="12"/>
        <v xml:space="preserve">, , , , OFFICE DEFINE, </v>
      </c>
      <c r="AO87" s="149">
        <v>48</v>
      </c>
      <c r="AP87" s="150">
        <v>540</v>
      </c>
      <c r="AQ87" s="150"/>
      <c r="AR87" s="150"/>
      <c r="AS87" s="150"/>
      <c r="AT87" s="151"/>
      <c r="AU87" s="151"/>
      <c r="AV87" s="152">
        <f t="shared" si="13"/>
        <v>4</v>
      </c>
      <c r="AW87" s="153"/>
      <c r="AX87" s="152"/>
      <c r="AY87" s="153"/>
      <c r="AZ87" s="176"/>
      <c r="BA87" s="155">
        <f t="shared" si="14"/>
        <v>540</v>
      </c>
      <c r="BB87" s="156">
        <f t="shared" si="15"/>
        <v>9309.5999999999985</v>
      </c>
      <c r="BC87" s="157">
        <f t="shared" si="16"/>
        <v>26994.600000000002</v>
      </c>
      <c r="BD87" s="158">
        <f t="shared" si="17"/>
        <v>48</v>
      </c>
      <c r="BE87" s="159">
        <f t="shared" si="18"/>
        <v>827.52</v>
      </c>
      <c r="BF87" s="160">
        <f t="shared" si="19"/>
        <v>2399.52</v>
      </c>
      <c r="BG87" s="161">
        <f t="shared" si="20"/>
        <v>588</v>
      </c>
      <c r="BH87" s="162">
        <f t="shared" si="21"/>
        <v>10137.119999999999</v>
      </c>
      <c r="BI87" s="163">
        <f t="shared" si="22"/>
        <v>29394.120000000003</v>
      </c>
      <c r="BJ87" s="164"/>
      <c r="BK87" s="165" t="s">
        <v>118</v>
      </c>
      <c r="BL87" s="177">
        <v>28</v>
      </c>
      <c r="BM87" s="178">
        <v>115</v>
      </c>
      <c r="BN87" s="178">
        <v>161</v>
      </c>
      <c r="BO87" s="178">
        <v>127</v>
      </c>
      <c r="BP87" s="178">
        <v>75</v>
      </c>
      <c r="BQ87" s="178">
        <v>34</v>
      </c>
      <c r="BR87" s="178" t="str">
        <f>IF(ISBLANK($BK87),"",IFERROR((ROUND((INDEX([1]INSTRUCTIONS!$M$9:$AM$73,MATCH(#REF!,[1]INSTRUCTIONS!$N$9:$N$73,0),MATCH(BR$2,[1]INSTRUCTIONS!$M$9:$AM$9,FALSE))*$BA87),0)),""))</f>
        <v/>
      </c>
      <c r="BS87" s="178" t="str">
        <f>IF(ISBLANK($BK87),"",IFERROR((ROUND((INDEX([1]INSTRUCTIONS!$M$9:$AM$73,MATCH(#REF!,[1]INSTRUCTIONS!$N$9:$N$73,0),MATCH(BS$2,[1]INSTRUCTIONS!$M$9:$AM$9,FALSE))*$BA87),0)),""))</f>
        <v/>
      </c>
      <c r="BT87" s="178" t="str">
        <f>IF(ISBLANK($BK87),"",IFERROR((ROUND((INDEX([1]INSTRUCTIONS!$M$9:$AM$73,MATCH(#REF!,[1]INSTRUCTIONS!$N$9:$N$73,0),MATCH(BT$2,[1]INSTRUCTIONS!$M$9:$AM$9,FALSE))*$BA87),0)),""))</f>
        <v/>
      </c>
      <c r="BU87" s="178" t="str">
        <f>IF(ISBLANK($BK87),"",IFERROR((ROUND((INDEX([1]INSTRUCTIONS!$M$9:$AM$73,MATCH(#REF!,[1]INSTRUCTIONS!$N$9:$N$73,0),MATCH(BU$2,[1]INSTRUCTIONS!$M$9:$AM$9,FALSE))*$BA87),0)),""))</f>
        <v/>
      </c>
      <c r="BV87" s="178" t="str">
        <f>IF(ISBLANK($BK87),"",IFERROR((ROUND((INDEX([1]INSTRUCTIONS!$M$9:$AM$73,MATCH(#REF!,[1]INSTRUCTIONS!$N$9:$N$73,0),MATCH(BV$2,[1]INSTRUCTIONS!$M$9:$AM$9,FALSE))*$BA87),0)),""))</f>
        <v/>
      </c>
      <c r="BW87" s="178" t="str">
        <f>IF(ISBLANK($BK87),"",IFERROR((ROUND((INDEX([1]INSTRUCTIONS!$M$9:$AM$73,MATCH(#REF!,[1]INSTRUCTIONS!$N$9:$N$73,0),MATCH(BW$2,[1]INSTRUCTIONS!$M$9:$AM$9,FALSE))*$BA87),0)),""))</f>
        <v/>
      </c>
      <c r="BX87" s="178" t="str">
        <f>IF(ISBLANK($BK87),"",IFERROR((ROUND((INDEX([1]INSTRUCTIONS!$M$9:$AM$73,MATCH(#REF!,[1]INSTRUCTIONS!$N$9:$N$73,0),MATCH(BX$2,[1]INSTRUCTIONS!$M$9:$AM$9,FALSE))*$BA87),0)),""))</f>
        <v/>
      </c>
      <c r="BY87" s="178" t="str">
        <f>IF(ISBLANK($BK87),"",IFERROR((ROUND((INDEX([1]INSTRUCTIONS!$M$9:$AM$73,MATCH(#REF!,[1]INSTRUCTIONS!$N$9:$N$73,0),MATCH(BY$2,[1]INSTRUCTIONS!$M$9:$AM$9,FALSE))*$BA87),0)),""))</f>
        <v/>
      </c>
      <c r="BZ87" s="178" t="str">
        <f>IF(ISBLANK($BK87),"",IFERROR((ROUND((INDEX([1]INSTRUCTIONS!$M$9:$AM$73,MATCH(#REF!,[1]INSTRUCTIONS!$N$9:$N$73,0),MATCH(BZ$2,[1]INSTRUCTIONS!$M$9:$AM$9,FALSE))*$BA87),0)),""))</f>
        <v/>
      </c>
      <c r="CA87" s="178" t="str">
        <f>IF(ISBLANK($BK87),"",IFERROR((ROUND((INDEX([1]INSTRUCTIONS!$M$9:$AM$73,MATCH(#REF!,[1]INSTRUCTIONS!$N$9:$N$73,0),MATCH(CA$2,[1]INSTRUCTIONS!$M$9:$AM$9,FALSE))*$BA87),0)),""))</f>
        <v/>
      </c>
      <c r="CB87" s="178" t="str">
        <f>IF(ISBLANK($BK87),"",IFERROR((ROUND((INDEX([1]INSTRUCTIONS!$M$9:$AM$73,MATCH(#REF!,[1]INSTRUCTIONS!$N$9:$N$73,0),MATCH(CB$2,[1]INSTRUCTIONS!$M$9:$AM$9,FALSE))*$BA87),0)),""))</f>
        <v/>
      </c>
      <c r="CC87" s="178" t="str">
        <f>IF(ISBLANK($BK87),"",IFERROR((ROUND((INDEX([1]INSTRUCTIONS!$M$9:$AM$73,MATCH(#REF!,[1]INSTRUCTIONS!$N$9:$N$73,0),MATCH(CC$2,[1]INSTRUCTIONS!$M$9:$AM$9,FALSE))*$BA87),0)),""))</f>
        <v/>
      </c>
      <c r="CD87" s="178" t="str">
        <f>IF(ISBLANK($BK87),"",IFERROR((ROUND((INDEX([1]INSTRUCTIONS!$M$9:$AM$73,MATCH(#REF!,[1]INSTRUCTIONS!$N$9:$N$73,0),MATCH(CD$2,[1]INSTRUCTIONS!$M$9:$AM$9,FALSE))*$BA87),0)),""))</f>
        <v/>
      </c>
      <c r="CE87" s="178" t="str">
        <f>IF(ISBLANK($BK87),"",IFERROR((ROUND((INDEX([1]INSTRUCTIONS!$M$9:$AM$73,MATCH(#REF!,[1]INSTRUCTIONS!$N$9:$N$73,0),MATCH(CE$2,[1]INSTRUCTIONS!$M$9:$AM$9,FALSE))*$BA87),0)),""))</f>
        <v/>
      </c>
      <c r="CF87" s="178" t="str">
        <f>IF(ISBLANK($BK87),"",IFERROR((ROUND((INDEX([1]INSTRUCTIONS!$M$9:$AM$73,MATCH(#REF!,[1]INSTRUCTIONS!$N$9:$N$73,0),MATCH(CF$2,[1]INSTRUCTIONS!$M$9:$AM$9,FALSE))*$BA87),0)),""))</f>
        <v/>
      </c>
      <c r="CG87" s="178" t="str">
        <f>IF(ISBLANK($BK87),"",IFERROR((ROUND((INDEX([1]INSTRUCTIONS!$M$9:$AM$73,MATCH(#REF!,[1]INSTRUCTIONS!$N$9:$N$73,0),MATCH(CG$2,[1]INSTRUCTIONS!$M$9:$AM$9,FALSE))*$BA87),0)),""))</f>
        <v/>
      </c>
      <c r="CH87" s="178" t="str">
        <f>IF(ISBLANK($BK87),"",IFERROR((ROUND((INDEX([1]INSTRUCTIONS!$M$9:$AM$73,MATCH(#REF!,[1]INSTRUCTIONS!$N$9:$N$73,0),MATCH(CH$2,[1]INSTRUCTIONS!$M$9:$AM$9,FALSE))*$BA87),0)),""))</f>
        <v/>
      </c>
      <c r="CI87" s="178" t="str">
        <f>IF(ISBLANK($BK87),"",IFERROR((ROUND((INDEX([1]INSTRUCTIONS!$M$9:$AM$73,MATCH(#REF!,[1]INSTRUCTIONS!$N$9:$N$73,0),MATCH(CI$2,[1]INSTRUCTIONS!$M$9:$AM$9,FALSE))*$BA87),0)),""))</f>
        <v/>
      </c>
      <c r="CJ87" s="179" t="str">
        <f>IF(ISBLANK($BK87),"",IFERROR((ROUND((INDEX([1]INSTRUCTIONS!$M$9:$AM$73,MATCH(#REF!,[1]INSTRUCTIONS!$N$9:$N$73,0),MATCH(CJ$2,[1]INSTRUCTIONS!$M$9:$AM$9,FALSE))*$BA87),0)),""))</f>
        <v/>
      </c>
      <c r="CK87" s="169">
        <f t="shared" si="23"/>
        <v>540</v>
      </c>
      <c r="CL87" s="169">
        <f t="shared" si="24"/>
        <v>0</v>
      </c>
      <c r="CM87" s="6"/>
      <c r="CN87" s="170" t="s">
        <v>119</v>
      </c>
      <c r="CO87" s="177">
        <v>4</v>
      </c>
      <c r="CP87" s="178">
        <v>10</v>
      </c>
      <c r="CQ87" s="178">
        <v>13</v>
      </c>
      <c r="CR87" s="178">
        <v>11</v>
      </c>
      <c r="CS87" s="178">
        <v>6</v>
      </c>
      <c r="CT87" s="178">
        <v>4</v>
      </c>
      <c r="CU87" s="178" t="str">
        <f>IF(ISBLANK($CN87),"",IFERROR((ROUND((INDEX([1]INSTRUCTIONS!$M$9:$AM$73,MATCH(#REF!,[1]INSTRUCTIONS!$N$9:$N$73,0),MATCH(CU$2,[1]INSTRUCTIONS!$M$9:$AM$9,FALSE))*$BD87),0)),""))</f>
        <v/>
      </c>
      <c r="CV87" s="178" t="str">
        <f>IF(ISBLANK($CN87),"",IFERROR((ROUND((INDEX([1]INSTRUCTIONS!$M$9:$AM$73,MATCH(#REF!,[1]INSTRUCTIONS!$N$9:$N$73,0),MATCH(CV$2,[1]INSTRUCTIONS!$M$9:$AM$9,FALSE))*$BD87),0)),""))</f>
        <v/>
      </c>
      <c r="CW87" s="178" t="str">
        <f>IF(ISBLANK($CN87),"",IFERROR((ROUND((INDEX([1]INSTRUCTIONS!$M$9:$AM$73,MATCH(#REF!,[1]INSTRUCTIONS!$N$9:$N$73,0),MATCH(CW$2,[1]INSTRUCTIONS!$M$9:$AM$9,FALSE))*$BD87),0)),""))</f>
        <v/>
      </c>
      <c r="CX87" s="178" t="str">
        <f>IF(ISBLANK($CN87),"",IFERROR((ROUND((INDEX([1]INSTRUCTIONS!$M$9:$AM$73,MATCH(#REF!,[1]INSTRUCTIONS!$N$9:$N$73,0),MATCH(CX$2,[1]INSTRUCTIONS!$M$9:$AM$9,FALSE))*$BD87),0)),""))</f>
        <v/>
      </c>
      <c r="CY87" s="178" t="str">
        <f>IF(ISBLANK($CN87),"",IFERROR((ROUND((INDEX([1]INSTRUCTIONS!$M$9:$AM$73,MATCH(#REF!,[1]INSTRUCTIONS!$N$9:$N$73,0),MATCH(CY$2,[1]INSTRUCTIONS!$M$9:$AM$9,FALSE))*$BD87),0)),""))</f>
        <v/>
      </c>
      <c r="CZ87" s="178" t="str">
        <f>IF(ISBLANK($CN87),"",IFERROR((ROUND((INDEX([1]INSTRUCTIONS!$M$9:$AM$73,MATCH(#REF!,[1]INSTRUCTIONS!$N$9:$N$73,0),MATCH(CZ$2,[1]INSTRUCTIONS!$M$9:$AM$9,FALSE))*$BD87),0)),""))</f>
        <v/>
      </c>
      <c r="DA87" s="178" t="str">
        <f>IF(ISBLANK($CN87),"",IFERROR((ROUND((INDEX([1]INSTRUCTIONS!$M$9:$AM$73,MATCH(#REF!,[1]INSTRUCTIONS!$N$9:$N$73,0),MATCH(DA$2,[1]INSTRUCTIONS!$M$9:$AM$9,FALSE))*$BD87),0)),""))</f>
        <v/>
      </c>
      <c r="DB87" s="178" t="str">
        <f>IF(ISBLANK($CN87),"",IFERROR((ROUND((INDEX([1]INSTRUCTIONS!$M$9:$AM$73,MATCH(#REF!,[1]INSTRUCTIONS!$N$9:$N$73,0),MATCH(DB$2,[1]INSTRUCTIONS!$M$9:$AM$9,FALSE))*$BD87),0)),""))</f>
        <v/>
      </c>
      <c r="DC87" s="178" t="str">
        <f>IF(ISBLANK($CN87),"",IFERROR((ROUND((INDEX([1]INSTRUCTIONS!$M$9:$AM$73,MATCH(#REF!,[1]INSTRUCTIONS!$N$9:$N$73,0),MATCH(DC$2,[1]INSTRUCTIONS!$M$9:$AM$9,FALSE))*$BD87),0)),""))</f>
        <v/>
      </c>
      <c r="DD87" s="178" t="str">
        <f>IF(ISBLANK($CN87),"",IFERROR((ROUND((INDEX([1]INSTRUCTIONS!$M$9:$AM$73,MATCH(#REF!,[1]INSTRUCTIONS!$N$9:$N$73,0),MATCH(DD$2,[1]INSTRUCTIONS!$M$9:$AM$9,FALSE))*$BD87),0)),""))</f>
        <v/>
      </c>
      <c r="DE87" s="178" t="str">
        <f>IF(ISBLANK($CN87),"",IFERROR((ROUND((INDEX([1]INSTRUCTIONS!$M$9:$AM$73,MATCH(#REF!,[1]INSTRUCTIONS!$N$9:$N$73,0),MATCH(DE$2,[1]INSTRUCTIONS!$M$9:$AM$9,FALSE))*$BD87),0)),""))</f>
        <v/>
      </c>
      <c r="DF87" s="178" t="str">
        <f>IF(ISBLANK($CN87),"",IFERROR((ROUND((INDEX([1]INSTRUCTIONS!$M$9:$AM$73,MATCH(#REF!,[1]INSTRUCTIONS!$N$9:$N$73,0),MATCH(DF$2,[1]INSTRUCTIONS!$M$9:$AM$9,FALSE))*$BD87),0)),""))</f>
        <v/>
      </c>
      <c r="DG87" s="178" t="str">
        <f>IF(ISBLANK($CN87),"",IFERROR((ROUND((INDEX([1]INSTRUCTIONS!$M$9:$AM$73,MATCH(#REF!,[1]INSTRUCTIONS!$N$9:$N$73,0),MATCH(DG$2,[1]INSTRUCTIONS!$M$9:$AM$9,FALSE))*$BD87),0)),""))</f>
        <v/>
      </c>
      <c r="DH87" s="178" t="str">
        <f>IF(ISBLANK($CN87),"",IFERROR((ROUND((INDEX([1]INSTRUCTIONS!$M$9:$AM$73,MATCH(#REF!,[1]INSTRUCTIONS!$N$9:$N$73,0),MATCH(DH$2,[1]INSTRUCTIONS!$M$9:$AM$9,FALSE))*$BD87),0)),""))</f>
        <v/>
      </c>
      <c r="DI87" s="178" t="str">
        <f>IF(ISBLANK($CN87),"",IFERROR((ROUND((INDEX([1]INSTRUCTIONS!$M$9:$AM$73,MATCH(#REF!,[1]INSTRUCTIONS!$N$9:$N$73,0),MATCH(DI$2,[1]INSTRUCTIONS!$M$9:$AM$9,FALSE))*$BD87),0)),""))</f>
        <v/>
      </c>
      <c r="DJ87" s="178" t="str">
        <f>IF(ISBLANK($CN87),"",IFERROR((ROUND((INDEX([1]INSTRUCTIONS!$M$9:$AM$73,MATCH(#REF!,[1]INSTRUCTIONS!$N$9:$N$73,0),MATCH(DJ$2,[1]INSTRUCTIONS!$M$9:$AM$9,FALSE))*$BD87),0)),""))</f>
        <v/>
      </c>
      <c r="DK87" s="178" t="str">
        <f>IF(ISBLANK($CN87),"",IFERROR((ROUND((INDEX([1]INSTRUCTIONS!$M$9:$AM$73,MATCH(#REF!,[1]INSTRUCTIONS!$N$9:$N$73,0),MATCH(DK$2,[1]INSTRUCTIONS!$M$9:$AM$9,FALSE))*$BD87),0)),""))</f>
        <v/>
      </c>
      <c r="DL87" s="178" t="str">
        <f>IF(ISBLANK($CN87),"",IFERROR((ROUND((INDEX([1]INSTRUCTIONS!$M$9:$AM$73,MATCH(#REF!,[1]INSTRUCTIONS!$N$9:$N$73,0),MATCH(DL$2,[1]INSTRUCTIONS!$M$9:$AM$9,FALSE))*$BD87),0)),""))</f>
        <v/>
      </c>
      <c r="DM87" s="179" t="str">
        <f>IF(ISBLANK($CN87),"",IFERROR((ROUND((INDEX([1]INSTRUCTIONS!$M$9:$AM$73,MATCH(#REF!,[1]INSTRUCTIONS!$N$9:$N$73,0),MATCH(DM$2,[1]INSTRUCTIONS!$M$9:$AM$9,FALSE))*$BD87),0)),""))</f>
        <v/>
      </c>
      <c r="DN87" s="169">
        <f t="shared" si="25"/>
        <v>48</v>
      </c>
      <c r="DO87" s="169">
        <f t="shared" si="26"/>
        <v>0</v>
      </c>
      <c r="DP87" s="6"/>
      <c r="DQ87" s="171" t="str">
        <f t="shared" si="27"/>
        <v>NUMERIC BOTTOMS BM</v>
      </c>
      <c r="DR87" s="172">
        <f t="shared" ref="DR87:EP87" si="100">IFERROR(BL87+CO87,"")</f>
        <v>32</v>
      </c>
      <c r="DS87" s="173">
        <f t="shared" si="100"/>
        <v>125</v>
      </c>
      <c r="DT87" s="173">
        <f t="shared" si="100"/>
        <v>174</v>
      </c>
      <c r="DU87" s="173">
        <f t="shared" si="100"/>
        <v>138</v>
      </c>
      <c r="DV87" s="173">
        <f t="shared" si="100"/>
        <v>81</v>
      </c>
      <c r="DW87" s="208">
        <f t="shared" si="100"/>
        <v>38</v>
      </c>
      <c r="DX87" s="173" t="str">
        <f t="shared" si="100"/>
        <v/>
      </c>
      <c r="DY87" s="173" t="str">
        <f t="shared" si="100"/>
        <v/>
      </c>
      <c r="DZ87" s="173" t="str">
        <f t="shared" si="100"/>
        <v/>
      </c>
      <c r="EA87" s="173" t="str">
        <f t="shared" si="100"/>
        <v/>
      </c>
      <c r="EB87" s="173" t="str">
        <f t="shared" si="100"/>
        <v/>
      </c>
      <c r="EC87" s="173" t="str">
        <f t="shared" si="100"/>
        <v/>
      </c>
      <c r="ED87" s="173" t="str">
        <f t="shared" si="100"/>
        <v/>
      </c>
      <c r="EE87" s="173" t="str">
        <f t="shared" si="100"/>
        <v/>
      </c>
      <c r="EF87" s="174" t="str">
        <f t="shared" si="100"/>
        <v/>
      </c>
      <c r="EG87" s="174" t="str">
        <f t="shared" si="100"/>
        <v/>
      </c>
      <c r="EH87" s="174" t="str">
        <f t="shared" si="100"/>
        <v/>
      </c>
      <c r="EI87" s="174" t="str">
        <f t="shared" si="100"/>
        <v/>
      </c>
      <c r="EJ87" s="174" t="str">
        <f t="shared" si="100"/>
        <v/>
      </c>
      <c r="EK87" s="174" t="str">
        <f t="shared" si="100"/>
        <v/>
      </c>
      <c r="EL87" s="174" t="str">
        <f t="shared" si="100"/>
        <v/>
      </c>
      <c r="EM87" s="174" t="str">
        <f t="shared" si="100"/>
        <v/>
      </c>
      <c r="EN87" s="174" t="str">
        <f t="shared" si="100"/>
        <v/>
      </c>
      <c r="EO87" s="174" t="str">
        <f t="shared" si="100"/>
        <v/>
      </c>
      <c r="EP87" s="174" t="str">
        <f t="shared" si="100"/>
        <v/>
      </c>
      <c r="EQ87" s="171">
        <f t="shared" si="29"/>
        <v>588</v>
      </c>
      <c r="ER87" s="171">
        <f t="shared" si="30"/>
        <v>0</v>
      </c>
    </row>
    <row r="88" spans="1:148" ht="120" customHeight="1" x14ac:dyDescent="0.25">
      <c r="A88" s="132">
        <f t="shared" si="31"/>
        <v>71</v>
      </c>
      <c r="B88" s="133" t="e">
        <v>#VALUE!</v>
      </c>
      <c r="C88" s="133" t="s">
        <v>96</v>
      </c>
      <c r="D88" s="134" t="s">
        <v>276</v>
      </c>
      <c r="E88" s="134" t="str">
        <f t="shared" si="5"/>
        <v>#REF!</v>
      </c>
      <c r="F88" s="135" t="s">
        <v>143</v>
      </c>
      <c r="G88" s="134" t="s">
        <v>276</v>
      </c>
      <c r="H88" s="135" t="s">
        <v>230</v>
      </c>
      <c r="I88" s="135" t="s">
        <v>231</v>
      </c>
      <c r="J88" s="135"/>
      <c r="K88" s="135"/>
      <c r="L88" s="136"/>
      <c r="M88" s="133" t="e">
        <v>#VALUE!</v>
      </c>
      <c r="N88" s="135" t="s">
        <v>111</v>
      </c>
      <c r="O88" s="136"/>
      <c r="P88" s="136"/>
      <c r="Q88" s="136" t="s">
        <v>101</v>
      </c>
      <c r="R88" s="136" t="s">
        <v>102</v>
      </c>
      <c r="S88" s="136"/>
      <c r="T88" s="133"/>
      <c r="U88" s="133"/>
      <c r="V88" s="133"/>
      <c r="W88" s="137"/>
      <c r="X88" s="138">
        <v>17.239999999999998</v>
      </c>
      <c r="Y88" s="139">
        <v>17.239999999999998</v>
      </c>
      <c r="Z88" s="140">
        <f t="shared" si="6"/>
        <v>0</v>
      </c>
      <c r="AA88" s="139">
        <v>49.99</v>
      </c>
      <c r="AB88" s="140">
        <f t="shared" si="7"/>
        <v>0.655131026205241</v>
      </c>
      <c r="AC88" s="141"/>
      <c r="AD88" s="142" t="str">
        <f t="shared" si="8"/>
        <v/>
      </c>
      <c r="AE88" s="140" t="str">
        <f t="shared" si="9"/>
        <v/>
      </c>
      <c r="AF88" s="139"/>
      <c r="AG88" s="140" t="str">
        <f t="shared" si="10"/>
        <v/>
      </c>
      <c r="AH88" s="143" t="str">
        <f t="shared" si="11"/>
        <v/>
      </c>
      <c r="AI88" s="144"/>
      <c r="AJ88" s="145"/>
      <c r="AK88" s="146"/>
      <c r="AL88" s="135" t="s">
        <v>103</v>
      </c>
      <c r="AM88" s="147">
        <v>4</v>
      </c>
      <c r="AN88" s="148" t="str">
        <f t="shared" si="12"/>
        <v xml:space="preserve">, , , , OFFICE DEFINE, </v>
      </c>
      <c r="AO88" s="149">
        <v>48</v>
      </c>
      <c r="AP88" s="150">
        <v>540</v>
      </c>
      <c r="AQ88" s="150"/>
      <c r="AR88" s="150"/>
      <c r="AS88" s="150"/>
      <c r="AT88" s="151"/>
      <c r="AU88" s="151"/>
      <c r="AV88" s="152">
        <f t="shared" si="13"/>
        <v>4</v>
      </c>
      <c r="AW88" s="153"/>
      <c r="AX88" s="152"/>
      <c r="AY88" s="153"/>
      <c r="AZ88" s="176"/>
      <c r="BA88" s="155">
        <f t="shared" si="14"/>
        <v>540</v>
      </c>
      <c r="BB88" s="156">
        <f t="shared" si="15"/>
        <v>9309.5999999999985</v>
      </c>
      <c r="BC88" s="157">
        <f t="shared" si="16"/>
        <v>26994.600000000002</v>
      </c>
      <c r="BD88" s="158">
        <f t="shared" si="17"/>
        <v>48</v>
      </c>
      <c r="BE88" s="159">
        <f t="shared" si="18"/>
        <v>827.52</v>
      </c>
      <c r="BF88" s="160">
        <f t="shared" si="19"/>
        <v>2399.52</v>
      </c>
      <c r="BG88" s="161">
        <f t="shared" si="20"/>
        <v>588</v>
      </c>
      <c r="BH88" s="162">
        <f t="shared" si="21"/>
        <v>10137.119999999999</v>
      </c>
      <c r="BI88" s="163">
        <f t="shared" si="22"/>
        <v>29394.120000000003</v>
      </c>
      <c r="BJ88" s="164"/>
      <c r="BK88" s="165" t="s">
        <v>118</v>
      </c>
      <c r="BL88" s="177">
        <v>28</v>
      </c>
      <c r="BM88" s="178">
        <v>115</v>
      </c>
      <c r="BN88" s="178">
        <v>161</v>
      </c>
      <c r="BO88" s="178">
        <v>127</v>
      </c>
      <c r="BP88" s="178">
        <v>75</v>
      </c>
      <c r="BQ88" s="178">
        <v>34</v>
      </c>
      <c r="BR88" s="178" t="str">
        <f>IF(ISBLANK($BK88),"",IFERROR((ROUND((INDEX([1]INSTRUCTIONS!$M$9:$AM$73,MATCH(#REF!,[1]INSTRUCTIONS!$N$9:$N$73,0),MATCH(BR$2,[1]INSTRUCTIONS!$M$9:$AM$9,FALSE))*$BA88),0)),""))</f>
        <v/>
      </c>
      <c r="BS88" s="178" t="str">
        <f>IF(ISBLANK($BK88),"",IFERROR((ROUND((INDEX([1]INSTRUCTIONS!$M$9:$AM$73,MATCH(#REF!,[1]INSTRUCTIONS!$N$9:$N$73,0),MATCH(BS$2,[1]INSTRUCTIONS!$M$9:$AM$9,FALSE))*$BA88),0)),""))</f>
        <v/>
      </c>
      <c r="BT88" s="178" t="str">
        <f>IF(ISBLANK($BK88),"",IFERROR((ROUND((INDEX([1]INSTRUCTIONS!$M$9:$AM$73,MATCH(#REF!,[1]INSTRUCTIONS!$N$9:$N$73,0),MATCH(BT$2,[1]INSTRUCTIONS!$M$9:$AM$9,FALSE))*$BA88),0)),""))</f>
        <v/>
      </c>
      <c r="BU88" s="178" t="str">
        <f>IF(ISBLANK($BK88),"",IFERROR((ROUND((INDEX([1]INSTRUCTIONS!$M$9:$AM$73,MATCH(#REF!,[1]INSTRUCTIONS!$N$9:$N$73,0),MATCH(BU$2,[1]INSTRUCTIONS!$M$9:$AM$9,FALSE))*$BA88),0)),""))</f>
        <v/>
      </c>
      <c r="BV88" s="178" t="str">
        <f>IF(ISBLANK($BK88),"",IFERROR((ROUND((INDEX([1]INSTRUCTIONS!$M$9:$AM$73,MATCH(#REF!,[1]INSTRUCTIONS!$N$9:$N$73,0),MATCH(BV$2,[1]INSTRUCTIONS!$M$9:$AM$9,FALSE))*$BA88),0)),""))</f>
        <v/>
      </c>
      <c r="BW88" s="178" t="str">
        <f>IF(ISBLANK($BK88),"",IFERROR((ROUND((INDEX([1]INSTRUCTIONS!$M$9:$AM$73,MATCH(#REF!,[1]INSTRUCTIONS!$N$9:$N$73,0),MATCH(BW$2,[1]INSTRUCTIONS!$M$9:$AM$9,FALSE))*$BA88),0)),""))</f>
        <v/>
      </c>
      <c r="BX88" s="178" t="str">
        <f>IF(ISBLANK($BK88),"",IFERROR((ROUND((INDEX([1]INSTRUCTIONS!$M$9:$AM$73,MATCH(#REF!,[1]INSTRUCTIONS!$N$9:$N$73,0),MATCH(BX$2,[1]INSTRUCTIONS!$M$9:$AM$9,FALSE))*$BA88),0)),""))</f>
        <v/>
      </c>
      <c r="BY88" s="178" t="str">
        <f>IF(ISBLANK($BK88),"",IFERROR((ROUND((INDEX([1]INSTRUCTIONS!$M$9:$AM$73,MATCH(#REF!,[1]INSTRUCTIONS!$N$9:$N$73,0),MATCH(BY$2,[1]INSTRUCTIONS!$M$9:$AM$9,FALSE))*$BA88),0)),""))</f>
        <v/>
      </c>
      <c r="BZ88" s="178" t="str">
        <f>IF(ISBLANK($BK88),"",IFERROR((ROUND((INDEX([1]INSTRUCTIONS!$M$9:$AM$73,MATCH(#REF!,[1]INSTRUCTIONS!$N$9:$N$73,0),MATCH(BZ$2,[1]INSTRUCTIONS!$M$9:$AM$9,FALSE))*$BA88),0)),""))</f>
        <v/>
      </c>
      <c r="CA88" s="178" t="str">
        <f>IF(ISBLANK($BK88),"",IFERROR((ROUND((INDEX([1]INSTRUCTIONS!$M$9:$AM$73,MATCH(#REF!,[1]INSTRUCTIONS!$N$9:$N$73,0),MATCH(CA$2,[1]INSTRUCTIONS!$M$9:$AM$9,FALSE))*$BA88),0)),""))</f>
        <v/>
      </c>
      <c r="CB88" s="178" t="str">
        <f>IF(ISBLANK($BK88),"",IFERROR((ROUND((INDEX([1]INSTRUCTIONS!$M$9:$AM$73,MATCH(#REF!,[1]INSTRUCTIONS!$N$9:$N$73,0),MATCH(CB$2,[1]INSTRUCTIONS!$M$9:$AM$9,FALSE))*$BA88),0)),""))</f>
        <v/>
      </c>
      <c r="CC88" s="178" t="str">
        <f>IF(ISBLANK($BK88),"",IFERROR((ROUND((INDEX([1]INSTRUCTIONS!$M$9:$AM$73,MATCH(#REF!,[1]INSTRUCTIONS!$N$9:$N$73,0),MATCH(CC$2,[1]INSTRUCTIONS!$M$9:$AM$9,FALSE))*$BA88),0)),""))</f>
        <v/>
      </c>
      <c r="CD88" s="178" t="str">
        <f>IF(ISBLANK($BK88),"",IFERROR((ROUND((INDEX([1]INSTRUCTIONS!$M$9:$AM$73,MATCH(#REF!,[1]INSTRUCTIONS!$N$9:$N$73,0),MATCH(CD$2,[1]INSTRUCTIONS!$M$9:$AM$9,FALSE))*$BA88),0)),""))</f>
        <v/>
      </c>
      <c r="CE88" s="178" t="str">
        <f>IF(ISBLANK($BK88),"",IFERROR((ROUND((INDEX([1]INSTRUCTIONS!$M$9:$AM$73,MATCH(#REF!,[1]INSTRUCTIONS!$N$9:$N$73,0),MATCH(CE$2,[1]INSTRUCTIONS!$M$9:$AM$9,FALSE))*$BA88),0)),""))</f>
        <v/>
      </c>
      <c r="CF88" s="178" t="str">
        <f>IF(ISBLANK($BK88),"",IFERROR((ROUND((INDEX([1]INSTRUCTIONS!$M$9:$AM$73,MATCH(#REF!,[1]INSTRUCTIONS!$N$9:$N$73,0),MATCH(CF$2,[1]INSTRUCTIONS!$M$9:$AM$9,FALSE))*$BA88),0)),""))</f>
        <v/>
      </c>
      <c r="CG88" s="178" t="str">
        <f>IF(ISBLANK($BK88),"",IFERROR((ROUND((INDEX([1]INSTRUCTIONS!$M$9:$AM$73,MATCH(#REF!,[1]INSTRUCTIONS!$N$9:$N$73,0),MATCH(CG$2,[1]INSTRUCTIONS!$M$9:$AM$9,FALSE))*$BA88),0)),""))</f>
        <v/>
      </c>
      <c r="CH88" s="178" t="str">
        <f>IF(ISBLANK($BK88),"",IFERROR((ROUND((INDEX([1]INSTRUCTIONS!$M$9:$AM$73,MATCH(#REF!,[1]INSTRUCTIONS!$N$9:$N$73,0),MATCH(CH$2,[1]INSTRUCTIONS!$M$9:$AM$9,FALSE))*$BA88),0)),""))</f>
        <v/>
      </c>
      <c r="CI88" s="178" t="str">
        <f>IF(ISBLANK($BK88),"",IFERROR((ROUND((INDEX([1]INSTRUCTIONS!$M$9:$AM$73,MATCH(#REF!,[1]INSTRUCTIONS!$N$9:$N$73,0),MATCH(CI$2,[1]INSTRUCTIONS!$M$9:$AM$9,FALSE))*$BA88),0)),""))</f>
        <v/>
      </c>
      <c r="CJ88" s="179" t="str">
        <f>IF(ISBLANK($BK88),"",IFERROR((ROUND((INDEX([1]INSTRUCTIONS!$M$9:$AM$73,MATCH(#REF!,[1]INSTRUCTIONS!$N$9:$N$73,0),MATCH(CJ$2,[1]INSTRUCTIONS!$M$9:$AM$9,FALSE))*$BA88),0)),""))</f>
        <v/>
      </c>
      <c r="CK88" s="169">
        <f t="shared" si="23"/>
        <v>540</v>
      </c>
      <c r="CL88" s="169">
        <f t="shared" si="24"/>
        <v>0</v>
      </c>
      <c r="CM88" s="6"/>
      <c r="CN88" s="170" t="s">
        <v>119</v>
      </c>
      <c r="CO88" s="177">
        <v>4</v>
      </c>
      <c r="CP88" s="178">
        <v>10</v>
      </c>
      <c r="CQ88" s="178">
        <v>13</v>
      </c>
      <c r="CR88" s="178">
        <v>11</v>
      </c>
      <c r="CS88" s="178">
        <v>6</v>
      </c>
      <c r="CT88" s="178">
        <v>4</v>
      </c>
      <c r="CU88" s="178" t="str">
        <f>IF(ISBLANK($CN88),"",IFERROR((ROUND((INDEX([1]INSTRUCTIONS!$M$9:$AM$73,MATCH(#REF!,[1]INSTRUCTIONS!$N$9:$N$73,0),MATCH(CU$2,[1]INSTRUCTIONS!$M$9:$AM$9,FALSE))*$BD88),0)),""))</f>
        <v/>
      </c>
      <c r="CV88" s="178" t="str">
        <f>IF(ISBLANK($CN88),"",IFERROR((ROUND((INDEX([1]INSTRUCTIONS!$M$9:$AM$73,MATCH(#REF!,[1]INSTRUCTIONS!$N$9:$N$73,0),MATCH(CV$2,[1]INSTRUCTIONS!$M$9:$AM$9,FALSE))*$BD88),0)),""))</f>
        <v/>
      </c>
      <c r="CW88" s="178" t="str">
        <f>IF(ISBLANK($CN88),"",IFERROR((ROUND((INDEX([1]INSTRUCTIONS!$M$9:$AM$73,MATCH(#REF!,[1]INSTRUCTIONS!$N$9:$N$73,0),MATCH(CW$2,[1]INSTRUCTIONS!$M$9:$AM$9,FALSE))*$BD88),0)),""))</f>
        <v/>
      </c>
      <c r="CX88" s="178" t="str">
        <f>IF(ISBLANK($CN88),"",IFERROR((ROUND((INDEX([1]INSTRUCTIONS!$M$9:$AM$73,MATCH(#REF!,[1]INSTRUCTIONS!$N$9:$N$73,0),MATCH(CX$2,[1]INSTRUCTIONS!$M$9:$AM$9,FALSE))*$BD88),0)),""))</f>
        <v/>
      </c>
      <c r="CY88" s="178" t="str">
        <f>IF(ISBLANK($CN88),"",IFERROR((ROUND((INDEX([1]INSTRUCTIONS!$M$9:$AM$73,MATCH(#REF!,[1]INSTRUCTIONS!$N$9:$N$73,0),MATCH(CY$2,[1]INSTRUCTIONS!$M$9:$AM$9,FALSE))*$BD88),0)),""))</f>
        <v/>
      </c>
      <c r="CZ88" s="178" t="str">
        <f>IF(ISBLANK($CN88),"",IFERROR((ROUND((INDEX([1]INSTRUCTIONS!$M$9:$AM$73,MATCH(#REF!,[1]INSTRUCTIONS!$N$9:$N$73,0),MATCH(CZ$2,[1]INSTRUCTIONS!$M$9:$AM$9,FALSE))*$BD88),0)),""))</f>
        <v/>
      </c>
      <c r="DA88" s="178" t="str">
        <f>IF(ISBLANK($CN88),"",IFERROR((ROUND((INDEX([1]INSTRUCTIONS!$M$9:$AM$73,MATCH(#REF!,[1]INSTRUCTIONS!$N$9:$N$73,0),MATCH(DA$2,[1]INSTRUCTIONS!$M$9:$AM$9,FALSE))*$BD88),0)),""))</f>
        <v/>
      </c>
      <c r="DB88" s="178" t="str">
        <f>IF(ISBLANK($CN88),"",IFERROR((ROUND((INDEX([1]INSTRUCTIONS!$M$9:$AM$73,MATCH(#REF!,[1]INSTRUCTIONS!$N$9:$N$73,0),MATCH(DB$2,[1]INSTRUCTIONS!$M$9:$AM$9,FALSE))*$BD88),0)),""))</f>
        <v/>
      </c>
      <c r="DC88" s="178" t="str">
        <f>IF(ISBLANK($CN88),"",IFERROR((ROUND((INDEX([1]INSTRUCTIONS!$M$9:$AM$73,MATCH(#REF!,[1]INSTRUCTIONS!$N$9:$N$73,0),MATCH(DC$2,[1]INSTRUCTIONS!$M$9:$AM$9,FALSE))*$BD88),0)),""))</f>
        <v/>
      </c>
      <c r="DD88" s="178" t="str">
        <f>IF(ISBLANK($CN88),"",IFERROR((ROUND((INDEX([1]INSTRUCTIONS!$M$9:$AM$73,MATCH(#REF!,[1]INSTRUCTIONS!$N$9:$N$73,0),MATCH(DD$2,[1]INSTRUCTIONS!$M$9:$AM$9,FALSE))*$BD88),0)),""))</f>
        <v/>
      </c>
      <c r="DE88" s="178" t="str">
        <f>IF(ISBLANK($CN88),"",IFERROR((ROUND((INDEX([1]INSTRUCTIONS!$M$9:$AM$73,MATCH(#REF!,[1]INSTRUCTIONS!$N$9:$N$73,0),MATCH(DE$2,[1]INSTRUCTIONS!$M$9:$AM$9,FALSE))*$BD88),0)),""))</f>
        <v/>
      </c>
      <c r="DF88" s="178" t="str">
        <f>IF(ISBLANK($CN88),"",IFERROR((ROUND((INDEX([1]INSTRUCTIONS!$M$9:$AM$73,MATCH(#REF!,[1]INSTRUCTIONS!$N$9:$N$73,0),MATCH(DF$2,[1]INSTRUCTIONS!$M$9:$AM$9,FALSE))*$BD88),0)),""))</f>
        <v/>
      </c>
      <c r="DG88" s="178" t="str">
        <f>IF(ISBLANK($CN88),"",IFERROR((ROUND((INDEX([1]INSTRUCTIONS!$M$9:$AM$73,MATCH(#REF!,[1]INSTRUCTIONS!$N$9:$N$73,0),MATCH(DG$2,[1]INSTRUCTIONS!$M$9:$AM$9,FALSE))*$BD88),0)),""))</f>
        <v/>
      </c>
      <c r="DH88" s="178" t="str">
        <f>IF(ISBLANK($CN88),"",IFERROR((ROUND((INDEX([1]INSTRUCTIONS!$M$9:$AM$73,MATCH(#REF!,[1]INSTRUCTIONS!$N$9:$N$73,0),MATCH(DH$2,[1]INSTRUCTIONS!$M$9:$AM$9,FALSE))*$BD88),0)),""))</f>
        <v/>
      </c>
      <c r="DI88" s="178" t="str">
        <f>IF(ISBLANK($CN88),"",IFERROR((ROUND((INDEX([1]INSTRUCTIONS!$M$9:$AM$73,MATCH(#REF!,[1]INSTRUCTIONS!$N$9:$N$73,0),MATCH(DI$2,[1]INSTRUCTIONS!$M$9:$AM$9,FALSE))*$BD88),0)),""))</f>
        <v/>
      </c>
      <c r="DJ88" s="178" t="str">
        <f>IF(ISBLANK($CN88),"",IFERROR((ROUND((INDEX([1]INSTRUCTIONS!$M$9:$AM$73,MATCH(#REF!,[1]INSTRUCTIONS!$N$9:$N$73,0),MATCH(DJ$2,[1]INSTRUCTIONS!$M$9:$AM$9,FALSE))*$BD88),0)),""))</f>
        <v/>
      </c>
      <c r="DK88" s="178" t="str">
        <f>IF(ISBLANK($CN88),"",IFERROR((ROUND((INDEX([1]INSTRUCTIONS!$M$9:$AM$73,MATCH(#REF!,[1]INSTRUCTIONS!$N$9:$N$73,0),MATCH(DK$2,[1]INSTRUCTIONS!$M$9:$AM$9,FALSE))*$BD88),0)),""))</f>
        <v/>
      </c>
      <c r="DL88" s="178" t="str">
        <f>IF(ISBLANK($CN88),"",IFERROR((ROUND((INDEX([1]INSTRUCTIONS!$M$9:$AM$73,MATCH(#REF!,[1]INSTRUCTIONS!$N$9:$N$73,0),MATCH(DL$2,[1]INSTRUCTIONS!$M$9:$AM$9,FALSE))*$BD88),0)),""))</f>
        <v/>
      </c>
      <c r="DM88" s="179" t="str">
        <f>IF(ISBLANK($CN88),"",IFERROR((ROUND((INDEX([1]INSTRUCTIONS!$M$9:$AM$73,MATCH(#REF!,[1]INSTRUCTIONS!$N$9:$N$73,0),MATCH(DM$2,[1]INSTRUCTIONS!$M$9:$AM$9,FALSE))*$BD88),0)),""))</f>
        <v/>
      </c>
      <c r="DN88" s="169">
        <f t="shared" si="25"/>
        <v>48</v>
      </c>
      <c r="DO88" s="169">
        <f t="shared" si="26"/>
        <v>0</v>
      </c>
      <c r="DP88" s="6"/>
      <c r="DQ88" s="171" t="str">
        <f t="shared" si="27"/>
        <v>NUMERIC BOTTOMS BM</v>
      </c>
      <c r="DR88" s="172">
        <f t="shared" ref="DR88:EP88" si="101">IFERROR(BL88+CO88,"")</f>
        <v>32</v>
      </c>
      <c r="DS88" s="173">
        <f t="shared" si="101"/>
        <v>125</v>
      </c>
      <c r="DT88" s="173">
        <f t="shared" si="101"/>
        <v>174</v>
      </c>
      <c r="DU88" s="173">
        <f t="shared" si="101"/>
        <v>138</v>
      </c>
      <c r="DV88" s="173">
        <f t="shared" si="101"/>
        <v>81</v>
      </c>
      <c r="DW88" s="208">
        <f t="shared" si="101"/>
        <v>38</v>
      </c>
      <c r="DX88" s="173" t="str">
        <f t="shared" si="101"/>
        <v/>
      </c>
      <c r="DY88" s="173" t="str">
        <f t="shared" si="101"/>
        <v/>
      </c>
      <c r="DZ88" s="173" t="str">
        <f t="shared" si="101"/>
        <v/>
      </c>
      <c r="EA88" s="173" t="str">
        <f t="shared" si="101"/>
        <v/>
      </c>
      <c r="EB88" s="173" t="str">
        <f t="shared" si="101"/>
        <v/>
      </c>
      <c r="EC88" s="173" t="str">
        <f t="shared" si="101"/>
        <v/>
      </c>
      <c r="ED88" s="173" t="str">
        <f t="shared" si="101"/>
        <v/>
      </c>
      <c r="EE88" s="173" t="str">
        <f t="shared" si="101"/>
        <v/>
      </c>
      <c r="EF88" s="174" t="str">
        <f t="shared" si="101"/>
        <v/>
      </c>
      <c r="EG88" s="174" t="str">
        <f t="shared" si="101"/>
        <v/>
      </c>
      <c r="EH88" s="174" t="str">
        <f t="shared" si="101"/>
        <v/>
      </c>
      <c r="EI88" s="174" t="str">
        <f t="shared" si="101"/>
        <v/>
      </c>
      <c r="EJ88" s="174" t="str">
        <f t="shared" si="101"/>
        <v/>
      </c>
      <c r="EK88" s="174" t="str">
        <f t="shared" si="101"/>
        <v/>
      </c>
      <c r="EL88" s="174" t="str">
        <f t="shared" si="101"/>
        <v/>
      </c>
      <c r="EM88" s="174" t="str">
        <f t="shared" si="101"/>
        <v/>
      </c>
      <c r="EN88" s="174" t="str">
        <f t="shared" si="101"/>
        <v/>
      </c>
      <c r="EO88" s="174" t="str">
        <f t="shared" si="101"/>
        <v/>
      </c>
      <c r="EP88" s="174" t="str">
        <f t="shared" si="101"/>
        <v/>
      </c>
      <c r="EQ88" s="171">
        <f t="shared" si="29"/>
        <v>588</v>
      </c>
      <c r="ER88" s="171">
        <f t="shared" si="30"/>
        <v>0</v>
      </c>
    </row>
    <row r="89" spans="1:148" ht="120" customHeight="1" x14ac:dyDescent="0.25">
      <c r="A89" s="132">
        <f t="shared" si="31"/>
        <v>72</v>
      </c>
      <c r="B89" s="133"/>
      <c r="C89" s="133" t="s">
        <v>96</v>
      </c>
      <c r="D89" s="134" t="s">
        <v>276</v>
      </c>
      <c r="E89" s="134" t="str">
        <f t="shared" si="5"/>
        <v>#REF!</v>
      </c>
      <c r="F89" s="135" t="s">
        <v>143</v>
      </c>
      <c r="G89" s="134" t="s">
        <v>276</v>
      </c>
      <c r="H89" s="135" t="s">
        <v>230</v>
      </c>
      <c r="I89" s="135" t="s">
        <v>231</v>
      </c>
      <c r="J89" s="135"/>
      <c r="K89" s="135"/>
      <c r="L89" s="136"/>
      <c r="M89" s="133" t="e">
        <v>#VALUE!</v>
      </c>
      <c r="N89" s="135" t="s">
        <v>160</v>
      </c>
      <c r="O89" s="136"/>
      <c r="P89" s="136"/>
      <c r="Q89" s="136" t="s">
        <v>101</v>
      </c>
      <c r="R89" s="136" t="s">
        <v>102</v>
      </c>
      <c r="S89" s="136"/>
      <c r="T89" s="133"/>
      <c r="U89" s="133"/>
      <c r="V89" s="133"/>
      <c r="W89" s="137"/>
      <c r="X89" s="138">
        <v>17.239999999999998</v>
      </c>
      <c r="Y89" s="139">
        <v>17.239999999999998</v>
      </c>
      <c r="Z89" s="140">
        <f t="shared" si="6"/>
        <v>0</v>
      </c>
      <c r="AA89" s="139">
        <v>49.99</v>
      </c>
      <c r="AB89" s="140">
        <f t="shared" si="7"/>
        <v>0.655131026205241</v>
      </c>
      <c r="AC89" s="141"/>
      <c r="AD89" s="142" t="str">
        <f t="shared" si="8"/>
        <v/>
      </c>
      <c r="AE89" s="140" t="str">
        <f t="shared" si="9"/>
        <v/>
      </c>
      <c r="AF89" s="139"/>
      <c r="AG89" s="140" t="str">
        <f t="shared" si="10"/>
        <v/>
      </c>
      <c r="AH89" s="143" t="str">
        <f t="shared" si="11"/>
        <v/>
      </c>
      <c r="AI89" s="144"/>
      <c r="AJ89" s="145"/>
      <c r="AK89" s="146"/>
      <c r="AL89" s="135" t="s">
        <v>103</v>
      </c>
      <c r="AM89" s="147">
        <v>4</v>
      </c>
      <c r="AN89" s="148" t="str">
        <f t="shared" si="12"/>
        <v xml:space="preserve">, , , , OFFICE DEFINE, </v>
      </c>
      <c r="AO89" s="149">
        <v>36</v>
      </c>
      <c r="AP89" s="150">
        <v>360</v>
      </c>
      <c r="AQ89" s="150"/>
      <c r="AR89" s="150"/>
      <c r="AS89" s="150"/>
      <c r="AT89" s="151"/>
      <c r="AU89" s="151"/>
      <c r="AV89" s="152">
        <f t="shared" si="13"/>
        <v>4</v>
      </c>
      <c r="AW89" s="153"/>
      <c r="AX89" s="152"/>
      <c r="AY89" s="153"/>
      <c r="AZ89" s="176"/>
      <c r="BA89" s="155">
        <f t="shared" si="14"/>
        <v>360</v>
      </c>
      <c r="BB89" s="156">
        <f t="shared" si="15"/>
        <v>6206.4</v>
      </c>
      <c r="BC89" s="157">
        <f t="shared" si="16"/>
        <v>17996.400000000001</v>
      </c>
      <c r="BD89" s="158">
        <f t="shared" si="17"/>
        <v>36</v>
      </c>
      <c r="BE89" s="159">
        <f t="shared" si="18"/>
        <v>620.64</v>
      </c>
      <c r="BF89" s="160">
        <f t="shared" si="19"/>
        <v>1799.64</v>
      </c>
      <c r="BG89" s="161">
        <f t="shared" si="20"/>
        <v>396</v>
      </c>
      <c r="BH89" s="162">
        <f t="shared" si="21"/>
        <v>6827.0399999999991</v>
      </c>
      <c r="BI89" s="163">
        <f t="shared" si="22"/>
        <v>19796.04</v>
      </c>
      <c r="BJ89" s="164"/>
      <c r="BK89" s="165" t="s">
        <v>118</v>
      </c>
      <c r="BL89" s="177">
        <v>18</v>
      </c>
      <c r="BM89" s="178">
        <v>77</v>
      </c>
      <c r="BN89" s="178">
        <v>107</v>
      </c>
      <c r="BO89" s="178">
        <v>85</v>
      </c>
      <c r="BP89" s="178">
        <v>50</v>
      </c>
      <c r="BQ89" s="178">
        <v>23</v>
      </c>
      <c r="BR89" s="178" t="str">
        <f>IF(ISBLANK($BK89),"",IFERROR((ROUND((INDEX([1]INSTRUCTIONS!$M$9:$AM$73,MATCH(#REF!,[1]INSTRUCTIONS!$N$9:$N$73,0),MATCH(BR$2,[1]INSTRUCTIONS!$M$9:$AM$9,FALSE))*$BA89),0)),""))</f>
        <v/>
      </c>
      <c r="BS89" s="178" t="str">
        <f>IF(ISBLANK($BK89),"",IFERROR((ROUND((INDEX([1]INSTRUCTIONS!$M$9:$AM$73,MATCH(#REF!,[1]INSTRUCTIONS!$N$9:$N$73,0),MATCH(BS$2,[1]INSTRUCTIONS!$M$9:$AM$9,FALSE))*$BA89),0)),""))</f>
        <v/>
      </c>
      <c r="BT89" s="178" t="str">
        <f>IF(ISBLANK($BK89),"",IFERROR((ROUND((INDEX([1]INSTRUCTIONS!$M$9:$AM$73,MATCH(#REF!,[1]INSTRUCTIONS!$N$9:$N$73,0),MATCH(BT$2,[1]INSTRUCTIONS!$M$9:$AM$9,FALSE))*$BA89),0)),""))</f>
        <v/>
      </c>
      <c r="BU89" s="178" t="str">
        <f>IF(ISBLANK($BK89),"",IFERROR((ROUND((INDEX([1]INSTRUCTIONS!$M$9:$AM$73,MATCH(#REF!,[1]INSTRUCTIONS!$N$9:$N$73,0),MATCH(BU$2,[1]INSTRUCTIONS!$M$9:$AM$9,FALSE))*$BA89),0)),""))</f>
        <v/>
      </c>
      <c r="BV89" s="178" t="str">
        <f>IF(ISBLANK($BK89),"",IFERROR((ROUND((INDEX([1]INSTRUCTIONS!$M$9:$AM$73,MATCH(#REF!,[1]INSTRUCTIONS!$N$9:$N$73,0),MATCH(BV$2,[1]INSTRUCTIONS!$M$9:$AM$9,FALSE))*$BA89),0)),""))</f>
        <v/>
      </c>
      <c r="BW89" s="178" t="str">
        <f>IF(ISBLANK($BK89),"",IFERROR((ROUND((INDEX([1]INSTRUCTIONS!$M$9:$AM$73,MATCH(#REF!,[1]INSTRUCTIONS!$N$9:$N$73,0),MATCH(BW$2,[1]INSTRUCTIONS!$M$9:$AM$9,FALSE))*$BA89),0)),""))</f>
        <v/>
      </c>
      <c r="BX89" s="178" t="str">
        <f>IF(ISBLANK($BK89),"",IFERROR((ROUND((INDEX([1]INSTRUCTIONS!$M$9:$AM$73,MATCH(#REF!,[1]INSTRUCTIONS!$N$9:$N$73,0),MATCH(BX$2,[1]INSTRUCTIONS!$M$9:$AM$9,FALSE))*$BA89),0)),""))</f>
        <v/>
      </c>
      <c r="BY89" s="178" t="str">
        <f>IF(ISBLANK($BK89),"",IFERROR((ROUND((INDEX([1]INSTRUCTIONS!$M$9:$AM$73,MATCH(#REF!,[1]INSTRUCTIONS!$N$9:$N$73,0),MATCH(BY$2,[1]INSTRUCTIONS!$M$9:$AM$9,FALSE))*$BA89),0)),""))</f>
        <v/>
      </c>
      <c r="BZ89" s="178" t="str">
        <f>IF(ISBLANK($BK89),"",IFERROR((ROUND((INDEX([1]INSTRUCTIONS!$M$9:$AM$73,MATCH(#REF!,[1]INSTRUCTIONS!$N$9:$N$73,0),MATCH(BZ$2,[1]INSTRUCTIONS!$M$9:$AM$9,FALSE))*$BA89),0)),""))</f>
        <v/>
      </c>
      <c r="CA89" s="178" t="str">
        <f>IF(ISBLANK($BK89),"",IFERROR((ROUND((INDEX([1]INSTRUCTIONS!$M$9:$AM$73,MATCH(#REF!,[1]INSTRUCTIONS!$N$9:$N$73,0),MATCH(CA$2,[1]INSTRUCTIONS!$M$9:$AM$9,FALSE))*$BA89),0)),""))</f>
        <v/>
      </c>
      <c r="CB89" s="178" t="str">
        <f>IF(ISBLANK($BK89),"",IFERROR((ROUND((INDEX([1]INSTRUCTIONS!$M$9:$AM$73,MATCH(#REF!,[1]INSTRUCTIONS!$N$9:$N$73,0),MATCH(CB$2,[1]INSTRUCTIONS!$M$9:$AM$9,FALSE))*$BA89),0)),""))</f>
        <v/>
      </c>
      <c r="CC89" s="178" t="str">
        <f>IF(ISBLANK($BK89),"",IFERROR((ROUND((INDEX([1]INSTRUCTIONS!$M$9:$AM$73,MATCH(#REF!,[1]INSTRUCTIONS!$N$9:$N$73,0),MATCH(CC$2,[1]INSTRUCTIONS!$M$9:$AM$9,FALSE))*$BA89),0)),""))</f>
        <v/>
      </c>
      <c r="CD89" s="178" t="str">
        <f>IF(ISBLANK($BK89),"",IFERROR((ROUND((INDEX([1]INSTRUCTIONS!$M$9:$AM$73,MATCH(#REF!,[1]INSTRUCTIONS!$N$9:$N$73,0),MATCH(CD$2,[1]INSTRUCTIONS!$M$9:$AM$9,FALSE))*$BA89),0)),""))</f>
        <v/>
      </c>
      <c r="CE89" s="178" t="str">
        <f>IF(ISBLANK($BK89),"",IFERROR((ROUND((INDEX([1]INSTRUCTIONS!$M$9:$AM$73,MATCH(#REF!,[1]INSTRUCTIONS!$N$9:$N$73,0),MATCH(CE$2,[1]INSTRUCTIONS!$M$9:$AM$9,FALSE))*$BA89),0)),""))</f>
        <v/>
      </c>
      <c r="CF89" s="178" t="str">
        <f>IF(ISBLANK($BK89),"",IFERROR((ROUND((INDEX([1]INSTRUCTIONS!$M$9:$AM$73,MATCH(#REF!,[1]INSTRUCTIONS!$N$9:$N$73,0),MATCH(CF$2,[1]INSTRUCTIONS!$M$9:$AM$9,FALSE))*$BA89),0)),""))</f>
        <v/>
      </c>
      <c r="CG89" s="178" t="str">
        <f>IF(ISBLANK($BK89),"",IFERROR((ROUND((INDEX([1]INSTRUCTIONS!$M$9:$AM$73,MATCH(#REF!,[1]INSTRUCTIONS!$N$9:$N$73,0),MATCH(CG$2,[1]INSTRUCTIONS!$M$9:$AM$9,FALSE))*$BA89),0)),""))</f>
        <v/>
      </c>
      <c r="CH89" s="178" t="str">
        <f>IF(ISBLANK($BK89),"",IFERROR((ROUND((INDEX([1]INSTRUCTIONS!$M$9:$AM$73,MATCH(#REF!,[1]INSTRUCTIONS!$N$9:$N$73,0),MATCH(CH$2,[1]INSTRUCTIONS!$M$9:$AM$9,FALSE))*$BA89),0)),""))</f>
        <v/>
      </c>
      <c r="CI89" s="178" t="str">
        <f>IF(ISBLANK($BK89),"",IFERROR((ROUND((INDEX([1]INSTRUCTIONS!$M$9:$AM$73,MATCH(#REF!,[1]INSTRUCTIONS!$N$9:$N$73,0),MATCH(CI$2,[1]INSTRUCTIONS!$M$9:$AM$9,FALSE))*$BA89),0)),""))</f>
        <v/>
      </c>
      <c r="CJ89" s="179" t="str">
        <f>IF(ISBLANK($BK89),"",IFERROR((ROUND((INDEX([1]INSTRUCTIONS!$M$9:$AM$73,MATCH(#REF!,[1]INSTRUCTIONS!$N$9:$N$73,0),MATCH(CJ$2,[1]INSTRUCTIONS!$M$9:$AM$9,FALSE))*$BA89),0)),""))</f>
        <v/>
      </c>
      <c r="CK89" s="169">
        <f t="shared" si="23"/>
        <v>360</v>
      </c>
      <c r="CL89" s="169">
        <f t="shared" si="24"/>
        <v>0</v>
      </c>
      <c r="CM89" s="6"/>
      <c r="CN89" s="170" t="s">
        <v>119</v>
      </c>
      <c r="CO89" s="177">
        <v>3</v>
      </c>
      <c r="CP89" s="178">
        <v>7</v>
      </c>
      <c r="CQ89" s="178">
        <v>10</v>
      </c>
      <c r="CR89" s="178">
        <v>8</v>
      </c>
      <c r="CS89" s="178">
        <v>5</v>
      </c>
      <c r="CT89" s="178">
        <v>3</v>
      </c>
      <c r="CU89" s="178" t="str">
        <f>IF(ISBLANK($CN89),"",IFERROR((ROUND((INDEX([1]INSTRUCTIONS!$M$9:$AM$73,MATCH(#REF!,[1]INSTRUCTIONS!$N$9:$N$73,0),MATCH(CU$2,[1]INSTRUCTIONS!$M$9:$AM$9,FALSE))*$BD89),0)),""))</f>
        <v/>
      </c>
      <c r="CV89" s="178" t="str">
        <f>IF(ISBLANK($CN89),"",IFERROR((ROUND((INDEX([1]INSTRUCTIONS!$M$9:$AM$73,MATCH(#REF!,[1]INSTRUCTIONS!$N$9:$N$73,0),MATCH(CV$2,[1]INSTRUCTIONS!$M$9:$AM$9,FALSE))*$BD89),0)),""))</f>
        <v/>
      </c>
      <c r="CW89" s="178" t="str">
        <f>IF(ISBLANK($CN89),"",IFERROR((ROUND((INDEX([1]INSTRUCTIONS!$M$9:$AM$73,MATCH(#REF!,[1]INSTRUCTIONS!$N$9:$N$73,0),MATCH(CW$2,[1]INSTRUCTIONS!$M$9:$AM$9,FALSE))*$BD89),0)),""))</f>
        <v/>
      </c>
      <c r="CX89" s="178" t="str">
        <f>IF(ISBLANK($CN89),"",IFERROR((ROUND((INDEX([1]INSTRUCTIONS!$M$9:$AM$73,MATCH(#REF!,[1]INSTRUCTIONS!$N$9:$N$73,0),MATCH(CX$2,[1]INSTRUCTIONS!$M$9:$AM$9,FALSE))*$BD89),0)),""))</f>
        <v/>
      </c>
      <c r="CY89" s="178" t="str">
        <f>IF(ISBLANK($CN89),"",IFERROR((ROUND((INDEX([1]INSTRUCTIONS!$M$9:$AM$73,MATCH(#REF!,[1]INSTRUCTIONS!$N$9:$N$73,0),MATCH(CY$2,[1]INSTRUCTIONS!$M$9:$AM$9,FALSE))*$BD89),0)),""))</f>
        <v/>
      </c>
      <c r="CZ89" s="178" t="str">
        <f>IF(ISBLANK($CN89),"",IFERROR((ROUND((INDEX([1]INSTRUCTIONS!$M$9:$AM$73,MATCH(#REF!,[1]INSTRUCTIONS!$N$9:$N$73,0),MATCH(CZ$2,[1]INSTRUCTIONS!$M$9:$AM$9,FALSE))*$BD89),0)),""))</f>
        <v/>
      </c>
      <c r="DA89" s="178" t="str">
        <f>IF(ISBLANK($CN89),"",IFERROR((ROUND((INDEX([1]INSTRUCTIONS!$M$9:$AM$73,MATCH(#REF!,[1]INSTRUCTIONS!$N$9:$N$73,0),MATCH(DA$2,[1]INSTRUCTIONS!$M$9:$AM$9,FALSE))*$BD89),0)),""))</f>
        <v/>
      </c>
      <c r="DB89" s="178" t="str">
        <f>IF(ISBLANK($CN89),"",IFERROR((ROUND((INDEX([1]INSTRUCTIONS!$M$9:$AM$73,MATCH(#REF!,[1]INSTRUCTIONS!$N$9:$N$73,0),MATCH(DB$2,[1]INSTRUCTIONS!$M$9:$AM$9,FALSE))*$BD89),0)),""))</f>
        <v/>
      </c>
      <c r="DC89" s="178" t="str">
        <f>IF(ISBLANK($CN89),"",IFERROR((ROUND((INDEX([1]INSTRUCTIONS!$M$9:$AM$73,MATCH(#REF!,[1]INSTRUCTIONS!$N$9:$N$73,0),MATCH(DC$2,[1]INSTRUCTIONS!$M$9:$AM$9,FALSE))*$BD89),0)),""))</f>
        <v/>
      </c>
      <c r="DD89" s="178" t="str">
        <f>IF(ISBLANK($CN89),"",IFERROR((ROUND((INDEX([1]INSTRUCTIONS!$M$9:$AM$73,MATCH(#REF!,[1]INSTRUCTIONS!$N$9:$N$73,0),MATCH(DD$2,[1]INSTRUCTIONS!$M$9:$AM$9,FALSE))*$BD89),0)),""))</f>
        <v/>
      </c>
      <c r="DE89" s="178" t="str">
        <f>IF(ISBLANK($CN89),"",IFERROR((ROUND((INDEX([1]INSTRUCTIONS!$M$9:$AM$73,MATCH(#REF!,[1]INSTRUCTIONS!$N$9:$N$73,0),MATCH(DE$2,[1]INSTRUCTIONS!$M$9:$AM$9,FALSE))*$BD89),0)),""))</f>
        <v/>
      </c>
      <c r="DF89" s="178" t="str">
        <f>IF(ISBLANK($CN89),"",IFERROR((ROUND((INDEX([1]INSTRUCTIONS!$M$9:$AM$73,MATCH(#REF!,[1]INSTRUCTIONS!$N$9:$N$73,0),MATCH(DF$2,[1]INSTRUCTIONS!$M$9:$AM$9,FALSE))*$BD89),0)),""))</f>
        <v/>
      </c>
      <c r="DG89" s="178" t="str">
        <f>IF(ISBLANK($CN89),"",IFERROR((ROUND((INDEX([1]INSTRUCTIONS!$M$9:$AM$73,MATCH(#REF!,[1]INSTRUCTIONS!$N$9:$N$73,0),MATCH(DG$2,[1]INSTRUCTIONS!$M$9:$AM$9,FALSE))*$BD89),0)),""))</f>
        <v/>
      </c>
      <c r="DH89" s="178" t="str">
        <f>IF(ISBLANK($CN89),"",IFERROR((ROUND((INDEX([1]INSTRUCTIONS!$M$9:$AM$73,MATCH(#REF!,[1]INSTRUCTIONS!$N$9:$N$73,0),MATCH(DH$2,[1]INSTRUCTIONS!$M$9:$AM$9,FALSE))*$BD89),0)),""))</f>
        <v/>
      </c>
      <c r="DI89" s="178" t="str">
        <f>IF(ISBLANK($CN89),"",IFERROR((ROUND((INDEX([1]INSTRUCTIONS!$M$9:$AM$73,MATCH(#REF!,[1]INSTRUCTIONS!$N$9:$N$73,0),MATCH(DI$2,[1]INSTRUCTIONS!$M$9:$AM$9,FALSE))*$BD89),0)),""))</f>
        <v/>
      </c>
      <c r="DJ89" s="178" t="str">
        <f>IF(ISBLANK($CN89),"",IFERROR((ROUND((INDEX([1]INSTRUCTIONS!$M$9:$AM$73,MATCH(#REF!,[1]INSTRUCTIONS!$N$9:$N$73,0),MATCH(DJ$2,[1]INSTRUCTIONS!$M$9:$AM$9,FALSE))*$BD89),0)),""))</f>
        <v/>
      </c>
      <c r="DK89" s="178" t="str">
        <f>IF(ISBLANK($CN89),"",IFERROR((ROUND((INDEX([1]INSTRUCTIONS!$M$9:$AM$73,MATCH(#REF!,[1]INSTRUCTIONS!$N$9:$N$73,0),MATCH(DK$2,[1]INSTRUCTIONS!$M$9:$AM$9,FALSE))*$BD89),0)),""))</f>
        <v/>
      </c>
      <c r="DL89" s="178" t="str">
        <f>IF(ISBLANK($CN89),"",IFERROR((ROUND((INDEX([1]INSTRUCTIONS!$M$9:$AM$73,MATCH(#REF!,[1]INSTRUCTIONS!$N$9:$N$73,0),MATCH(DL$2,[1]INSTRUCTIONS!$M$9:$AM$9,FALSE))*$BD89),0)),""))</f>
        <v/>
      </c>
      <c r="DM89" s="179" t="str">
        <f>IF(ISBLANK($CN89),"",IFERROR((ROUND((INDEX([1]INSTRUCTIONS!$M$9:$AM$73,MATCH(#REF!,[1]INSTRUCTIONS!$N$9:$N$73,0),MATCH(DM$2,[1]INSTRUCTIONS!$M$9:$AM$9,FALSE))*$BD89),0)),""))</f>
        <v/>
      </c>
      <c r="DN89" s="169">
        <f t="shared" si="25"/>
        <v>36</v>
      </c>
      <c r="DO89" s="169">
        <f t="shared" si="26"/>
        <v>0</v>
      </c>
      <c r="DP89" s="6"/>
      <c r="DQ89" s="171" t="str">
        <f t="shared" si="27"/>
        <v>NUMERIC BOTTOMS BM</v>
      </c>
      <c r="DR89" s="172">
        <f t="shared" ref="DR89:EP89" si="102">IFERROR(BL89+CO89,"")</f>
        <v>21</v>
      </c>
      <c r="DS89" s="173">
        <f t="shared" si="102"/>
        <v>84</v>
      </c>
      <c r="DT89" s="173">
        <f t="shared" si="102"/>
        <v>117</v>
      </c>
      <c r="DU89" s="173">
        <f t="shared" si="102"/>
        <v>93</v>
      </c>
      <c r="DV89" s="173">
        <f t="shared" si="102"/>
        <v>55</v>
      </c>
      <c r="DW89" s="208">
        <f t="shared" si="102"/>
        <v>26</v>
      </c>
      <c r="DX89" s="173" t="str">
        <f t="shared" si="102"/>
        <v/>
      </c>
      <c r="DY89" s="173" t="str">
        <f t="shared" si="102"/>
        <v/>
      </c>
      <c r="DZ89" s="173" t="str">
        <f t="shared" si="102"/>
        <v/>
      </c>
      <c r="EA89" s="173" t="str">
        <f t="shared" si="102"/>
        <v/>
      </c>
      <c r="EB89" s="173" t="str">
        <f t="shared" si="102"/>
        <v/>
      </c>
      <c r="EC89" s="173" t="str">
        <f t="shared" si="102"/>
        <v/>
      </c>
      <c r="ED89" s="173" t="str">
        <f t="shared" si="102"/>
        <v/>
      </c>
      <c r="EE89" s="173" t="str">
        <f t="shared" si="102"/>
        <v/>
      </c>
      <c r="EF89" s="174" t="str">
        <f t="shared" si="102"/>
        <v/>
      </c>
      <c r="EG89" s="174" t="str">
        <f t="shared" si="102"/>
        <v/>
      </c>
      <c r="EH89" s="174" t="str">
        <f t="shared" si="102"/>
        <v/>
      </c>
      <c r="EI89" s="174" t="str">
        <f t="shared" si="102"/>
        <v/>
      </c>
      <c r="EJ89" s="174" t="str">
        <f t="shared" si="102"/>
        <v/>
      </c>
      <c r="EK89" s="174" t="str">
        <f t="shared" si="102"/>
        <v/>
      </c>
      <c r="EL89" s="174" t="str">
        <f t="shared" si="102"/>
        <v/>
      </c>
      <c r="EM89" s="174" t="str">
        <f t="shared" si="102"/>
        <v/>
      </c>
      <c r="EN89" s="174" t="str">
        <f t="shared" si="102"/>
        <v/>
      </c>
      <c r="EO89" s="174" t="str">
        <f t="shared" si="102"/>
        <v/>
      </c>
      <c r="EP89" s="174" t="str">
        <f t="shared" si="102"/>
        <v/>
      </c>
      <c r="EQ89" s="171">
        <f t="shared" si="29"/>
        <v>396</v>
      </c>
      <c r="ER89" s="171">
        <f t="shared" si="30"/>
        <v>0</v>
      </c>
    </row>
    <row r="90" spans="1:148" ht="120" customHeight="1" x14ac:dyDescent="0.25">
      <c r="A90" s="132">
        <f t="shared" si="31"/>
        <v>73</v>
      </c>
      <c r="B90" s="133" t="e">
        <v>#VALUE!</v>
      </c>
      <c r="C90" s="133" t="s">
        <v>96</v>
      </c>
      <c r="D90" s="134" t="s">
        <v>276</v>
      </c>
      <c r="E90" s="134" t="str">
        <f t="shared" si="5"/>
        <v>#REF!</v>
      </c>
      <c r="F90" s="135" t="s">
        <v>143</v>
      </c>
      <c r="G90" s="134" t="s">
        <v>276</v>
      </c>
      <c r="H90" s="135" t="s">
        <v>197</v>
      </c>
      <c r="I90" s="135" t="s">
        <v>198</v>
      </c>
      <c r="J90" s="135"/>
      <c r="K90" s="135"/>
      <c r="L90" s="136"/>
      <c r="M90" s="133" t="e">
        <v>#VALUE!</v>
      </c>
      <c r="N90" s="135" t="s">
        <v>120</v>
      </c>
      <c r="O90" s="136"/>
      <c r="P90" s="136"/>
      <c r="Q90" s="136" t="s">
        <v>101</v>
      </c>
      <c r="R90" s="136" t="s">
        <v>102</v>
      </c>
      <c r="S90" s="136"/>
      <c r="T90" s="133"/>
      <c r="U90" s="133"/>
      <c r="V90" s="133"/>
      <c r="W90" s="137"/>
      <c r="X90" s="138">
        <v>13.65</v>
      </c>
      <c r="Y90" s="139">
        <v>12.97</v>
      </c>
      <c r="Z90" s="140">
        <f t="shared" si="6"/>
        <v>4.9816849816849793E-2</v>
      </c>
      <c r="AA90" s="139">
        <v>49.99</v>
      </c>
      <c r="AB90" s="140">
        <f t="shared" si="7"/>
        <v>0.74054810962192441</v>
      </c>
      <c r="AC90" s="141"/>
      <c r="AD90" s="142" t="str">
        <f t="shared" si="8"/>
        <v/>
      </c>
      <c r="AE90" s="140" t="str">
        <f t="shared" si="9"/>
        <v/>
      </c>
      <c r="AF90" s="139"/>
      <c r="AG90" s="140" t="str">
        <f t="shared" si="10"/>
        <v/>
      </c>
      <c r="AH90" s="143" t="str">
        <f t="shared" si="11"/>
        <v/>
      </c>
      <c r="AI90" s="144"/>
      <c r="AJ90" s="145"/>
      <c r="AK90" s="146"/>
      <c r="AL90" s="135" t="s">
        <v>103</v>
      </c>
      <c r="AM90" s="147">
        <v>4</v>
      </c>
      <c r="AN90" s="148" t="str">
        <f t="shared" si="12"/>
        <v xml:space="preserve">, , , , OFFICE DEFINE, </v>
      </c>
      <c r="AO90" s="149">
        <v>36</v>
      </c>
      <c r="AP90" s="150">
        <v>180</v>
      </c>
      <c r="AQ90" s="150"/>
      <c r="AR90" s="150"/>
      <c r="AS90" s="150"/>
      <c r="AT90" s="151"/>
      <c r="AU90" s="151"/>
      <c r="AV90" s="152">
        <f t="shared" si="13"/>
        <v>4</v>
      </c>
      <c r="AW90" s="153"/>
      <c r="AX90" s="152"/>
      <c r="AY90" s="153"/>
      <c r="AZ90" s="176"/>
      <c r="BA90" s="155">
        <f t="shared" si="14"/>
        <v>180</v>
      </c>
      <c r="BB90" s="156">
        <f t="shared" si="15"/>
        <v>2334.6</v>
      </c>
      <c r="BC90" s="157">
        <f t="shared" si="16"/>
        <v>8998.2000000000007</v>
      </c>
      <c r="BD90" s="158">
        <f t="shared" si="17"/>
        <v>36</v>
      </c>
      <c r="BE90" s="159">
        <f t="shared" si="18"/>
        <v>466.92</v>
      </c>
      <c r="BF90" s="160">
        <f t="shared" si="19"/>
        <v>1799.64</v>
      </c>
      <c r="BG90" s="161">
        <f t="shared" si="20"/>
        <v>216</v>
      </c>
      <c r="BH90" s="162">
        <f t="shared" si="21"/>
        <v>2801.52</v>
      </c>
      <c r="BI90" s="163">
        <f t="shared" si="22"/>
        <v>10797.84</v>
      </c>
      <c r="BJ90" s="164"/>
      <c r="BK90" s="165" t="s">
        <v>118</v>
      </c>
      <c r="BL90" s="177">
        <v>9</v>
      </c>
      <c r="BM90" s="178">
        <v>38</v>
      </c>
      <c r="BN90" s="178">
        <v>55</v>
      </c>
      <c r="BO90" s="178">
        <v>42</v>
      </c>
      <c r="BP90" s="178">
        <v>25</v>
      </c>
      <c r="BQ90" s="178">
        <v>11</v>
      </c>
      <c r="BR90" s="178" t="str">
        <f>IF(ISBLANK($BK90),"",IFERROR((ROUND((INDEX([1]INSTRUCTIONS!$M$9:$AM$73,MATCH(#REF!,[1]INSTRUCTIONS!$N$9:$N$73,0),MATCH(BR$2,[1]INSTRUCTIONS!$M$9:$AM$9,FALSE))*$BA90),0)),""))</f>
        <v/>
      </c>
      <c r="BS90" s="178" t="str">
        <f>IF(ISBLANK($BK90),"",IFERROR((ROUND((INDEX([1]INSTRUCTIONS!$M$9:$AM$73,MATCH(#REF!,[1]INSTRUCTIONS!$N$9:$N$73,0),MATCH(BS$2,[1]INSTRUCTIONS!$M$9:$AM$9,FALSE))*$BA90),0)),""))</f>
        <v/>
      </c>
      <c r="BT90" s="178" t="str">
        <f>IF(ISBLANK($BK90),"",IFERROR((ROUND((INDEX([1]INSTRUCTIONS!$M$9:$AM$73,MATCH(#REF!,[1]INSTRUCTIONS!$N$9:$N$73,0),MATCH(BT$2,[1]INSTRUCTIONS!$M$9:$AM$9,FALSE))*$BA90),0)),""))</f>
        <v/>
      </c>
      <c r="BU90" s="178" t="str">
        <f>IF(ISBLANK($BK90),"",IFERROR((ROUND((INDEX([1]INSTRUCTIONS!$M$9:$AM$73,MATCH(#REF!,[1]INSTRUCTIONS!$N$9:$N$73,0),MATCH(BU$2,[1]INSTRUCTIONS!$M$9:$AM$9,FALSE))*$BA90),0)),""))</f>
        <v/>
      </c>
      <c r="BV90" s="178" t="str">
        <f>IF(ISBLANK($BK90),"",IFERROR((ROUND((INDEX([1]INSTRUCTIONS!$M$9:$AM$73,MATCH(#REF!,[1]INSTRUCTIONS!$N$9:$N$73,0),MATCH(BV$2,[1]INSTRUCTIONS!$M$9:$AM$9,FALSE))*$BA90),0)),""))</f>
        <v/>
      </c>
      <c r="BW90" s="178" t="str">
        <f>IF(ISBLANK($BK90),"",IFERROR((ROUND((INDEX([1]INSTRUCTIONS!$M$9:$AM$73,MATCH(#REF!,[1]INSTRUCTIONS!$N$9:$N$73,0),MATCH(BW$2,[1]INSTRUCTIONS!$M$9:$AM$9,FALSE))*$BA90),0)),""))</f>
        <v/>
      </c>
      <c r="BX90" s="178" t="str">
        <f>IF(ISBLANK($BK90),"",IFERROR((ROUND((INDEX([1]INSTRUCTIONS!$M$9:$AM$73,MATCH(#REF!,[1]INSTRUCTIONS!$N$9:$N$73,0),MATCH(BX$2,[1]INSTRUCTIONS!$M$9:$AM$9,FALSE))*$BA90),0)),""))</f>
        <v/>
      </c>
      <c r="BY90" s="178" t="str">
        <f>IF(ISBLANK($BK90),"",IFERROR((ROUND((INDEX([1]INSTRUCTIONS!$M$9:$AM$73,MATCH(#REF!,[1]INSTRUCTIONS!$N$9:$N$73,0),MATCH(BY$2,[1]INSTRUCTIONS!$M$9:$AM$9,FALSE))*$BA90),0)),""))</f>
        <v/>
      </c>
      <c r="BZ90" s="178" t="str">
        <f>IF(ISBLANK($BK90),"",IFERROR((ROUND((INDEX([1]INSTRUCTIONS!$M$9:$AM$73,MATCH(#REF!,[1]INSTRUCTIONS!$N$9:$N$73,0),MATCH(BZ$2,[1]INSTRUCTIONS!$M$9:$AM$9,FALSE))*$BA90),0)),""))</f>
        <v/>
      </c>
      <c r="CA90" s="178" t="str">
        <f>IF(ISBLANK($BK90),"",IFERROR((ROUND((INDEX([1]INSTRUCTIONS!$M$9:$AM$73,MATCH(#REF!,[1]INSTRUCTIONS!$N$9:$N$73,0),MATCH(CA$2,[1]INSTRUCTIONS!$M$9:$AM$9,FALSE))*$BA90),0)),""))</f>
        <v/>
      </c>
      <c r="CB90" s="178" t="str">
        <f>IF(ISBLANK($BK90),"",IFERROR((ROUND((INDEX([1]INSTRUCTIONS!$M$9:$AM$73,MATCH(#REF!,[1]INSTRUCTIONS!$N$9:$N$73,0),MATCH(CB$2,[1]INSTRUCTIONS!$M$9:$AM$9,FALSE))*$BA90),0)),""))</f>
        <v/>
      </c>
      <c r="CC90" s="178" t="str">
        <f>IF(ISBLANK($BK90),"",IFERROR((ROUND((INDEX([1]INSTRUCTIONS!$M$9:$AM$73,MATCH(#REF!,[1]INSTRUCTIONS!$N$9:$N$73,0),MATCH(CC$2,[1]INSTRUCTIONS!$M$9:$AM$9,FALSE))*$BA90),0)),""))</f>
        <v/>
      </c>
      <c r="CD90" s="178" t="str">
        <f>IF(ISBLANK($BK90),"",IFERROR((ROUND((INDEX([1]INSTRUCTIONS!$M$9:$AM$73,MATCH(#REF!,[1]INSTRUCTIONS!$N$9:$N$73,0),MATCH(CD$2,[1]INSTRUCTIONS!$M$9:$AM$9,FALSE))*$BA90),0)),""))</f>
        <v/>
      </c>
      <c r="CE90" s="178" t="str">
        <f>IF(ISBLANK($BK90),"",IFERROR((ROUND((INDEX([1]INSTRUCTIONS!$M$9:$AM$73,MATCH(#REF!,[1]INSTRUCTIONS!$N$9:$N$73,0),MATCH(CE$2,[1]INSTRUCTIONS!$M$9:$AM$9,FALSE))*$BA90),0)),""))</f>
        <v/>
      </c>
      <c r="CF90" s="178" t="str">
        <f>IF(ISBLANK($BK90),"",IFERROR((ROUND((INDEX([1]INSTRUCTIONS!$M$9:$AM$73,MATCH(#REF!,[1]INSTRUCTIONS!$N$9:$N$73,0),MATCH(CF$2,[1]INSTRUCTIONS!$M$9:$AM$9,FALSE))*$BA90),0)),""))</f>
        <v/>
      </c>
      <c r="CG90" s="178" t="str">
        <f>IF(ISBLANK($BK90),"",IFERROR((ROUND((INDEX([1]INSTRUCTIONS!$M$9:$AM$73,MATCH(#REF!,[1]INSTRUCTIONS!$N$9:$N$73,0),MATCH(CG$2,[1]INSTRUCTIONS!$M$9:$AM$9,FALSE))*$BA90),0)),""))</f>
        <v/>
      </c>
      <c r="CH90" s="178" t="str">
        <f>IF(ISBLANK($BK90),"",IFERROR((ROUND((INDEX([1]INSTRUCTIONS!$M$9:$AM$73,MATCH(#REF!,[1]INSTRUCTIONS!$N$9:$N$73,0),MATCH(CH$2,[1]INSTRUCTIONS!$M$9:$AM$9,FALSE))*$BA90),0)),""))</f>
        <v/>
      </c>
      <c r="CI90" s="178" t="str">
        <f>IF(ISBLANK($BK90),"",IFERROR((ROUND((INDEX([1]INSTRUCTIONS!$M$9:$AM$73,MATCH(#REF!,[1]INSTRUCTIONS!$N$9:$N$73,0),MATCH(CI$2,[1]INSTRUCTIONS!$M$9:$AM$9,FALSE))*$BA90),0)),""))</f>
        <v/>
      </c>
      <c r="CJ90" s="179" t="str">
        <f>IF(ISBLANK($BK90),"",IFERROR((ROUND((INDEX([1]INSTRUCTIONS!$M$9:$AM$73,MATCH(#REF!,[1]INSTRUCTIONS!$N$9:$N$73,0),MATCH(CJ$2,[1]INSTRUCTIONS!$M$9:$AM$9,FALSE))*$BA90),0)),""))</f>
        <v/>
      </c>
      <c r="CK90" s="169">
        <f t="shared" si="23"/>
        <v>180</v>
      </c>
      <c r="CL90" s="169">
        <f t="shared" si="24"/>
        <v>0</v>
      </c>
      <c r="CM90" s="6"/>
      <c r="CN90" s="170" t="s">
        <v>119</v>
      </c>
      <c r="CO90" s="177">
        <v>3</v>
      </c>
      <c r="CP90" s="178">
        <v>7</v>
      </c>
      <c r="CQ90" s="178">
        <v>10</v>
      </c>
      <c r="CR90" s="178">
        <v>8</v>
      </c>
      <c r="CS90" s="178">
        <v>5</v>
      </c>
      <c r="CT90" s="178">
        <v>3</v>
      </c>
      <c r="CU90" s="178" t="str">
        <f>IF(ISBLANK($CN90),"",IFERROR((ROUND((INDEX([1]INSTRUCTIONS!$M$9:$AM$73,MATCH(#REF!,[1]INSTRUCTIONS!$N$9:$N$73,0),MATCH(CU$2,[1]INSTRUCTIONS!$M$9:$AM$9,FALSE))*$BD90),0)),""))</f>
        <v/>
      </c>
      <c r="CV90" s="178" t="str">
        <f>IF(ISBLANK($CN90),"",IFERROR((ROUND((INDEX([1]INSTRUCTIONS!$M$9:$AM$73,MATCH(#REF!,[1]INSTRUCTIONS!$N$9:$N$73,0),MATCH(CV$2,[1]INSTRUCTIONS!$M$9:$AM$9,FALSE))*$BD90),0)),""))</f>
        <v/>
      </c>
      <c r="CW90" s="178" t="str">
        <f>IF(ISBLANK($CN90),"",IFERROR((ROUND((INDEX([1]INSTRUCTIONS!$M$9:$AM$73,MATCH(#REF!,[1]INSTRUCTIONS!$N$9:$N$73,0),MATCH(CW$2,[1]INSTRUCTIONS!$M$9:$AM$9,FALSE))*$BD90),0)),""))</f>
        <v/>
      </c>
      <c r="CX90" s="178" t="str">
        <f>IF(ISBLANK($CN90),"",IFERROR((ROUND((INDEX([1]INSTRUCTIONS!$M$9:$AM$73,MATCH(#REF!,[1]INSTRUCTIONS!$N$9:$N$73,0),MATCH(CX$2,[1]INSTRUCTIONS!$M$9:$AM$9,FALSE))*$BD90),0)),""))</f>
        <v/>
      </c>
      <c r="CY90" s="178" t="str">
        <f>IF(ISBLANK($CN90),"",IFERROR((ROUND((INDEX([1]INSTRUCTIONS!$M$9:$AM$73,MATCH(#REF!,[1]INSTRUCTIONS!$N$9:$N$73,0),MATCH(CY$2,[1]INSTRUCTIONS!$M$9:$AM$9,FALSE))*$BD90),0)),""))</f>
        <v/>
      </c>
      <c r="CZ90" s="178" t="str">
        <f>IF(ISBLANK($CN90),"",IFERROR((ROUND((INDEX([1]INSTRUCTIONS!$M$9:$AM$73,MATCH(#REF!,[1]INSTRUCTIONS!$N$9:$N$73,0),MATCH(CZ$2,[1]INSTRUCTIONS!$M$9:$AM$9,FALSE))*$BD90),0)),""))</f>
        <v/>
      </c>
      <c r="DA90" s="178" t="str">
        <f>IF(ISBLANK($CN90),"",IFERROR((ROUND((INDEX([1]INSTRUCTIONS!$M$9:$AM$73,MATCH(#REF!,[1]INSTRUCTIONS!$N$9:$N$73,0),MATCH(DA$2,[1]INSTRUCTIONS!$M$9:$AM$9,FALSE))*$BD90),0)),""))</f>
        <v/>
      </c>
      <c r="DB90" s="178" t="str">
        <f>IF(ISBLANK($CN90),"",IFERROR((ROUND((INDEX([1]INSTRUCTIONS!$M$9:$AM$73,MATCH(#REF!,[1]INSTRUCTIONS!$N$9:$N$73,0),MATCH(DB$2,[1]INSTRUCTIONS!$M$9:$AM$9,FALSE))*$BD90),0)),""))</f>
        <v/>
      </c>
      <c r="DC90" s="178" t="str">
        <f>IF(ISBLANK($CN90),"",IFERROR((ROUND((INDEX([1]INSTRUCTIONS!$M$9:$AM$73,MATCH(#REF!,[1]INSTRUCTIONS!$N$9:$N$73,0),MATCH(DC$2,[1]INSTRUCTIONS!$M$9:$AM$9,FALSE))*$BD90),0)),""))</f>
        <v/>
      </c>
      <c r="DD90" s="178" t="str">
        <f>IF(ISBLANK($CN90),"",IFERROR((ROUND((INDEX([1]INSTRUCTIONS!$M$9:$AM$73,MATCH(#REF!,[1]INSTRUCTIONS!$N$9:$N$73,0),MATCH(DD$2,[1]INSTRUCTIONS!$M$9:$AM$9,FALSE))*$BD90),0)),""))</f>
        <v/>
      </c>
      <c r="DE90" s="178" t="str">
        <f>IF(ISBLANK($CN90),"",IFERROR((ROUND((INDEX([1]INSTRUCTIONS!$M$9:$AM$73,MATCH(#REF!,[1]INSTRUCTIONS!$N$9:$N$73,0),MATCH(DE$2,[1]INSTRUCTIONS!$M$9:$AM$9,FALSE))*$BD90),0)),""))</f>
        <v/>
      </c>
      <c r="DF90" s="178" t="str">
        <f>IF(ISBLANK($CN90),"",IFERROR((ROUND((INDEX([1]INSTRUCTIONS!$M$9:$AM$73,MATCH(#REF!,[1]INSTRUCTIONS!$N$9:$N$73,0),MATCH(DF$2,[1]INSTRUCTIONS!$M$9:$AM$9,FALSE))*$BD90),0)),""))</f>
        <v/>
      </c>
      <c r="DG90" s="178" t="str">
        <f>IF(ISBLANK($CN90),"",IFERROR((ROUND((INDEX([1]INSTRUCTIONS!$M$9:$AM$73,MATCH(#REF!,[1]INSTRUCTIONS!$N$9:$N$73,0),MATCH(DG$2,[1]INSTRUCTIONS!$M$9:$AM$9,FALSE))*$BD90),0)),""))</f>
        <v/>
      </c>
      <c r="DH90" s="178" t="str">
        <f>IF(ISBLANK($CN90),"",IFERROR((ROUND((INDEX([1]INSTRUCTIONS!$M$9:$AM$73,MATCH(#REF!,[1]INSTRUCTIONS!$N$9:$N$73,0),MATCH(DH$2,[1]INSTRUCTIONS!$M$9:$AM$9,FALSE))*$BD90),0)),""))</f>
        <v/>
      </c>
      <c r="DI90" s="178" t="str">
        <f>IF(ISBLANK($CN90),"",IFERROR((ROUND((INDEX([1]INSTRUCTIONS!$M$9:$AM$73,MATCH(#REF!,[1]INSTRUCTIONS!$N$9:$N$73,0),MATCH(DI$2,[1]INSTRUCTIONS!$M$9:$AM$9,FALSE))*$BD90),0)),""))</f>
        <v/>
      </c>
      <c r="DJ90" s="178" t="str">
        <f>IF(ISBLANK($CN90),"",IFERROR((ROUND((INDEX([1]INSTRUCTIONS!$M$9:$AM$73,MATCH(#REF!,[1]INSTRUCTIONS!$N$9:$N$73,0),MATCH(DJ$2,[1]INSTRUCTIONS!$M$9:$AM$9,FALSE))*$BD90),0)),""))</f>
        <v/>
      </c>
      <c r="DK90" s="178" t="str">
        <f>IF(ISBLANK($CN90),"",IFERROR((ROUND((INDEX([1]INSTRUCTIONS!$M$9:$AM$73,MATCH(#REF!,[1]INSTRUCTIONS!$N$9:$N$73,0),MATCH(DK$2,[1]INSTRUCTIONS!$M$9:$AM$9,FALSE))*$BD90),0)),""))</f>
        <v/>
      </c>
      <c r="DL90" s="178" t="str">
        <f>IF(ISBLANK($CN90),"",IFERROR((ROUND((INDEX([1]INSTRUCTIONS!$M$9:$AM$73,MATCH(#REF!,[1]INSTRUCTIONS!$N$9:$N$73,0),MATCH(DL$2,[1]INSTRUCTIONS!$M$9:$AM$9,FALSE))*$BD90),0)),""))</f>
        <v/>
      </c>
      <c r="DM90" s="179" t="str">
        <f>IF(ISBLANK($CN90),"",IFERROR((ROUND((INDEX([1]INSTRUCTIONS!$M$9:$AM$73,MATCH(#REF!,[1]INSTRUCTIONS!$N$9:$N$73,0),MATCH(DM$2,[1]INSTRUCTIONS!$M$9:$AM$9,FALSE))*$BD90),0)),""))</f>
        <v/>
      </c>
      <c r="DN90" s="169">
        <f t="shared" si="25"/>
        <v>36</v>
      </c>
      <c r="DO90" s="169">
        <f t="shared" si="26"/>
        <v>0</v>
      </c>
      <c r="DP90" s="6"/>
      <c r="DQ90" s="171" t="str">
        <f t="shared" si="27"/>
        <v>NUMERIC BOTTOMS BM</v>
      </c>
      <c r="DR90" s="172">
        <f t="shared" ref="DR90:EP90" si="103">IFERROR(BL90+CO90,"")</f>
        <v>12</v>
      </c>
      <c r="DS90" s="173">
        <f t="shared" si="103"/>
        <v>45</v>
      </c>
      <c r="DT90" s="173">
        <f t="shared" si="103"/>
        <v>65</v>
      </c>
      <c r="DU90" s="173">
        <f t="shared" si="103"/>
        <v>50</v>
      </c>
      <c r="DV90" s="173">
        <f t="shared" si="103"/>
        <v>30</v>
      </c>
      <c r="DW90" s="208">
        <f t="shared" si="103"/>
        <v>14</v>
      </c>
      <c r="DX90" s="173" t="str">
        <f t="shared" si="103"/>
        <v/>
      </c>
      <c r="DY90" s="173" t="str">
        <f t="shared" si="103"/>
        <v/>
      </c>
      <c r="DZ90" s="173" t="str">
        <f t="shared" si="103"/>
        <v/>
      </c>
      <c r="EA90" s="173" t="str">
        <f t="shared" si="103"/>
        <v/>
      </c>
      <c r="EB90" s="173" t="str">
        <f t="shared" si="103"/>
        <v/>
      </c>
      <c r="EC90" s="173" t="str">
        <f t="shared" si="103"/>
        <v/>
      </c>
      <c r="ED90" s="173" t="str">
        <f t="shared" si="103"/>
        <v/>
      </c>
      <c r="EE90" s="173" t="str">
        <f t="shared" si="103"/>
        <v/>
      </c>
      <c r="EF90" s="174" t="str">
        <f t="shared" si="103"/>
        <v/>
      </c>
      <c r="EG90" s="174" t="str">
        <f t="shared" si="103"/>
        <v/>
      </c>
      <c r="EH90" s="174" t="str">
        <f t="shared" si="103"/>
        <v/>
      </c>
      <c r="EI90" s="174" t="str">
        <f t="shared" si="103"/>
        <v/>
      </c>
      <c r="EJ90" s="174" t="str">
        <f t="shared" si="103"/>
        <v/>
      </c>
      <c r="EK90" s="174" t="str">
        <f t="shared" si="103"/>
        <v/>
      </c>
      <c r="EL90" s="174" t="str">
        <f t="shared" si="103"/>
        <v/>
      </c>
      <c r="EM90" s="174" t="str">
        <f t="shared" si="103"/>
        <v/>
      </c>
      <c r="EN90" s="174" t="str">
        <f t="shared" si="103"/>
        <v/>
      </c>
      <c r="EO90" s="174" t="str">
        <f t="shared" si="103"/>
        <v/>
      </c>
      <c r="EP90" s="174" t="str">
        <f t="shared" si="103"/>
        <v/>
      </c>
      <c r="EQ90" s="171">
        <f t="shared" si="29"/>
        <v>216</v>
      </c>
      <c r="ER90" s="171">
        <f t="shared" si="30"/>
        <v>0</v>
      </c>
    </row>
    <row r="91" spans="1:148" ht="120" customHeight="1" x14ac:dyDescent="0.25">
      <c r="A91" s="132">
        <f t="shared" si="31"/>
        <v>74</v>
      </c>
      <c r="B91" s="133" t="e">
        <v>#VALUE!</v>
      </c>
      <c r="C91" s="133" t="s">
        <v>96</v>
      </c>
      <c r="D91" s="134" t="s">
        <v>276</v>
      </c>
      <c r="E91" s="134" t="str">
        <f t="shared" si="5"/>
        <v>#REF!</v>
      </c>
      <c r="F91" s="135" t="s">
        <v>143</v>
      </c>
      <c r="G91" s="134" t="s">
        <v>276</v>
      </c>
      <c r="H91" s="135" t="s">
        <v>197</v>
      </c>
      <c r="I91" s="135" t="s">
        <v>198</v>
      </c>
      <c r="J91" s="135"/>
      <c r="K91" s="135"/>
      <c r="L91" s="136"/>
      <c r="M91" s="133" t="e">
        <v>#VALUE!</v>
      </c>
      <c r="N91" s="135" t="s">
        <v>117</v>
      </c>
      <c r="O91" s="136"/>
      <c r="P91" s="136"/>
      <c r="Q91" s="136" t="s">
        <v>101</v>
      </c>
      <c r="R91" s="136" t="s">
        <v>102</v>
      </c>
      <c r="S91" s="136"/>
      <c r="T91" s="133"/>
      <c r="U91" s="133"/>
      <c r="V91" s="133"/>
      <c r="W91" s="137"/>
      <c r="X91" s="138">
        <v>13.65</v>
      </c>
      <c r="Y91" s="139">
        <v>12.97</v>
      </c>
      <c r="Z91" s="140">
        <f t="shared" si="6"/>
        <v>4.9816849816849793E-2</v>
      </c>
      <c r="AA91" s="139">
        <v>49.99</v>
      </c>
      <c r="AB91" s="140">
        <f t="shared" si="7"/>
        <v>0.74054810962192441</v>
      </c>
      <c r="AC91" s="141"/>
      <c r="AD91" s="142" t="str">
        <f t="shared" si="8"/>
        <v/>
      </c>
      <c r="AE91" s="140" t="str">
        <f t="shared" si="9"/>
        <v/>
      </c>
      <c r="AF91" s="139"/>
      <c r="AG91" s="140" t="str">
        <f t="shared" si="10"/>
        <v/>
      </c>
      <c r="AH91" s="143" t="str">
        <f t="shared" si="11"/>
        <v/>
      </c>
      <c r="AI91" s="144"/>
      <c r="AJ91" s="145"/>
      <c r="AK91" s="146"/>
      <c r="AL91" s="135" t="s">
        <v>103</v>
      </c>
      <c r="AM91" s="147">
        <v>4</v>
      </c>
      <c r="AN91" s="148" t="str">
        <f t="shared" si="12"/>
        <v xml:space="preserve">, , , , OFFICE DEFINE, </v>
      </c>
      <c r="AO91" s="149">
        <v>36</v>
      </c>
      <c r="AP91" s="150">
        <v>216</v>
      </c>
      <c r="AQ91" s="150"/>
      <c r="AR91" s="150"/>
      <c r="AS91" s="150"/>
      <c r="AT91" s="151"/>
      <c r="AU91" s="151"/>
      <c r="AV91" s="152">
        <f t="shared" si="13"/>
        <v>4</v>
      </c>
      <c r="AW91" s="153"/>
      <c r="AX91" s="152"/>
      <c r="AY91" s="153"/>
      <c r="AZ91" s="176"/>
      <c r="BA91" s="155">
        <f t="shared" si="14"/>
        <v>216</v>
      </c>
      <c r="BB91" s="156">
        <f t="shared" si="15"/>
        <v>2801.52</v>
      </c>
      <c r="BC91" s="157">
        <f t="shared" si="16"/>
        <v>10797.84</v>
      </c>
      <c r="BD91" s="158">
        <f t="shared" si="17"/>
        <v>36</v>
      </c>
      <c r="BE91" s="159">
        <f t="shared" si="18"/>
        <v>466.92</v>
      </c>
      <c r="BF91" s="160">
        <f t="shared" si="19"/>
        <v>1799.64</v>
      </c>
      <c r="BG91" s="161">
        <f t="shared" si="20"/>
        <v>252</v>
      </c>
      <c r="BH91" s="162">
        <f t="shared" si="21"/>
        <v>3268.44</v>
      </c>
      <c r="BI91" s="163">
        <f t="shared" si="22"/>
        <v>12597.480000000001</v>
      </c>
      <c r="BJ91" s="164"/>
      <c r="BK91" s="165" t="s">
        <v>118</v>
      </c>
      <c r="BL91" s="177">
        <v>11</v>
      </c>
      <c r="BM91" s="178">
        <v>46</v>
      </c>
      <c r="BN91" s="178">
        <v>64</v>
      </c>
      <c r="BO91" s="178">
        <v>51</v>
      </c>
      <c r="BP91" s="178">
        <v>30</v>
      </c>
      <c r="BQ91" s="178">
        <v>14</v>
      </c>
      <c r="BR91" s="178" t="str">
        <f>IF(ISBLANK($BK91),"",IFERROR((ROUND((INDEX([1]INSTRUCTIONS!$M$9:$AM$73,MATCH(#REF!,[1]INSTRUCTIONS!$N$9:$N$73,0),MATCH(BR$2,[1]INSTRUCTIONS!$M$9:$AM$9,FALSE))*$BA91),0)),""))</f>
        <v/>
      </c>
      <c r="BS91" s="178" t="str">
        <f>IF(ISBLANK($BK91),"",IFERROR((ROUND((INDEX([1]INSTRUCTIONS!$M$9:$AM$73,MATCH(#REF!,[1]INSTRUCTIONS!$N$9:$N$73,0),MATCH(BS$2,[1]INSTRUCTIONS!$M$9:$AM$9,FALSE))*$BA91),0)),""))</f>
        <v/>
      </c>
      <c r="BT91" s="178" t="str">
        <f>IF(ISBLANK($BK91),"",IFERROR((ROUND((INDEX([1]INSTRUCTIONS!$M$9:$AM$73,MATCH(#REF!,[1]INSTRUCTIONS!$N$9:$N$73,0),MATCH(BT$2,[1]INSTRUCTIONS!$M$9:$AM$9,FALSE))*$BA91),0)),""))</f>
        <v/>
      </c>
      <c r="BU91" s="178" t="str">
        <f>IF(ISBLANK($BK91),"",IFERROR((ROUND((INDEX([1]INSTRUCTIONS!$M$9:$AM$73,MATCH(#REF!,[1]INSTRUCTIONS!$N$9:$N$73,0),MATCH(BU$2,[1]INSTRUCTIONS!$M$9:$AM$9,FALSE))*$BA91),0)),""))</f>
        <v/>
      </c>
      <c r="BV91" s="178" t="str">
        <f>IF(ISBLANK($BK91),"",IFERROR((ROUND((INDEX([1]INSTRUCTIONS!$M$9:$AM$73,MATCH(#REF!,[1]INSTRUCTIONS!$N$9:$N$73,0),MATCH(BV$2,[1]INSTRUCTIONS!$M$9:$AM$9,FALSE))*$BA91),0)),""))</f>
        <v/>
      </c>
      <c r="BW91" s="178" t="str">
        <f>IF(ISBLANK($BK91),"",IFERROR((ROUND((INDEX([1]INSTRUCTIONS!$M$9:$AM$73,MATCH(#REF!,[1]INSTRUCTIONS!$N$9:$N$73,0),MATCH(BW$2,[1]INSTRUCTIONS!$M$9:$AM$9,FALSE))*$BA91),0)),""))</f>
        <v/>
      </c>
      <c r="BX91" s="178" t="str">
        <f>IF(ISBLANK($BK91),"",IFERROR((ROUND((INDEX([1]INSTRUCTIONS!$M$9:$AM$73,MATCH(#REF!,[1]INSTRUCTIONS!$N$9:$N$73,0),MATCH(BX$2,[1]INSTRUCTIONS!$M$9:$AM$9,FALSE))*$BA91),0)),""))</f>
        <v/>
      </c>
      <c r="BY91" s="178" t="str">
        <f>IF(ISBLANK($BK91),"",IFERROR((ROUND((INDEX([1]INSTRUCTIONS!$M$9:$AM$73,MATCH(#REF!,[1]INSTRUCTIONS!$N$9:$N$73,0),MATCH(BY$2,[1]INSTRUCTIONS!$M$9:$AM$9,FALSE))*$BA91),0)),""))</f>
        <v/>
      </c>
      <c r="BZ91" s="178" t="str">
        <f>IF(ISBLANK($BK91),"",IFERROR((ROUND((INDEX([1]INSTRUCTIONS!$M$9:$AM$73,MATCH(#REF!,[1]INSTRUCTIONS!$N$9:$N$73,0),MATCH(BZ$2,[1]INSTRUCTIONS!$M$9:$AM$9,FALSE))*$BA91),0)),""))</f>
        <v/>
      </c>
      <c r="CA91" s="178" t="str">
        <f>IF(ISBLANK($BK91),"",IFERROR((ROUND((INDEX([1]INSTRUCTIONS!$M$9:$AM$73,MATCH(#REF!,[1]INSTRUCTIONS!$N$9:$N$73,0),MATCH(CA$2,[1]INSTRUCTIONS!$M$9:$AM$9,FALSE))*$BA91),0)),""))</f>
        <v/>
      </c>
      <c r="CB91" s="178" t="str">
        <f>IF(ISBLANK($BK91),"",IFERROR((ROUND((INDEX([1]INSTRUCTIONS!$M$9:$AM$73,MATCH(#REF!,[1]INSTRUCTIONS!$N$9:$N$73,0),MATCH(CB$2,[1]INSTRUCTIONS!$M$9:$AM$9,FALSE))*$BA91),0)),""))</f>
        <v/>
      </c>
      <c r="CC91" s="178" t="str">
        <f>IF(ISBLANK($BK91),"",IFERROR((ROUND((INDEX([1]INSTRUCTIONS!$M$9:$AM$73,MATCH(#REF!,[1]INSTRUCTIONS!$N$9:$N$73,0),MATCH(CC$2,[1]INSTRUCTIONS!$M$9:$AM$9,FALSE))*$BA91),0)),""))</f>
        <v/>
      </c>
      <c r="CD91" s="178" t="str">
        <f>IF(ISBLANK($BK91),"",IFERROR((ROUND((INDEX([1]INSTRUCTIONS!$M$9:$AM$73,MATCH(#REF!,[1]INSTRUCTIONS!$N$9:$N$73,0),MATCH(CD$2,[1]INSTRUCTIONS!$M$9:$AM$9,FALSE))*$BA91),0)),""))</f>
        <v/>
      </c>
      <c r="CE91" s="178" t="str">
        <f>IF(ISBLANK($BK91),"",IFERROR((ROUND((INDEX([1]INSTRUCTIONS!$M$9:$AM$73,MATCH(#REF!,[1]INSTRUCTIONS!$N$9:$N$73,0),MATCH(CE$2,[1]INSTRUCTIONS!$M$9:$AM$9,FALSE))*$BA91),0)),""))</f>
        <v/>
      </c>
      <c r="CF91" s="178" t="str">
        <f>IF(ISBLANK($BK91),"",IFERROR((ROUND((INDEX([1]INSTRUCTIONS!$M$9:$AM$73,MATCH(#REF!,[1]INSTRUCTIONS!$N$9:$N$73,0),MATCH(CF$2,[1]INSTRUCTIONS!$M$9:$AM$9,FALSE))*$BA91),0)),""))</f>
        <v/>
      </c>
      <c r="CG91" s="178" t="str">
        <f>IF(ISBLANK($BK91),"",IFERROR((ROUND((INDEX([1]INSTRUCTIONS!$M$9:$AM$73,MATCH(#REF!,[1]INSTRUCTIONS!$N$9:$N$73,0),MATCH(CG$2,[1]INSTRUCTIONS!$M$9:$AM$9,FALSE))*$BA91),0)),""))</f>
        <v/>
      </c>
      <c r="CH91" s="178" t="str">
        <f>IF(ISBLANK($BK91),"",IFERROR((ROUND((INDEX([1]INSTRUCTIONS!$M$9:$AM$73,MATCH(#REF!,[1]INSTRUCTIONS!$N$9:$N$73,0),MATCH(CH$2,[1]INSTRUCTIONS!$M$9:$AM$9,FALSE))*$BA91),0)),""))</f>
        <v/>
      </c>
      <c r="CI91" s="178" t="str">
        <f>IF(ISBLANK($BK91),"",IFERROR((ROUND((INDEX([1]INSTRUCTIONS!$M$9:$AM$73,MATCH(#REF!,[1]INSTRUCTIONS!$N$9:$N$73,0),MATCH(CI$2,[1]INSTRUCTIONS!$M$9:$AM$9,FALSE))*$BA91),0)),""))</f>
        <v/>
      </c>
      <c r="CJ91" s="179" t="str">
        <f>IF(ISBLANK($BK91),"",IFERROR((ROUND((INDEX([1]INSTRUCTIONS!$M$9:$AM$73,MATCH(#REF!,[1]INSTRUCTIONS!$N$9:$N$73,0),MATCH(CJ$2,[1]INSTRUCTIONS!$M$9:$AM$9,FALSE))*$BA91),0)),""))</f>
        <v/>
      </c>
      <c r="CK91" s="169">
        <f t="shared" si="23"/>
        <v>216</v>
      </c>
      <c r="CL91" s="169">
        <f t="shared" si="24"/>
        <v>0</v>
      </c>
      <c r="CM91" s="6"/>
      <c r="CN91" s="170" t="s">
        <v>119</v>
      </c>
      <c r="CO91" s="177">
        <v>3</v>
      </c>
      <c r="CP91" s="178">
        <v>7</v>
      </c>
      <c r="CQ91" s="178">
        <v>10</v>
      </c>
      <c r="CR91" s="178">
        <v>8</v>
      </c>
      <c r="CS91" s="178">
        <v>5</v>
      </c>
      <c r="CT91" s="178">
        <v>3</v>
      </c>
      <c r="CU91" s="178" t="str">
        <f>IF(ISBLANK($CN91),"",IFERROR((ROUND((INDEX([1]INSTRUCTIONS!$M$9:$AM$73,MATCH(#REF!,[1]INSTRUCTIONS!$N$9:$N$73,0),MATCH(CU$2,[1]INSTRUCTIONS!$M$9:$AM$9,FALSE))*$BD91),0)),""))</f>
        <v/>
      </c>
      <c r="CV91" s="178" t="str">
        <f>IF(ISBLANK($CN91),"",IFERROR((ROUND((INDEX([1]INSTRUCTIONS!$M$9:$AM$73,MATCH(#REF!,[1]INSTRUCTIONS!$N$9:$N$73,0),MATCH(CV$2,[1]INSTRUCTIONS!$M$9:$AM$9,FALSE))*$BD91),0)),""))</f>
        <v/>
      </c>
      <c r="CW91" s="178" t="str">
        <f>IF(ISBLANK($CN91),"",IFERROR((ROUND((INDEX([1]INSTRUCTIONS!$M$9:$AM$73,MATCH(#REF!,[1]INSTRUCTIONS!$N$9:$N$73,0),MATCH(CW$2,[1]INSTRUCTIONS!$M$9:$AM$9,FALSE))*$BD91),0)),""))</f>
        <v/>
      </c>
      <c r="CX91" s="178" t="str">
        <f>IF(ISBLANK($CN91),"",IFERROR((ROUND((INDEX([1]INSTRUCTIONS!$M$9:$AM$73,MATCH(#REF!,[1]INSTRUCTIONS!$N$9:$N$73,0),MATCH(CX$2,[1]INSTRUCTIONS!$M$9:$AM$9,FALSE))*$BD91),0)),""))</f>
        <v/>
      </c>
      <c r="CY91" s="178" t="str">
        <f>IF(ISBLANK($CN91),"",IFERROR((ROUND((INDEX([1]INSTRUCTIONS!$M$9:$AM$73,MATCH(#REF!,[1]INSTRUCTIONS!$N$9:$N$73,0),MATCH(CY$2,[1]INSTRUCTIONS!$M$9:$AM$9,FALSE))*$BD91),0)),""))</f>
        <v/>
      </c>
      <c r="CZ91" s="178" t="str">
        <f>IF(ISBLANK($CN91),"",IFERROR((ROUND((INDEX([1]INSTRUCTIONS!$M$9:$AM$73,MATCH(#REF!,[1]INSTRUCTIONS!$N$9:$N$73,0),MATCH(CZ$2,[1]INSTRUCTIONS!$M$9:$AM$9,FALSE))*$BD91),0)),""))</f>
        <v/>
      </c>
      <c r="DA91" s="178" t="str">
        <f>IF(ISBLANK($CN91),"",IFERROR((ROUND((INDEX([1]INSTRUCTIONS!$M$9:$AM$73,MATCH(#REF!,[1]INSTRUCTIONS!$N$9:$N$73,0),MATCH(DA$2,[1]INSTRUCTIONS!$M$9:$AM$9,FALSE))*$BD91),0)),""))</f>
        <v/>
      </c>
      <c r="DB91" s="178" t="str">
        <f>IF(ISBLANK($CN91),"",IFERROR((ROUND((INDEX([1]INSTRUCTIONS!$M$9:$AM$73,MATCH(#REF!,[1]INSTRUCTIONS!$N$9:$N$73,0),MATCH(DB$2,[1]INSTRUCTIONS!$M$9:$AM$9,FALSE))*$BD91),0)),""))</f>
        <v/>
      </c>
      <c r="DC91" s="178" t="str">
        <f>IF(ISBLANK($CN91),"",IFERROR((ROUND((INDEX([1]INSTRUCTIONS!$M$9:$AM$73,MATCH(#REF!,[1]INSTRUCTIONS!$N$9:$N$73,0),MATCH(DC$2,[1]INSTRUCTIONS!$M$9:$AM$9,FALSE))*$BD91),0)),""))</f>
        <v/>
      </c>
      <c r="DD91" s="178" t="str">
        <f>IF(ISBLANK($CN91),"",IFERROR((ROUND((INDEX([1]INSTRUCTIONS!$M$9:$AM$73,MATCH(#REF!,[1]INSTRUCTIONS!$N$9:$N$73,0),MATCH(DD$2,[1]INSTRUCTIONS!$M$9:$AM$9,FALSE))*$BD91),0)),""))</f>
        <v/>
      </c>
      <c r="DE91" s="178" t="str">
        <f>IF(ISBLANK($CN91),"",IFERROR((ROUND((INDEX([1]INSTRUCTIONS!$M$9:$AM$73,MATCH(#REF!,[1]INSTRUCTIONS!$N$9:$N$73,0),MATCH(DE$2,[1]INSTRUCTIONS!$M$9:$AM$9,FALSE))*$BD91),0)),""))</f>
        <v/>
      </c>
      <c r="DF91" s="178" t="str">
        <f>IF(ISBLANK($CN91),"",IFERROR((ROUND((INDEX([1]INSTRUCTIONS!$M$9:$AM$73,MATCH(#REF!,[1]INSTRUCTIONS!$N$9:$N$73,0),MATCH(DF$2,[1]INSTRUCTIONS!$M$9:$AM$9,FALSE))*$BD91),0)),""))</f>
        <v/>
      </c>
      <c r="DG91" s="178" t="str">
        <f>IF(ISBLANK($CN91),"",IFERROR((ROUND((INDEX([1]INSTRUCTIONS!$M$9:$AM$73,MATCH(#REF!,[1]INSTRUCTIONS!$N$9:$N$73,0),MATCH(DG$2,[1]INSTRUCTIONS!$M$9:$AM$9,FALSE))*$BD91),0)),""))</f>
        <v/>
      </c>
      <c r="DH91" s="178" t="str">
        <f>IF(ISBLANK($CN91),"",IFERROR((ROUND((INDEX([1]INSTRUCTIONS!$M$9:$AM$73,MATCH(#REF!,[1]INSTRUCTIONS!$N$9:$N$73,0),MATCH(DH$2,[1]INSTRUCTIONS!$M$9:$AM$9,FALSE))*$BD91),0)),""))</f>
        <v/>
      </c>
      <c r="DI91" s="178" t="str">
        <f>IF(ISBLANK($CN91),"",IFERROR((ROUND((INDEX([1]INSTRUCTIONS!$M$9:$AM$73,MATCH(#REF!,[1]INSTRUCTIONS!$N$9:$N$73,0),MATCH(DI$2,[1]INSTRUCTIONS!$M$9:$AM$9,FALSE))*$BD91),0)),""))</f>
        <v/>
      </c>
      <c r="DJ91" s="178" t="str">
        <f>IF(ISBLANK($CN91),"",IFERROR((ROUND((INDEX([1]INSTRUCTIONS!$M$9:$AM$73,MATCH(#REF!,[1]INSTRUCTIONS!$N$9:$N$73,0),MATCH(DJ$2,[1]INSTRUCTIONS!$M$9:$AM$9,FALSE))*$BD91),0)),""))</f>
        <v/>
      </c>
      <c r="DK91" s="178" t="str">
        <f>IF(ISBLANK($CN91),"",IFERROR((ROUND((INDEX([1]INSTRUCTIONS!$M$9:$AM$73,MATCH(#REF!,[1]INSTRUCTIONS!$N$9:$N$73,0),MATCH(DK$2,[1]INSTRUCTIONS!$M$9:$AM$9,FALSE))*$BD91),0)),""))</f>
        <v/>
      </c>
      <c r="DL91" s="178" t="str">
        <f>IF(ISBLANK($CN91),"",IFERROR((ROUND((INDEX([1]INSTRUCTIONS!$M$9:$AM$73,MATCH(#REF!,[1]INSTRUCTIONS!$N$9:$N$73,0),MATCH(DL$2,[1]INSTRUCTIONS!$M$9:$AM$9,FALSE))*$BD91),0)),""))</f>
        <v/>
      </c>
      <c r="DM91" s="179" t="str">
        <f>IF(ISBLANK($CN91),"",IFERROR((ROUND((INDEX([1]INSTRUCTIONS!$M$9:$AM$73,MATCH(#REF!,[1]INSTRUCTIONS!$N$9:$N$73,0),MATCH(DM$2,[1]INSTRUCTIONS!$M$9:$AM$9,FALSE))*$BD91),0)),""))</f>
        <v/>
      </c>
      <c r="DN91" s="169">
        <f t="shared" si="25"/>
        <v>36</v>
      </c>
      <c r="DO91" s="169">
        <f t="shared" si="26"/>
        <v>0</v>
      </c>
      <c r="DP91" s="6"/>
      <c r="DQ91" s="171" t="str">
        <f t="shared" si="27"/>
        <v>NUMERIC BOTTOMS BM</v>
      </c>
      <c r="DR91" s="172">
        <f t="shared" ref="DR91:EP91" si="104">IFERROR(BL91+CO91,"")</f>
        <v>14</v>
      </c>
      <c r="DS91" s="173">
        <f t="shared" si="104"/>
        <v>53</v>
      </c>
      <c r="DT91" s="173">
        <f t="shared" si="104"/>
        <v>74</v>
      </c>
      <c r="DU91" s="173">
        <f t="shared" si="104"/>
        <v>59</v>
      </c>
      <c r="DV91" s="173">
        <f t="shared" si="104"/>
        <v>35</v>
      </c>
      <c r="DW91" s="208">
        <f t="shared" si="104"/>
        <v>17</v>
      </c>
      <c r="DX91" s="173" t="str">
        <f t="shared" si="104"/>
        <v/>
      </c>
      <c r="DY91" s="173" t="str">
        <f t="shared" si="104"/>
        <v/>
      </c>
      <c r="DZ91" s="173" t="str">
        <f t="shared" si="104"/>
        <v/>
      </c>
      <c r="EA91" s="173" t="str">
        <f t="shared" si="104"/>
        <v/>
      </c>
      <c r="EB91" s="173" t="str">
        <f t="shared" si="104"/>
        <v/>
      </c>
      <c r="EC91" s="173" t="str">
        <f t="shared" si="104"/>
        <v/>
      </c>
      <c r="ED91" s="173" t="str">
        <f t="shared" si="104"/>
        <v/>
      </c>
      <c r="EE91" s="173" t="str">
        <f t="shared" si="104"/>
        <v/>
      </c>
      <c r="EF91" s="174" t="str">
        <f t="shared" si="104"/>
        <v/>
      </c>
      <c r="EG91" s="174" t="str">
        <f t="shared" si="104"/>
        <v/>
      </c>
      <c r="EH91" s="174" t="str">
        <f t="shared" si="104"/>
        <v/>
      </c>
      <c r="EI91" s="174" t="str">
        <f t="shared" si="104"/>
        <v/>
      </c>
      <c r="EJ91" s="174" t="str">
        <f t="shared" si="104"/>
        <v/>
      </c>
      <c r="EK91" s="174" t="str">
        <f t="shared" si="104"/>
        <v/>
      </c>
      <c r="EL91" s="174" t="str">
        <f t="shared" si="104"/>
        <v/>
      </c>
      <c r="EM91" s="174" t="str">
        <f t="shared" si="104"/>
        <v/>
      </c>
      <c r="EN91" s="174" t="str">
        <f t="shared" si="104"/>
        <v/>
      </c>
      <c r="EO91" s="174" t="str">
        <f t="shared" si="104"/>
        <v/>
      </c>
      <c r="EP91" s="174" t="str">
        <f t="shared" si="104"/>
        <v/>
      </c>
      <c r="EQ91" s="171">
        <f t="shared" si="29"/>
        <v>252</v>
      </c>
      <c r="ER91" s="171">
        <f t="shared" si="30"/>
        <v>0</v>
      </c>
    </row>
    <row r="92" spans="1:148" ht="13.7" customHeight="1" x14ac:dyDescent="0.25">
      <c r="A92" s="180" t="s">
        <v>21</v>
      </c>
      <c r="B92" s="180" t="s">
        <v>148</v>
      </c>
      <c r="C92" s="180" t="s">
        <v>148</v>
      </c>
      <c r="D92" s="181">
        <f>COUNT(D$18:D$91)</f>
        <v>0</v>
      </c>
      <c r="E92" s="181"/>
      <c r="F92" s="180"/>
      <c r="G92" s="180"/>
      <c r="H92" s="182" t="s">
        <v>148</v>
      </c>
      <c r="I92" s="182" t="s">
        <v>148</v>
      </c>
      <c r="J92" s="182"/>
      <c r="K92" s="182"/>
      <c r="L92" s="180" t="s">
        <v>148</v>
      </c>
      <c r="M92" s="180" t="s">
        <v>148</v>
      </c>
      <c r="N92" s="180" t="s">
        <v>148</v>
      </c>
      <c r="O92" s="180" t="s">
        <v>148</v>
      </c>
      <c r="P92" s="180"/>
      <c r="Q92" s="180"/>
      <c r="R92" s="180"/>
      <c r="S92" s="180"/>
      <c r="T92" s="180" t="s">
        <v>148</v>
      </c>
      <c r="U92" s="180" t="s">
        <v>148</v>
      </c>
      <c r="V92" s="180" t="s">
        <v>148</v>
      </c>
      <c r="W92" s="180" t="s">
        <v>148</v>
      </c>
      <c r="X92" s="183" t="s">
        <v>148</v>
      </c>
      <c r="Y92" s="184" t="s">
        <v>148</v>
      </c>
      <c r="Z92" s="185" t="s">
        <v>148</v>
      </c>
      <c r="AA92" s="186" t="s">
        <v>148</v>
      </c>
      <c r="AB92" s="185" t="s">
        <v>148</v>
      </c>
      <c r="AC92" s="185" t="s">
        <v>148</v>
      </c>
      <c r="AD92" s="185" t="s">
        <v>148</v>
      </c>
      <c r="AE92" s="185" t="s">
        <v>148</v>
      </c>
      <c r="AF92" s="187" t="s">
        <v>148</v>
      </c>
      <c r="AG92" s="188" t="s">
        <v>148</v>
      </c>
      <c r="AH92" s="189" t="s">
        <v>148</v>
      </c>
      <c r="AI92" s="190" t="s">
        <v>148</v>
      </c>
      <c r="AJ92" s="191" t="s">
        <v>148</v>
      </c>
      <c r="AK92" s="192" t="s">
        <v>148</v>
      </c>
      <c r="AL92" s="180" t="s">
        <v>148</v>
      </c>
      <c r="AM92" s="183" t="s">
        <v>148</v>
      </c>
      <c r="AN92" s="187" t="s">
        <v>148</v>
      </c>
      <c r="AO92" s="193">
        <f t="shared" ref="AO92:AY92" si="105">SUM(AO18:AO91)</f>
        <v>1404</v>
      </c>
      <c r="AP92" s="193">
        <f t="shared" si="105"/>
        <v>26772</v>
      </c>
      <c r="AQ92" s="193">
        <f t="shared" si="105"/>
        <v>0</v>
      </c>
      <c r="AR92" s="193">
        <f t="shared" si="105"/>
        <v>0</v>
      </c>
      <c r="AS92" s="193">
        <f t="shared" si="105"/>
        <v>0</v>
      </c>
      <c r="AT92" s="193">
        <f t="shared" si="105"/>
        <v>0</v>
      </c>
      <c r="AU92" s="194">
        <f t="shared" si="105"/>
        <v>0</v>
      </c>
      <c r="AV92" s="193">
        <f t="shared" si="105"/>
        <v>296</v>
      </c>
      <c r="AW92" s="193">
        <f t="shared" si="105"/>
        <v>0</v>
      </c>
      <c r="AX92" s="193">
        <f t="shared" si="105"/>
        <v>0</v>
      </c>
      <c r="AY92" s="193">
        <f t="shared" si="105"/>
        <v>0</v>
      </c>
      <c r="AZ92" s="195"/>
      <c r="BA92" s="196">
        <f t="shared" ref="BA92:BF92" si="106">SUM(BA18:BA91)</f>
        <v>26772</v>
      </c>
      <c r="BB92" s="197">
        <f t="shared" si="106"/>
        <v>348223.44000000006</v>
      </c>
      <c r="BC92" s="198">
        <f t="shared" si="106"/>
        <v>1255012.2800000003</v>
      </c>
      <c r="BD92" s="199">
        <f t="shared" si="106"/>
        <v>1404</v>
      </c>
      <c r="BE92" s="197">
        <f t="shared" si="106"/>
        <v>18443.039999999997</v>
      </c>
      <c r="BF92" s="198">
        <f t="shared" si="106"/>
        <v>66165.960000000006</v>
      </c>
      <c r="BG92" s="200">
        <f t="shared" ref="BG92:BI92" si="107">SUM(BG$18:BG$91)</f>
        <v>28176</v>
      </c>
      <c r="BH92" s="201">
        <f t="shared" si="107"/>
        <v>366666.47999999992</v>
      </c>
      <c r="BI92" s="198">
        <f t="shared" si="107"/>
        <v>1321178.2400000005</v>
      </c>
      <c r="BJ92" s="202" t="s">
        <v>148</v>
      </c>
      <c r="BK92" s="203">
        <f>COUNTA(BK$18:BK$91)</f>
        <v>74</v>
      </c>
      <c r="BL92" s="194">
        <f t="shared" ref="BL92:CL92" si="108">SUM(BL$18:BL$91)</f>
        <v>2391</v>
      </c>
      <c r="BM92" s="194">
        <f t="shared" si="108"/>
        <v>6597</v>
      </c>
      <c r="BN92" s="194">
        <f t="shared" si="108"/>
        <v>8578</v>
      </c>
      <c r="BO92" s="194">
        <f t="shared" si="108"/>
        <v>6072</v>
      </c>
      <c r="BP92" s="194">
        <f t="shared" si="108"/>
        <v>2679</v>
      </c>
      <c r="BQ92" s="194">
        <f t="shared" si="108"/>
        <v>455</v>
      </c>
      <c r="BR92" s="194">
        <f t="shared" si="108"/>
        <v>0</v>
      </c>
      <c r="BS92" s="194">
        <f t="shared" si="108"/>
        <v>0</v>
      </c>
      <c r="BT92" s="194">
        <f t="shared" si="108"/>
        <v>0</v>
      </c>
      <c r="BU92" s="194">
        <f t="shared" si="108"/>
        <v>0</v>
      </c>
      <c r="BV92" s="194">
        <f t="shared" si="108"/>
        <v>0</v>
      </c>
      <c r="BW92" s="194">
        <f t="shared" si="108"/>
        <v>0</v>
      </c>
      <c r="BX92" s="194">
        <f t="shared" si="108"/>
        <v>0</v>
      </c>
      <c r="BY92" s="194">
        <f t="shared" si="108"/>
        <v>0</v>
      </c>
      <c r="BZ92" s="194">
        <f t="shared" si="108"/>
        <v>0</v>
      </c>
      <c r="CA92" s="194">
        <f t="shared" si="108"/>
        <v>0</v>
      </c>
      <c r="CB92" s="194">
        <f t="shared" si="108"/>
        <v>0</v>
      </c>
      <c r="CC92" s="194">
        <f t="shared" si="108"/>
        <v>0</v>
      </c>
      <c r="CD92" s="194">
        <f t="shared" si="108"/>
        <v>0</v>
      </c>
      <c r="CE92" s="194">
        <f t="shared" si="108"/>
        <v>0</v>
      </c>
      <c r="CF92" s="194">
        <f t="shared" si="108"/>
        <v>0</v>
      </c>
      <c r="CG92" s="194">
        <f t="shared" si="108"/>
        <v>0</v>
      </c>
      <c r="CH92" s="194">
        <f t="shared" si="108"/>
        <v>0</v>
      </c>
      <c r="CI92" s="194">
        <f t="shared" si="108"/>
        <v>0</v>
      </c>
      <c r="CJ92" s="194">
        <f t="shared" si="108"/>
        <v>0</v>
      </c>
      <c r="CK92" s="204">
        <f t="shared" si="108"/>
        <v>26772</v>
      </c>
      <c r="CL92" s="204">
        <f t="shared" si="108"/>
        <v>0</v>
      </c>
      <c r="CM92" s="205" t="s">
        <v>148</v>
      </c>
      <c r="CN92" s="203">
        <f>COUNTA(CN$18:CN$91)</f>
        <v>74</v>
      </c>
      <c r="CO92" s="199">
        <f t="shared" ref="CO92:DM92" si="109">SUM(CO$18:CO$91)</f>
        <v>151</v>
      </c>
      <c r="CP92" s="199">
        <f t="shared" si="109"/>
        <v>319</v>
      </c>
      <c r="CQ92" s="199">
        <f t="shared" si="109"/>
        <v>425</v>
      </c>
      <c r="CR92" s="199">
        <f t="shared" si="109"/>
        <v>310</v>
      </c>
      <c r="CS92" s="199">
        <f t="shared" si="109"/>
        <v>169</v>
      </c>
      <c r="CT92" s="199">
        <f t="shared" si="109"/>
        <v>30</v>
      </c>
      <c r="CU92" s="199">
        <f t="shared" si="109"/>
        <v>0</v>
      </c>
      <c r="CV92" s="199">
        <f t="shared" si="109"/>
        <v>0</v>
      </c>
      <c r="CW92" s="199">
        <f t="shared" si="109"/>
        <v>0</v>
      </c>
      <c r="CX92" s="199">
        <f t="shared" si="109"/>
        <v>0</v>
      </c>
      <c r="CY92" s="199">
        <f t="shared" si="109"/>
        <v>0</v>
      </c>
      <c r="CZ92" s="199">
        <f t="shared" si="109"/>
        <v>0</v>
      </c>
      <c r="DA92" s="199">
        <f t="shared" si="109"/>
        <v>0</v>
      </c>
      <c r="DB92" s="199">
        <f t="shared" si="109"/>
        <v>0</v>
      </c>
      <c r="DC92" s="199">
        <f t="shared" si="109"/>
        <v>0</v>
      </c>
      <c r="DD92" s="199">
        <f t="shared" si="109"/>
        <v>0</v>
      </c>
      <c r="DE92" s="199">
        <f t="shared" si="109"/>
        <v>0</v>
      </c>
      <c r="DF92" s="199">
        <f t="shared" si="109"/>
        <v>0</v>
      </c>
      <c r="DG92" s="199">
        <f t="shared" si="109"/>
        <v>0</v>
      </c>
      <c r="DH92" s="199">
        <f t="shared" si="109"/>
        <v>0</v>
      </c>
      <c r="DI92" s="199">
        <f t="shared" si="109"/>
        <v>0</v>
      </c>
      <c r="DJ92" s="199">
        <f t="shared" si="109"/>
        <v>0</v>
      </c>
      <c r="DK92" s="199">
        <f t="shared" si="109"/>
        <v>0</v>
      </c>
      <c r="DL92" s="199">
        <f t="shared" si="109"/>
        <v>0</v>
      </c>
      <c r="DM92" s="199">
        <f t="shared" si="109"/>
        <v>0</v>
      </c>
      <c r="DN92" s="169">
        <f>IFERROR(SUM(DN$18:DN$91),"")</f>
        <v>1404</v>
      </c>
      <c r="DO92" s="204">
        <f>SUM(DO$18:DO$91)</f>
        <v>0</v>
      </c>
      <c r="DP92" s="205" t="s">
        <v>148</v>
      </c>
      <c r="DQ92" s="203">
        <f>COUNTA(DQ$18:DQ$91)</f>
        <v>74</v>
      </c>
      <c r="DR92" s="199">
        <f t="shared" ref="DR92:ER92" si="110">SUM(DR$18:DR$91)</f>
        <v>2542</v>
      </c>
      <c r="DS92" s="199">
        <f t="shared" si="110"/>
        <v>6916</v>
      </c>
      <c r="DT92" s="199">
        <f t="shared" si="110"/>
        <v>9003</v>
      </c>
      <c r="DU92" s="199">
        <f t="shared" si="110"/>
        <v>6382</v>
      </c>
      <c r="DV92" s="199">
        <f t="shared" si="110"/>
        <v>2848</v>
      </c>
      <c r="DW92" s="199">
        <f t="shared" si="110"/>
        <v>485</v>
      </c>
      <c r="DX92" s="199">
        <f t="shared" si="110"/>
        <v>0</v>
      </c>
      <c r="DY92" s="199">
        <f t="shared" si="110"/>
        <v>0</v>
      </c>
      <c r="DZ92" s="199">
        <f t="shared" si="110"/>
        <v>0</v>
      </c>
      <c r="EA92" s="199">
        <f t="shared" si="110"/>
        <v>0</v>
      </c>
      <c r="EB92" s="199">
        <f t="shared" si="110"/>
        <v>0</v>
      </c>
      <c r="EC92" s="199">
        <f t="shared" si="110"/>
        <v>0</v>
      </c>
      <c r="ED92" s="199">
        <f t="shared" si="110"/>
        <v>0</v>
      </c>
      <c r="EE92" s="199">
        <f t="shared" si="110"/>
        <v>0</v>
      </c>
      <c r="EF92" s="199">
        <f t="shared" si="110"/>
        <v>0</v>
      </c>
      <c r="EG92" s="199">
        <f t="shared" si="110"/>
        <v>0</v>
      </c>
      <c r="EH92" s="199">
        <f t="shared" si="110"/>
        <v>0</v>
      </c>
      <c r="EI92" s="199">
        <f t="shared" si="110"/>
        <v>0</v>
      </c>
      <c r="EJ92" s="199">
        <f t="shared" si="110"/>
        <v>0</v>
      </c>
      <c r="EK92" s="199">
        <f t="shared" si="110"/>
        <v>0</v>
      </c>
      <c r="EL92" s="199">
        <f t="shared" si="110"/>
        <v>0</v>
      </c>
      <c r="EM92" s="199">
        <f t="shared" si="110"/>
        <v>0</v>
      </c>
      <c r="EN92" s="199">
        <f t="shared" si="110"/>
        <v>0</v>
      </c>
      <c r="EO92" s="199">
        <f t="shared" si="110"/>
        <v>0</v>
      </c>
      <c r="EP92" s="199">
        <f t="shared" si="110"/>
        <v>0</v>
      </c>
      <c r="EQ92" s="204">
        <f t="shared" si="110"/>
        <v>28176</v>
      </c>
      <c r="ER92" s="204">
        <f t="shared" si="110"/>
        <v>0</v>
      </c>
    </row>
    <row r="93" spans="1:148" ht="13.7" customHeight="1" x14ac:dyDescent="0.25">
      <c r="A93" s="206"/>
      <c r="B93" s="206"/>
      <c r="C93" s="206"/>
      <c r="D93" s="206"/>
      <c r="E93" s="206"/>
      <c r="F93" s="206"/>
      <c r="G93" s="206"/>
      <c r="H93" s="207"/>
      <c r="I93" s="207"/>
      <c r="J93" s="207"/>
      <c r="K93" s="207"/>
      <c r="L93" s="206"/>
      <c r="M93" s="206"/>
      <c r="N93" s="206"/>
      <c r="O93" s="206"/>
      <c r="P93" s="206"/>
      <c r="Q93" s="206"/>
      <c r="R93" s="206"/>
      <c r="S93" s="206"/>
      <c r="T93" s="206"/>
      <c r="U93" s="206"/>
      <c r="V93" s="206"/>
      <c r="W93" s="206"/>
      <c r="X93" s="206"/>
      <c r="Y93" s="206"/>
      <c r="Z93" s="206"/>
      <c r="AA93" s="206"/>
      <c r="AB93" s="206"/>
      <c r="AC93" s="206"/>
      <c r="AD93" s="206"/>
      <c r="AE93" s="206"/>
      <c r="AF93" s="206"/>
      <c r="AG93" s="206"/>
      <c r="AH93" s="206"/>
      <c r="AI93" s="206"/>
      <c r="AJ93" s="206"/>
      <c r="AK93" s="206"/>
      <c r="AL93" s="206"/>
      <c r="AM93" s="206"/>
      <c r="AN93" s="206"/>
      <c r="AO93" s="206"/>
      <c r="AP93" s="206"/>
      <c r="AQ93" s="206"/>
      <c r="AR93" s="206"/>
      <c r="AS93" s="206"/>
      <c r="AT93" s="206"/>
      <c r="AU93" s="206"/>
      <c r="AV93" s="206"/>
      <c r="AW93" s="206"/>
      <c r="AX93" s="206"/>
      <c r="AY93" s="206"/>
      <c r="AZ93" s="206"/>
      <c r="BA93" s="206"/>
      <c r="BB93" s="206"/>
      <c r="BC93" s="206"/>
      <c r="BD93" s="206"/>
      <c r="BE93" s="206"/>
      <c r="BF93" s="206"/>
      <c r="BG93" s="206"/>
      <c r="BH93" s="206"/>
      <c r="BI93" s="206"/>
      <c r="BJ93" s="206"/>
      <c r="BK93" s="206"/>
      <c r="BL93" s="206"/>
      <c r="BM93" s="206"/>
      <c r="BN93" s="206"/>
      <c r="BO93" s="206"/>
      <c r="BP93" s="206"/>
      <c r="BQ93" s="206"/>
      <c r="BR93" s="206"/>
      <c r="BS93" s="206"/>
      <c r="BT93" s="206"/>
      <c r="BU93" s="206"/>
      <c r="BV93" s="206"/>
      <c r="BW93" s="206"/>
      <c r="BX93" s="206"/>
      <c r="BY93" s="206"/>
      <c r="BZ93" s="206"/>
      <c r="CA93" s="206"/>
      <c r="CB93" s="206"/>
      <c r="CC93" s="206"/>
      <c r="CD93" s="206"/>
      <c r="CE93" s="206"/>
      <c r="CF93" s="206"/>
      <c r="CG93" s="206"/>
      <c r="CH93" s="206"/>
      <c r="CI93" s="206"/>
      <c r="CJ93" s="206"/>
      <c r="CK93" s="206"/>
      <c r="CL93" s="206"/>
      <c r="CM93" s="206"/>
      <c r="CN93" s="206"/>
      <c r="CO93" s="206"/>
      <c r="CP93" s="206"/>
      <c r="CQ93" s="206"/>
      <c r="CR93" s="206"/>
      <c r="CS93" s="206"/>
      <c r="CT93" s="206"/>
      <c r="CU93" s="206"/>
      <c r="CV93" s="206"/>
      <c r="CW93" s="206"/>
      <c r="CX93" s="206"/>
      <c r="CY93" s="206"/>
      <c r="CZ93" s="206"/>
      <c r="DA93" s="206"/>
      <c r="DB93" s="206"/>
      <c r="DC93" s="206"/>
      <c r="DD93" s="206"/>
      <c r="DE93" s="206"/>
      <c r="DF93" s="206"/>
      <c r="DG93" s="206"/>
      <c r="DH93" s="206"/>
      <c r="DI93" s="206"/>
      <c r="DJ93" s="206"/>
      <c r="DK93" s="206"/>
      <c r="DL93" s="206"/>
      <c r="DM93" s="206"/>
      <c r="DN93" s="206"/>
      <c r="DO93" s="206"/>
      <c r="DP93" s="206"/>
      <c r="DQ93" s="206"/>
      <c r="DR93" s="206"/>
      <c r="DS93" s="206"/>
      <c r="DT93" s="206"/>
      <c r="DU93" s="206"/>
      <c r="DV93" s="206"/>
      <c r="DW93" s="206"/>
      <c r="DX93" s="206"/>
      <c r="DY93" s="206"/>
      <c r="DZ93" s="206"/>
      <c r="EA93" s="206"/>
      <c r="EB93" s="206"/>
      <c r="EC93" s="206"/>
      <c r="ED93" s="206"/>
      <c r="EE93" s="206"/>
      <c r="EF93" s="206"/>
      <c r="EG93" s="206"/>
      <c r="EH93" s="206"/>
      <c r="EI93" s="206"/>
      <c r="EJ93" s="206"/>
      <c r="EK93" s="206"/>
      <c r="EL93" s="206"/>
      <c r="EM93" s="206"/>
      <c r="EN93" s="206"/>
      <c r="EO93" s="206"/>
      <c r="EP93" s="206"/>
      <c r="EQ93" s="206"/>
      <c r="ER93" s="206"/>
    </row>
    <row r="94" spans="1:148" ht="15.75" customHeight="1" x14ac:dyDescent="0.25"/>
    <row r="95" spans="1:148" ht="15.75" customHeight="1" x14ac:dyDescent="0.25"/>
    <row r="96" spans="1:148"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17:ER92"/>
  <mergeCells count="19">
    <mergeCell ref="S15:V15"/>
    <mergeCell ref="BK15:CK15"/>
    <mergeCell ref="CN15:DN15"/>
    <mergeCell ref="AM6:AW6"/>
    <mergeCell ref="C11:D11"/>
    <mergeCell ref="M11:N11"/>
    <mergeCell ref="C12:D14"/>
    <mergeCell ref="M12:N14"/>
    <mergeCell ref="AI14:AK15"/>
    <mergeCell ref="AM14:AU15"/>
    <mergeCell ref="BD16:BF16"/>
    <mergeCell ref="BG16:BI16"/>
    <mergeCell ref="A16:W16"/>
    <mergeCell ref="X16:AH16"/>
    <mergeCell ref="AI16:AK16"/>
    <mergeCell ref="AM16:AU16"/>
    <mergeCell ref="AV16:AW16"/>
    <mergeCell ref="AX16:AZ16"/>
    <mergeCell ref="BA16:BC16"/>
  </mergeCells>
  <conditionalFormatting sqref="D18:E91">
    <cfRule type="expression" dxfId="50" priority="1">
      <formula>NOT(_xludf.ISFORMULA(D18))</formula>
    </cfRule>
  </conditionalFormatting>
  <conditionalFormatting sqref="G18:G91">
    <cfRule type="expression" dxfId="49" priority="2">
      <formula>NOT(_xludf.ISFORMULA(G18))</formula>
    </cfRule>
  </conditionalFormatting>
  <conditionalFormatting sqref="I5 I7 I9 I12:I13">
    <cfRule type="expression" dxfId="48" priority="3">
      <formula>ISBLANK(I5)</formula>
    </cfRule>
  </conditionalFormatting>
  <conditionalFormatting sqref="L4:L5">
    <cfRule type="expression" dxfId="47" priority="4">
      <formula>ISBLANK(L4)</formula>
    </cfRule>
  </conditionalFormatting>
  <conditionalFormatting sqref="Z18:Z91">
    <cfRule type="expression" dxfId="46" priority="5">
      <formula>NOT(_xludf.ISFORMULA(Z18))</formula>
    </cfRule>
  </conditionalFormatting>
  <conditionalFormatting sqref="AB18:AB91">
    <cfRule type="expression" dxfId="45" priority="6">
      <formula>NOT(_xludf.ISFORMULA(AB18))</formula>
    </cfRule>
  </conditionalFormatting>
  <conditionalFormatting sqref="AD18:AE91">
    <cfRule type="expression" dxfId="44" priority="7">
      <formula>NOT(_xludf.ISFORMULA(AD18))</formula>
    </cfRule>
  </conditionalFormatting>
  <conditionalFormatting sqref="AG18:AH91">
    <cfRule type="expression" dxfId="43" priority="8">
      <formula>NOT(_xludf.ISFORMULA(AG18))</formula>
    </cfRule>
  </conditionalFormatting>
  <conditionalFormatting sqref="AN18:AN91">
    <cfRule type="expression" dxfId="42" priority="9">
      <formula>NOT(_xludf.ISFORMULA(AN18))</formula>
    </cfRule>
  </conditionalFormatting>
  <conditionalFormatting sqref="AP9:AU13">
    <cfRule type="expression" dxfId="41" priority="10">
      <formula>NOT(_xludf.ISFORMULA(AP9))</formula>
    </cfRule>
  </conditionalFormatting>
  <conditionalFormatting sqref="BA18:BA91 BG18:BI91">
    <cfRule type="expression" dxfId="40" priority="11">
      <formula>NOT(_xludf.ISFORMULA(BA18))</formula>
    </cfRule>
  </conditionalFormatting>
  <conditionalFormatting sqref="BB18:BF91">
    <cfRule type="expression" dxfId="39" priority="12">
      <formula>NOT(_xludf.ISFORMULA(BB18))</formula>
    </cfRule>
  </conditionalFormatting>
  <conditionalFormatting sqref="BK18:BK91 CN18:CN91">
    <cfRule type="containsBlanks" dxfId="38" priority="13">
      <formula>LEN(TRIM(BK18))=0</formula>
    </cfRule>
  </conditionalFormatting>
  <conditionalFormatting sqref="BK2:CK14">
    <cfRule type="expression" dxfId="37" priority="14">
      <formula>NOT(_xludf.ISFORMULA(BK2))</formula>
    </cfRule>
  </conditionalFormatting>
  <conditionalFormatting sqref="BL18:CJ91 CO18:DM91">
    <cfRule type="expression" dxfId="36" priority="15">
      <formula>_xludf.ISFORMULA(BL18)</formula>
    </cfRule>
  </conditionalFormatting>
  <conditionalFormatting sqref="CK18:CK92">
    <cfRule type="expression" dxfId="35" priority="16">
      <formula>CK18&lt;&gt;$BA18</formula>
    </cfRule>
  </conditionalFormatting>
  <conditionalFormatting sqref="CL18:CL91 DO18:DO92 ER18:ER92">
    <cfRule type="cellIs" dxfId="34" priority="17" operator="notEqual">
      <formula>0</formula>
    </cfRule>
  </conditionalFormatting>
  <conditionalFormatting sqref="CN2:DN14 BL92:CJ92 CO92:DM92">
    <cfRule type="expression" dxfId="33" priority="18">
      <formula>NOT(_xludf.ISFORMULA(BL2))</formula>
    </cfRule>
  </conditionalFormatting>
  <conditionalFormatting sqref="DN18:DN92">
    <cfRule type="expression" dxfId="32" priority="19">
      <formula>DN18&lt;&gt;$BD18</formula>
    </cfRule>
  </conditionalFormatting>
  <conditionalFormatting sqref="DQ2:EQ14">
    <cfRule type="expression" dxfId="31" priority="20">
      <formula>NOT(_xludf.ISFORMULA(DQ2))</formula>
    </cfRule>
  </conditionalFormatting>
  <conditionalFormatting sqref="DR18:EP92">
    <cfRule type="expression" dxfId="30" priority="21">
      <formula>NOT(_xludf.ISFORMULA(DR18))</formula>
    </cfRule>
  </conditionalFormatting>
  <conditionalFormatting sqref="EQ18:EQ91">
    <cfRule type="expression" dxfId="29" priority="22">
      <formula>EQ18&lt;&gt;$BG18</formula>
    </cfRule>
  </conditionalFormatting>
  <dataValidations count="6">
    <dataValidation type="list" allowBlank="1" sqref="BK18:BK91">
      <formula1>$BK$3:$BK$14</formula1>
    </dataValidation>
    <dataValidation type="list" allowBlank="1" showErrorMessage="1" sqref="P18:P91">
      <formula1>"Jan,Feb,Mar,Apr,May,Jun,Jul,Aug,Sep,Oct,Nov,Dec"</formula1>
    </dataValidation>
    <dataValidation type="list" allowBlank="1" showErrorMessage="1" sqref="R18:R91">
      <formula1>"Replen,Faux Replen,Not Replen"</formula1>
    </dataValidation>
    <dataValidation type="list" allowBlank="1" showErrorMessage="1" sqref="L4">
      <formula1>"Yes Digital Locker PO,No"</formula1>
    </dataValidation>
    <dataValidation type="list" allowBlank="1" sqref="CN18:CN91">
      <formula1>$CN$3:$CN$14</formula1>
    </dataValidation>
    <dataValidation type="list" allowBlank="1" showErrorMessage="1" sqref="Q18:Q91">
      <formula1>"Spring,Fall,Continuative"</formula1>
    </dataValidation>
  </dataValidations>
  <pageMargins left="0.25" right="0.25" top="0.75" bottom="0.75" header="0" footer="0"/>
  <pageSetup paperSize="3" fitToHeight="0" orientation="landscape"/>
  <headerFooter>
    <oddFooter>&amp;RPage &amp;P</oddFooter>
  </headerFooter>
  <legacyDrawing r:id="rId1"/>
  <extLst>
    <ext xmlns:x14="http://schemas.microsoft.com/office/spreadsheetml/2009/9/main" uri="{CCE6A557-97BC-4b89-ADB6-D9C93CAAB3DF}">
      <x14:dataValidations xmlns:xm="http://schemas.microsoft.com/office/excel/2006/main" count="3">
        <x14:dataValidation type="list" allowBlank="1" showErrorMessage="1">
          <x14:formula1>
            <xm:f>[1]INSTRUCTIONS!#REF!</xm:f>
          </x14:formula1>
          <xm:sqref>S18:S91 C18:C91 I12 F18:F91</xm:sqref>
        </x14:dataValidation>
        <x14:dataValidation type="list" allowBlank="1">
          <x14:formula1>
            <xm:f>[1]INSTRUCTIONS!#REF!</xm:f>
          </x14:formula1>
          <xm:sqref>M18:M91 AI18:AI91 W18:W91</xm:sqref>
        </x14:dataValidation>
        <x14:dataValidation type="list" allowBlank="1" showInputMessage="1" prompt="Define on Drop Down Fields Tab">
          <x14:formula1>
            <xm:f>[1]INSTRUCTIONS!#REF!</xm:f>
          </x14:formula1>
          <xm:sqref>AL18:AL91 T18:V91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7"/>
  <sheetViews>
    <sheetView tabSelected="1" zoomScale="80" zoomScaleNormal="80" workbookViewId="0">
      <pane xSplit="3" ySplit="1" topLeftCell="D2" activePane="bottomRight" state="frozen"/>
      <selection pane="topRight" activeCell="D1" sqref="D1"/>
      <selection pane="bottomLeft" activeCell="A2" sqref="A2"/>
      <selection pane="bottomRight" activeCell="D13" sqref="D13"/>
    </sheetView>
  </sheetViews>
  <sheetFormatPr defaultColWidth="10.7109375" defaultRowHeight="18.75" x14ac:dyDescent="0.3"/>
  <cols>
    <col min="1" max="1" width="13.42578125" style="214" bestFit="1" customWidth="1"/>
    <col min="2" max="2" width="42.42578125" style="214" bestFit="1" customWidth="1"/>
    <col min="3" max="4" width="38.140625" style="214" customWidth="1"/>
    <col min="5" max="5" width="10.28515625" style="223" bestFit="1" customWidth="1"/>
    <col min="6" max="6" width="14.140625" style="215" bestFit="1" customWidth="1"/>
    <col min="7" max="7" width="11.28515625" style="221" bestFit="1" customWidth="1"/>
    <col min="8" max="8" width="26.7109375" style="214" bestFit="1" customWidth="1"/>
    <col min="9" max="16384" width="10.7109375" style="214"/>
  </cols>
  <sheetData>
    <row r="1" spans="1:8" x14ac:dyDescent="0.3">
      <c r="A1" s="217" t="s">
        <v>260</v>
      </c>
      <c r="B1" s="217" t="s">
        <v>261</v>
      </c>
      <c r="C1" s="217" t="s">
        <v>262</v>
      </c>
      <c r="D1" s="217" t="s">
        <v>282</v>
      </c>
      <c r="E1" s="222" t="s">
        <v>263</v>
      </c>
      <c r="F1" s="216" t="s">
        <v>277</v>
      </c>
      <c r="G1" s="220" t="s">
        <v>278</v>
      </c>
      <c r="H1" s="217" t="s">
        <v>264</v>
      </c>
    </row>
    <row r="2" spans="1:8" x14ac:dyDescent="0.3">
      <c r="A2" s="214" t="s">
        <v>144</v>
      </c>
      <c r="B2" s="214" t="s">
        <v>145</v>
      </c>
      <c r="C2" s="214" t="s">
        <v>106</v>
      </c>
      <c r="D2" s="214" t="s">
        <v>283</v>
      </c>
      <c r="E2" s="223">
        <v>49.99</v>
      </c>
      <c r="F2" s="215">
        <f t="shared" ref="F2:F33" si="0">E2*G2</f>
        <v>60387.920000000006</v>
      </c>
      <c r="G2" s="221">
        <v>1208</v>
      </c>
      <c r="H2" s="214" t="s">
        <v>265</v>
      </c>
    </row>
    <row r="3" spans="1:8" x14ac:dyDescent="0.3">
      <c r="A3" s="214" t="s">
        <v>144</v>
      </c>
      <c r="B3" s="214" t="s">
        <v>145</v>
      </c>
      <c r="C3" s="214" t="s">
        <v>121</v>
      </c>
      <c r="D3" s="214" t="s">
        <v>283</v>
      </c>
      <c r="E3" s="223">
        <v>49.99</v>
      </c>
      <c r="F3" s="215">
        <f t="shared" si="0"/>
        <v>43791.240000000005</v>
      </c>
      <c r="G3" s="221">
        <v>876</v>
      </c>
      <c r="H3" s="214" t="s">
        <v>265</v>
      </c>
    </row>
    <row r="4" spans="1:8" x14ac:dyDescent="0.3">
      <c r="A4" s="214" t="s">
        <v>144</v>
      </c>
      <c r="B4" s="214" t="s">
        <v>145</v>
      </c>
      <c r="C4" s="214" t="s">
        <v>127</v>
      </c>
      <c r="D4" s="214" t="s">
        <v>283</v>
      </c>
      <c r="E4" s="223">
        <v>49.99</v>
      </c>
      <c r="F4" s="215">
        <f t="shared" si="0"/>
        <v>27594.48</v>
      </c>
      <c r="G4" s="221">
        <v>552</v>
      </c>
      <c r="H4" s="214" t="s">
        <v>265</v>
      </c>
    </row>
    <row r="5" spans="1:8" x14ac:dyDescent="0.3">
      <c r="A5" s="214" t="s">
        <v>144</v>
      </c>
      <c r="B5" s="214" t="s">
        <v>145</v>
      </c>
      <c r="C5" s="214" t="s">
        <v>100</v>
      </c>
      <c r="D5" s="214" t="s">
        <v>283</v>
      </c>
      <c r="E5" s="223">
        <v>49.99</v>
      </c>
      <c r="F5" s="215">
        <f t="shared" si="0"/>
        <v>60387.920000000006</v>
      </c>
      <c r="G5" s="221">
        <v>1208</v>
      </c>
      <c r="H5" s="214" t="s">
        <v>265</v>
      </c>
    </row>
    <row r="6" spans="1:8" x14ac:dyDescent="0.3">
      <c r="A6" s="214" t="s">
        <v>146</v>
      </c>
      <c r="B6" s="214" t="s">
        <v>147</v>
      </c>
      <c r="C6" s="214" t="s">
        <v>106</v>
      </c>
      <c r="D6" s="214" t="s">
        <v>283</v>
      </c>
      <c r="E6" s="223">
        <v>49.99</v>
      </c>
      <c r="F6" s="215">
        <f t="shared" si="0"/>
        <v>59188.160000000003</v>
      </c>
      <c r="G6" s="221">
        <v>1184</v>
      </c>
      <c r="H6" s="214" t="s">
        <v>265</v>
      </c>
    </row>
    <row r="7" spans="1:8" x14ac:dyDescent="0.3">
      <c r="A7" s="214" t="s">
        <v>146</v>
      </c>
      <c r="B7" s="214" t="s">
        <v>147</v>
      </c>
      <c r="C7" s="214" t="s">
        <v>108</v>
      </c>
      <c r="D7" s="214" t="s">
        <v>283</v>
      </c>
      <c r="E7" s="223">
        <v>49.99</v>
      </c>
      <c r="F7" s="215">
        <f t="shared" si="0"/>
        <v>50389.920000000006</v>
      </c>
      <c r="G7" s="221">
        <v>1008</v>
      </c>
      <c r="H7" s="214" t="s">
        <v>265</v>
      </c>
    </row>
    <row r="8" spans="1:8" x14ac:dyDescent="0.3">
      <c r="A8" s="214" t="s">
        <v>146</v>
      </c>
      <c r="B8" s="214" t="s">
        <v>147</v>
      </c>
      <c r="C8" s="214" t="s">
        <v>112</v>
      </c>
      <c r="D8" s="214" t="s">
        <v>283</v>
      </c>
      <c r="E8" s="223">
        <v>49.99</v>
      </c>
      <c r="F8" s="215">
        <f t="shared" si="0"/>
        <v>41991.6</v>
      </c>
      <c r="G8" s="221">
        <v>840</v>
      </c>
      <c r="H8" s="214" t="s">
        <v>265</v>
      </c>
    </row>
    <row r="9" spans="1:8" x14ac:dyDescent="0.3">
      <c r="A9" s="214" t="s">
        <v>146</v>
      </c>
      <c r="B9" s="214" t="s">
        <v>147</v>
      </c>
      <c r="C9" s="214" t="s">
        <v>100</v>
      </c>
      <c r="D9" s="214" t="s">
        <v>283</v>
      </c>
      <c r="E9" s="223">
        <v>49.99</v>
      </c>
      <c r="F9" s="215">
        <f t="shared" si="0"/>
        <v>59438.11</v>
      </c>
      <c r="G9" s="221">
        <v>1189</v>
      </c>
      <c r="H9" s="214" t="s">
        <v>265</v>
      </c>
    </row>
    <row r="10" spans="1:8" x14ac:dyDescent="0.3">
      <c r="A10" s="214" t="s">
        <v>194</v>
      </c>
      <c r="B10" s="214" t="s">
        <v>195</v>
      </c>
      <c r="C10" s="214" t="s">
        <v>113</v>
      </c>
      <c r="D10" s="214" t="s">
        <v>283</v>
      </c>
      <c r="E10" s="223">
        <v>49.99</v>
      </c>
      <c r="F10" s="215">
        <f t="shared" si="0"/>
        <v>26444.710000000003</v>
      </c>
      <c r="G10" s="221">
        <v>529</v>
      </c>
      <c r="H10" s="214" t="s">
        <v>265</v>
      </c>
    </row>
    <row r="11" spans="1:8" x14ac:dyDescent="0.3">
      <c r="A11" s="214" t="s">
        <v>194</v>
      </c>
      <c r="B11" s="214" t="s">
        <v>195</v>
      </c>
      <c r="C11" s="214" t="s">
        <v>120</v>
      </c>
      <c r="D11" s="214" t="s">
        <v>283</v>
      </c>
      <c r="E11" s="223">
        <v>49.99</v>
      </c>
      <c r="F11" s="215">
        <f t="shared" si="0"/>
        <v>34193.160000000003</v>
      </c>
      <c r="G11" s="221">
        <v>684</v>
      </c>
      <c r="H11" s="214" t="s">
        <v>265</v>
      </c>
    </row>
    <row r="12" spans="1:8" x14ac:dyDescent="0.3">
      <c r="A12" s="214" t="s">
        <v>194</v>
      </c>
      <c r="B12" s="214" t="s">
        <v>195</v>
      </c>
      <c r="C12" s="214" t="s">
        <v>100</v>
      </c>
      <c r="D12" s="214" t="s">
        <v>283</v>
      </c>
      <c r="E12" s="223">
        <v>49.99</v>
      </c>
      <c r="F12" s="215">
        <f t="shared" si="0"/>
        <v>34193.160000000003</v>
      </c>
      <c r="G12" s="221">
        <v>684</v>
      </c>
      <c r="H12" s="214" t="s">
        <v>265</v>
      </c>
    </row>
    <row r="13" spans="1:8" x14ac:dyDescent="0.3">
      <c r="A13" s="214" t="s">
        <v>197</v>
      </c>
      <c r="B13" s="214" t="s">
        <v>198</v>
      </c>
      <c r="C13" s="214" t="s">
        <v>113</v>
      </c>
      <c r="D13" s="214" t="s">
        <v>283</v>
      </c>
      <c r="E13" s="223">
        <v>49.99</v>
      </c>
      <c r="F13" s="215">
        <f t="shared" si="0"/>
        <v>7498.5</v>
      </c>
      <c r="G13" s="221">
        <v>150</v>
      </c>
      <c r="H13" s="214" t="s">
        <v>265</v>
      </c>
    </row>
    <row r="14" spans="1:8" x14ac:dyDescent="0.3">
      <c r="A14" s="214" t="s">
        <v>197</v>
      </c>
      <c r="B14" s="214" t="s">
        <v>198</v>
      </c>
      <c r="C14" s="214" t="s">
        <v>120</v>
      </c>
      <c r="D14" s="214" t="s">
        <v>283</v>
      </c>
      <c r="E14" s="223">
        <v>49.99</v>
      </c>
      <c r="F14" s="215">
        <f t="shared" si="0"/>
        <v>16196.76</v>
      </c>
      <c r="G14" s="221">
        <v>324</v>
      </c>
      <c r="H14" s="214" t="s">
        <v>265</v>
      </c>
    </row>
    <row r="15" spans="1:8" x14ac:dyDescent="0.3">
      <c r="A15" s="214" t="s">
        <v>197</v>
      </c>
      <c r="B15" s="214" t="s">
        <v>198</v>
      </c>
      <c r="C15" s="214" t="s">
        <v>121</v>
      </c>
      <c r="D15" s="214" t="s">
        <v>283</v>
      </c>
      <c r="E15" s="223">
        <v>49.99</v>
      </c>
      <c r="F15" s="215">
        <f t="shared" si="0"/>
        <v>10197.960000000001</v>
      </c>
      <c r="G15" s="221">
        <v>204</v>
      </c>
      <c r="H15" s="214" t="s">
        <v>265</v>
      </c>
    </row>
    <row r="16" spans="1:8" x14ac:dyDescent="0.3">
      <c r="A16" s="214" t="s">
        <v>197</v>
      </c>
      <c r="B16" s="214" t="s">
        <v>198</v>
      </c>
      <c r="C16" s="214" t="s">
        <v>127</v>
      </c>
      <c r="D16" s="214" t="s">
        <v>283</v>
      </c>
      <c r="E16" s="223">
        <v>49.99</v>
      </c>
      <c r="F16" s="215">
        <f t="shared" si="0"/>
        <v>10197.960000000001</v>
      </c>
      <c r="G16" s="221">
        <v>204</v>
      </c>
      <c r="H16" s="214" t="s">
        <v>265</v>
      </c>
    </row>
    <row r="17" spans="1:8" x14ac:dyDescent="0.3">
      <c r="A17" s="214" t="s">
        <v>197</v>
      </c>
      <c r="B17" s="214" t="s">
        <v>198</v>
      </c>
      <c r="C17" s="214" t="s">
        <v>117</v>
      </c>
      <c r="D17" s="214" t="s">
        <v>283</v>
      </c>
      <c r="E17" s="223">
        <v>49.99</v>
      </c>
      <c r="F17" s="215">
        <f t="shared" si="0"/>
        <v>21595.68</v>
      </c>
      <c r="G17" s="221">
        <v>432</v>
      </c>
      <c r="H17" s="214" t="s">
        <v>265</v>
      </c>
    </row>
    <row r="18" spans="1:8" x14ac:dyDescent="0.3">
      <c r="A18" s="214" t="s">
        <v>230</v>
      </c>
      <c r="B18" s="214" t="s">
        <v>231</v>
      </c>
      <c r="C18" s="214" t="s">
        <v>106</v>
      </c>
      <c r="D18" s="214" t="s">
        <v>283</v>
      </c>
      <c r="E18" s="223">
        <v>49.99</v>
      </c>
      <c r="F18" s="215">
        <f t="shared" si="0"/>
        <v>51589.68</v>
      </c>
      <c r="G18" s="221">
        <v>1032</v>
      </c>
      <c r="H18" s="214" t="s">
        <v>265</v>
      </c>
    </row>
    <row r="19" spans="1:8" x14ac:dyDescent="0.3">
      <c r="A19" s="214" t="s">
        <v>230</v>
      </c>
      <c r="B19" s="214" t="s">
        <v>231</v>
      </c>
      <c r="C19" s="214" t="s">
        <v>160</v>
      </c>
      <c r="D19" s="214" t="s">
        <v>283</v>
      </c>
      <c r="E19" s="223">
        <v>49.99</v>
      </c>
      <c r="F19" s="215">
        <f t="shared" si="0"/>
        <v>34793.040000000001</v>
      </c>
      <c r="G19" s="221">
        <v>696</v>
      </c>
      <c r="H19" s="214" t="s">
        <v>265</v>
      </c>
    </row>
    <row r="20" spans="1:8" x14ac:dyDescent="0.3">
      <c r="A20" s="214" t="s">
        <v>230</v>
      </c>
      <c r="B20" s="214" t="s">
        <v>231</v>
      </c>
      <c r="C20" s="214" t="s">
        <v>124</v>
      </c>
      <c r="D20" s="214" t="s">
        <v>283</v>
      </c>
      <c r="E20" s="223">
        <v>49.99</v>
      </c>
      <c r="F20" s="215">
        <f t="shared" si="0"/>
        <v>34793.040000000001</v>
      </c>
      <c r="G20" s="221">
        <v>696</v>
      </c>
      <c r="H20" s="214" t="s">
        <v>265</v>
      </c>
    </row>
    <row r="21" spans="1:8" x14ac:dyDescent="0.3">
      <c r="A21" s="214" t="s">
        <v>230</v>
      </c>
      <c r="B21" s="214" t="s">
        <v>231</v>
      </c>
      <c r="C21" s="214" t="s">
        <v>111</v>
      </c>
      <c r="D21" s="214" t="s">
        <v>283</v>
      </c>
      <c r="E21" s="223">
        <v>49.99</v>
      </c>
      <c r="F21" s="215">
        <f t="shared" si="0"/>
        <v>52239.55</v>
      </c>
      <c r="G21" s="221">
        <v>1045</v>
      </c>
      <c r="H21" s="214" t="s">
        <v>265</v>
      </c>
    </row>
    <row r="22" spans="1:8" x14ac:dyDescent="0.3">
      <c r="A22" s="214" t="s">
        <v>98</v>
      </c>
      <c r="B22" s="214" t="s">
        <v>99</v>
      </c>
      <c r="C22" s="214" t="s">
        <v>106</v>
      </c>
      <c r="D22" s="214" t="s">
        <v>284</v>
      </c>
      <c r="E22" s="223">
        <v>49.99</v>
      </c>
      <c r="F22" s="215">
        <f t="shared" si="0"/>
        <v>21795.64</v>
      </c>
      <c r="G22" s="221">
        <v>436</v>
      </c>
      <c r="H22" s="214" t="s">
        <v>265</v>
      </c>
    </row>
    <row r="23" spans="1:8" x14ac:dyDescent="0.3">
      <c r="A23" s="214" t="s">
        <v>98</v>
      </c>
      <c r="B23" s="214" t="s">
        <v>99</v>
      </c>
      <c r="C23" s="214" t="s">
        <v>160</v>
      </c>
      <c r="D23" s="214" t="s">
        <v>284</v>
      </c>
      <c r="E23" s="223">
        <v>49.99</v>
      </c>
      <c r="F23" s="215">
        <f t="shared" si="0"/>
        <v>19196.16</v>
      </c>
      <c r="G23" s="221">
        <v>384</v>
      </c>
      <c r="H23" s="214" t="s">
        <v>265</v>
      </c>
    </row>
    <row r="24" spans="1:8" x14ac:dyDescent="0.3">
      <c r="A24" s="214" t="s">
        <v>98</v>
      </c>
      <c r="B24" s="214" t="s">
        <v>99</v>
      </c>
      <c r="C24" s="214" t="s">
        <v>108</v>
      </c>
      <c r="D24" s="214" t="s">
        <v>284</v>
      </c>
      <c r="E24" s="223">
        <v>49.99</v>
      </c>
      <c r="F24" s="215">
        <f t="shared" si="0"/>
        <v>61587.68</v>
      </c>
      <c r="G24" s="221">
        <v>1232</v>
      </c>
      <c r="H24" s="214" t="s">
        <v>265</v>
      </c>
    </row>
    <row r="25" spans="1:8" x14ac:dyDescent="0.3">
      <c r="A25" s="214" t="s">
        <v>98</v>
      </c>
      <c r="B25" s="214" t="s">
        <v>99</v>
      </c>
      <c r="C25" s="214" t="s">
        <v>100</v>
      </c>
      <c r="D25" s="214" t="s">
        <v>284</v>
      </c>
      <c r="E25" s="223">
        <v>49.99</v>
      </c>
      <c r="F25" s="215">
        <f t="shared" si="0"/>
        <v>60987.8</v>
      </c>
      <c r="G25" s="221">
        <v>1220</v>
      </c>
      <c r="H25" s="214" t="s">
        <v>265</v>
      </c>
    </row>
    <row r="26" spans="1:8" x14ac:dyDescent="0.3">
      <c r="A26" s="214" t="s">
        <v>209</v>
      </c>
      <c r="B26" s="214" t="s">
        <v>210</v>
      </c>
      <c r="C26" s="214" t="s">
        <v>212</v>
      </c>
      <c r="D26" s="214" t="s">
        <v>284</v>
      </c>
      <c r="E26" s="223">
        <v>49.99</v>
      </c>
      <c r="F26" s="215">
        <f t="shared" si="0"/>
        <v>25794.84</v>
      </c>
      <c r="G26" s="221">
        <v>516</v>
      </c>
      <c r="H26" s="214" t="s">
        <v>265</v>
      </c>
    </row>
    <row r="27" spans="1:8" x14ac:dyDescent="0.3">
      <c r="A27" s="214" t="s">
        <v>209</v>
      </c>
      <c r="B27" s="214" t="s">
        <v>210</v>
      </c>
      <c r="C27" s="214" t="s">
        <v>211</v>
      </c>
      <c r="D27" s="214" t="s">
        <v>284</v>
      </c>
      <c r="E27" s="223">
        <v>49.99</v>
      </c>
      <c r="F27" s="215">
        <f t="shared" si="0"/>
        <v>25194.960000000003</v>
      </c>
      <c r="G27" s="221">
        <v>504</v>
      </c>
      <c r="H27" s="214" t="s">
        <v>265</v>
      </c>
    </row>
    <row r="28" spans="1:8" x14ac:dyDescent="0.3">
      <c r="A28" s="214" t="s">
        <v>242</v>
      </c>
      <c r="B28" s="214" t="s">
        <v>243</v>
      </c>
      <c r="C28" s="214" t="s">
        <v>245</v>
      </c>
      <c r="D28" s="214" t="s">
        <v>284</v>
      </c>
      <c r="E28" s="223">
        <v>49.99</v>
      </c>
      <c r="F28" s="215">
        <f t="shared" si="0"/>
        <v>21595.68</v>
      </c>
      <c r="G28" s="221">
        <v>432</v>
      </c>
      <c r="H28" s="214" t="s">
        <v>265</v>
      </c>
    </row>
    <row r="29" spans="1:8" x14ac:dyDescent="0.3">
      <c r="A29" s="214" t="s">
        <v>242</v>
      </c>
      <c r="B29" s="214" t="s">
        <v>243</v>
      </c>
      <c r="C29" s="214" t="s">
        <v>244</v>
      </c>
      <c r="D29" s="214" t="s">
        <v>284</v>
      </c>
      <c r="E29" s="223">
        <v>49.99</v>
      </c>
      <c r="F29" s="215">
        <f t="shared" si="0"/>
        <v>21595.68</v>
      </c>
      <c r="G29" s="221">
        <v>432</v>
      </c>
      <c r="H29" s="214" t="s">
        <v>265</v>
      </c>
    </row>
    <row r="30" spans="1:8" x14ac:dyDescent="0.3">
      <c r="A30" s="214" t="s">
        <v>224</v>
      </c>
      <c r="B30" s="214" t="s">
        <v>225</v>
      </c>
      <c r="C30" s="214" t="s">
        <v>183</v>
      </c>
      <c r="D30" s="214" t="s">
        <v>284</v>
      </c>
      <c r="E30" s="223">
        <v>49.99</v>
      </c>
      <c r="F30" s="215">
        <f t="shared" si="0"/>
        <v>18596.280000000002</v>
      </c>
      <c r="G30" s="221">
        <v>372</v>
      </c>
      <c r="H30" s="214" t="s">
        <v>265</v>
      </c>
    </row>
    <row r="31" spans="1:8" x14ac:dyDescent="0.3">
      <c r="A31" s="214" t="s">
        <v>224</v>
      </c>
      <c r="B31" s="214" t="s">
        <v>225</v>
      </c>
      <c r="C31" s="214" t="s">
        <v>160</v>
      </c>
      <c r="D31" s="214" t="s">
        <v>284</v>
      </c>
      <c r="E31" s="223">
        <v>49.99</v>
      </c>
      <c r="F31" s="215">
        <f t="shared" si="0"/>
        <v>10797.84</v>
      </c>
      <c r="G31" s="221">
        <v>216</v>
      </c>
      <c r="H31" s="214" t="s">
        <v>265</v>
      </c>
    </row>
    <row r="32" spans="1:8" x14ac:dyDescent="0.3">
      <c r="A32" s="214" t="s">
        <v>224</v>
      </c>
      <c r="B32" s="214" t="s">
        <v>225</v>
      </c>
      <c r="C32" s="214" t="s">
        <v>223</v>
      </c>
      <c r="D32" s="214" t="s">
        <v>284</v>
      </c>
      <c r="E32" s="223">
        <v>49.99</v>
      </c>
      <c r="F32" s="215">
        <f t="shared" si="0"/>
        <v>10197.960000000001</v>
      </c>
      <c r="G32" s="221">
        <v>204</v>
      </c>
      <c r="H32" s="214" t="s">
        <v>265</v>
      </c>
    </row>
    <row r="33" spans="1:8" x14ac:dyDescent="0.3">
      <c r="A33" s="214" t="s">
        <v>224</v>
      </c>
      <c r="B33" s="214" t="s">
        <v>225</v>
      </c>
      <c r="C33" s="214" t="s">
        <v>108</v>
      </c>
      <c r="D33" s="214" t="s">
        <v>284</v>
      </c>
      <c r="E33" s="223">
        <v>49.99</v>
      </c>
      <c r="F33" s="215">
        <f t="shared" si="0"/>
        <v>16796.64</v>
      </c>
      <c r="G33" s="221">
        <v>336</v>
      </c>
      <c r="H33" s="214" t="s">
        <v>265</v>
      </c>
    </row>
    <row r="34" spans="1:8" x14ac:dyDescent="0.3">
      <c r="A34" s="214" t="s">
        <v>228</v>
      </c>
      <c r="B34" s="214" t="s">
        <v>229</v>
      </c>
      <c r="C34" s="214" t="s">
        <v>160</v>
      </c>
      <c r="D34" s="214" t="s">
        <v>284</v>
      </c>
      <c r="E34" s="223">
        <v>49.99</v>
      </c>
      <c r="F34" s="215">
        <f t="shared" ref="F34:F65" si="1">E34*G34</f>
        <v>34193.160000000003</v>
      </c>
      <c r="G34" s="221">
        <v>684</v>
      </c>
      <c r="H34" s="214" t="s">
        <v>265</v>
      </c>
    </row>
    <row r="35" spans="1:8" x14ac:dyDescent="0.3">
      <c r="A35" s="214" t="s">
        <v>228</v>
      </c>
      <c r="B35" s="214" t="s">
        <v>229</v>
      </c>
      <c r="C35" s="214" t="s">
        <v>124</v>
      </c>
      <c r="D35" s="214" t="s">
        <v>284</v>
      </c>
      <c r="E35" s="223">
        <v>49.99</v>
      </c>
      <c r="F35" s="215">
        <f t="shared" si="1"/>
        <v>61287.740000000005</v>
      </c>
      <c r="G35" s="221">
        <v>1226</v>
      </c>
      <c r="H35" s="214" t="s">
        <v>265</v>
      </c>
    </row>
    <row r="36" spans="1:8" x14ac:dyDescent="0.3">
      <c r="A36" s="214" t="s">
        <v>228</v>
      </c>
      <c r="B36" s="214" t="s">
        <v>229</v>
      </c>
      <c r="C36" s="214" t="s">
        <v>117</v>
      </c>
      <c r="D36" s="214" t="s">
        <v>284</v>
      </c>
      <c r="E36" s="223">
        <v>49.99</v>
      </c>
      <c r="F36" s="215">
        <f t="shared" si="1"/>
        <v>51889.62</v>
      </c>
      <c r="G36" s="221">
        <v>1038</v>
      </c>
      <c r="H36" s="214" t="s">
        <v>265</v>
      </c>
    </row>
    <row r="37" spans="1:8" x14ac:dyDescent="0.3">
      <c r="A37" s="214" t="s">
        <v>228</v>
      </c>
      <c r="B37" s="214" t="s">
        <v>229</v>
      </c>
      <c r="C37" s="214" t="s">
        <v>100</v>
      </c>
      <c r="D37" s="214" t="s">
        <v>284</v>
      </c>
      <c r="E37" s="223">
        <v>49.99</v>
      </c>
      <c r="F37" s="215">
        <f t="shared" si="1"/>
        <v>60687.86</v>
      </c>
      <c r="G37" s="221">
        <v>1214</v>
      </c>
      <c r="H37" s="214" t="s">
        <v>265</v>
      </c>
    </row>
    <row r="38" spans="1:8" x14ac:dyDescent="0.3">
      <c r="A38" s="214" t="s">
        <v>141</v>
      </c>
      <c r="B38" s="214" t="s">
        <v>142</v>
      </c>
      <c r="C38" s="214" t="s">
        <v>124</v>
      </c>
      <c r="D38" s="214" t="s">
        <v>284</v>
      </c>
      <c r="E38" s="223">
        <v>59.99</v>
      </c>
      <c r="F38" s="215">
        <f t="shared" si="1"/>
        <v>60469.920000000006</v>
      </c>
      <c r="G38" s="221">
        <v>1008</v>
      </c>
      <c r="H38" s="214" t="s">
        <v>265</v>
      </c>
    </row>
    <row r="39" spans="1:8" x14ac:dyDescent="0.3">
      <c r="A39" s="214" t="s">
        <v>141</v>
      </c>
      <c r="B39" s="214" t="s">
        <v>142</v>
      </c>
      <c r="C39" s="214" t="s">
        <v>117</v>
      </c>
      <c r="D39" s="214" t="s">
        <v>284</v>
      </c>
      <c r="E39" s="223">
        <v>59.99</v>
      </c>
      <c r="F39" s="215">
        <f t="shared" si="1"/>
        <v>50391.6</v>
      </c>
      <c r="G39" s="221">
        <v>840</v>
      </c>
      <c r="H39" s="214" t="s">
        <v>265</v>
      </c>
    </row>
    <row r="40" spans="1:8" x14ac:dyDescent="0.3">
      <c r="A40" s="214" t="s">
        <v>141</v>
      </c>
      <c r="B40" s="214" t="s">
        <v>142</v>
      </c>
      <c r="C40" s="214" t="s">
        <v>112</v>
      </c>
      <c r="D40" s="214" t="s">
        <v>284</v>
      </c>
      <c r="E40" s="223">
        <v>59.99</v>
      </c>
      <c r="F40" s="215">
        <f t="shared" si="1"/>
        <v>41033.160000000003</v>
      </c>
      <c r="G40" s="221">
        <v>684</v>
      </c>
      <c r="H40" s="214" t="s">
        <v>265</v>
      </c>
    </row>
    <row r="41" spans="1:8" x14ac:dyDescent="0.3">
      <c r="A41" s="214" t="s">
        <v>141</v>
      </c>
      <c r="B41" s="214" t="s">
        <v>142</v>
      </c>
      <c r="C41" s="214" t="s">
        <v>100</v>
      </c>
      <c r="D41" s="214" t="s">
        <v>284</v>
      </c>
      <c r="E41" s="223">
        <v>59.99</v>
      </c>
      <c r="F41" s="215">
        <f t="shared" si="1"/>
        <v>71028.160000000003</v>
      </c>
      <c r="G41" s="221">
        <v>1184</v>
      </c>
      <c r="H41" s="214" t="s">
        <v>265</v>
      </c>
    </row>
    <row r="42" spans="1:8" x14ac:dyDescent="0.3">
      <c r="A42" s="214" t="s">
        <v>129</v>
      </c>
      <c r="B42" s="214" t="s">
        <v>130</v>
      </c>
      <c r="C42" s="214" t="s">
        <v>113</v>
      </c>
      <c r="D42" s="214" t="s">
        <v>285</v>
      </c>
      <c r="E42" s="223">
        <v>59.99</v>
      </c>
      <c r="F42" s="215">
        <f t="shared" si="1"/>
        <v>12957.84</v>
      </c>
      <c r="G42" s="221">
        <v>216</v>
      </c>
      <c r="H42" s="214" t="s">
        <v>265</v>
      </c>
    </row>
    <row r="43" spans="1:8" x14ac:dyDescent="0.3">
      <c r="A43" s="214" t="s">
        <v>129</v>
      </c>
      <c r="B43" s="214" t="s">
        <v>130</v>
      </c>
      <c r="C43" s="214" t="s">
        <v>121</v>
      </c>
      <c r="D43" s="214" t="s">
        <v>285</v>
      </c>
      <c r="E43" s="223">
        <v>59.99</v>
      </c>
      <c r="F43" s="215">
        <f t="shared" si="1"/>
        <v>12957.84</v>
      </c>
      <c r="G43" s="221">
        <v>216</v>
      </c>
      <c r="H43" s="214" t="s">
        <v>265</v>
      </c>
    </row>
    <row r="44" spans="1:8" x14ac:dyDescent="0.3">
      <c r="A44" s="214" t="s">
        <v>129</v>
      </c>
      <c r="B44" s="214" t="s">
        <v>130</v>
      </c>
      <c r="C44" s="214" t="s">
        <v>117</v>
      </c>
      <c r="D44" s="214" t="s">
        <v>285</v>
      </c>
      <c r="E44" s="223">
        <v>59.99</v>
      </c>
      <c r="F44" s="215">
        <f t="shared" si="1"/>
        <v>8638.56</v>
      </c>
      <c r="G44" s="221">
        <v>144</v>
      </c>
      <c r="H44" s="214" t="s">
        <v>265</v>
      </c>
    </row>
    <row r="45" spans="1:8" x14ac:dyDescent="0.3">
      <c r="A45" s="214" t="s">
        <v>185</v>
      </c>
      <c r="B45" s="214" t="s">
        <v>186</v>
      </c>
      <c r="C45" s="214" t="s">
        <v>117</v>
      </c>
      <c r="D45" s="214" t="s">
        <v>285</v>
      </c>
      <c r="E45" s="223">
        <v>59.99</v>
      </c>
      <c r="F45" s="215">
        <f t="shared" si="1"/>
        <v>22316.280000000002</v>
      </c>
      <c r="G45" s="221">
        <v>372</v>
      </c>
      <c r="H45" s="214" t="s">
        <v>265</v>
      </c>
    </row>
    <row r="46" spans="1:8" x14ac:dyDescent="0.3">
      <c r="A46" s="214" t="s">
        <v>185</v>
      </c>
      <c r="B46" s="214" t="s">
        <v>186</v>
      </c>
      <c r="C46" s="214" t="s">
        <v>187</v>
      </c>
      <c r="D46" s="214" t="s">
        <v>285</v>
      </c>
      <c r="E46" s="223">
        <v>59.99</v>
      </c>
      <c r="F46" s="215">
        <f t="shared" si="1"/>
        <v>6478.92</v>
      </c>
      <c r="G46" s="221">
        <v>108</v>
      </c>
      <c r="H46" s="214" t="s">
        <v>265</v>
      </c>
    </row>
    <row r="47" spans="1:8" x14ac:dyDescent="0.3">
      <c r="A47" s="214" t="s">
        <v>185</v>
      </c>
      <c r="B47" s="214" t="s">
        <v>186</v>
      </c>
      <c r="C47" s="214" t="s">
        <v>112</v>
      </c>
      <c r="D47" s="214" t="s">
        <v>285</v>
      </c>
      <c r="E47" s="223">
        <v>59.99</v>
      </c>
      <c r="F47" s="215">
        <f t="shared" si="1"/>
        <v>12237.960000000001</v>
      </c>
      <c r="G47" s="221">
        <v>204</v>
      </c>
      <c r="H47" s="214" t="s">
        <v>265</v>
      </c>
    </row>
    <row r="48" spans="1:8" x14ac:dyDescent="0.3">
      <c r="A48" s="214" t="s">
        <v>221</v>
      </c>
      <c r="B48" s="214" t="s">
        <v>222</v>
      </c>
      <c r="C48" s="214" t="s">
        <v>121</v>
      </c>
      <c r="D48" s="214" t="s">
        <v>285</v>
      </c>
      <c r="E48" s="223">
        <v>69.989999999999995</v>
      </c>
      <c r="F48" s="215">
        <f t="shared" si="1"/>
        <v>18477.359999999997</v>
      </c>
      <c r="G48" s="221">
        <v>264</v>
      </c>
      <c r="H48" s="214" t="s">
        <v>265</v>
      </c>
    </row>
    <row r="49" spans="1:8" x14ac:dyDescent="0.3">
      <c r="A49" s="214" t="s">
        <v>221</v>
      </c>
      <c r="B49" s="214" t="s">
        <v>222</v>
      </c>
      <c r="C49" s="214" t="s">
        <v>246</v>
      </c>
      <c r="D49" s="214" t="s">
        <v>285</v>
      </c>
      <c r="E49" s="223">
        <v>69.989999999999995</v>
      </c>
      <c r="F49" s="215">
        <f t="shared" si="1"/>
        <v>15117.839999999998</v>
      </c>
      <c r="G49" s="221">
        <v>216</v>
      </c>
      <c r="H49" s="214" t="s">
        <v>265</v>
      </c>
    </row>
    <row r="50" spans="1:8" x14ac:dyDescent="0.3">
      <c r="A50" s="214" t="s">
        <v>175</v>
      </c>
      <c r="B50" s="214" t="s">
        <v>176</v>
      </c>
      <c r="C50" s="214" t="s">
        <v>215</v>
      </c>
      <c r="D50" s="214" t="s">
        <v>283</v>
      </c>
      <c r="E50" s="223">
        <v>39.99</v>
      </c>
      <c r="F50" s="215">
        <f t="shared" si="1"/>
        <v>27353.16</v>
      </c>
      <c r="G50" s="221">
        <v>684</v>
      </c>
      <c r="H50" s="214" t="s">
        <v>265</v>
      </c>
    </row>
    <row r="51" spans="1:8" x14ac:dyDescent="0.3">
      <c r="A51" s="214" t="s">
        <v>175</v>
      </c>
      <c r="B51" s="214" t="s">
        <v>176</v>
      </c>
      <c r="C51" s="214" t="s">
        <v>178</v>
      </c>
      <c r="D51" s="214" t="s">
        <v>283</v>
      </c>
      <c r="E51" s="223">
        <v>39.99</v>
      </c>
      <c r="F51" s="215">
        <f t="shared" si="1"/>
        <v>17515.620000000003</v>
      </c>
      <c r="G51" s="221">
        <v>438</v>
      </c>
      <c r="H51" s="214" t="s">
        <v>265</v>
      </c>
    </row>
    <row r="52" spans="1:8" x14ac:dyDescent="0.3">
      <c r="A52" s="214" t="s">
        <v>175</v>
      </c>
      <c r="B52" s="214" t="s">
        <v>176</v>
      </c>
      <c r="C52" s="214" t="s">
        <v>177</v>
      </c>
      <c r="D52" s="214" t="s">
        <v>283</v>
      </c>
      <c r="E52" s="223">
        <v>39.99</v>
      </c>
      <c r="F52" s="215">
        <f t="shared" si="1"/>
        <v>33351.660000000003</v>
      </c>
      <c r="G52" s="221">
        <v>834</v>
      </c>
      <c r="H52" s="214" t="s">
        <v>265</v>
      </c>
    </row>
    <row r="53" spans="1:8" x14ac:dyDescent="0.3">
      <c r="A53" s="214" t="s">
        <v>175</v>
      </c>
      <c r="B53" s="214" t="s">
        <v>176</v>
      </c>
      <c r="C53" s="214" t="s">
        <v>216</v>
      </c>
      <c r="D53" s="214" t="s">
        <v>283</v>
      </c>
      <c r="E53" s="223">
        <v>39.99</v>
      </c>
      <c r="F53" s="215">
        <f t="shared" si="1"/>
        <v>11797.050000000001</v>
      </c>
      <c r="G53" s="221">
        <v>295</v>
      </c>
      <c r="H53" s="214" t="s">
        <v>265</v>
      </c>
    </row>
    <row r="54" spans="1:8" x14ac:dyDescent="0.3">
      <c r="A54" s="214" t="s">
        <v>122</v>
      </c>
      <c r="B54" s="214" t="s">
        <v>123</v>
      </c>
      <c r="C54" s="214" t="s">
        <v>124</v>
      </c>
      <c r="D54" s="214" t="s">
        <v>283</v>
      </c>
      <c r="E54" s="223">
        <v>39.99</v>
      </c>
      <c r="F54" s="215">
        <f t="shared" si="1"/>
        <v>27113.22</v>
      </c>
      <c r="G54" s="221">
        <v>678</v>
      </c>
      <c r="H54" s="214" t="s">
        <v>265</v>
      </c>
    </row>
    <row r="55" spans="1:8" x14ac:dyDescent="0.3">
      <c r="A55" s="214" t="s">
        <v>122</v>
      </c>
      <c r="B55" s="214" t="s">
        <v>123</v>
      </c>
      <c r="C55" s="214" t="s">
        <v>127</v>
      </c>
      <c r="D55" s="214" t="s">
        <v>283</v>
      </c>
      <c r="E55" s="223">
        <v>39.99</v>
      </c>
      <c r="F55" s="215">
        <f t="shared" si="1"/>
        <v>13676.58</v>
      </c>
      <c r="G55" s="221">
        <v>342</v>
      </c>
      <c r="H55" s="214" t="s">
        <v>265</v>
      </c>
    </row>
    <row r="56" spans="1:8" x14ac:dyDescent="0.3">
      <c r="A56" s="214" t="s">
        <v>122</v>
      </c>
      <c r="B56" s="214" t="s">
        <v>123</v>
      </c>
      <c r="C56" s="214" t="s">
        <v>100</v>
      </c>
      <c r="D56" s="214" t="s">
        <v>283</v>
      </c>
      <c r="E56" s="223">
        <v>39.99</v>
      </c>
      <c r="F56" s="215">
        <f t="shared" si="1"/>
        <v>40069.980000000003</v>
      </c>
      <c r="G56" s="221">
        <v>1002</v>
      </c>
      <c r="H56" s="214" t="s">
        <v>265</v>
      </c>
    </row>
    <row r="57" spans="1:8" x14ac:dyDescent="0.3">
      <c r="A57" s="214" t="s">
        <v>179</v>
      </c>
      <c r="B57" s="214" t="s">
        <v>180</v>
      </c>
      <c r="C57" s="214" t="s">
        <v>120</v>
      </c>
      <c r="D57" s="214" t="s">
        <v>283</v>
      </c>
      <c r="E57" s="223">
        <v>39.99</v>
      </c>
      <c r="F57" s="215">
        <f t="shared" si="1"/>
        <v>11517.12</v>
      </c>
      <c r="G57" s="221">
        <v>288</v>
      </c>
      <c r="H57" s="214" t="s">
        <v>265</v>
      </c>
    </row>
    <row r="58" spans="1:8" x14ac:dyDescent="0.3">
      <c r="A58" s="214" t="s">
        <v>179</v>
      </c>
      <c r="B58" s="214" t="s">
        <v>180</v>
      </c>
      <c r="C58" s="214" t="s">
        <v>121</v>
      </c>
      <c r="D58" s="214" t="s">
        <v>283</v>
      </c>
      <c r="E58" s="223">
        <v>39.99</v>
      </c>
      <c r="F58" s="215">
        <f t="shared" si="1"/>
        <v>16795.8</v>
      </c>
      <c r="G58" s="221">
        <v>420</v>
      </c>
      <c r="H58" s="214" t="s">
        <v>265</v>
      </c>
    </row>
    <row r="59" spans="1:8" x14ac:dyDescent="0.3">
      <c r="A59" s="214" t="s">
        <v>179</v>
      </c>
      <c r="B59" s="214" t="s">
        <v>180</v>
      </c>
      <c r="C59" s="214" t="s">
        <v>117</v>
      </c>
      <c r="D59" s="214" t="s">
        <v>283</v>
      </c>
      <c r="E59" s="223">
        <v>39.99</v>
      </c>
      <c r="F59" s="215">
        <f t="shared" si="1"/>
        <v>11517.12</v>
      </c>
      <c r="G59" s="221">
        <v>288</v>
      </c>
      <c r="H59" s="214" t="s">
        <v>265</v>
      </c>
    </row>
    <row r="60" spans="1:8" x14ac:dyDescent="0.3">
      <c r="A60" s="214" t="s">
        <v>219</v>
      </c>
      <c r="B60" s="214" t="s">
        <v>220</v>
      </c>
      <c r="C60" s="214" t="s">
        <v>183</v>
      </c>
      <c r="D60" s="214" t="s">
        <v>283</v>
      </c>
      <c r="E60" s="223">
        <v>39.99</v>
      </c>
      <c r="F60" s="215">
        <f t="shared" si="1"/>
        <v>16795.8</v>
      </c>
      <c r="G60" s="221">
        <v>420</v>
      </c>
      <c r="H60" s="214" t="s">
        <v>265</v>
      </c>
    </row>
    <row r="61" spans="1:8" x14ac:dyDescent="0.3">
      <c r="A61" s="214" t="s">
        <v>219</v>
      </c>
      <c r="B61" s="214" t="s">
        <v>220</v>
      </c>
      <c r="C61" s="214" t="s">
        <v>184</v>
      </c>
      <c r="D61" s="214" t="s">
        <v>283</v>
      </c>
      <c r="E61" s="223">
        <v>39.99</v>
      </c>
      <c r="F61" s="215">
        <f t="shared" si="1"/>
        <v>21114.720000000001</v>
      </c>
      <c r="G61" s="221">
        <v>528</v>
      </c>
      <c r="H61" s="214" t="s">
        <v>265</v>
      </c>
    </row>
    <row r="62" spans="1:8" x14ac:dyDescent="0.3">
      <c r="A62" s="214" t="s">
        <v>219</v>
      </c>
      <c r="B62" s="214" t="s">
        <v>220</v>
      </c>
      <c r="C62" s="214" t="s">
        <v>160</v>
      </c>
      <c r="D62" s="214" t="s">
        <v>283</v>
      </c>
      <c r="E62" s="223">
        <v>39.99</v>
      </c>
      <c r="F62" s="215">
        <f t="shared" si="1"/>
        <v>12476.880000000001</v>
      </c>
      <c r="G62" s="221">
        <v>312</v>
      </c>
      <c r="H62" s="214" t="s">
        <v>265</v>
      </c>
    </row>
    <row r="63" spans="1:8" x14ac:dyDescent="0.3">
      <c r="A63" s="214" t="s">
        <v>219</v>
      </c>
      <c r="B63" s="214" t="s">
        <v>220</v>
      </c>
      <c r="C63" s="214" t="s">
        <v>127</v>
      </c>
      <c r="D63" s="214" t="s">
        <v>283</v>
      </c>
      <c r="E63" s="223">
        <v>39.99</v>
      </c>
      <c r="F63" s="215">
        <f t="shared" si="1"/>
        <v>11517.12</v>
      </c>
      <c r="G63" s="221">
        <v>288</v>
      </c>
      <c r="H63" s="214" t="s">
        <v>265</v>
      </c>
    </row>
    <row r="64" spans="1:8" x14ac:dyDescent="0.3">
      <c r="A64" s="214" t="s">
        <v>115</v>
      </c>
      <c r="B64" s="214" t="s">
        <v>116</v>
      </c>
      <c r="C64" s="214" t="s">
        <v>120</v>
      </c>
      <c r="D64" s="214" t="s">
        <v>283</v>
      </c>
      <c r="E64" s="223">
        <v>39.99</v>
      </c>
      <c r="F64" s="215">
        <f t="shared" si="1"/>
        <v>48227.94</v>
      </c>
      <c r="G64" s="221">
        <v>1206</v>
      </c>
      <c r="H64" s="214" t="s">
        <v>265</v>
      </c>
    </row>
    <row r="65" spans="1:8" x14ac:dyDescent="0.3">
      <c r="A65" s="214" t="s">
        <v>115</v>
      </c>
      <c r="B65" s="214" t="s">
        <v>116</v>
      </c>
      <c r="C65" s="214" t="s">
        <v>121</v>
      </c>
      <c r="D65" s="214" t="s">
        <v>283</v>
      </c>
      <c r="E65" s="223">
        <v>39.99</v>
      </c>
      <c r="F65" s="215">
        <f t="shared" si="1"/>
        <v>27113.22</v>
      </c>
      <c r="G65" s="221">
        <v>678</v>
      </c>
      <c r="H65" s="214" t="s">
        <v>265</v>
      </c>
    </row>
    <row r="66" spans="1:8" x14ac:dyDescent="0.3">
      <c r="A66" s="214" t="s">
        <v>115</v>
      </c>
      <c r="B66" s="214" t="s">
        <v>116</v>
      </c>
      <c r="C66" s="214" t="s">
        <v>117</v>
      </c>
      <c r="D66" s="214" t="s">
        <v>283</v>
      </c>
      <c r="E66" s="223">
        <v>39.99</v>
      </c>
      <c r="F66" s="215">
        <f t="shared" ref="F66:F97" si="2">E66*G66</f>
        <v>48467.880000000005</v>
      </c>
      <c r="G66" s="221">
        <v>1212</v>
      </c>
      <c r="H66" s="214" t="s">
        <v>265</v>
      </c>
    </row>
    <row r="67" spans="1:8" x14ac:dyDescent="0.3">
      <c r="A67" s="214" t="s">
        <v>115</v>
      </c>
      <c r="B67" s="214" t="s">
        <v>116</v>
      </c>
      <c r="C67" s="214" t="s">
        <v>107</v>
      </c>
      <c r="D67" s="214" t="s">
        <v>283</v>
      </c>
      <c r="E67" s="223">
        <v>39.99</v>
      </c>
      <c r="F67" s="215">
        <f t="shared" si="2"/>
        <v>27033.24</v>
      </c>
      <c r="G67" s="221">
        <v>676</v>
      </c>
      <c r="H67" s="214" t="s">
        <v>265</v>
      </c>
    </row>
    <row r="68" spans="1:8" x14ac:dyDescent="0.3">
      <c r="A68" s="214" t="s">
        <v>181</v>
      </c>
      <c r="B68" s="214" t="s">
        <v>182</v>
      </c>
      <c r="C68" s="214" t="s">
        <v>183</v>
      </c>
      <c r="D68" s="214" t="s">
        <v>283</v>
      </c>
      <c r="E68" s="223">
        <v>39.99</v>
      </c>
      <c r="F68" s="215">
        <f t="shared" si="2"/>
        <v>27353.16</v>
      </c>
      <c r="G68" s="221">
        <v>684</v>
      </c>
      <c r="H68" s="214" t="s">
        <v>265</v>
      </c>
    </row>
    <row r="69" spans="1:8" x14ac:dyDescent="0.3">
      <c r="A69" s="214" t="s">
        <v>181</v>
      </c>
      <c r="B69" s="214" t="s">
        <v>182</v>
      </c>
      <c r="C69" s="214" t="s">
        <v>184</v>
      </c>
      <c r="D69" s="214" t="s">
        <v>283</v>
      </c>
      <c r="E69" s="223">
        <v>39.99</v>
      </c>
      <c r="F69" s="215">
        <f t="shared" si="2"/>
        <v>27353.16</v>
      </c>
      <c r="G69" s="221">
        <v>684</v>
      </c>
      <c r="H69" s="214" t="s">
        <v>265</v>
      </c>
    </row>
    <row r="70" spans="1:8" x14ac:dyDescent="0.3">
      <c r="A70" s="214" t="s">
        <v>181</v>
      </c>
      <c r="B70" s="214" t="s">
        <v>182</v>
      </c>
      <c r="C70" s="214" t="s">
        <v>113</v>
      </c>
      <c r="D70" s="214" t="s">
        <v>283</v>
      </c>
      <c r="E70" s="223">
        <v>39.99</v>
      </c>
      <c r="F70" s="215">
        <f t="shared" si="2"/>
        <v>27353.16</v>
      </c>
      <c r="G70" s="221">
        <v>684</v>
      </c>
      <c r="H70" s="214" t="s">
        <v>265</v>
      </c>
    </row>
    <row r="71" spans="1:8" x14ac:dyDescent="0.3">
      <c r="A71" s="214" t="s">
        <v>181</v>
      </c>
      <c r="B71" s="214" t="s">
        <v>182</v>
      </c>
      <c r="C71" s="214" t="s">
        <v>111</v>
      </c>
      <c r="D71" s="214" t="s">
        <v>283</v>
      </c>
      <c r="E71" s="223">
        <v>39.99</v>
      </c>
      <c r="F71" s="215">
        <f t="shared" si="2"/>
        <v>20634.84</v>
      </c>
      <c r="G71" s="221">
        <v>516</v>
      </c>
      <c r="H71" s="214" t="s">
        <v>265</v>
      </c>
    </row>
    <row r="72" spans="1:8" x14ac:dyDescent="0.3">
      <c r="A72" s="214" t="s">
        <v>217</v>
      </c>
      <c r="B72" s="214" t="s">
        <v>218</v>
      </c>
      <c r="C72" s="214" t="s">
        <v>106</v>
      </c>
      <c r="D72" s="214" t="s">
        <v>283</v>
      </c>
      <c r="E72" s="223">
        <v>39.99</v>
      </c>
      <c r="F72" s="215">
        <f t="shared" si="2"/>
        <v>27353.16</v>
      </c>
      <c r="G72" s="221">
        <v>684</v>
      </c>
      <c r="H72" s="214" t="s">
        <v>265</v>
      </c>
    </row>
    <row r="73" spans="1:8" x14ac:dyDescent="0.3">
      <c r="A73" s="214" t="s">
        <v>217</v>
      </c>
      <c r="B73" s="214" t="s">
        <v>218</v>
      </c>
      <c r="C73" s="214" t="s">
        <v>160</v>
      </c>
      <c r="D73" s="214" t="s">
        <v>283</v>
      </c>
      <c r="E73" s="223">
        <v>39.99</v>
      </c>
      <c r="F73" s="215">
        <f t="shared" si="2"/>
        <v>16795.8</v>
      </c>
      <c r="G73" s="221">
        <v>420</v>
      </c>
      <c r="H73" s="214" t="s">
        <v>265</v>
      </c>
    </row>
    <row r="74" spans="1:8" x14ac:dyDescent="0.3">
      <c r="A74" s="214" t="s">
        <v>109</v>
      </c>
      <c r="B74" s="214" t="s">
        <v>110</v>
      </c>
      <c r="C74" s="214" t="s">
        <v>113</v>
      </c>
      <c r="D74" s="214" t="s">
        <v>284</v>
      </c>
      <c r="E74" s="223">
        <v>39.99</v>
      </c>
      <c r="F74" s="215">
        <f t="shared" si="2"/>
        <v>27113.22</v>
      </c>
      <c r="G74" s="221">
        <v>678</v>
      </c>
      <c r="H74" s="214" t="s">
        <v>265</v>
      </c>
    </row>
    <row r="75" spans="1:8" x14ac:dyDescent="0.3">
      <c r="A75" s="214" t="s">
        <v>109</v>
      </c>
      <c r="B75" s="214" t="s">
        <v>110</v>
      </c>
      <c r="C75" s="214" t="s">
        <v>111</v>
      </c>
      <c r="D75" s="214" t="s">
        <v>284</v>
      </c>
      <c r="E75" s="223">
        <v>39.99</v>
      </c>
      <c r="F75" s="215">
        <f t="shared" si="2"/>
        <v>27113.22</v>
      </c>
      <c r="G75" s="221">
        <v>678</v>
      </c>
      <c r="H75" s="214" t="s">
        <v>265</v>
      </c>
    </row>
    <row r="76" spans="1:8" x14ac:dyDescent="0.3">
      <c r="A76" s="214" t="s">
        <v>109</v>
      </c>
      <c r="B76" s="214" t="s">
        <v>110</v>
      </c>
      <c r="C76" s="214" t="s">
        <v>246</v>
      </c>
      <c r="D76" s="214" t="s">
        <v>284</v>
      </c>
      <c r="E76" s="223">
        <v>39.99</v>
      </c>
      <c r="F76" s="215">
        <f t="shared" si="2"/>
        <v>20634.84</v>
      </c>
      <c r="G76" s="221">
        <v>516</v>
      </c>
      <c r="H76" s="214" t="s">
        <v>265</v>
      </c>
    </row>
    <row r="77" spans="1:8" x14ac:dyDescent="0.3">
      <c r="A77" s="214" t="s">
        <v>109</v>
      </c>
      <c r="B77" s="214" t="s">
        <v>110</v>
      </c>
      <c r="C77" s="214" t="s">
        <v>108</v>
      </c>
      <c r="D77" s="214" t="s">
        <v>284</v>
      </c>
      <c r="E77" s="223">
        <v>39.99</v>
      </c>
      <c r="F77" s="215">
        <f t="shared" si="2"/>
        <v>48307.920000000006</v>
      </c>
      <c r="G77" s="221">
        <v>1208</v>
      </c>
      <c r="H77" s="214" t="s">
        <v>265</v>
      </c>
    </row>
    <row r="78" spans="1:8" x14ac:dyDescent="0.3">
      <c r="A78" s="214" t="s">
        <v>109</v>
      </c>
      <c r="B78" s="214" t="s">
        <v>110</v>
      </c>
      <c r="C78" s="214" t="s">
        <v>112</v>
      </c>
      <c r="D78" s="214" t="s">
        <v>284</v>
      </c>
      <c r="E78" s="223">
        <v>39.99</v>
      </c>
      <c r="F78" s="215">
        <f t="shared" si="2"/>
        <v>27113.22</v>
      </c>
      <c r="G78" s="221">
        <v>678</v>
      </c>
      <c r="H78" s="214" t="s">
        <v>265</v>
      </c>
    </row>
    <row r="79" spans="1:8" x14ac:dyDescent="0.3">
      <c r="A79" s="214" t="s">
        <v>131</v>
      </c>
      <c r="B79" s="214" t="s">
        <v>132</v>
      </c>
      <c r="C79" s="214" t="s">
        <v>134</v>
      </c>
      <c r="D79" s="214" t="s">
        <v>284</v>
      </c>
      <c r="E79" s="223">
        <v>39.99</v>
      </c>
      <c r="F79" s="215">
        <f t="shared" si="2"/>
        <v>10317.42</v>
      </c>
      <c r="G79" s="221">
        <v>258</v>
      </c>
      <c r="H79" s="214" t="s">
        <v>265</v>
      </c>
    </row>
    <row r="80" spans="1:8" x14ac:dyDescent="0.3">
      <c r="A80" s="214" t="s">
        <v>131</v>
      </c>
      <c r="B80" s="214" t="s">
        <v>132</v>
      </c>
      <c r="C80" s="214" t="s">
        <v>133</v>
      </c>
      <c r="D80" s="214" t="s">
        <v>284</v>
      </c>
      <c r="E80" s="223">
        <v>39.99</v>
      </c>
      <c r="F80" s="215">
        <f t="shared" si="2"/>
        <v>10317.42</v>
      </c>
      <c r="G80" s="221">
        <v>258</v>
      </c>
      <c r="H80" s="214" t="s">
        <v>265</v>
      </c>
    </row>
    <row r="81" spans="1:8" x14ac:dyDescent="0.3">
      <c r="A81" s="214" t="s">
        <v>135</v>
      </c>
      <c r="B81" s="214" t="s">
        <v>136</v>
      </c>
      <c r="C81" s="214" t="s">
        <v>137</v>
      </c>
      <c r="D81" s="214" t="s">
        <v>284</v>
      </c>
      <c r="E81" s="223">
        <v>39.99</v>
      </c>
      <c r="F81" s="215">
        <f t="shared" si="2"/>
        <v>7198.2000000000007</v>
      </c>
      <c r="G81" s="221">
        <v>180</v>
      </c>
      <c r="H81" s="214" t="s">
        <v>265</v>
      </c>
    </row>
    <row r="82" spans="1:8" x14ac:dyDescent="0.3">
      <c r="A82" s="214" t="s">
        <v>135</v>
      </c>
      <c r="B82" s="214" t="s">
        <v>136</v>
      </c>
      <c r="C82" s="214" t="s">
        <v>192</v>
      </c>
      <c r="D82" s="214" t="s">
        <v>284</v>
      </c>
      <c r="E82" s="223">
        <v>39.99</v>
      </c>
      <c r="F82" s="215">
        <f t="shared" si="2"/>
        <v>9597.6</v>
      </c>
      <c r="G82" s="221">
        <v>240</v>
      </c>
      <c r="H82" s="214" t="s">
        <v>265</v>
      </c>
    </row>
    <row r="83" spans="1:8" x14ac:dyDescent="0.3">
      <c r="A83" s="214" t="s">
        <v>135</v>
      </c>
      <c r="B83" s="214" t="s">
        <v>136</v>
      </c>
      <c r="C83" s="214" t="s">
        <v>193</v>
      </c>
      <c r="D83" s="214" t="s">
        <v>284</v>
      </c>
      <c r="E83" s="223">
        <v>39.99</v>
      </c>
      <c r="F83" s="215">
        <f t="shared" si="2"/>
        <v>4238.9400000000005</v>
      </c>
      <c r="G83" s="221">
        <v>106</v>
      </c>
      <c r="H83" s="214" t="s">
        <v>265</v>
      </c>
    </row>
    <row r="84" spans="1:8" x14ac:dyDescent="0.3">
      <c r="A84" s="214" t="s">
        <v>138</v>
      </c>
      <c r="B84" s="214" t="s">
        <v>139</v>
      </c>
      <c r="C84" s="214" t="s">
        <v>223</v>
      </c>
      <c r="D84" s="214" t="s">
        <v>284</v>
      </c>
      <c r="E84" s="223">
        <v>39.99</v>
      </c>
      <c r="F84" s="215">
        <f t="shared" si="2"/>
        <v>9117.7200000000012</v>
      </c>
      <c r="G84" s="221">
        <v>228</v>
      </c>
      <c r="H84" s="214" t="s">
        <v>265</v>
      </c>
    </row>
    <row r="85" spans="1:8" x14ac:dyDescent="0.3">
      <c r="A85" s="214" t="s">
        <v>138</v>
      </c>
      <c r="B85" s="214" t="s">
        <v>139</v>
      </c>
      <c r="C85" s="214" t="s">
        <v>108</v>
      </c>
      <c r="D85" s="214" t="s">
        <v>284</v>
      </c>
      <c r="E85" s="223">
        <v>39.99</v>
      </c>
      <c r="F85" s="215">
        <f t="shared" si="2"/>
        <v>12956.76</v>
      </c>
      <c r="G85" s="221">
        <v>324</v>
      </c>
      <c r="H85" s="214" t="s">
        <v>265</v>
      </c>
    </row>
    <row r="86" spans="1:8" x14ac:dyDescent="0.3">
      <c r="A86" s="214" t="s">
        <v>165</v>
      </c>
      <c r="B86" s="214" t="s">
        <v>166</v>
      </c>
      <c r="C86" s="214" t="s">
        <v>167</v>
      </c>
      <c r="D86" s="214" t="s">
        <v>284</v>
      </c>
      <c r="E86" s="223">
        <v>39.99</v>
      </c>
      <c r="F86" s="215">
        <f t="shared" si="2"/>
        <v>14396.400000000001</v>
      </c>
      <c r="G86" s="221">
        <v>360</v>
      </c>
      <c r="H86" s="214" t="s">
        <v>265</v>
      </c>
    </row>
    <row r="87" spans="1:8" x14ac:dyDescent="0.3">
      <c r="A87" s="214" t="s">
        <v>165</v>
      </c>
      <c r="B87" s="214" t="s">
        <v>166</v>
      </c>
      <c r="C87" s="214" t="s">
        <v>169</v>
      </c>
      <c r="D87" s="214" t="s">
        <v>284</v>
      </c>
      <c r="E87" s="223">
        <v>39.99</v>
      </c>
      <c r="F87" s="215">
        <f t="shared" si="2"/>
        <v>14396.400000000001</v>
      </c>
      <c r="G87" s="221">
        <v>360</v>
      </c>
      <c r="H87" s="214" t="s">
        <v>265</v>
      </c>
    </row>
    <row r="88" spans="1:8" x14ac:dyDescent="0.3">
      <c r="A88" s="214" t="s">
        <v>165</v>
      </c>
      <c r="B88" s="214" t="s">
        <v>166</v>
      </c>
      <c r="C88" s="214" t="s">
        <v>170</v>
      </c>
      <c r="D88" s="214" t="s">
        <v>284</v>
      </c>
      <c r="E88" s="223">
        <v>39.99</v>
      </c>
      <c r="F88" s="215">
        <f t="shared" si="2"/>
        <v>14396.400000000001</v>
      </c>
      <c r="G88" s="221">
        <v>360</v>
      </c>
      <c r="H88" s="214" t="s">
        <v>265</v>
      </c>
    </row>
    <row r="89" spans="1:8" x14ac:dyDescent="0.3">
      <c r="A89" s="214" t="s">
        <v>165</v>
      </c>
      <c r="B89" s="214" t="s">
        <v>166</v>
      </c>
      <c r="C89" s="214" t="s">
        <v>168</v>
      </c>
      <c r="D89" s="214" t="s">
        <v>284</v>
      </c>
      <c r="E89" s="223">
        <v>39.99</v>
      </c>
      <c r="F89" s="215">
        <f t="shared" si="2"/>
        <v>14396.400000000001</v>
      </c>
      <c r="G89" s="221">
        <v>360</v>
      </c>
      <c r="H89" s="214" t="s">
        <v>265</v>
      </c>
    </row>
    <row r="90" spans="1:8" x14ac:dyDescent="0.3">
      <c r="A90" s="214" t="s">
        <v>171</v>
      </c>
      <c r="B90" s="214" t="s">
        <v>172</v>
      </c>
      <c r="C90" s="214" t="s">
        <v>213</v>
      </c>
      <c r="D90" s="214" t="s">
        <v>284</v>
      </c>
      <c r="E90" s="223">
        <v>39.99</v>
      </c>
      <c r="F90" s="215">
        <f t="shared" si="2"/>
        <v>14396.400000000001</v>
      </c>
      <c r="G90" s="221">
        <v>360</v>
      </c>
      <c r="H90" s="214" t="s">
        <v>265</v>
      </c>
    </row>
    <row r="91" spans="1:8" x14ac:dyDescent="0.3">
      <c r="A91" s="214" t="s">
        <v>171</v>
      </c>
      <c r="B91" s="214" t="s">
        <v>172</v>
      </c>
      <c r="C91" s="214" t="s">
        <v>173</v>
      </c>
      <c r="D91" s="214" t="s">
        <v>284</v>
      </c>
      <c r="E91" s="223">
        <v>39.99</v>
      </c>
      <c r="F91" s="215">
        <f t="shared" si="2"/>
        <v>13916.52</v>
      </c>
      <c r="G91" s="221">
        <v>348</v>
      </c>
      <c r="H91" s="214" t="s">
        <v>265</v>
      </c>
    </row>
    <row r="92" spans="1:8" x14ac:dyDescent="0.3">
      <c r="A92" s="214" t="s">
        <v>171</v>
      </c>
      <c r="B92" s="214" t="s">
        <v>172</v>
      </c>
      <c r="C92" s="214" t="s">
        <v>214</v>
      </c>
      <c r="D92" s="214" t="s">
        <v>284</v>
      </c>
      <c r="E92" s="223">
        <v>39.99</v>
      </c>
      <c r="F92" s="215">
        <f t="shared" si="2"/>
        <v>14396.400000000001</v>
      </c>
      <c r="G92" s="221">
        <v>360</v>
      </c>
      <c r="H92" s="214" t="s">
        <v>265</v>
      </c>
    </row>
    <row r="93" spans="1:8" x14ac:dyDescent="0.3">
      <c r="A93" s="214" t="s">
        <v>171</v>
      </c>
      <c r="B93" s="214" t="s">
        <v>172</v>
      </c>
      <c r="C93" s="214" t="s">
        <v>174</v>
      </c>
      <c r="D93" s="214" t="s">
        <v>284</v>
      </c>
      <c r="E93" s="223">
        <v>39.99</v>
      </c>
      <c r="F93" s="215">
        <f t="shared" si="2"/>
        <v>13916.52</v>
      </c>
      <c r="G93" s="221">
        <v>348</v>
      </c>
      <c r="H93" s="214" t="s">
        <v>265</v>
      </c>
    </row>
    <row r="94" spans="1:8" x14ac:dyDescent="0.3">
      <c r="A94" s="214" t="s">
        <v>247</v>
      </c>
      <c r="B94" s="214" t="s">
        <v>248</v>
      </c>
      <c r="C94" s="214" t="s">
        <v>251</v>
      </c>
      <c r="D94" s="214" t="s">
        <v>284</v>
      </c>
      <c r="E94" s="223">
        <v>39.99</v>
      </c>
      <c r="F94" s="215">
        <f t="shared" si="2"/>
        <v>8637.84</v>
      </c>
      <c r="G94" s="221">
        <v>216</v>
      </c>
      <c r="H94" s="214" t="s">
        <v>265</v>
      </c>
    </row>
    <row r="95" spans="1:8" x14ac:dyDescent="0.3">
      <c r="A95" s="214" t="s">
        <v>247</v>
      </c>
      <c r="B95" s="214" t="s">
        <v>248</v>
      </c>
      <c r="C95" s="214" t="s">
        <v>249</v>
      </c>
      <c r="D95" s="214" t="s">
        <v>284</v>
      </c>
      <c r="E95" s="223">
        <v>39.99</v>
      </c>
      <c r="F95" s="215">
        <f t="shared" si="2"/>
        <v>13436.640000000001</v>
      </c>
      <c r="G95" s="221">
        <v>336</v>
      </c>
      <c r="H95" s="214" t="s">
        <v>265</v>
      </c>
    </row>
    <row r="96" spans="1:8" x14ac:dyDescent="0.3">
      <c r="A96" s="214" t="s">
        <v>247</v>
      </c>
      <c r="B96" s="214" t="s">
        <v>248</v>
      </c>
      <c r="C96" s="214" t="s">
        <v>250</v>
      </c>
      <c r="D96" s="214" t="s">
        <v>284</v>
      </c>
      <c r="E96" s="223">
        <v>39.99</v>
      </c>
      <c r="F96" s="215">
        <f t="shared" si="2"/>
        <v>13436.640000000001</v>
      </c>
      <c r="G96" s="221">
        <v>336</v>
      </c>
      <c r="H96" s="214" t="s">
        <v>265</v>
      </c>
    </row>
    <row r="97" spans="1:8" x14ac:dyDescent="0.3">
      <c r="A97" s="214" t="s">
        <v>226</v>
      </c>
      <c r="B97" s="214" t="s">
        <v>227</v>
      </c>
      <c r="C97" s="214" t="s">
        <v>111</v>
      </c>
      <c r="D97" s="214" t="s">
        <v>284</v>
      </c>
      <c r="E97" s="223">
        <v>39.99</v>
      </c>
      <c r="F97" s="215">
        <f t="shared" si="2"/>
        <v>21114.720000000001</v>
      </c>
      <c r="G97" s="221">
        <v>528</v>
      </c>
      <c r="H97" s="214" t="s">
        <v>265</v>
      </c>
    </row>
    <row r="98" spans="1:8" x14ac:dyDescent="0.3">
      <c r="A98" s="214" t="s">
        <v>226</v>
      </c>
      <c r="B98" s="214" t="s">
        <v>227</v>
      </c>
      <c r="C98" s="214" t="s">
        <v>246</v>
      </c>
      <c r="D98" s="214" t="s">
        <v>284</v>
      </c>
      <c r="E98" s="223">
        <v>39.99</v>
      </c>
      <c r="F98" s="215">
        <f t="shared" ref="F98:F129" si="3">E98*G98</f>
        <v>12476.880000000001</v>
      </c>
      <c r="G98" s="221">
        <v>312</v>
      </c>
      <c r="H98" s="214" t="s">
        <v>265</v>
      </c>
    </row>
    <row r="99" spans="1:8" x14ac:dyDescent="0.3">
      <c r="A99" s="214" t="s">
        <v>226</v>
      </c>
      <c r="B99" s="214" t="s">
        <v>227</v>
      </c>
      <c r="C99" s="214" t="s">
        <v>112</v>
      </c>
      <c r="D99" s="214" t="s">
        <v>284</v>
      </c>
      <c r="E99" s="223">
        <v>39.99</v>
      </c>
      <c r="F99" s="215">
        <f t="shared" si="3"/>
        <v>28552.86</v>
      </c>
      <c r="G99" s="221">
        <v>714</v>
      </c>
      <c r="H99" s="214" t="s">
        <v>265</v>
      </c>
    </row>
    <row r="100" spans="1:8" x14ac:dyDescent="0.3">
      <c r="A100" s="214" t="s">
        <v>226</v>
      </c>
      <c r="B100" s="214" t="s">
        <v>227</v>
      </c>
      <c r="C100" s="214" t="s">
        <v>100</v>
      </c>
      <c r="D100" s="214" t="s">
        <v>284</v>
      </c>
      <c r="E100" s="223">
        <v>39.99</v>
      </c>
      <c r="F100" s="215">
        <f t="shared" si="3"/>
        <v>28552.86</v>
      </c>
      <c r="G100" s="221">
        <v>714</v>
      </c>
      <c r="H100" s="214" t="s">
        <v>265</v>
      </c>
    </row>
    <row r="101" spans="1:8" x14ac:dyDescent="0.3">
      <c r="A101" s="214" t="s">
        <v>144</v>
      </c>
      <c r="B101" s="214" t="s">
        <v>145</v>
      </c>
      <c r="C101" s="214" t="s">
        <v>106</v>
      </c>
      <c r="D101" s="214" t="s">
        <v>283</v>
      </c>
      <c r="E101" s="223">
        <v>49.99</v>
      </c>
      <c r="F101" s="215">
        <f t="shared" si="3"/>
        <v>48390.32</v>
      </c>
      <c r="G101" s="221">
        <v>968</v>
      </c>
      <c r="H101" s="214" t="s">
        <v>266</v>
      </c>
    </row>
    <row r="102" spans="1:8" x14ac:dyDescent="0.3">
      <c r="A102" s="214" t="s">
        <v>144</v>
      </c>
      <c r="B102" s="214" t="s">
        <v>145</v>
      </c>
      <c r="C102" s="214" t="s">
        <v>121</v>
      </c>
      <c r="D102" s="214" t="s">
        <v>283</v>
      </c>
      <c r="E102" s="223">
        <v>49.99</v>
      </c>
      <c r="F102" s="215">
        <f t="shared" si="3"/>
        <v>35392.92</v>
      </c>
      <c r="G102" s="221">
        <v>708</v>
      </c>
      <c r="H102" s="214" t="s">
        <v>266</v>
      </c>
    </row>
    <row r="103" spans="1:8" x14ac:dyDescent="0.3">
      <c r="A103" s="214" t="s">
        <v>144</v>
      </c>
      <c r="B103" s="214" t="s">
        <v>145</v>
      </c>
      <c r="C103" s="214" t="s">
        <v>127</v>
      </c>
      <c r="D103" s="214" t="s">
        <v>283</v>
      </c>
      <c r="E103" s="223">
        <v>49.99</v>
      </c>
      <c r="F103" s="215">
        <f t="shared" si="3"/>
        <v>21595.68</v>
      </c>
      <c r="G103" s="221">
        <v>432</v>
      </c>
      <c r="H103" s="214" t="s">
        <v>266</v>
      </c>
    </row>
    <row r="104" spans="1:8" x14ac:dyDescent="0.3">
      <c r="A104" s="214" t="s">
        <v>144</v>
      </c>
      <c r="B104" s="214" t="s">
        <v>145</v>
      </c>
      <c r="C104" s="214" t="s">
        <v>100</v>
      </c>
      <c r="D104" s="214" t="s">
        <v>283</v>
      </c>
      <c r="E104" s="223">
        <v>49.99</v>
      </c>
      <c r="F104" s="215">
        <f t="shared" si="3"/>
        <v>48390.32</v>
      </c>
      <c r="G104" s="221">
        <v>968</v>
      </c>
      <c r="H104" s="214" t="s">
        <v>266</v>
      </c>
    </row>
    <row r="105" spans="1:8" x14ac:dyDescent="0.3">
      <c r="A105" s="214" t="s">
        <v>146</v>
      </c>
      <c r="B105" s="214" t="s">
        <v>147</v>
      </c>
      <c r="C105" s="214" t="s">
        <v>106</v>
      </c>
      <c r="D105" s="214" t="s">
        <v>283</v>
      </c>
      <c r="E105" s="223">
        <v>49.99</v>
      </c>
      <c r="F105" s="215">
        <f t="shared" si="3"/>
        <v>48390.32</v>
      </c>
      <c r="G105" s="221">
        <v>968</v>
      </c>
      <c r="H105" s="214" t="s">
        <v>266</v>
      </c>
    </row>
    <row r="106" spans="1:8" x14ac:dyDescent="0.3">
      <c r="A106" s="214" t="s">
        <v>146</v>
      </c>
      <c r="B106" s="214" t="s">
        <v>147</v>
      </c>
      <c r="C106" s="214" t="s">
        <v>108</v>
      </c>
      <c r="D106" s="214" t="s">
        <v>283</v>
      </c>
      <c r="E106" s="223">
        <v>49.99</v>
      </c>
      <c r="F106" s="215">
        <f t="shared" si="3"/>
        <v>41991.6</v>
      </c>
      <c r="G106" s="221">
        <v>840</v>
      </c>
      <c r="H106" s="214" t="s">
        <v>266</v>
      </c>
    </row>
    <row r="107" spans="1:8" x14ac:dyDescent="0.3">
      <c r="A107" s="214" t="s">
        <v>146</v>
      </c>
      <c r="B107" s="214" t="s">
        <v>147</v>
      </c>
      <c r="C107" s="214" t="s">
        <v>112</v>
      </c>
      <c r="D107" s="214" t="s">
        <v>283</v>
      </c>
      <c r="E107" s="223">
        <v>49.99</v>
      </c>
      <c r="F107" s="215">
        <f t="shared" si="3"/>
        <v>34793.040000000001</v>
      </c>
      <c r="G107" s="221">
        <v>696</v>
      </c>
      <c r="H107" s="214" t="s">
        <v>266</v>
      </c>
    </row>
    <row r="108" spans="1:8" x14ac:dyDescent="0.3">
      <c r="A108" s="214" t="s">
        <v>146</v>
      </c>
      <c r="B108" s="214" t="s">
        <v>147</v>
      </c>
      <c r="C108" s="214" t="s">
        <v>100</v>
      </c>
      <c r="D108" s="214" t="s">
        <v>283</v>
      </c>
      <c r="E108" s="223">
        <v>49.99</v>
      </c>
      <c r="F108" s="215">
        <f t="shared" si="3"/>
        <v>48390.32</v>
      </c>
      <c r="G108" s="221">
        <v>968</v>
      </c>
      <c r="H108" s="214" t="s">
        <v>266</v>
      </c>
    </row>
    <row r="109" spans="1:8" x14ac:dyDescent="0.3">
      <c r="A109" s="214" t="s">
        <v>194</v>
      </c>
      <c r="B109" s="214" t="s">
        <v>195</v>
      </c>
      <c r="C109" s="214" t="s">
        <v>113</v>
      </c>
      <c r="D109" s="214" t="s">
        <v>283</v>
      </c>
      <c r="E109" s="223">
        <v>49.99</v>
      </c>
      <c r="F109" s="215">
        <f t="shared" si="3"/>
        <v>21595.68</v>
      </c>
      <c r="G109" s="221">
        <v>432</v>
      </c>
      <c r="H109" s="214" t="s">
        <v>266</v>
      </c>
    </row>
    <row r="110" spans="1:8" x14ac:dyDescent="0.3">
      <c r="A110" s="214" t="s">
        <v>194</v>
      </c>
      <c r="B110" s="214" t="s">
        <v>195</v>
      </c>
      <c r="C110" s="214" t="s">
        <v>120</v>
      </c>
      <c r="D110" s="214" t="s">
        <v>283</v>
      </c>
      <c r="E110" s="223">
        <v>49.99</v>
      </c>
      <c r="F110" s="215">
        <f t="shared" si="3"/>
        <v>28194.36</v>
      </c>
      <c r="G110" s="221">
        <v>564</v>
      </c>
      <c r="H110" s="214" t="s">
        <v>266</v>
      </c>
    </row>
    <row r="111" spans="1:8" x14ac:dyDescent="0.3">
      <c r="A111" s="214" t="s">
        <v>194</v>
      </c>
      <c r="B111" s="214" t="s">
        <v>195</v>
      </c>
      <c r="C111" s="214" t="s">
        <v>100</v>
      </c>
      <c r="D111" s="214" t="s">
        <v>283</v>
      </c>
      <c r="E111" s="223">
        <v>49.99</v>
      </c>
      <c r="F111" s="215">
        <f t="shared" si="3"/>
        <v>28194.36</v>
      </c>
      <c r="G111" s="221">
        <v>564</v>
      </c>
      <c r="H111" s="214" t="s">
        <v>266</v>
      </c>
    </row>
    <row r="112" spans="1:8" x14ac:dyDescent="0.3">
      <c r="A112" s="214" t="s">
        <v>197</v>
      </c>
      <c r="B112" s="214" t="s">
        <v>198</v>
      </c>
      <c r="C112" s="214" t="s">
        <v>113</v>
      </c>
      <c r="D112" s="214" t="s">
        <v>283</v>
      </c>
      <c r="E112" s="223">
        <v>49.99</v>
      </c>
      <c r="F112" s="215">
        <f t="shared" si="3"/>
        <v>8398.32</v>
      </c>
      <c r="G112" s="221">
        <v>168</v>
      </c>
      <c r="H112" s="214" t="s">
        <v>266</v>
      </c>
    </row>
    <row r="113" spans="1:8" x14ac:dyDescent="0.3">
      <c r="A113" s="214" t="s">
        <v>197</v>
      </c>
      <c r="B113" s="214" t="s">
        <v>198</v>
      </c>
      <c r="C113" s="214" t="s">
        <v>120</v>
      </c>
      <c r="D113" s="214" t="s">
        <v>283</v>
      </c>
      <c r="E113" s="223">
        <v>49.99</v>
      </c>
      <c r="F113" s="215">
        <f t="shared" si="3"/>
        <v>14997</v>
      </c>
      <c r="G113" s="221">
        <v>300</v>
      </c>
      <c r="H113" s="214" t="s">
        <v>266</v>
      </c>
    </row>
    <row r="114" spans="1:8" x14ac:dyDescent="0.3">
      <c r="A114" s="214" t="s">
        <v>197</v>
      </c>
      <c r="B114" s="214" t="s">
        <v>198</v>
      </c>
      <c r="C114" s="214" t="s">
        <v>121</v>
      </c>
      <c r="D114" s="214" t="s">
        <v>283</v>
      </c>
      <c r="E114" s="223">
        <v>49.99</v>
      </c>
      <c r="F114" s="215">
        <f t="shared" si="3"/>
        <v>8398.32</v>
      </c>
      <c r="G114" s="221">
        <v>168</v>
      </c>
      <c r="H114" s="214" t="s">
        <v>266</v>
      </c>
    </row>
    <row r="115" spans="1:8" x14ac:dyDescent="0.3">
      <c r="A115" s="214" t="s">
        <v>197</v>
      </c>
      <c r="B115" s="214" t="s">
        <v>198</v>
      </c>
      <c r="C115" s="214" t="s">
        <v>127</v>
      </c>
      <c r="D115" s="214" t="s">
        <v>283</v>
      </c>
      <c r="E115" s="223">
        <v>49.99</v>
      </c>
      <c r="F115" s="215">
        <f t="shared" si="3"/>
        <v>8398.32</v>
      </c>
      <c r="G115" s="221">
        <v>168</v>
      </c>
      <c r="H115" s="214" t="s">
        <v>266</v>
      </c>
    </row>
    <row r="116" spans="1:8" x14ac:dyDescent="0.3">
      <c r="A116" s="214" t="s">
        <v>197</v>
      </c>
      <c r="B116" s="214" t="s">
        <v>198</v>
      </c>
      <c r="C116" s="214" t="s">
        <v>117</v>
      </c>
      <c r="D116" s="214" t="s">
        <v>283</v>
      </c>
      <c r="E116" s="223">
        <v>49.99</v>
      </c>
      <c r="F116" s="215">
        <f t="shared" si="3"/>
        <v>17996.400000000001</v>
      </c>
      <c r="G116" s="221">
        <v>360</v>
      </c>
      <c r="H116" s="214" t="s">
        <v>266</v>
      </c>
    </row>
    <row r="117" spans="1:8" x14ac:dyDescent="0.3">
      <c r="A117" s="214" t="s">
        <v>230</v>
      </c>
      <c r="B117" s="214" t="s">
        <v>231</v>
      </c>
      <c r="C117" s="214" t="s">
        <v>106</v>
      </c>
      <c r="D117" s="214" t="s">
        <v>283</v>
      </c>
      <c r="E117" s="223">
        <v>49.99</v>
      </c>
      <c r="F117" s="215">
        <f t="shared" si="3"/>
        <v>44391.12</v>
      </c>
      <c r="G117" s="221">
        <v>888</v>
      </c>
      <c r="H117" s="214" t="s">
        <v>266</v>
      </c>
    </row>
    <row r="118" spans="1:8" x14ac:dyDescent="0.3">
      <c r="A118" s="214" t="s">
        <v>230</v>
      </c>
      <c r="B118" s="214" t="s">
        <v>231</v>
      </c>
      <c r="C118" s="214" t="s">
        <v>160</v>
      </c>
      <c r="D118" s="214" t="s">
        <v>283</v>
      </c>
      <c r="E118" s="223">
        <v>49.99</v>
      </c>
      <c r="F118" s="215">
        <f t="shared" si="3"/>
        <v>29394.120000000003</v>
      </c>
      <c r="G118" s="221">
        <v>588</v>
      </c>
      <c r="H118" s="214" t="s">
        <v>266</v>
      </c>
    </row>
    <row r="119" spans="1:8" x14ac:dyDescent="0.3">
      <c r="A119" s="214" t="s">
        <v>230</v>
      </c>
      <c r="B119" s="214" t="s">
        <v>231</v>
      </c>
      <c r="C119" s="214" t="s">
        <v>124</v>
      </c>
      <c r="D119" s="214" t="s">
        <v>283</v>
      </c>
      <c r="E119" s="223">
        <v>49.99</v>
      </c>
      <c r="F119" s="215">
        <f t="shared" si="3"/>
        <v>29394.120000000003</v>
      </c>
      <c r="G119" s="221">
        <v>588</v>
      </c>
      <c r="H119" s="214" t="s">
        <v>266</v>
      </c>
    </row>
    <row r="120" spans="1:8" x14ac:dyDescent="0.3">
      <c r="A120" s="214" t="s">
        <v>230</v>
      </c>
      <c r="B120" s="214" t="s">
        <v>231</v>
      </c>
      <c r="C120" s="214" t="s">
        <v>111</v>
      </c>
      <c r="D120" s="214" t="s">
        <v>283</v>
      </c>
      <c r="E120" s="223">
        <v>49.99</v>
      </c>
      <c r="F120" s="215">
        <f t="shared" si="3"/>
        <v>44391.12</v>
      </c>
      <c r="G120" s="221">
        <v>888</v>
      </c>
      <c r="H120" s="214" t="s">
        <v>266</v>
      </c>
    </row>
    <row r="121" spans="1:8" x14ac:dyDescent="0.3">
      <c r="A121" s="214" t="s">
        <v>98</v>
      </c>
      <c r="B121" s="214" t="s">
        <v>99</v>
      </c>
      <c r="C121" s="214" t="s">
        <v>106</v>
      </c>
      <c r="D121" s="214" t="s">
        <v>284</v>
      </c>
      <c r="E121" s="223">
        <v>49.99</v>
      </c>
      <c r="F121" s="215">
        <f t="shared" si="3"/>
        <v>20995.8</v>
      </c>
      <c r="G121" s="221">
        <v>420</v>
      </c>
      <c r="H121" s="214" t="s">
        <v>266</v>
      </c>
    </row>
    <row r="122" spans="1:8" x14ac:dyDescent="0.3">
      <c r="A122" s="214" t="s">
        <v>98</v>
      </c>
      <c r="B122" s="214" t="s">
        <v>99</v>
      </c>
      <c r="C122" s="214" t="s">
        <v>160</v>
      </c>
      <c r="D122" s="214" t="s">
        <v>284</v>
      </c>
      <c r="E122" s="223">
        <v>49.99</v>
      </c>
      <c r="F122" s="215">
        <f t="shared" si="3"/>
        <v>19196.16</v>
      </c>
      <c r="G122" s="221">
        <v>384</v>
      </c>
      <c r="H122" s="214" t="s">
        <v>266</v>
      </c>
    </row>
    <row r="123" spans="1:8" x14ac:dyDescent="0.3">
      <c r="A123" s="214" t="s">
        <v>98</v>
      </c>
      <c r="B123" s="214" t="s">
        <v>99</v>
      </c>
      <c r="C123" s="214" t="s">
        <v>108</v>
      </c>
      <c r="D123" s="214" t="s">
        <v>284</v>
      </c>
      <c r="E123" s="223">
        <v>49.99</v>
      </c>
      <c r="F123" s="215">
        <f t="shared" si="3"/>
        <v>51389.72</v>
      </c>
      <c r="G123" s="221">
        <v>1028</v>
      </c>
      <c r="H123" s="214" t="s">
        <v>266</v>
      </c>
    </row>
    <row r="124" spans="1:8" x14ac:dyDescent="0.3">
      <c r="A124" s="214" t="s">
        <v>98</v>
      </c>
      <c r="B124" s="214" t="s">
        <v>99</v>
      </c>
      <c r="C124" s="214" t="s">
        <v>100</v>
      </c>
      <c r="D124" s="214" t="s">
        <v>284</v>
      </c>
      <c r="E124" s="223">
        <v>49.99</v>
      </c>
      <c r="F124" s="215">
        <f t="shared" si="3"/>
        <v>50189.96</v>
      </c>
      <c r="G124" s="221">
        <v>1004</v>
      </c>
      <c r="H124" s="214" t="s">
        <v>266</v>
      </c>
    </row>
    <row r="125" spans="1:8" x14ac:dyDescent="0.3">
      <c r="A125" s="214" t="s">
        <v>209</v>
      </c>
      <c r="B125" s="214" t="s">
        <v>210</v>
      </c>
      <c r="C125" s="214" t="s">
        <v>212</v>
      </c>
      <c r="D125" s="214" t="s">
        <v>284</v>
      </c>
      <c r="E125" s="223">
        <v>49.99</v>
      </c>
      <c r="F125" s="215">
        <f t="shared" si="3"/>
        <v>19496.100000000002</v>
      </c>
      <c r="G125" s="221">
        <v>390</v>
      </c>
      <c r="H125" s="214" t="s">
        <v>266</v>
      </c>
    </row>
    <row r="126" spans="1:8" x14ac:dyDescent="0.3">
      <c r="A126" s="214" t="s">
        <v>209</v>
      </c>
      <c r="B126" s="214" t="s">
        <v>210</v>
      </c>
      <c r="C126" s="214" t="s">
        <v>211</v>
      </c>
      <c r="D126" s="214" t="s">
        <v>284</v>
      </c>
      <c r="E126" s="223">
        <v>49.99</v>
      </c>
      <c r="F126" s="215">
        <f t="shared" si="3"/>
        <v>19496.100000000002</v>
      </c>
      <c r="G126" s="221">
        <v>390</v>
      </c>
      <c r="H126" s="214" t="s">
        <v>266</v>
      </c>
    </row>
    <row r="127" spans="1:8" x14ac:dyDescent="0.3">
      <c r="A127" s="214" t="s">
        <v>242</v>
      </c>
      <c r="B127" s="214" t="s">
        <v>243</v>
      </c>
      <c r="C127" s="214" t="s">
        <v>245</v>
      </c>
      <c r="D127" s="214" t="s">
        <v>284</v>
      </c>
      <c r="E127" s="223">
        <v>49.99</v>
      </c>
      <c r="F127" s="215">
        <f t="shared" si="3"/>
        <v>20995.8</v>
      </c>
      <c r="G127" s="221">
        <v>420</v>
      </c>
      <c r="H127" s="214" t="s">
        <v>266</v>
      </c>
    </row>
    <row r="128" spans="1:8" x14ac:dyDescent="0.3">
      <c r="A128" s="214" t="s">
        <v>242</v>
      </c>
      <c r="B128" s="214" t="s">
        <v>243</v>
      </c>
      <c r="C128" s="214" t="s">
        <v>244</v>
      </c>
      <c r="D128" s="214" t="s">
        <v>284</v>
      </c>
      <c r="E128" s="223">
        <v>49.99</v>
      </c>
      <c r="F128" s="215">
        <f t="shared" si="3"/>
        <v>20995.8</v>
      </c>
      <c r="G128" s="221">
        <v>420</v>
      </c>
      <c r="H128" s="214" t="s">
        <v>266</v>
      </c>
    </row>
    <row r="129" spans="1:8" x14ac:dyDescent="0.3">
      <c r="A129" s="214" t="s">
        <v>224</v>
      </c>
      <c r="B129" s="214" t="s">
        <v>225</v>
      </c>
      <c r="C129" s="214" t="s">
        <v>183</v>
      </c>
      <c r="D129" s="214" t="s">
        <v>284</v>
      </c>
      <c r="E129" s="223">
        <v>49.99</v>
      </c>
      <c r="F129" s="215">
        <f t="shared" si="3"/>
        <v>15596.880000000001</v>
      </c>
      <c r="G129" s="221">
        <v>312</v>
      </c>
      <c r="H129" s="214" t="s">
        <v>266</v>
      </c>
    </row>
    <row r="130" spans="1:8" x14ac:dyDescent="0.3">
      <c r="A130" s="214" t="s">
        <v>224</v>
      </c>
      <c r="B130" s="214" t="s">
        <v>225</v>
      </c>
      <c r="C130" s="214" t="s">
        <v>160</v>
      </c>
      <c r="D130" s="214" t="s">
        <v>284</v>
      </c>
      <c r="E130" s="223">
        <v>49.99</v>
      </c>
      <c r="F130" s="215">
        <f t="shared" ref="F130:F161" si="4">E130*G130</f>
        <v>8098.38</v>
      </c>
      <c r="G130" s="221">
        <v>162</v>
      </c>
      <c r="H130" s="214" t="s">
        <v>266</v>
      </c>
    </row>
    <row r="131" spans="1:8" x14ac:dyDescent="0.3">
      <c r="A131" s="214" t="s">
        <v>224</v>
      </c>
      <c r="B131" s="214" t="s">
        <v>225</v>
      </c>
      <c r="C131" s="214" t="s">
        <v>223</v>
      </c>
      <c r="D131" s="214" t="s">
        <v>284</v>
      </c>
      <c r="E131" s="223">
        <v>49.99</v>
      </c>
      <c r="F131" s="215">
        <f t="shared" si="4"/>
        <v>8098.38</v>
      </c>
      <c r="G131" s="221">
        <v>162</v>
      </c>
      <c r="H131" s="214" t="s">
        <v>266</v>
      </c>
    </row>
    <row r="132" spans="1:8" x14ac:dyDescent="0.3">
      <c r="A132" s="214" t="s">
        <v>224</v>
      </c>
      <c r="B132" s="214" t="s">
        <v>225</v>
      </c>
      <c r="C132" s="214" t="s">
        <v>108</v>
      </c>
      <c r="D132" s="214" t="s">
        <v>284</v>
      </c>
      <c r="E132" s="223">
        <v>49.99</v>
      </c>
      <c r="F132" s="215">
        <f t="shared" si="4"/>
        <v>13797.24</v>
      </c>
      <c r="G132" s="221">
        <v>276</v>
      </c>
      <c r="H132" s="214" t="s">
        <v>266</v>
      </c>
    </row>
    <row r="133" spans="1:8" x14ac:dyDescent="0.3">
      <c r="A133" s="214" t="s">
        <v>228</v>
      </c>
      <c r="B133" s="214" t="s">
        <v>229</v>
      </c>
      <c r="C133" s="214" t="s">
        <v>160</v>
      </c>
      <c r="D133" s="214" t="s">
        <v>284</v>
      </c>
      <c r="E133" s="223">
        <v>49.99</v>
      </c>
      <c r="F133" s="215">
        <f t="shared" si="4"/>
        <v>27894.420000000002</v>
      </c>
      <c r="G133" s="221">
        <v>558</v>
      </c>
      <c r="H133" s="214" t="s">
        <v>266</v>
      </c>
    </row>
    <row r="134" spans="1:8" x14ac:dyDescent="0.3">
      <c r="A134" s="214" t="s">
        <v>228</v>
      </c>
      <c r="B134" s="214" t="s">
        <v>229</v>
      </c>
      <c r="C134" s="214" t="s">
        <v>124</v>
      </c>
      <c r="D134" s="214" t="s">
        <v>284</v>
      </c>
      <c r="E134" s="223">
        <v>49.99</v>
      </c>
      <c r="F134" s="215">
        <f t="shared" si="4"/>
        <v>49590.080000000002</v>
      </c>
      <c r="G134" s="221">
        <v>992</v>
      </c>
      <c r="H134" s="214" t="s">
        <v>266</v>
      </c>
    </row>
    <row r="135" spans="1:8" x14ac:dyDescent="0.3">
      <c r="A135" s="214" t="s">
        <v>228</v>
      </c>
      <c r="B135" s="214" t="s">
        <v>229</v>
      </c>
      <c r="C135" s="214" t="s">
        <v>117</v>
      </c>
      <c r="D135" s="214" t="s">
        <v>284</v>
      </c>
      <c r="E135" s="223">
        <v>49.99</v>
      </c>
      <c r="F135" s="215">
        <f t="shared" si="4"/>
        <v>42891.42</v>
      </c>
      <c r="G135" s="221">
        <v>858</v>
      </c>
      <c r="H135" s="214" t="s">
        <v>266</v>
      </c>
    </row>
    <row r="136" spans="1:8" x14ac:dyDescent="0.3">
      <c r="A136" s="214" t="s">
        <v>228</v>
      </c>
      <c r="B136" s="214" t="s">
        <v>229</v>
      </c>
      <c r="C136" s="214" t="s">
        <v>100</v>
      </c>
      <c r="D136" s="214" t="s">
        <v>284</v>
      </c>
      <c r="E136" s="223">
        <v>49.99</v>
      </c>
      <c r="F136" s="215">
        <f t="shared" si="4"/>
        <v>50189.96</v>
      </c>
      <c r="G136" s="221">
        <v>1004</v>
      </c>
      <c r="H136" s="214" t="s">
        <v>266</v>
      </c>
    </row>
    <row r="137" spans="1:8" x14ac:dyDescent="0.3">
      <c r="A137" s="214" t="s">
        <v>141</v>
      </c>
      <c r="B137" s="214" t="s">
        <v>142</v>
      </c>
      <c r="C137" s="214" t="s">
        <v>124</v>
      </c>
      <c r="D137" s="214" t="s">
        <v>284</v>
      </c>
      <c r="E137" s="223">
        <v>59.99</v>
      </c>
      <c r="F137" s="215">
        <f t="shared" si="4"/>
        <v>49671.72</v>
      </c>
      <c r="G137" s="221">
        <v>828</v>
      </c>
      <c r="H137" s="214" t="s">
        <v>266</v>
      </c>
    </row>
    <row r="138" spans="1:8" x14ac:dyDescent="0.3">
      <c r="A138" s="214" t="s">
        <v>141</v>
      </c>
      <c r="B138" s="214" t="s">
        <v>142</v>
      </c>
      <c r="C138" s="214" t="s">
        <v>117</v>
      </c>
      <c r="D138" s="214" t="s">
        <v>284</v>
      </c>
      <c r="E138" s="223">
        <v>59.99</v>
      </c>
      <c r="F138" s="215">
        <f t="shared" si="4"/>
        <v>41753.040000000001</v>
      </c>
      <c r="G138" s="221">
        <v>696</v>
      </c>
      <c r="H138" s="214" t="s">
        <v>266</v>
      </c>
    </row>
    <row r="139" spans="1:8" x14ac:dyDescent="0.3">
      <c r="A139" s="214" t="s">
        <v>141</v>
      </c>
      <c r="B139" s="214" t="s">
        <v>142</v>
      </c>
      <c r="C139" s="214" t="s">
        <v>112</v>
      </c>
      <c r="D139" s="214" t="s">
        <v>284</v>
      </c>
      <c r="E139" s="223">
        <v>59.99</v>
      </c>
      <c r="F139" s="215">
        <f t="shared" si="4"/>
        <v>33834.36</v>
      </c>
      <c r="G139" s="221">
        <v>564</v>
      </c>
      <c r="H139" s="214" t="s">
        <v>266</v>
      </c>
    </row>
    <row r="140" spans="1:8" x14ac:dyDescent="0.3">
      <c r="A140" s="214" t="s">
        <v>141</v>
      </c>
      <c r="B140" s="214" t="s">
        <v>142</v>
      </c>
      <c r="C140" s="214" t="s">
        <v>100</v>
      </c>
      <c r="D140" s="214" t="s">
        <v>284</v>
      </c>
      <c r="E140" s="223">
        <v>59.99</v>
      </c>
      <c r="F140" s="215">
        <f t="shared" si="4"/>
        <v>58070.32</v>
      </c>
      <c r="G140" s="221">
        <v>968</v>
      </c>
      <c r="H140" s="214" t="s">
        <v>266</v>
      </c>
    </row>
    <row r="141" spans="1:8" x14ac:dyDescent="0.3">
      <c r="A141" s="214" t="s">
        <v>129</v>
      </c>
      <c r="B141" s="214" t="s">
        <v>130</v>
      </c>
      <c r="C141" s="214" t="s">
        <v>113</v>
      </c>
      <c r="D141" s="214" t="s">
        <v>285</v>
      </c>
      <c r="E141" s="223">
        <v>59.99</v>
      </c>
      <c r="F141" s="215">
        <f t="shared" si="4"/>
        <v>10798.2</v>
      </c>
      <c r="G141" s="221">
        <v>180</v>
      </c>
      <c r="H141" s="214" t="s">
        <v>266</v>
      </c>
    </row>
    <row r="142" spans="1:8" x14ac:dyDescent="0.3">
      <c r="A142" s="214" t="s">
        <v>129</v>
      </c>
      <c r="B142" s="214" t="s">
        <v>130</v>
      </c>
      <c r="C142" s="214" t="s">
        <v>121</v>
      </c>
      <c r="D142" s="214" t="s">
        <v>285</v>
      </c>
      <c r="E142" s="223">
        <v>59.99</v>
      </c>
      <c r="F142" s="215">
        <f t="shared" si="4"/>
        <v>10798.2</v>
      </c>
      <c r="G142" s="221">
        <v>180</v>
      </c>
      <c r="H142" s="214" t="s">
        <v>266</v>
      </c>
    </row>
    <row r="143" spans="1:8" x14ac:dyDescent="0.3">
      <c r="A143" s="214" t="s">
        <v>129</v>
      </c>
      <c r="B143" s="214" t="s">
        <v>130</v>
      </c>
      <c r="C143" s="214" t="s">
        <v>117</v>
      </c>
      <c r="D143" s="214" t="s">
        <v>285</v>
      </c>
      <c r="E143" s="223">
        <v>59.99</v>
      </c>
      <c r="F143" s="215">
        <f t="shared" si="4"/>
        <v>5759.04</v>
      </c>
      <c r="G143" s="221">
        <v>96</v>
      </c>
      <c r="H143" s="214" t="s">
        <v>266</v>
      </c>
    </row>
    <row r="144" spans="1:8" x14ac:dyDescent="0.3">
      <c r="A144" s="214" t="s">
        <v>185</v>
      </c>
      <c r="B144" s="214" t="s">
        <v>186</v>
      </c>
      <c r="C144" s="214" t="s">
        <v>117</v>
      </c>
      <c r="D144" s="214" t="s">
        <v>285</v>
      </c>
      <c r="E144" s="223">
        <v>59.99</v>
      </c>
      <c r="F144" s="215">
        <f t="shared" si="4"/>
        <v>17997</v>
      </c>
      <c r="G144" s="221">
        <v>300</v>
      </c>
      <c r="H144" s="214" t="s">
        <v>266</v>
      </c>
    </row>
    <row r="145" spans="1:8" x14ac:dyDescent="0.3">
      <c r="A145" s="214" t="s">
        <v>185</v>
      </c>
      <c r="B145" s="214" t="s">
        <v>186</v>
      </c>
      <c r="C145" s="214" t="s">
        <v>112</v>
      </c>
      <c r="D145" s="214" t="s">
        <v>285</v>
      </c>
      <c r="E145" s="223">
        <v>59.99</v>
      </c>
      <c r="F145" s="215">
        <f t="shared" si="4"/>
        <v>20876.52</v>
      </c>
      <c r="G145" s="221">
        <v>348</v>
      </c>
      <c r="H145" s="214" t="s">
        <v>266</v>
      </c>
    </row>
    <row r="146" spans="1:8" x14ac:dyDescent="0.3">
      <c r="A146" s="214" t="s">
        <v>221</v>
      </c>
      <c r="B146" s="214" t="s">
        <v>222</v>
      </c>
      <c r="C146" s="214" t="s">
        <v>121</v>
      </c>
      <c r="D146" s="214" t="s">
        <v>285</v>
      </c>
      <c r="E146" s="223">
        <v>69.989999999999995</v>
      </c>
      <c r="F146" s="215">
        <f t="shared" si="4"/>
        <v>14277.96</v>
      </c>
      <c r="G146" s="221">
        <v>204</v>
      </c>
      <c r="H146" s="214" t="s">
        <v>266</v>
      </c>
    </row>
    <row r="147" spans="1:8" x14ac:dyDescent="0.3">
      <c r="A147" s="214" t="s">
        <v>221</v>
      </c>
      <c r="B147" s="214" t="s">
        <v>222</v>
      </c>
      <c r="C147" s="214" t="s">
        <v>246</v>
      </c>
      <c r="D147" s="214" t="s">
        <v>285</v>
      </c>
      <c r="E147" s="223">
        <v>69.989999999999995</v>
      </c>
      <c r="F147" s="215">
        <f t="shared" si="4"/>
        <v>10918.439999999999</v>
      </c>
      <c r="G147" s="221">
        <v>156</v>
      </c>
      <c r="H147" s="214" t="s">
        <v>266</v>
      </c>
    </row>
    <row r="148" spans="1:8" x14ac:dyDescent="0.3">
      <c r="A148" s="214" t="s">
        <v>175</v>
      </c>
      <c r="B148" s="214" t="s">
        <v>176</v>
      </c>
      <c r="C148" s="214" t="s">
        <v>215</v>
      </c>
      <c r="D148" s="214" t="s">
        <v>283</v>
      </c>
      <c r="E148" s="223">
        <v>39.99</v>
      </c>
      <c r="F148" s="215">
        <f t="shared" si="4"/>
        <v>22314.420000000002</v>
      </c>
      <c r="G148" s="221">
        <v>558</v>
      </c>
      <c r="H148" s="214" t="s">
        <v>266</v>
      </c>
    </row>
    <row r="149" spans="1:8" x14ac:dyDescent="0.3">
      <c r="A149" s="214" t="s">
        <v>175</v>
      </c>
      <c r="B149" s="214" t="s">
        <v>176</v>
      </c>
      <c r="C149" s="214" t="s">
        <v>178</v>
      </c>
      <c r="D149" s="214" t="s">
        <v>283</v>
      </c>
      <c r="E149" s="223">
        <v>39.99</v>
      </c>
      <c r="F149" s="215">
        <f t="shared" si="4"/>
        <v>14636.34</v>
      </c>
      <c r="G149" s="221">
        <v>366</v>
      </c>
      <c r="H149" s="214" t="s">
        <v>266</v>
      </c>
    </row>
    <row r="150" spans="1:8" x14ac:dyDescent="0.3">
      <c r="A150" s="214" t="s">
        <v>175</v>
      </c>
      <c r="B150" s="214" t="s">
        <v>176</v>
      </c>
      <c r="C150" s="214" t="s">
        <v>177</v>
      </c>
      <c r="D150" s="214" t="s">
        <v>283</v>
      </c>
      <c r="E150" s="223">
        <v>39.99</v>
      </c>
      <c r="F150" s="215">
        <f t="shared" si="4"/>
        <v>27833.040000000001</v>
      </c>
      <c r="G150" s="221">
        <v>696</v>
      </c>
      <c r="H150" s="214" t="s">
        <v>266</v>
      </c>
    </row>
    <row r="151" spans="1:8" x14ac:dyDescent="0.3">
      <c r="A151" s="214" t="s">
        <v>175</v>
      </c>
      <c r="B151" s="214" t="s">
        <v>176</v>
      </c>
      <c r="C151" s="214" t="s">
        <v>216</v>
      </c>
      <c r="D151" s="214" t="s">
        <v>283</v>
      </c>
      <c r="E151" s="223">
        <v>39.99</v>
      </c>
      <c r="F151" s="215">
        <f t="shared" si="4"/>
        <v>9357.66</v>
      </c>
      <c r="G151" s="221">
        <v>234</v>
      </c>
      <c r="H151" s="214" t="s">
        <v>266</v>
      </c>
    </row>
    <row r="152" spans="1:8" x14ac:dyDescent="0.3">
      <c r="A152" s="214" t="s">
        <v>122</v>
      </c>
      <c r="B152" s="214" t="s">
        <v>123</v>
      </c>
      <c r="C152" s="214" t="s">
        <v>124</v>
      </c>
      <c r="D152" s="214" t="s">
        <v>283</v>
      </c>
      <c r="E152" s="223">
        <v>39.99</v>
      </c>
      <c r="F152" s="215">
        <f t="shared" si="4"/>
        <v>22314.420000000002</v>
      </c>
      <c r="G152" s="221">
        <v>558</v>
      </c>
      <c r="H152" s="214" t="s">
        <v>266</v>
      </c>
    </row>
    <row r="153" spans="1:8" x14ac:dyDescent="0.3">
      <c r="A153" s="214" t="s">
        <v>122</v>
      </c>
      <c r="B153" s="214" t="s">
        <v>123</v>
      </c>
      <c r="C153" s="214" t="s">
        <v>127</v>
      </c>
      <c r="D153" s="214" t="s">
        <v>283</v>
      </c>
      <c r="E153" s="223">
        <v>39.99</v>
      </c>
      <c r="F153" s="215">
        <f t="shared" si="4"/>
        <v>12716.820000000002</v>
      </c>
      <c r="G153" s="221">
        <v>318</v>
      </c>
      <c r="H153" s="214" t="s">
        <v>266</v>
      </c>
    </row>
    <row r="154" spans="1:8" x14ac:dyDescent="0.3">
      <c r="A154" s="214" t="s">
        <v>122</v>
      </c>
      <c r="B154" s="214" t="s">
        <v>123</v>
      </c>
      <c r="C154" s="214" t="s">
        <v>100</v>
      </c>
      <c r="D154" s="214" t="s">
        <v>283</v>
      </c>
      <c r="E154" s="223">
        <v>39.99</v>
      </c>
      <c r="F154" s="215">
        <f t="shared" si="4"/>
        <v>34311.42</v>
      </c>
      <c r="G154" s="221">
        <v>858</v>
      </c>
      <c r="H154" s="214" t="s">
        <v>266</v>
      </c>
    </row>
    <row r="155" spans="1:8" x14ac:dyDescent="0.3">
      <c r="A155" s="214" t="s">
        <v>179</v>
      </c>
      <c r="B155" s="214" t="s">
        <v>180</v>
      </c>
      <c r="C155" s="214" t="s">
        <v>120</v>
      </c>
      <c r="D155" s="214" t="s">
        <v>283</v>
      </c>
      <c r="E155" s="223">
        <v>39.99</v>
      </c>
      <c r="F155" s="215">
        <f t="shared" si="4"/>
        <v>9357.66</v>
      </c>
      <c r="G155" s="221">
        <v>234</v>
      </c>
      <c r="H155" s="214" t="s">
        <v>266</v>
      </c>
    </row>
    <row r="156" spans="1:8" x14ac:dyDescent="0.3">
      <c r="A156" s="214" t="s">
        <v>179</v>
      </c>
      <c r="B156" s="214" t="s">
        <v>180</v>
      </c>
      <c r="C156" s="214" t="s">
        <v>121</v>
      </c>
      <c r="D156" s="214" t="s">
        <v>283</v>
      </c>
      <c r="E156" s="223">
        <v>39.99</v>
      </c>
      <c r="F156" s="215">
        <f t="shared" si="4"/>
        <v>13676.58</v>
      </c>
      <c r="G156" s="221">
        <v>342</v>
      </c>
      <c r="H156" s="214" t="s">
        <v>266</v>
      </c>
    </row>
    <row r="157" spans="1:8" x14ac:dyDescent="0.3">
      <c r="A157" s="214" t="s">
        <v>179</v>
      </c>
      <c r="B157" s="214" t="s">
        <v>180</v>
      </c>
      <c r="C157" s="214" t="s">
        <v>117</v>
      </c>
      <c r="D157" s="214" t="s">
        <v>283</v>
      </c>
      <c r="E157" s="223">
        <v>39.99</v>
      </c>
      <c r="F157" s="215">
        <f t="shared" si="4"/>
        <v>10077.480000000001</v>
      </c>
      <c r="G157" s="221">
        <v>252</v>
      </c>
      <c r="H157" s="214" t="s">
        <v>266</v>
      </c>
    </row>
    <row r="158" spans="1:8" x14ac:dyDescent="0.3">
      <c r="A158" s="214" t="s">
        <v>219</v>
      </c>
      <c r="B158" s="214" t="s">
        <v>220</v>
      </c>
      <c r="C158" s="214" t="s">
        <v>183</v>
      </c>
      <c r="D158" s="214" t="s">
        <v>283</v>
      </c>
      <c r="E158" s="223">
        <v>39.99</v>
      </c>
      <c r="F158" s="215">
        <f t="shared" si="4"/>
        <v>14396.400000000001</v>
      </c>
      <c r="G158" s="221">
        <v>360</v>
      </c>
      <c r="H158" s="214" t="s">
        <v>266</v>
      </c>
    </row>
    <row r="159" spans="1:8" x14ac:dyDescent="0.3">
      <c r="A159" s="214" t="s">
        <v>219</v>
      </c>
      <c r="B159" s="214" t="s">
        <v>220</v>
      </c>
      <c r="C159" s="214" t="s">
        <v>184</v>
      </c>
      <c r="D159" s="214" t="s">
        <v>283</v>
      </c>
      <c r="E159" s="223">
        <v>39.99</v>
      </c>
      <c r="F159" s="215">
        <f t="shared" si="4"/>
        <v>17755.560000000001</v>
      </c>
      <c r="G159" s="221">
        <v>444</v>
      </c>
      <c r="H159" s="214" t="s">
        <v>266</v>
      </c>
    </row>
    <row r="160" spans="1:8" x14ac:dyDescent="0.3">
      <c r="A160" s="214" t="s">
        <v>219</v>
      </c>
      <c r="B160" s="214" t="s">
        <v>220</v>
      </c>
      <c r="C160" s="214" t="s">
        <v>160</v>
      </c>
      <c r="D160" s="214" t="s">
        <v>283</v>
      </c>
      <c r="E160" s="223">
        <v>39.99</v>
      </c>
      <c r="F160" s="215">
        <f t="shared" si="4"/>
        <v>10317.42</v>
      </c>
      <c r="G160" s="221">
        <v>258</v>
      </c>
      <c r="H160" s="214" t="s">
        <v>266</v>
      </c>
    </row>
    <row r="161" spans="1:8" x14ac:dyDescent="0.3">
      <c r="A161" s="214" t="s">
        <v>219</v>
      </c>
      <c r="B161" s="214" t="s">
        <v>220</v>
      </c>
      <c r="C161" s="214" t="s">
        <v>127</v>
      </c>
      <c r="D161" s="214" t="s">
        <v>283</v>
      </c>
      <c r="E161" s="223">
        <v>39.99</v>
      </c>
      <c r="F161" s="215">
        <f t="shared" si="4"/>
        <v>9357.66</v>
      </c>
      <c r="G161" s="221">
        <v>234</v>
      </c>
      <c r="H161" s="214" t="s">
        <v>266</v>
      </c>
    </row>
    <row r="162" spans="1:8" x14ac:dyDescent="0.3">
      <c r="A162" s="214" t="s">
        <v>115</v>
      </c>
      <c r="B162" s="214" t="s">
        <v>116</v>
      </c>
      <c r="C162" s="214" t="s">
        <v>120</v>
      </c>
      <c r="D162" s="214" t="s">
        <v>283</v>
      </c>
      <c r="E162" s="223">
        <v>39.99</v>
      </c>
      <c r="F162" s="215">
        <f t="shared" ref="F162:F193" si="5">E162*G162</f>
        <v>39590.1</v>
      </c>
      <c r="G162" s="221">
        <v>990</v>
      </c>
      <c r="H162" s="214" t="s">
        <v>266</v>
      </c>
    </row>
    <row r="163" spans="1:8" x14ac:dyDescent="0.3">
      <c r="A163" s="214" t="s">
        <v>115</v>
      </c>
      <c r="B163" s="214" t="s">
        <v>116</v>
      </c>
      <c r="C163" s="214" t="s">
        <v>121</v>
      </c>
      <c r="D163" s="214" t="s">
        <v>283</v>
      </c>
      <c r="E163" s="223">
        <v>39.99</v>
      </c>
      <c r="F163" s="215">
        <f t="shared" si="5"/>
        <v>22314.420000000002</v>
      </c>
      <c r="G163" s="221">
        <v>558</v>
      </c>
      <c r="H163" s="214" t="s">
        <v>266</v>
      </c>
    </row>
    <row r="164" spans="1:8" x14ac:dyDescent="0.3">
      <c r="A164" s="214" t="s">
        <v>115</v>
      </c>
      <c r="B164" s="214" t="s">
        <v>116</v>
      </c>
      <c r="C164" s="214" t="s">
        <v>117</v>
      </c>
      <c r="D164" s="214" t="s">
        <v>283</v>
      </c>
      <c r="E164" s="223">
        <v>39.99</v>
      </c>
      <c r="F164" s="215">
        <f t="shared" si="5"/>
        <v>39590.1</v>
      </c>
      <c r="G164" s="221">
        <v>990</v>
      </c>
      <c r="H164" s="214" t="s">
        <v>266</v>
      </c>
    </row>
    <row r="165" spans="1:8" x14ac:dyDescent="0.3">
      <c r="A165" s="214" t="s">
        <v>115</v>
      </c>
      <c r="B165" s="214" t="s">
        <v>116</v>
      </c>
      <c r="C165" s="214" t="s">
        <v>107</v>
      </c>
      <c r="D165" s="214" t="s">
        <v>283</v>
      </c>
      <c r="E165" s="223">
        <v>39.99</v>
      </c>
      <c r="F165" s="215">
        <f t="shared" si="5"/>
        <v>22314.420000000002</v>
      </c>
      <c r="G165" s="221">
        <v>558</v>
      </c>
      <c r="H165" s="214" t="s">
        <v>266</v>
      </c>
    </row>
    <row r="166" spans="1:8" x14ac:dyDescent="0.3">
      <c r="A166" s="214" t="s">
        <v>181</v>
      </c>
      <c r="B166" s="214" t="s">
        <v>182</v>
      </c>
      <c r="C166" s="214" t="s">
        <v>183</v>
      </c>
      <c r="D166" s="214" t="s">
        <v>283</v>
      </c>
      <c r="E166" s="223">
        <v>39.99</v>
      </c>
      <c r="F166" s="215">
        <f t="shared" si="5"/>
        <v>22314.420000000002</v>
      </c>
      <c r="G166" s="221">
        <v>558</v>
      </c>
      <c r="H166" s="214" t="s">
        <v>266</v>
      </c>
    </row>
    <row r="167" spans="1:8" x14ac:dyDescent="0.3">
      <c r="A167" s="214" t="s">
        <v>181</v>
      </c>
      <c r="B167" s="214" t="s">
        <v>182</v>
      </c>
      <c r="C167" s="214" t="s">
        <v>184</v>
      </c>
      <c r="D167" s="214" t="s">
        <v>283</v>
      </c>
      <c r="E167" s="223">
        <v>39.99</v>
      </c>
      <c r="F167" s="215">
        <f t="shared" si="5"/>
        <v>22314.420000000002</v>
      </c>
      <c r="G167" s="221">
        <v>558</v>
      </c>
      <c r="H167" s="214" t="s">
        <v>266</v>
      </c>
    </row>
    <row r="168" spans="1:8" x14ac:dyDescent="0.3">
      <c r="A168" s="214" t="s">
        <v>181</v>
      </c>
      <c r="B168" s="214" t="s">
        <v>182</v>
      </c>
      <c r="C168" s="214" t="s">
        <v>113</v>
      </c>
      <c r="D168" s="214" t="s">
        <v>283</v>
      </c>
      <c r="E168" s="223">
        <v>39.99</v>
      </c>
      <c r="F168" s="215">
        <f t="shared" si="5"/>
        <v>22314.420000000002</v>
      </c>
      <c r="G168" s="221">
        <v>558</v>
      </c>
      <c r="H168" s="214" t="s">
        <v>266</v>
      </c>
    </row>
    <row r="169" spans="1:8" x14ac:dyDescent="0.3">
      <c r="A169" s="214" t="s">
        <v>181</v>
      </c>
      <c r="B169" s="214" t="s">
        <v>182</v>
      </c>
      <c r="C169" s="214" t="s">
        <v>111</v>
      </c>
      <c r="D169" s="214" t="s">
        <v>283</v>
      </c>
      <c r="E169" s="223">
        <v>39.99</v>
      </c>
      <c r="F169" s="215">
        <f t="shared" si="5"/>
        <v>17435.64</v>
      </c>
      <c r="G169" s="221">
        <v>436</v>
      </c>
      <c r="H169" s="214" t="s">
        <v>266</v>
      </c>
    </row>
    <row r="170" spans="1:8" x14ac:dyDescent="0.3">
      <c r="A170" s="214" t="s">
        <v>217</v>
      </c>
      <c r="B170" s="214" t="s">
        <v>218</v>
      </c>
      <c r="C170" s="214" t="s">
        <v>106</v>
      </c>
      <c r="D170" s="214" t="s">
        <v>283</v>
      </c>
      <c r="E170" s="223">
        <v>39.99</v>
      </c>
      <c r="F170" s="215">
        <f t="shared" si="5"/>
        <v>23274.18</v>
      </c>
      <c r="G170" s="221">
        <v>582</v>
      </c>
      <c r="H170" s="214" t="s">
        <v>266</v>
      </c>
    </row>
    <row r="171" spans="1:8" x14ac:dyDescent="0.3">
      <c r="A171" s="214" t="s">
        <v>217</v>
      </c>
      <c r="B171" s="214" t="s">
        <v>218</v>
      </c>
      <c r="C171" s="214" t="s">
        <v>160</v>
      </c>
      <c r="D171" s="214" t="s">
        <v>283</v>
      </c>
      <c r="E171" s="223">
        <v>39.99</v>
      </c>
      <c r="F171" s="215">
        <f t="shared" si="5"/>
        <v>14636.34</v>
      </c>
      <c r="G171" s="221">
        <v>366</v>
      </c>
      <c r="H171" s="214" t="s">
        <v>266</v>
      </c>
    </row>
    <row r="172" spans="1:8" x14ac:dyDescent="0.3">
      <c r="A172" s="214" t="s">
        <v>109</v>
      </c>
      <c r="B172" s="214" t="s">
        <v>110</v>
      </c>
      <c r="C172" s="214" t="s">
        <v>113</v>
      </c>
      <c r="D172" s="214" t="s">
        <v>284</v>
      </c>
      <c r="E172" s="223">
        <v>39.99</v>
      </c>
      <c r="F172" s="215">
        <f t="shared" si="5"/>
        <v>22314.420000000002</v>
      </c>
      <c r="G172" s="221">
        <v>558</v>
      </c>
      <c r="H172" s="214" t="s">
        <v>266</v>
      </c>
    </row>
    <row r="173" spans="1:8" x14ac:dyDescent="0.3">
      <c r="A173" s="214" t="s">
        <v>109</v>
      </c>
      <c r="B173" s="214" t="s">
        <v>110</v>
      </c>
      <c r="C173" s="214" t="s">
        <v>111</v>
      </c>
      <c r="D173" s="214" t="s">
        <v>284</v>
      </c>
      <c r="E173" s="223">
        <v>39.99</v>
      </c>
      <c r="F173" s="215">
        <f t="shared" si="5"/>
        <v>22314.420000000002</v>
      </c>
      <c r="G173" s="221">
        <v>558</v>
      </c>
      <c r="H173" s="214" t="s">
        <v>266</v>
      </c>
    </row>
    <row r="174" spans="1:8" x14ac:dyDescent="0.3">
      <c r="A174" s="214" t="s">
        <v>109</v>
      </c>
      <c r="B174" s="214" t="s">
        <v>110</v>
      </c>
      <c r="C174" s="214" t="s">
        <v>246</v>
      </c>
      <c r="D174" s="214" t="s">
        <v>284</v>
      </c>
      <c r="E174" s="223">
        <v>39.99</v>
      </c>
      <c r="F174" s="215">
        <f t="shared" si="5"/>
        <v>19915.02</v>
      </c>
      <c r="G174" s="221">
        <v>498</v>
      </c>
      <c r="H174" s="214" t="s">
        <v>266</v>
      </c>
    </row>
    <row r="175" spans="1:8" x14ac:dyDescent="0.3">
      <c r="A175" s="214" t="s">
        <v>109</v>
      </c>
      <c r="B175" s="214" t="s">
        <v>110</v>
      </c>
      <c r="C175" s="214" t="s">
        <v>108</v>
      </c>
      <c r="D175" s="214" t="s">
        <v>284</v>
      </c>
      <c r="E175" s="223">
        <v>39.99</v>
      </c>
      <c r="F175" s="215">
        <f t="shared" si="5"/>
        <v>28952.760000000002</v>
      </c>
      <c r="G175" s="221">
        <v>724</v>
      </c>
      <c r="H175" s="214" t="s">
        <v>266</v>
      </c>
    </row>
    <row r="176" spans="1:8" x14ac:dyDescent="0.3">
      <c r="A176" s="214" t="s">
        <v>109</v>
      </c>
      <c r="B176" s="214" t="s">
        <v>110</v>
      </c>
      <c r="C176" s="214" t="s">
        <v>112</v>
      </c>
      <c r="D176" s="214" t="s">
        <v>284</v>
      </c>
      <c r="E176" s="223">
        <v>39.99</v>
      </c>
      <c r="F176" s="215">
        <f t="shared" si="5"/>
        <v>22314.420000000002</v>
      </c>
      <c r="G176" s="221">
        <v>558</v>
      </c>
      <c r="H176" s="214" t="s">
        <v>266</v>
      </c>
    </row>
    <row r="177" spans="1:8" x14ac:dyDescent="0.3">
      <c r="A177" s="214" t="s">
        <v>135</v>
      </c>
      <c r="B177" s="214" t="s">
        <v>136</v>
      </c>
      <c r="C177" s="214" t="s">
        <v>137</v>
      </c>
      <c r="D177" s="214" t="s">
        <v>284</v>
      </c>
      <c r="E177" s="223">
        <v>39.99</v>
      </c>
      <c r="F177" s="215">
        <f t="shared" si="5"/>
        <v>6478.38</v>
      </c>
      <c r="G177" s="221">
        <v>162</v>
      </c>
      <c r="H177" s="214" t="s">
        <v>266</v>
      </c>
    </row>
    <row r="178" spans="1:8" x14ac:dyDescent="0.3">
      <c r="A178" s="214" t="s">
        <v>135</v>
      </c>
      <c r="B178" s="214" t="s">
        <v>136</v>
      </c>
      <c r="C178" s="214" t="s">
        <v>192</v>
      </c>
      <c r="D178" s="214" t="s">
        <v>284</v>
      </c>
      <c r="E178" s="223">
        <v>39.99</v>
      </c>
      <c r="F178" s="215">
        <f t="shared" si="5"/>
        <v>7918.02</v>
      </c>
      <c r="G178" s="221">
        <v>198</v>
      </c>
      <c r="H178" s="214" t="s">
        <v>266</v>
      </c>
    </row>
    <row r="179" spans="1:8" x14ac:dyDescent="0.3">
      <c r="A179" s="214" t="s">
        <v>138</v>
      </c>
      <c r="B179" s="214" t="s">
        <v>139</v>
      </c>
      <c r="C179" s="214" t="s">
        <v>223</v>
      </c>
      <c r="D179" s="214" t="s">
        <v>284</v>
      </c>
      <c r="E179" s="223">
        <v>39.99</v>
      </c>
      <c r="F179" s="215">
        <f t="shared" si="5"/>
        <v>6958.26</v>
      </c>
      <c r="G179" s="221">
        <v>174</v>
      </c>
      <c r="H179" s="214" t="s">
        <v>266</v>
      </c>
    </row>
    <row r="180" spans="1:8" x14ac:dyDescent="0.3">
      <c r="A180" s="214" t="s">
        <v>138</v>
      </c>
      <c r="B180" s="214" t="s">
        <v>139</v>
      </c>
      <c r="C180" s="214" t="s">
        <v>108</v>
      </c>
      <c r="D180" s="214" t="s">
        <v>284</v>
      </c>
      <c r="E180" s="223">
        <v>39.99</v>
      </c>
      <c r="F180" s="215">
        <f t="shared" si="5"/>
        <v>11037.24</v>
      </c>
      <c r="G180" s="221">
        <v>276</v>
      </c>
      <c r="H180" s="214" t="s">
        <v>266</v>
      </c>
    </row>
    <row r="181" spans="1:8" x14ac:dyDescent="0.3">
      <c r="A181" s="214" t="s">
        <v>165</v>
      </c>
      <c r="B181" s="214" t="s">
        <v>166</v>
      </c>
      <c r="C181" s="214" t="s">
        <v>167</v>
      </c>
      <c r="D181" s="214" t="s">
        <v>284</v>
      </c>
      <c r="E181" s="223">
        <v>39.99</v>
      </c>
      <c r="F181" s="215">
        <f t="shared" si="5"/>
        <v>11997</v>
      </c>
      <c r="G181" s="221">
        <v>300</v>
      </c>
      <c r="H181" s="214" t="s">
        <v>266</v>
      </c>
    </row>
    <row r="182" spans="1:8" x14ac:dyDescent="0.3">
      <c r="A182" s="214" t="s">
        <v>165</v>
      </c>
      <c r="B182" s="214" t="s">
        <v>166</v>
      </c>
      <c r="C182" s="214" t="s">
        <v>169</v>
      </c>
      <c r="D182" s="214" t="s">
        <v>284</v>
      </c>
      <c r="E182" s="223">
        <v>39.99</v>
      </c>
      <c r="F182" s="215">
        <f t="shared" si="5"/>
        <v>11997</v>
      </c>
      <c r="G182" s="221">
        <v>300</v>
      </c>
      <c r="H182" s="214" t="s">
        <v>266</v>
      </c>
    </row>
    <row r="183" spans="1:8" x14ac:dyDescent="0.3">
      <c r="A183" s="214" t="s">
        <v>165</v>
      </c>
      <c r="B183" s="214" t="s">
        <v>166</v>
      </c>
      <c r="C183" s="214" t="s">
        <v>170</v>
      </c>
      <c r="D183" s="214" t="s">
        <v>284</v>
      </c>
      <c r="E183" s="223">
        <v>39.99</v>
      </c>
      <c r="F183" s="215">
        <f t="shared" si="5"/>
        <v>11997</v>
      </c>
      <c r="G183" s="221">
        <v>300</v>
      </c>
      <c r="H183" s="214" t="s">
        <v>266</v>
      </c>
    </row>
    <row r="184" spans="1:8" x14ac:dyDescent="0.3">
      <c r="A184" s="214" t="s">
        <v>165</v>
      </c>
      <c r="B184" s="214" t="s">
        <v>166</v>
      </c>
      <c r="C184" s="214" t="s">
        <v>168</v>
      </c>
      <c r="D184" s="214" t="s">
        <v>284</v>
      </c>
      <c r="E184" s="223">
        <v>39.99</v>
      </c>
      <c r="F184" s="215">
        <f t="shared" si="5"/>
        <v>11997</v>
      </c>
      <c r="G184" s="221">
        <v>300</v>
      </c>
      <c r="H184" s="214" t="s">
        <v>266</v>
      </c>
    </row>
    <row r="185" spans="1:8" x14ac:dyDescent="0.3">
      <c r="A185" s="214" t="s">
        <v>171</v>
      </c>
      <c r="B185" s="214" t="s">
        <v>172</v>
      </c>
      <c r="C185" s="214" t="s">
        <v>213</v>
      </c>
      <c r="D185" s="214" t="s">
        <v>284</v>
      </c>
      <c r="E185" s="223">
        <v>39.99</v>
      </c>
      <c r="F185" s="215">
        <f t="shared" si="5"/>
        <v>11757.060000000001</v>
      </c>
      <c r="G185" s="221">
        <v>294</v>
      </c>
      <c r="H185" s="214" t="s">
        <v>266</v>
      </c>
    </row>
    <row r="186" spans="1:8" x14ac:dyDescent="0.3">
      <c r="A186" s="214" t="s">
        <v>171</v>
      </c>
      <c r="B186" s="214" t="s">
        <v>172</v>
      </c>
      <c r="C186" s="214" t="s">
        <v>173</v>
      </c>
      <c r="D186" s="214" t="s">
        <v>284</v>
      </c>
      <c r="E186" s="223">
        <v>39.99</v>
      </c>
      <c r="F186" s="215">
        <f t="shared" si="5"/>
        <v>11757.060000000001</v>
      </c>
      <c r="G186" s="221">
        <v>294</v>
      </c>
      <c r="H186" s="214" t="s">
        <v>266</v>
      </c>
    </row>
    <row r="187" spans="1:8" x14ac:dyDescent="0.3">
      <c r="A187" s="214" t="s">
        <v>171</v>
      </c>
      <c r="B187" s="214" t="s">
        <v>172</v>
      </c>
      <c r="C187" s="214" t="s">
        <v>214</v>
      </c>
      <c r="D187" s="214" t="s">
        <v>284</v>
      </c>
      <c r="E187" s="223">
        <v>39.99</v>
      </c>
      <c r="F187" s="215">
        <f t="shared" si="5"/>
        <v>11757.060000000001</v>
      </c>
      <c r="G187" s="221">
        <v>294</v>
      </c>
      <c r="H187" s="214" t="s">
        <v>266</v>
      </c>
    </row>
    <row r="188" spans="1:8" x14ac:dyDescent="0.3">
      <c r="A188" s="214" t="s">
        <v>171</v>
      </c>
      <c r="B188" s="214" t="s">
        <v>172</v>
      </c>
      <c r="C188" s="214" t="s">
        <v>174</v>
      </c>
      <c r="D188" s="214" t="s">
        <v>284</v>
      </c>
      <c r="E188" s="223">
        <v>39.99</v>
      </c>
      <c r="F188" s="215">
        <f t="shared" si="5"/>
        <v>11757.060000000001</v>
      </c>
      <c r="G188" s="221">
        <v>294</v>
      </c>
      <c r="H188" s="214" t="s">
        <v>266</v>
      </c>
    </row>
    <row r="189" spans="1:8" x14ac:dyDescent="0.3">
      <c r="A189" s="214" t="s">
        <v>188</v>
      </c>
      <c r="B189" s="214" t="s">
        <v>189</v>
      </c>
      <c r="C189" s="214" t="s">
        <v>191</v>
      </c>
      <c r="D189" s="214" t="s">
        <v>284</v>
      </c>
      <c r="E189" s="223">
        <v>39.99</v>
      </c>
      <c r="F189" s="215">
        <f t="shared" si="5"/>
        <v>9357.66</v>
      </c>
      <c r="G189" s="221">
        <v>234</v>
      </c>
      <c r="H189" s="214" t="s">
        <v>266</v>
      </c>
    </row>
    <row r="190" spans="1:8" x14ac:dyDescent="0.3">
      <c r="A190" s="214" t="s">
        <v>188</v>
      </c>
      <c r="B190" s="214" t="s">
        <v>189</v>
      </c>
      <c r="C190" s="214" t="s">
        <v>190</v>
      </c>
      <c r="D190" s="214" t="s">
        <v>284</v>
      </c>
      <c r="E190" s="223">
        <v>39.99</v>
      </c>
      <c r="F190" s="215">
        <f t="shared" si="5"/>
        <v>9357.66</v>
      </c>
      <c r="G190" s="221">
        <v>234</v>
      </c>
      <c r="H190" s="214" t="s">
        <v>266</v>
      </c>
    </row>
    <row r="191" spans="1:8" x14ac:dyDescent="0.3">
      <c r="A191" s="214" t="s">
        <v>247</v>
      </c>
      <c r="B191" s="214" t="s">
        <v>248</v>
      </c>
      <c r="C191" s="214" t="s">
        <v>251</v>
      </c>
      <c r="D191" s="214" t="s">
        <v>284</v>
      </c>
      <c r="E191" s="223">
        <v>39.99</v>
      </c>
      <c r="F191" s="215">
        <f t="shared" si="5"/>
        <v>6718.3200000000006</v>
      </c>
      <c r="G191" s="221">
        <v>168</v>
      </c>
      <c r="H191" s="214" t="s">
        <v>266</v>
      </c>
    </row>
    <row r="192" spans="1:8" x14ac:dyDescent="0.3">
      <c r="A192" s="214" t="s">
        <v>247</v>
      </c>
      <c r="B192" s="214" t="s">
        <v>248</v>
      </c>
      <c r="C192" s="214" t="s">
        <v>249</v>
      </c>
      <c r="D192" s="214" t="s">
        <v>284</v>
      </c>
      <c r="E192" s="223">
        <v>39.99</v>
      </c>
      <c r="F192" s="215">
        <f t="shared" si="5"/>
        <v>10557.36</v>
      </c>
      <c r="G192" s="221">
        <v>264</v>
      </c>
      <c r="H192" s="214" t="s">
        <v>266</v>
      </c>
    </row>
    <row r="193" spans="1:8" x14ac:dyDescent="0.3">
      <c r="A193" s="214" t="s">
        <v>247</v>
      </c>
      <c r="B193" s="214" t="s">
        <v>248</v>
      </c>
      <c r="C193" s="214" t="s">
        <v>250</v>
      </c>
      <c r="D193" s="214" t="s">
        <v>284</v>
      </c>
      <c r="E193" s="223">
        <v>39.99</v>
      </c>
      <c r="F193" s="215">
        <f t="shared" si="5"/>
        <v>10557.36</v>
      </c>
      <c r="G193" s="221">
        <v>264</v>
      </c>
      <c r="H193" s="214" t="s">
        <v>266</v>
      </c>
    </row>
    <row r="194" spans="1:8" x14ac:dyDescent="0.3">
      <c r="A194" s="214" t="s">
        <v>226</v>
      </c>
      <c r="B194" s="214" t="s">
        <v>227</v>
      </c>
      <c r="C194" s="214" t="s">
        <v>111</v>
      </c>
      <c r="D194" s="214" t="s">
        <v>284</v>
      </c>
      <c r="E194" s="223">
        <v>39.99</v>
      </c>
      <c r="F194" s="215">
        <f t="shared" ref="F194:F197" si="6">E194*G194</f>
        <v>17275.68</v>
      </c>
      <c r="G194" s="221">
        <v>432</v>
      </c>
      <c r="H194" s="214" t="s">
        <v>266</v>
      </c>
    </row>
    <row r="195" spans="1:8" x14ac:dyDescent="0.3">
      <c r="A195" s="214" t="s">
        <v>226</v>
      </c>
      <c r="B195" s="214" t="s">
        <v>227</v>
      </c>
      <c r="C195" s="214" t="s">
        <v>246</v>
      </c>
      <c r="D195" s="214" t="s">
        <v>284</v>
      </c>
      <c r="E195" s="223">
        <v>39.99</v>
      </c>
      <c r="F195" s="215">
        <f t="shared" si="6"/>
        <v>9837.5400000000009</v>
      </c>
      <c r="G195" s="221">
        <v>246</v>
      </c>
      <c r="H195" s="214" t="s">
        <v>266</v>
      </c>
    </row>
    <row r="196" spans="1:8" x14ac:dyDescent="0.3">
      <c r="A196" s="214" t="s">
        <v>226</v>
      </c>
      <c r="B196" s="214" t="s">
        <v>227</v>
      </c>
      <c r="C196" s="214" t="s">
        <v>112</v>
      </c>
      <c r="D196" s="214" t="s">
        <v>284</v>
      </c>
      <c r="E196" s="223">
        <v>39.99</v>
      </c>
      <c r="F196" s="215">
        <f t="shared" si="6"/>
        <v>23514.120000000003</v>
      </c>
      <c r="G196" s="221">
        <v>588</v>
      </c>
      <c r="H196" s="214" t="s">
        <v>266</v>
      </c>
    </row>
    <row r="197" spans="1:8" x14ac:dyDescent="0.3">
      <c r="A197" s="214" t="s">
        <v>226</v>
      </c>
      <c r="B197" s="214" t="s">
        <v>227</v>
      </c>
      <c r="C197" s="214" t="s">
        <v>100</v>
      </c>
      <c r="D197" s="214" t="s">
        <v>284</v>
      </c>
      <c r="E197" s="223">
        <v>39.99</v>
      </c>
      <c r="F197" s="215">
        <f t="shared" si="6"/>
        <v>23514.120000000003</v>
      </c>
      <c r="G197" s="221">
        <v>588</v>
      </c>
      <c r="H197" s="214" t="s">
        <v>266</v>
      </c>
    </row>
  </sheetData>
  <autoFilter ref="A1:H197">
    <sortState ref="A2:H197">
      <sortCondition descending="1" ref="H1:H197"/>
    </sortState>
  </autoFilter>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2"/>
  <sheetViews>
    <sheetView topLeftCell="A2" zoomScale="125" workbookViewId="0">
      <selection activeCell="D11" sqref="D11"/>
    </sheetView>
  </sheetViews>
  <sheetFormatPr defaultColWidth="11.5703125" defaultRowHeight="15" x14ac:dyDescent="0.25"/>
  <cols>
    <col min="1" max="1" width="23.7109375" bestFit="1" customWidth="1"/>
    <col min="2" max="2" width="15.28515625" style="219" bestFit="1" customWidth="1"/>
    <col min="3" max="3" width="14.140625" style="219" bestFit="1" customWidth="1"/>
    <col min="4" max="4" width="13.7109375" bestFit="1" customWidth="1"/>
  </cols>
  <sheetData>
    <row r="3" spans="1:3" x14ac:dyDescent="0.25">
      <c r="A3" s="210" t="s">
        <v>279</v>
      </c>
      <c r="B3" s="213" t="s">
        <v>281</v>
      </c>
      <c r="C3" s="218" t="s">
        <v>286</v>
      </c>
    </row>
    <row r="4" spans="1:3" x14ac:dyDescent="0.25">
      <c r="A4" s="211" t="s">
        <v>266</v>
      </c>
      <c r="B4" s="213">
        <v>2163175.100000001</v>
      </c>
      <c r="C4" s="218">
        <v>46490</v>
      </c>
    </row>
    <row r="5" spans="1:3" x14ac:dyDescent="0.25">
      <c r="A5" s="212" t="s">
        <v>283</v>
      </c>
      <c r="B5" s="213">
        <v>1085599.1000000006</v>
      </c>
      <c r="C5" s="218">
        <v>24090</v>
      </c>
    </row>
    <row r="6" spans="1:3" x14ac:dyDescent="0.25">
      <c r="A6" s="212" t="s">
        <v>285</v>
      </c>
      <c r="B6" s="213">
        <v>91425.360000000015</v>
      </c>
      <c r="C6" s="218">
        <v>1464</v>
      </c>
    </row>
    <row r="7" spans="1:3" x14ac:dyDescent="0.25">
      <c r="A7" s="212" t="s">
        <v>284</v>
      </c>
      <c r="B7" s="213">
        <v>986150.64000000048</v>
      </c>
      <c r="C7" s="218">
        <v>20936</v>
      </c>
    </row>
    <row r="8" spans="1:3" x14ac:dyDescent="0.25">
      <c r="A8" s="211" t="s">
        <v>265</v>
      </c>
      <c r="B8" s="213">
        <v>2616147.2800000003</v>
      </c>
      <c r="C8" s="218">
        <v>56272</v>
      </c>
    </row>
    <row r="9" spans="1:3" x14ac:dyDescent="0.25">
      <c r="A9" s="212" t="s">
        <v>283</v>
      </c>
      <c r="B9" s="213">
        <v>1307399.9400000002</v>
      </c>
      <c r="C9" s="218">
        <v>29006</v>
      </c>
    </row>
    <row r="10" spans="1:3" x14ac:dyDescent="0.25">
      <c r="A10" s="212" t="s">
        <v>285</v>
      </c>
      <c r="B10" s="213">
        <v>109182.6</v>
      </c>
      <c r="C10" s="218">
        <v>1740</v>
      </c>
    </row>
    <row r="11" spans="1:3" x14ac:dyDescent="0.25">
      <c r="A11" s="212" t="s">
        <v>284</v>
      </c>
      <c r="B11" s="213">
        <v>1199564.74</v>
      </c>
      <c r="C11" s="218">
        <v>25526</v>
      </c>
    </row>
    <row r="12" spans="1:3" x14ac:dyDescent="0.25">
      <c r="A12" s="211" t="s">
        <v>280</v>
      </c>
      <c r="B12" s="213">
        <v>4779322.3800000008</v>
      </c>
      <c r="C12" s="218">
        <v>102762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ER1000"/>
  <sheetViews>
    <sheetView showGridLines="0" workbookViewId="0">
      <pane xSplit="8" ySplit="17" topLeftCell="I18" activePane="bottomRight" state="frozen"/>
      <selection pane="topRight" activeCell="I1" sqref="I1"/>
      <selection pane="bottomLeft" activeCell="A18" sqref="A18"/>
      <selection pane="bottomRight" activeCell="I18" sqref="I18"/>
    </sheetView>
  </sheetViews>
  <sheetFormatPr defaultColWidth="14.42578125" defaultRowHeight="15" customHeight="1" outlineLevelRow="1" outlineLevelCol="2" x14ac:dyDescent="0.25"/>
  <cols>
    <col min="1" max="1" width="8.7109375" customWidth="1"/>
    <col min="2" max="2" width="22.7109375" customWidth="1"/>
    <col min="3" max="3" width="16.7109375" customWidth="1"/>
    <col min="4" max="4" width="8.7109375" customWidth="1"/>
    <col min="5" max="5" width="8.7109375" hidden="1" customWidth="1"/>
    <col min="6" max="6" width="16.7109375" customWidth="1"/>
    <col min="7" max="7" width="8.7109375" customWidth="1"/>
    <col min="8" max="8" width="29" customWidth="1"/>
    <col min="9" max="9" width="22.7109375" customWidth="1"/>
    <col min="10" max="10" width="13.28515625" hidden="1" customWidth="1"/>
    <col min="11" max="11" width="29.28515625" hidden="1" customWidth="1"/>
    <col min="12" max="12" width="22.7109375" customWidth="1" outlineLevel="2"/>
    <col min="13" max="13" width="17.7109375" customWidth="1" outlineLevel="2"/>
    <col min="14" max="14" width="15.42578125" customWidth="1"/>
    <col min="15" max="15" width="26.42578125" hidden="1" customWidth="1" outlineLevel="1"/>
    <col min="16" max="16" width="22.7109375" hidden="1" customWidth="1" outlineLevel="1"/>
    <col min="17" max="19" width="17.28515625" hidden="1" customWidth="1" outlineLevel="1"/>
    <col min="20" max="22" width="17" hidden="1" customWidth="1" outlineLevel="2"/>
    <col min="23" max="23" width="16.7109375" hidden="1" customWidth="1" outlineLevel="1"/>
    <col min="24" max="24" width="12.7109375" hidden="1" customWidth="1" outlineLevel="2"/>
    <col min="25" max="25" width="12.7109375" customWidth="1" collapsed="1"/>
    <col min="26" max="26" width="8.7109375" customWidth="1" outlineLevel="2"/>
    <col min="27" max="27" width="12.7109375" customWidth="1" outlineLevel="1"/>
    <col min="28" max="28" width="8.7109375" customWidth="1" outlineLevel="2"/>
    <col min="29" max="31" width="10.7109375" customWidth="1" outlineLevel="2"/>
    <col min="32" max="32" width="10.7109375" customWidth="1" outlineLevel="1"/>
    <col min="33" max="34" width="8.7109375" customWidth="1" outlineLevel="2"/>
    <col min="35" max="35" width="22.7109375" customWidth="1" outlineLevel="1"/>
    <col min="36" max="37" width="8.7109375" customWidth="1" outlineLevel="1"/>
    <col min="38" max="38" width="22.7109375" customWidth="1" outlineLevel="1"/>
    <col min="39" max="39" width="15.42578125" customWidth="1" outlineLevel="2"/>
    <col min="40" max="40" width="22.7109375" customWidth="1" outlineLevel="2"/>
    <col min="41" max="41" width="16.42578125" customWidth="1" outlineLevel="2"/>
    <col min="42" max="42" width="14" customWidth="1" outlineLevel="2"/>
    <col min="43" max="47" width="8.7109375" customWidth="1" outlineLevel="2"/>
    <col min="48" max="51" width="16.7109375" customWidth="1" outlineLevel="1"/>
    <col min="52" max="52" width="23.42578125" customWidth="1" outlineLevel="1"/>
    <col min="53" max="61" width="16.7109375" customWidth="1"/>
    <col min="62" max="62" width="3.7109375" customWidth="1"/>
    <col min="63" max="63" width="32.28515625" hidden="1" customWidth="1" outlineLevel="1"/>
    <col min="64" max="88" width="9.28515625" hidden="1" customWidth="1" outlineLevel="1"/>
    <col min="89" max="89" width="10.28515625" hidden="1" customWidth="1" outlineLevel="1"/>
    <col min="90" max="90" width="8.42578125" hidden="1" customWidth="1" outlineLevel="1"/>
    <col min="91" max="91" width="3.7109375" hidden="1" customWidth="1" outlineLevel="1"/>
    <col min="92" max="92" width="32.42578125" hidden="1" customWidth="1" outlineLevel="1"/>
    <col min="93" max="117" width="9.28515625" hidden="1" customWidth="1" outlineLevel="1"/>
    <col min="118" max="118" width="10.28515625" hidden="1" customWidth="1" outlineLevel="1"/>
    <col min="119" max="119" width="8.42578125" hidden="1" customWidth="1" outlineLevel="1"/>
    <col min="120" max="120" width="3.7109375" customWidth="1" collapsed="1"/>
    <col min="121" max="121" width="32.28515625" customWidth="1"/>
    <col min="122" max="127" width="9.28515625" customWidth="1"/>
    <col min="128" max="146" width="9.28515625" hidden="1" customWidth="1"/>
    <col min="147" max="147" width="9.28515625" customWidth="1"/>
    <col min="148" max="148" width="8.42578125" customWidth="1"/>
  </cols>
  <sheetData>
    <row r="1" spans="1:148" ht="13.7" customHeight="1" x14ac:dyDescent="0.25">
      <c r="A1" s="1" t="s">
        <v>267</v>
      </c>
      <c r="B1" s="1"/>
      <c r="C1" s="2"/>
      <c r="D1" s="2"/>
      <c r="E1" s="2"/>
      <c r="F1" s="3"/>
      <c r="G1" s="3"/>
      <c r="H1" s="4"/>
      <c r="I1" s="4"/>
      <c r="J1" s="4"/>
      <c r="K1" s="4"/>
      <c r="L1" s="2"/>
      <c r="M1" s="2"/>
      <c r="N1" s="2"/>
      <c r="O1" s="2"/>
      <c r="P1" s="2"/>
      <c r="Q1" s="2"/>
      <c r="R1" s="2"/>
      <c r="S1" s="2"/>
      <c r="T1" s="2"/>
      <c r="U1" s="2"/>
      <c r="V1" s="2"/>
      <c r="W1" s="2"/>
      <c r="X1" s="2"/>
      <c r="Y1" s="2"/>
      <c r="Z1" s="2"/>
      <c r="AA1" s="2"/>
      <c r="AB1" s="2"/>
      <c r="AC1" s="2"/>
      <c r="AD1" s="2"/>
      <c r="AE1" s="2"/>
      <c r="AF1" s="2"/>
      <c r="AG1" s="2"/>
      <c r="AH1" s="2"/>
      <c r="AI1" s="2"/>
      <c r="AJ1" s="2"/>
      <c r="AK1" s="2"/>
      <c r="AL1" s="5"/>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row>
    <row r="2" spans="1:148" ht="16.5" customHeight="1" outlineLevel="1" x14ac:dyDescent="0.25">
      <c r="A2" s="6"/>
      <c r="B2" s="6"/>
      <c r="C2" s="6"/>
      <c r="D2" s="6"/>
      <c r="E2" s="6"/>
      <c r="F2" s="3"/>
      <c r="G2" s="3"/>
      <c r="H2" s="7"/>
      <c r="I2" s="8"/>
      <c r="J2" s="4"/>
      <c r="K2" s="5"/>
      <c r="L2" s="5"/>
      <c r="M2" s="5"/>
      <c r="N2" s="5"/>
      <c r="O2" s="5"/>
      <c r="P2" s="5"/>
      <c r="Q2" s="5"/>
      <c r="R2" s="5"/>
      <c r="S2" s="5"/>
      <c r="T2" s="5"/>
      <c r="U2" s="6"/>
      <c r="V2" s="6"/>
      <c r="W2" s="6"/>
      <c r="X2" s="6"/>
      <c r="Y2" s="6"/>
      <c r="Z2" s="6"/>
      <c r="AA2" s="6"/>
      <c r="AB2" s="6"/>
      <c r="AC2" s="6"/>
      <c r="AD2" s="6"/>
      <c r="AE2" s="6"/>
      <c r="AF2" s="6"/>
      <c r="AG2" s="6"/>
      <c r="AH2" s="6"/>
      <c r="AI2" s="6"/>
      <c r="AJ2" s="6"/>
      <c r="AK2" s="6"/>
      <c r="AL2" s="5"/>
      <c r="AM2" s="9"/>
      <c r="AN2" s="6"/>
      <c r="AO2" s="6"/>
      <c r="AP2" s="6"/>
      <c r="AQ2" s="6"/>
      <c r="AR2" s="6"/>
      <c r="AS2" s="6"/>
      <c r="AT2" s="6"/>
      <c r="AU2" s="6"/>
      <c r="AV2" s="6"/>
      <c r="AW2" s="10"/>
      <c r="AX2" s="6"/>
      <c r="AY2" s="10"/>
      <c r="AZ2" s="10"/>
      <c r="BA2" s="10"/>
      <c r="BB2" s="10"/>
      <c r="BC2" s="10"/>
      <c r="BD2" s="10"/>
      <c r="BE2" s="10"/>
      <c r="BF2" s="10"/>
      <c r="BG2" s="10"/>
      <c r="BH2" s="6"/>
      <c r="BI2" s="6"/>
      <c r="BJ2" s="6"/>
      <c r="BK2" s="11" t="s">
        <v>275</v>
      </c>
      <c r="BL2" s="12" t="s">
        <v>275</v>
      </c>
      <c r="BM2" s="11" t="s">
        <v>275</v>
      </c>
      <c r="BN2" s="11" t="s">
        <v>275</v>
      </c>
      <c r="BO2" s="11" t="s">
        <v>275</v>
      </c>
      <c r="BP2" s="11" t="s">
        <v>275</v>
      </c>
      <c r="BQ2" s="11" t="s">
        <v>275</v>
      </c>
      <c r="BR2" s="11" t="s">
        <v>275</v>
      </c>
      <c r="BS2" s="11" t="s">
        <v>275</v>
      </c>
      <c r="BT2" s="11" t="s">
        <v>275</v>
      </c>
      <c r="BU2" s="11" t="s">
        <v>275</v>
      </c>
      <c r="BV2" s="11" t="s">
        <v>275</v>
      </c>
      <c r="BW2" s="11" t="s">
        <v>275</v>
      </c>
      <c r="BX2" s="11" t="s">
        <v>275</v>
      </c>
      <c r="BY2" s="11" t="s">
        <v>275</v>
      </c>
      <c r="BZ2" s="13" t="s">
        <v>275</v>
      </c>
      <c r="CA2" s="13" t="s">
        <v>275</v>
      </c>
      <c r="CB2" s="13" t="s">
        <v>275</v>
      </c>
      <c r="CC2" s="13" t="s">
        <v>275</v>
      </c>
      <c r="CD2" s="13" t="s">
        <v>275</v>
      </c>
      <c r="CE2" s="13" t="s">
        <v>275</v>
      </c>
      <c r="CF2" s="13" t="s">
        <v>275</v>
      </c>
      <c r="CG2" s="13" t="s">
        <v>275</v>
      </c>
      <c r="CH2" s="13" t="s">
        <v>275</v>
      </c>
      <c r="CI2" s="13" t="s">
        <v>275</v>
      </c>
      <c r="CJ2" s="13" t="s">
        <v>275</v>
      </c>
      <c r="CK2" s="11" t="s">
        <v>275</v>
      </c>
      <c r="CL2" s="6"/>
      <c r="CM2" s="6"/>
      <c r="CN2" s="11" t="s">
        <v>275</v>
      </c>
      <c r="CO2" s="12" t="s">
        <v>275</v>
      </c>
      <c r="CP2" s="11" t="s">
        <v>275</v>
      </c>
      <c r="CQ2" s="11" t="s">
        <v>275</v>
      </c>
      <c r="CR2" s="11" t="s">
        <v>275</v>
      </c>
      <c r="CS2" s="11" t="s">
        <v>275</v>
      </c>
      <c r="CT2" s="11" t="s">
        <v>275</v>
      </c>
      <c r="CU2" s="11" t="s">
        <v>275</v>
      </c>
      <c r="CV2" s="11" t="s">
        <v>275</v>
      </c>
      <c r="CW2" s="11" t="s">
        <v>275</v>
      </c>
      <c r="CX2" s="11" t="s">
        <v>275</v>
      </c>
      <c r="CY2" s="11" t="s">
        <v>275</v>
      </c>
      <c r="CZ2" s="11" t="s">
        <v>275</v>
      </c>
      <c r="DA2" s="11" t="s">
        <v>275</v>
      </c>
      <c r="DB2" s="11" t="s">
        <v>275</v>
      </c>
      <c r="DC2" s="13" t="s">
        <v>275</v>
      </c>
      <c r="DD2" s="13" t="s">
        <v>275</v>
      </c>
      <c r="DE2" s="13" t="s">
        <v>275</v>
      </c>
      <c r="DF2" s="13" t="s">
        <v>275</v>
      </c>
      <c r="DG2" s="13" t="s">
        <v>275</v>
      </c>
      <c r="DH2" s="13" t="s">
        <v>275</v>
      </c>
      <c r="DI2" s="13" t="s">
        <v>275</v>
      </c>
      <c r="DJ2" s="13" t="s">
        <v>275</v>
      </c>
      <c r="DK2" s="13" t="s">
        <v>275</v>
      </c>
      <c r="DL2" s="13" t="s">
        <v>275</v>
      </c>
      <c r="DM2" s="13" t="s">
        <v>275</v>
      </c>
      <c r="DN2" s="11" t="s">
        <v>275</v>
      </c>
      <c r="DO2" s="6"/>
      <c r="DP2" s="6"/>
      <c r="DQ2" s="14" t="str">
        <f t="shared" ref="DQ2:EQ2" si="0">BK2</f>
        <v>#REF!</v>
      </c>
      <c r="DR2" s="14" t="str">
        <f t="shared" si="0"/>
        <v>#REF!</v>
      </c>
      <c r="DS2" s="14" t="str">
        <f t="shared" si="0"/>
        <v>#REF!</v>
      </c>
      <c r="DT2" s="14" t="str">
        <f t="shared" si="0"/>
        <v>#REF!</v>
      </c>
      <c r="DU2" s="14" t="str">
        <f t="shared" si="0"/>
        <v>#REF!</v>
      </c>
      <c r="DV2" s="14" t="str">
        <f t="shared" si="0"/>
        <v>#REF!</v>
      </c>
      <c r="DW2" s="14" t="str">
        <f t="shared" si="0"/>
        <v>#REF!</v>
      </c>
      <c r="DX2" s="14" t="str">
        <f t="shared" si="0"/>
        <v>#REF!</v>
      </c>
      <c r="DY2" s="14" t="str">
        <f t="shared" si="0"/>
        <v>#REF!</v>
      </c>
      <c r="DZ2" s="14" t="str">
        <f t="shared" si="0"/>
        <v>#REF!</v>
      </c>
      <c r="EA2" s="14" t="str">
        <f t="shared" si="0"/>
        <v>#REF!</v>
      </c>
      <c r="EB2" s="14" t="str">
        <f t="shared" si="0"/>
        <v>#REF!</v>
      </c>
      <c r="EC2" s="14" t="str">
        <f t="shared" si="0"/>
        <v>#REF!</v>
      </c>
      <c r="ED2" s="14" t="str">
        <f t="shared" si="0"/>
        <v>#REF!</v>
      </c>
      <c r="EE2" s="14" t="str">
        <f t="shared" si="0"/>
        <v>#REF!</v>
      </c>
      <c r="EF2" s="14" t="str">
        <f t="shared" si="0"/>
        <v>#REF!</v>
      </c>
      <c r="EG2" s="14" t="str">
        <f t="shared" si="0"/>
        <v>#REF!</v>
      </c>
      <c r="EH2" s="14" t="str">
        <f t="shared" si="0"/>
        <v>#REF!</v>
      </c>
      <c r="EI2" s="14" t="str">
        <f t="shared" si="0"/>
        <v>#REF!</v>
      </c>
      <c r="EJ2" s="14" t="str">
        <f t="shared" si="0"/>
        <v>#REF!</v>
      </c>
      <c r="EK2" s="14" t="str">
        <f t="shared" si="0"/>
        <v>#REF!</v>
      </c>
      <c r="EL2" s="14" t="str">
        <f t="shared" si="0"/>
        <v>#REF!</v>
      </c>
      <c r="EM2" s="14" t="str">
        <f t="shared" si="0"/>
        <v>#REF!</v>
      </c>
      <c r="EN2" s="14" t="str">
        <f t="shared" si="0"/>
        <v>#REF!</v>
      </c>
      <c r="EO2" s="14" t="str">
        <f t="shared" si="0"/>
        <v>#REF!</v>
      </c>
      <c r="EP2" s="14" t="str">
        <f t="shared" si="0"/>
        <v>#REF!</v>
      </c>
      <c r="EQ2" s="14" t="str">
        <f t="shared" si="0"/>
        <v>#REF!</v>
      </c>
      <c r="ER2" s="6"/>
    </row>
    <row r="3" spans="1:148" ht="16.5" customHeight="1" outlineLevel="1" x14ac:dyDescent="0.25">
      <c r="A3" s="5"/>
      <c r="B3" s="15" t="s">
        <v>0</v>
      </c>
      <c r="C3" s="16"/>
      <c r="D3" s="5"/>
      <c r="E3" s="5"/>
      <c r="F3" s="3"/>
      <c r="G3" s="3"/>
      <c r="H3" s="17" t="s">
        <v>1</v>
      </c>
      <c r="I3" s="18" t="s">
        <v>268</v>
      </c>
      <c r="J3" s="4"/>
      <c r="K3" s="19"/>
      <c r="L3" s="5"/>
      <c r="M3" s="5"/>
      <c r="N3" s="5"/>
      <c r="O3" s="5"/>
      <c r="P3" s="5"/>
      <c r="Q3" s="5"/>
      <c r="R3" s="5"/>
      <c r="S3" s="5"/>
      <c r="T3" s="5"/>
      <c r="U3" s="6"/>
      <c r="V3" s="6"/>
      <c r="W3" s="6"/>
      <c r="X3" s="6"/>
      <c r="Y3" s="6"/>
      <c r="Z3" s="6"/>
      <c r="AA3" s="6"/>
      <c r="AB3" s="6"/>
      <c r="AC3" s="6"/>
      <c r="AD3" s="6"/>
      <c r="AE3" s="6"/>
      <c r="AF3" s="6"/>
      <c r="AG3" s="6"/>
      <c r="AH3" s="6"/>
      <c r="AI3" s="6"/>
      <c r="AJ3" s="6"/>
      <c r="AK3" s="6"/>
      <c r="AL3" s="5"/>
      <c r="AM3" s="6"/>
      <c r="AN3" s="6"/>
      <c r="AO3" s="6"/>
      <c r="AP3" s="6"/>
      <c r="AQ3" s="6"/>
      <c r="AR3" s="6"/>
      <c r="AS3" s="6"/>
      <c r="AT3" s="6"/>
      <c r="AU3" s="6"/>
      <c r="AV3" s="6"/>
      <c r="AW3" s="2"/>
      <c r="AX3" s="6"/>
      <c r="AY3" s="2"/>
      <c r="AZ3" s="2"/>
      <c r="BA3" s="2"/>
      <c r="BB3" s="2"/>
      <c r="BC3" s="2"/>
      <c r="BD3" s="2"/>
      <c r="BE3" s="2"/>
      <c r="BF3" s="2"/>
      <c r="BG3" s="10"/>
      <c r="BH3" s="6"/>
      <c r="BI3" s="6"/>
      <c r="BJ3" s="6"/>
      <c r="BK3" s="20" t="e">
        <f>IF(ISBLANK([1]INSTRUCTIONS!N17),"",[1]INSTRUCTIONS!N17)</f>
        <v>#REF!</v>
      </c>
      <c r="BL3" s="21" t="s">
        <v>275</v>
      </c>
      <c r="BM3" s="21" t="s">
        <v>275</v>
      </c>
      <c r="BN3" s="21" t="s">
        <v>275</v>
      </c>
      <c r="BO3" s="21" t="s">
        <v>275</v>
      </c>
      <c r="BP3" s="21" t="s">
        <v>275</v>
      </c>
      <c r="BQ3" s="21" t="s">
        <v>275</v>
      </c>
      <c r="BR3" s="21" t="s">
        <v>275</v>
      </c>
      <c r="BS3" s="21" t="s">
        <v>275</v>
      </c>
      <c r="BT3" s="21" t="s">
        <v>275</v>
      </c>
      <c r="BU3" s="21" t="s">
        <v>275</v>
      </c>
      <c r="BV3" s="21" t="s">
        <v>275</v>
      </c>
      <c r="BW3" s="21" t="s">
        <v>275</v>
      </c>
      <c r="BX3" s="21" t="s">
        <v>275</v>
      </c>
      <c r="BY3" s="21" t="s">
        <v>275</v>
      </c>
      <c r="BZ3" s="21" t="s">
        <v>275</v>
      </c>
      <c r="CA3" s="21" t="s">
        <v>275</v>
      </c>
      <c r="CB3" s="21" t="s">
        <v>275</v>
      </c>
      <c r="CC3" s="21" t="s">
        <v>275</v>
      </c>
      <c r="CD3" s="21" t="s">
        <v>275</v>
      </c>
      <c r="CE3" s="21" t="s">
        <v>275</v>
      </c>
      <c r="CF3" s="21" t="s">
        <v>275</v>
      </c>
      <c r="CG3" s="21" t="s">
        <v>275</v>
      </c>
      <c r="CH3" s="21" t="s">
        <v>275</v>
      </c>
      <c r="CI3" s="21" t="s">
        <v>275</v>
      </c>
      <c r="CJ3" s="21" t="s">
        <v>275</v>
      </c>
      <c r="CK3" s="22" t="e">
        <f>IF(ISBLANK([1]INSTRUCTIONS!AN17),"",[1]INSTRUCTIONS!AN17)</f>
        <v>#REF!</v>
      </c>
      <c r="CL3" s="6"/>
      <c r="CM3" s="6"/>
      <c r="CN3" s="20" t="e">
        <f>IF(ISBLANK([1]INSTRUCTIONS!N18),"",[1]INSTRUCTIONS!N18)</f>
        <v>#REF!</v>
      </c>
      <c r="CO3" s="21" t="s">
        <v>275</v>
      </c>
      <c r="CP3" s="21" t="s">
        <v>275</v>
      </c>
      <c r="CQ3" s="21" t="s">
        <v>275</v>
      </c>
      <c r="CR3" s="21" t="s">
        <v>275</v>
      </c>
      <c r="CS3" s="21" t="s">
        <v>275</v>
      </c>
      <c r="CT3" s="21" t="s">
        <v>275</v>
      </c>
      <c r="CU3" s="21" t="s">
        <v>275</v>
      </c>
      <c r="CV3" s="21" t="s">
        <v>275</v>
      </c>
      <c r="CW3" s="21" t="s">
        <v>275</v>
      </c>
      <c r="CX3" s="21" t="s">
        <v>275</v>
      </c>
      <c r="CY3" s="21" t="s">
        <v>275</v>
      </c>
      <c r="CZ3" s="21" t="s">
        <v>275</v>
      </c>
      <c r="DA3" s="21" t="s">
        <v>275</v>
      </c>
      <c r="DB3" s="21" t="s">
        <v>275</v>
      </c>
      <c r="DC3" s="21" t="s">
        <v>275</v>
      </c>
      <c r="DD3" s="21" t="s">
        <v>275</v>
      </c>
      <c r="DE3" s="21" t="s">
        <v>275</v>
      </c>
      <c r="DF3" s="21" t="s">
        <v>275</v>
      </c>
      <c r="DG3" s="21" t="s">
        <v>275</v>
      </c>
      <c r="DH3" s="21" t="s">
        <v>275</v>
      </c>
      <c r="DI3" s="21" t="s">
        <v>275</v>
      </c>
      <c r="DJ3" s="21" t="s">
        <v>275</v>
      </c>
      <c r="DK3" s="21" t="s">
        <v>275</v>
      </c>
      <c r="DL3" s="21" t="s">
        <v>275</v>
      </c>
      <c r="DM3" s="21" t="s">
        <v>275</v>
      </c>
      <c r="DN3" s="22" t="e">
        <f>IF(ISBLANK([1]INSTRUCTIONS!AN18),"",[1]INSTRUCTIONS!AN18)</f>
        <v>#REF!</v>
      </c>
      <c r="DO3" s="6"/>
      <c r="DP3" s="6"/>
      <c r="DQ3" s="23" t="e">
        <f t="shared" ref="DQ3:DQ14" si="1">BK3</f>
        <v>#REF!</v>
      </c>
      <c r="DR3" s="21" t="s">
        <v>275</v>
      </c>
      <c r="DS3" s="21" t="s">
        <v>275</v>
      </c>
      <c r="DT3" s="21" t="s">
        <v>275</v>
      </c>
      <c r="DU3" s="21" t="s">
        <v>275</v>
      </c>
      <c r="DV3" s="21" t="s">
        <v>275</v>
      </c>
      <c r="DW3" s="21" t="s">
        <v>275</v>
      </c>
      <c r="DX3" s="21" t="s">
        <v>275</v>
      </c>
      <c r="DY3" s="21" t="s">
        <v>275</v>
      </c>
      <c r="DZ3" s="21" t="s">
        <v>275</v>
      </c>
      <c r="EA3" s="21" t="s">
        <v>275</v>
      </c>
      <c r="EB3" s="21" t="s">
        <v>275</v>
      </c>
      <c r="EC3" s="21" t="s">
        <v>275</v>
      </c>
      <c r="ED3" s="21" t="s">
        <v>275</v>
      </c>
      <c r="EE3" s="21" t="s">
        <v>275</v>
      </c>
      <c r="EF3" s="21" t="s">
        <v>275</v>
      </c>
      <c r="EG3" s="21" t="s">
        <v>275</v>
      </c>
      <c r="EH3" s="21" t="s">
        <v>275</v>
      </c>
      <c r="EI3" s="21" t="s">
        <v>275</v>
      </c>
      <c r="EJ3" s="21" t="s">
        <v>275</v>
      </c>
      <c r="EK3" s="21" t="s">
        <v>275</v>
      </c>
      <c r="EL3" s="21" t="s">
        <v>275</v>
      </c>
      <c r="EM3" s="21" t="s">
        <v>275</v>
      </c>
      <c r="EN3" s="21" t="s">
        <v>275</v>
      </c>
      <c r="EO3" s="21" t="s">
        <v>275</v>
      </c>
      <c r="EP3" s="21" t="s">
        <v>275</v>
      </c>
      <c r="EQ3" s="24" t="e">
        <f t="shared" ref="EQ3:EQ14" si="2">CK3</f>
        <v>#REF!</v>
      </c>
      <c r="ER3" s="6"/>
    </row>
    <row r="4" spans="1:148" ht="16.5" customHeight="1" outlineLevel="1" x14ac:dyDescent="0.25">
      <c r="A4" s="5"/>
      <c r="B4" s="25" t="s">
        <v>2</v>
      </c>
      <c r="C4" s="26">
        <f>COUNTIF(BG$18:BG$100,"&gt;0")</f>
        <v>83</v>
      </c>
      <c r="D4" s="5"/>
      <c r="E4" s="5"/>
      <c r="F4" s="3"/>
      <c r="G4" s="3"/>
      <c r="H4" s="27" t="s">
        <v>3</v>
      </c>
      <c r="I4" s="28"/>
      <c r="J4" s="4"/>
      <c r="K4" s="29" t="s">
        <v>4</v>
      </c>
      <c r="L4" s="30"/>
      <c r="M4" s="5"/>
      <c r="N4" s="5"/>
      <c r="O4" s="5"/>
      <c r="P4" s="5"/>
      <c r="Q4" s="5"/>
      <c r="R4" s="5"/>
      <c r="S4" s="5"/>
      <c r="T4" s="5"/>
      <c r="U4" s="6"/>
      <c r="V4" s="6"/>
      <c r="W4" s="6"/>
      <c r="X4" s="6"/>
      <c r="Y4" s="6"/>
      <c r="Z4" s="6"/>
      <c r="AA4" s="6"/>
      <c r="AB4" s="6"/>
      <c r="AC4" s="6"/>
      <c r="AD4" s="6"/>
      <c r="AE4" s="6"/>
      <c r="AF4" s="6"/>
      <c r="AG4" s="6"/>
      <c r="AH4" s="6"/>
      <c r="AI4" s="6"/>
      <c r="AJ4" s="6"/>
      <c r="AK4" s="6"/>
      <c r="AL4" s="5"/>
      <c r="AM4" s="6"/>
      <c r="AN4" s="6"/>
      <c r="AO4" s="6"/>
      <c r="AP4" s="6"/>
      <c r="AQ4" s="6"/>
      <c r="AR4" s="6"/>
      <c r="AS4" s="6"/>
      <c r="AT4" s="6"/>
      <c r="AU4" s="6"/>
      <c r="AV4" s="6"/>
      <c r="AW4" s="2"/>
      <c r="AX4" s="6"/>
      <c r="AY4" s="2"/>
      <c r="AZ4" s="2"/>
      <c r="BA4" s="2"/>
      <c r="BB4" s="2"/>
      <c r="BC4" s="2"/>
      <c r="BD4" s="2"/>
      <c r="BE4" s="2"/>
      <c r="BF4" s="2"/>
      <c r="BG4" s="10"/>
      <c r="BH4" s="6"/>
      <c r="BI4" s="6"/>
      <c r="BJ4" s="6"/>
      <c r="BK4" s="20" t="e">
        <f>IF(ISBLANK([1]INSTRUCTIONS!N22),"",[1]INSTRUCTIONS!N22)</f>
        <v>#REF!</v>
      </c>
      <c r="BL4" s="31" t="s">
        <v>275</v>
      </c>
      <c r="BM4" s="31" t="s">
        <v>275</v>
      </c>
      <c r="BN4" s="31" t="s">
        <v>275</v>
      </c>
      <c r="BO4" s="21" t="s">
        <v>275</v>
      </c>
      <c r="BP4" s="21" t="s">
        <v>275</v>
      </c>
      <c r="BQ4" s="21" t="s">
        <v>275</v>
      </c>
      <c r="BR4" s="21" t="s">
        <v>275</v>
      </c>
      <c r="BS4" s="21" t="s">
        <v>275</v>
      </c>
      <c r="BT4" s="21" t="s">
        <v>275</v>
      </c>
      <c r="BU4" s="21" t="s">
        <v>275</v>
      </c>
      <c r="BV4" s="21" t="s">
        <v>275</v>
      </c>
      <c r="BW4" s="21" t="s">
        <v>275</v>
      </c>
      <c r="BX4" s="21" t="s">
        <v>275</v>
      </c>
      <c r="BY4" s="21" t="s">
        <v>275</v>
      </c>
      <c r="BZ4" s="21" t="s">
        <v>275</v>
      </c>
      <c r="CA4" s="21" t="s">
        <v>275</v>
      </c>
      <c r="CB4" s="21" t="s">
        <v>275</v>
      </c>
      <c r="CC4" s="21" t="s">
        <v>275</v>
      </c>
      <c r="CD4" s="21" t="s">
        <v>275</v>
      </c>
      <c r="CE4" s="21" t="s">
        <v>275</v>
      </c>
      <c r="CF4" s="21" t="s">
        <v>275</v>
      </c>
      <c r="CG4" s="21" t="s">
        <v>275</v>
      </c>
      <c r="CH4" s="21" t="s">
        <v>275</v>
      </c>
      <c r="CI4" s="21" t="s">
        <v>275</v>
      </c>
      <c r="CJ4" s="21" t="s">
        <v>275</v>
      </c>
      <c r="CK4" s="22" t="e">
        <f>IF(ISBLANK([1]INSTRUCTIONS!AN22),"",[1]INSTRUCTIONS!AN22)</f>
        <v>#REF!</v>
      </c>
      <c r="CL4" s="6"/>
      <c r="CM4" s="6"/>
      <c r="CN4" s="20" t="e">
        <f>IF(ISBLANK([1]INSTRUCTIONS!N23),"",[1]INSTRUCTIONS!N23)</f>
        <v>#REF!</v>
      </c>
      <c r="CO4" s="31" t="s">
        <v>275</v>
      </c>
      <c r="CP4" s="31" t="s">
        <v>275</v>
      </c>
      <c r="CQ4" s="31" t="s">
        <v>275</v>
      </c>
      <c r="CR4" s="21" t="s">
        <v>275</v>
      </c>
      <c r="CS4" s="21" t="s">
        <v>275</v>
      </c>
      <c r="CT4" s="21" t="s">
        <v>275</v>
      </c>
      <c r="CU4" s="21" t="s">
        <v>275</v>
      </c>
      <c r="CV4" s="21" t="s">
        <v>275</v>
      </c>
      <c r="CW4" s="21" t="s">
        <v>275</v>
      </c>
      <c r="CX4" s="21" t="s">
        <v>275</v>
      </c>
      <c r="CY4" s="21" t="s">
        <v>275</v>
      </c>
      <c r="CZ4" s="21" t="s">
        <v>275</v>
      </c>
      <c r="DA4" s="21" t="s">
        <v>275</v>
      </c>
      <c r="DB4" s="21" t="s">
        <v>275</v>
      </c>
      <c r="DC4" s="21" t="s">
        <v>275</v>
      </c>
      <c r="DD4" s="21" t="s">
        <v>275</v>
      </c>
      <c r="DE4" s="21" t="s">
        <v>275</v>
      </c>
      <c r="DF4" s="21" t="s">
        <v>275</v>
      </c>
      <c r="DG4" s="21" t="s">
        <v>275</v>
      </c>
      <c r="DH4" s="21" t="s">
        <v>275</v>
      </c>
      <c r="DI4" s="21" t="s">
        <v>275</v>
      </c>
      <c r="DJ4" s="21" t="s">
        <v>275</v>
      </c>
      <c r="DK4" s="21" t="s">
        <v>275</v>
      </c>
      <c r="DL4" s="21" t="s">
        <v>275</v>
      </c>
      <c r="DM4" s="21" t="s">
        <v>275</v>
      </c>
      <c r="DN4" s="22" t="e">
        <f>IF(ISBLANK([1]INSTRUCTIONS!AN23),"",[1]INSTRUCTIONS!AN23)</f>
        <v>#REF!</v>
      </c>
      <c r="DO4" s="6"/>
      <c r="DP4" s="6"/>
      <c r="DQ4" s="23" t="e">
        <f t="shared" si="1"/>
        <v>#REF!</v>
      </c>
      <c r="DR4" s="31" t="s">
        <v>275</v>
      </c>
      <c r="DS4" s="31" t="s">
        <v>275</v>
      </c>
      <c r="DT4" s="31" t="s">
        <v>275</v>
      </c>
      <c r="DU4" s="21" t="s">
        <v>275</v>
      </c>
      <c r="DV4" s="21" t="s">
        <v>275</v>
      </c>
      <c r="DW4" s="21" t="s">
        <v>275</v>
      </c>
      <c r="DX4" s="21" t="s">
        <v>275</v>
      </c>
      <c r="DY4" s="21" t="s">
        <v>275</v>
      </c>
      <c r="DZ4" s="21" t="s">
        <v>275</v>
      </c>
      <c r="EA4" s="21" t="s">
        <v>275</v>
      </c>
      <c r="EB4" s="21" t="s">
        <v>275</v>
      </c>
      <c r="EC4" s="21" t="s">
        <v>275</v>
      </c>
      <c r="ED4" s="21" t="s">
        <v>275</v>
      </c>
      <c r="EE4" s="21" t="s">
        <v>275</v>
      </c>
      <c r="EF4" s="21" t="s">
        <v>275</v>
      </c>
      <c r="EG4" s="21" t="s">
        <v>275</v>
      </c>
      <c r="EH4" s="21" t="s">
        <v>275</v>
      </c>
      <c r="EI4" s="21" t="s">
        <v>275</v>
      </c>
      <c r="EJ4" s="21" t="s">
        <v>275</v>
      </c>
      <c r="EK4" s="21" t="s">
        <v>275</v>
      </c>
      <c r="EL4" s="21" t="s">
        <v>275</v>
      </c>
      <c r="EM4" s="21" t="s">
        <v>275</v>
      </c>
      <c r="EN4" s="21" t="s">
        <v>275</v>
      </c>
      <c r="EO4" s="21" t="s">
        <v>275</v>
      </c>
      <c r="EP4" s="21" t="s">
        <v>275</v>
      </c>
      <c r="EQ4" s="24" t="e">
        <f t="shared" si="2"/>
        <v>#REF!</v>
      </c>
      <c r="ER4" s="6"/>
    </row>
    <row r="5" spans="1:148" ht="16.5" customHeight="1" outlineLevel="1" x14ac:dyDescent="0.25">
      <c r="A5" s="5"/>
      <c r="B5" s="25" t="s">
        <v>5</v>
      </c>
      <c r="C5" s="26">
        <f>$BG$101</f>
        <v>18314</v>
      </c>
      <c r="D5" s="5"/>
      <c r="E5" s="5"/>
      <c r="F5" s="3"/>
      <c r="G5" s="3"/>
      <c r="H5" s="27" t="s">
        <v>6</v>
      </c>
      <c r="I5" s="32" t="s">
        <v>269</v>
      </c>
      <c r="J5" s="4"/>
      <c r="K5" s="33" t="s">
        <v>7</v>
      </c>
      <c r="L5" s="34"/>
      <c r="M5" s="5"/>
      <c r="N5" s="5"/>
      <c r="O5" s="5"/>
      <c r="P5" s="5"/>
      <c r="Q5" s="5"/>
      <c r="R5" s="5"/>
      <c r="S5" s="5"/>
      <c r="T5" s="5"/>
      <c r="U5" s="6"/>
      <c r="V5" s="6"/>
      <c r="W5" s="6"/>
      <c r="X5" s="6"/>
      <c r="Y5" s="6"/>
      <c r="Z5" s="6"/>
      <c r="AA5" s="6"/>
      <c r="AB5" s="6"/>
      <c r="AC5" s="6"/>
      <c r="AD5" s="6"/>
      <c r="AE5" s="6"/>
      <c r="AF5" s="6"/>
      <c r="AG5" s="6"/>
      <c r="AH5" s="6"/>
      <c r="AI5" s="6"/>
      <c r="AJ5" s="6"/>
      <c r="AK5" s="6"/>
      <c r="AL5" s="5"/>
      <c r="AM5" s="35"/>
      <c r="AN5" s="35"/>
      <c r="AO5" s="5"/>
      <c r="AP5" s="5"/>
      <c r="AQ5" s="5"/>
      <c r="AR5" s="5"/>
      <c r="AS5" s="5"/>
      <c r="AT5" s="5"/>
      <c r="AU5" s="5"/>
      <c r="AV5" s="5"/>
      <c r="AW5" s="5"/>
      <c r="AX5" s="5"/>
      <c r="AY5" s="5"/>
      <c r="AZ5" s="5"/>
      <c r="BA5" s="2"/>
      <c r="BB5" s="2"/>
      <c r="BC5" s="2"/>
      <c r="BD5" s="2"/>
      <c r="BE5" s="2"/>
      <c r="BF5" s="2"/>
      <c r="BG5" s="2"/>
      <c r="BH5" s="6"/>
      <c r="BI5" s="6"/>
      <c r="BJ5" s="6"/>
      <c r="BK5" s="20" t="e">
        <f>IF(ISBLANK([1]INSTRUCTIONS!N27),"",[1]INSTRUCTIONS!N27)</f>
        <v>#REF!</v>
      </c>
      <c r="BL5" s="21" t="s">
        <v>275</v>
      </c>
      <c r="BM5" s="21" t="s">
        <v>275</v>
      </c>
      <c r="BN5" s="21" t="s">
        <v>275</v>
      </c>
      <c r="BO5" s="21" t="s">
        <v>275</v>
      </c>
      <c r="BP5" s="21" t="s">
        <v>275</v>
      </c>
      <c r="BQ5" s="21" t="s">
        <v>275</v>
      </c>
      <c r="BR5" s="21" t="s">
        <v>275</v>
      </c>
      <c r="BS5" s="21" t="s">
        <v>275</v>
      </c>
      <c r="BT5" s="21" t="s">
        <v>275</v>
      </c>
      <c r="BU5" s="21" t="s">
        <v>275</v>
      </c>
      <c r="BV5" s="21" t="s">
        <v>275</v>
      </c>
      <c r="BW5" s="21" t="s">
        <v>275</v>
      </c>
      <c r="BX5" s="21" t="s">
        <v>275</v>
      </c>
      <c r="BY5" s="21" t="s">
        <v>275</v>
      </c>
      <c r="BZ5" s="21" t="s">
        <v>275</v>
      </c>
      <c r="CA5" s="21" t="s">
        <v>275</v>
      </c>
      <c r="CB5" s="21" t="s">
        <v>275</v>
      </c>
      <c r="CC5" s="21" t="s">
        <v>275</v>
      </c>
      <c r="CD5" s="21" t="s">
        <v>275</v>
      </c>
      <c r="CE5" s="21" t="s">
        <v>275</v>
      </c>
      <c r="CF5" s="21" t="s">
        <v>275</v>
      </c>
      <c r="CG5" s="21" t="s">
        <v>275</v>
      </c>
      <c r="CH5" s="21" t="s">
        <v>275</v>
      </c>
      <c r="CI5" s="21" t="s">
        <v>275</v>
      </c>
      <c r="CJ5" s="21" t="s">
        <v>275</v>
      </c>
      <c r="CK5" s="22" t="e">
        <f>IF(ISBLANK([1]INSTRUCTIONS!AN27),"",[1]INSTRUCTIONS!AN27)</f>
        <v>#REF!</v>
      </c>
      <c r="CL5" s="6"/>
      <c r="CM5" s="6"/>
      <c r="CN5" s="20" t="e">
        <f>IF(ISBLANK([1]INSTRUCTIONS!N28),"",[1]INSTRUCTIONS!N28)</f>
        <v>#REF!</v>
      </c>
      <c r="CO5" s="21" t="s">
        <v>275</v>
      </c>
      <c r="CP5" s="21" t="s">
        <v>275</v>
      </c>
      <c r="CQ5" s="21" t="s">
        <v>275</v>
      </c>
      <c r="CR5" s="21" t="s">
        <v>275</v>
      </c>
      <c r="CS5" s="21" t="s">
        <v>275</v>
      </c>
      <c r="CT5" s="21" t="s">
        <v>275</v>
      </c>
      <c r="CU5" s="21" t="s">
        <v>275</v>
      </c>
      <c r="CV5" s="21" t="s">
        <v>275</v>
      </c>
      <c r="CW5" s="21" t="s">
        <v>275</v>
      </c>
      <c r="CX5" s="21" t="s">
        <v>275</v>
      </c>
      <c r="CY5" s="21" t="s">
        <v>275</v>
      </c>
      <c r="CZ5" s="21" t="s">
        <v>275</v>
      </c>
      <c r="DA5" s="21" t="s">
        <v>275</v>
      </c>
      <c r="DB5" s="21" t="s">
        <v>275</v>
      </c>
      <c r="DC5" s="21" t="s">
        <v>275</v>
      </c>
      <c r="DD5" s="21" t="s">
        <v>275</v>
      </c>
      <c r="DE5" s="21" t="s">
        <v>275</v>
      </c>
      <c r="DF5" s="21" t="s">
        <v>275</v>
      </c>
      <c r="DG5" s="21" t="s">
        <v>275</v>
      </c>
      <c r="DH5" s="21" t="s">
        <v>275</v>
      </c>
      <c r="DI5" s="21" t="s">
        <v>275</v>
      </c>
      <c r="DJ5" s="21" t="s">
        <v>275</v>
      </c>
      <c r="DK5" s="21" t="s">
        <v>275</v>
      </c>
      <c r="DL5" s="21" t="s">
        <v>275</v>
      </c>
      <c r="DM5" s="21" t="s">
        <v>275</v>
      </c>
      <c r="DN5" s="22" t="e">
        <f>IF(ISBLANK([1]INSTRUCTIONS!AN28),"",[1]INSTRUCTIONS!AN28)</f>
        <v>#REF!</v>
      </c>
      <c r="DO5" s="6"/>
      <c r="DP5" s="6"/>
      <c r="DQ5" s="23" t="e">
        <f t="shared" si="1"/>
        <v>#REF!</v>
      </c>
      <c r="DR5" s="21" t="s">
        <v>275</v>
      </c>
      <c r="DS5" s="21" t="s">
        <v>275</v>
      </c>
      <c r="DT5" s="21" t="s">
        <v>275</v>
      </c>
      <c r="DU5" s="21" t="s">
        <v>275</v>
      </c>
      <c r="DV5" s="21" t="s">
        <v>275</v>
      </c>
      <c r="DW5" s="21" t="s">
        <v>275</v>
      </c>
      <c r="DX5" s="21" t="s">
        <v>275</v>
      </c>
      <c r="DY5" s="21" t="s">
        <v>275</v>
      </c>
      <c r="DZ5" s="21" t="s">
        <v>275</v>
      </c>
      <c r="EA5" s="21" t="s">
        <v>275</v>
      </c>
      <c r="EB5" s="21" t="s">
        <v>275</v>
      </c>
      <c r="EC5" s="21" t="s">
        <v>275</v>
      </c>
      <c r="ED5" s="21" t="s">
        <v>275</v>
      </c>
      <c r="EE5" s="21" t="s">
        <v>275</v>
      </c>
      <c r="EF5" s="21" t="s">
        <v>275</v>
      </c>
      <c r="EG5" s="21" t="s">
        <v>275</v>
      </c>
      <c r="EH5" s="21" t="s">
        <v>275</v>
      </c>
      <c r="EI5" s="21" t="s">
        <v>275</v>
      </c>
      <c r="EJ5" s="21" t="s">
        <v>275</v>
      </c>
      <c r="EK5" s="21" t="s">
        <v>275</v>
      </c>
      <c r="EL5" s="21" t="s">
        <v>275</v>
      </c>
      <c r="EM5" s="21" t="s">
        <v>275</v>
      </c>
      <c r="EN5" s="21" t="s">
        <v>275</v>
      </c>
      <c r="EO5" s="21" t="s">
        <v>275</v>
      </c>
      <c r="EP5" s="21" t="s">
        <v>275</v>
      </c>
      <c r="EQ5" s="24" t="e">
        <f t="shared" si="2"/>
        <v>#REF!</v>
      </c>
      <c r="ER5" s="6"/>
    </row>
    <row r="6" spans="1:148" ht="16.5" customHeight="1" outlineLevel="1" x14ac:dyDescent="0.25">
      <c r="A6" s="5"/>
      <c r="B6" s="25" t="s">
        <v>8</v>
      </c>
      <c r="C6" s="26">
        <f>IFERROR(C5/C4,"")</f>
        <v>220.65060240963857</v>
      </c>
      <c r="D6" s="5"/>
      <c r="E6" s="5"/>
      <c r="F6" s="3"/>
      <c r="G6" s="3"/>
      <c r="H6" s="27" t="s">
        <v>9</v>
      </c>
      <c r="I6" s="36"/>
      <c r="J6" s="4"/>
      <c r="K6" s="5"/>
      <c r="L6" s="5"/>
      <c r="M6" s="5"/>
      <c r="N6" s="5"/>
      <c r="O6" s="5"/>
      <c r="P6" s="5"/>
      <c r="Q6" s="5"/>
      <c r="R6" s="5"/>
      <c r="S6" s="5"/>
      <c r="T6" s="5"/>
      <c r="U6" s="6"/>
      <c r="V6" s="6"/>
      <c r="W6" s="6"/>
      <c r="X6" s="6"/>
      <c r="Y6" s="6"/>
      <c r="Z6" s="6"/>
      <c r="AA6" s="6"/>
      <c r="AB6" s="6"/>
      <c r="AC6" s="6"/>
      <c r="AD6" s="6"/>
      <c r="AE6" s="6"/>
      <c r="AF6" s="6"/>
      <c r="AG6" s="6"/>
      <c r="AH6" s="6"/>
      <c r="AI6" s="6"/>
      <c r="AJ6" s="6"/>
      <c r="AK6" s="6"/>
      <c r="AL6" s="5"/>
      <c r="AM6" s="235" t="s">
        <v>270</v>
      </c>
      <c r="AN6" s="225"/>
      <c r="AO6" s="225"/>
      <c r="AP6" s="225"/>
      <c r="AQ6" s="225"/>
      <c r="AR6" s="225"/>
      <c r="AS6" s="225"/>
      <c r="AT6" s="225"/>
      <c r="AU6" s="225"/>
      <c r="AV6" s="225"/>
      <c r="AW6" s="226"/>
      <c r="AX6" s="6"/>
      <c r="AY6" s="6"/>
      <c r="AZ6" s="6"/>
      <c r="BA6" s="2"/>
      <c r="BB6" s="2"/>
      <c r="BC6" s="2"/>
      <c r="BD6" s="2"/>
      <c r="BE6" s="2"/>
      <c r="BF6" s="2"/>
      <c r="BG6" s="2"/>
      <c r="BH6" s="6"/>
      <c r="BI6" s="6"/>
      <c r="BJ6" s="6"/>
      <c r="BK6" s="20" t="e">
        <f>IF(ISBLANK([1]INSTRUCTIONS!N32),"",[1]INSTRUCTIONS!N32)</f>
        <v>#REF!</v>
      </c>
      <c r="BL6" s="21" t="s">
        <v>275</v>
      </c>
      <c r="BM6" s="21" t="s">
        <v>275</v>
      </c>
      <c r="BN6" s="21" t="s">
        <v>275</v>
      </c>
      <c r="BO6" s="21" t="s">
        <v>275</v>
      </c>
      <c r="BP6" s="21" t="s">
        <v>275</v>
      </c>
      <c r="BQ6" s="21" t="s">
        <v>275</v>
      </c>
      <c r="BR6" s="21" t="s">
        <v>275</v>
      </c>
      <c r="BS6" s="21" t="s">
        <v>275</v>
      </c>
      <c r="BT6" s="21" t="s">
        <v>275</v>
      </c>
      <c r="BU6" s="21" t="s">
        <v>275</v>
      </c>
      <c r="BV6" s="21" t="s">
        <v>275</v>
      </c>
      <c r="BW6" s="21" t="s">
        <v>275</v>
      </c>
      <c r="BX6" s="21" t="s">
        <v>275</v>
      </c>
      <c r="BY6" s="21" t="s">
        <v>275</v>
      </c>
      <c r="BZ6" s="21" t="s">
        <v>275</v>
      </c>
      <c r="CA6" s="21" t="s">
        <v>275</v>
      </c>
      <c r="CB6" s="21" t="s">
        <v>275</v>
      </c>
      <c r="CC6" s="21" t="s">
        <v>275</v>
      </c>
      <c r="CD6" s="21" t="s">
        <v>275</v>
      </c>
      <c r="CE6" s="21" t="s">
        <v>275</v>
      </c>
      <c r="CF6" s="21" t="s">
        <v>275</v>
      </c>
      <c r="CG6" s="21" t="s">
        <v>275</v>
      </c>
      <c r="CH6" s="21" t="s">
        <v>275</v>
      </c>
      <c r="CI6" s="21" t="s">
        <v>275</v>
      </c>
      <c r="CJ6" s="21" t="s">
        <v>275</v>
      </c>
      <c r="CK6" s="22" t="e">
        <f>IF(ISBLANK([1]INSTRUCTIONS!AN32),"",[1]INSTRUCTIONS!AN32)</f>
        <v>#REF!</v>
      </c>
      <c r="CL6" s="6"/>
      <c r="CM6" s="6"/>
      <c r="CN6" s="20" t="e">
        <f>IF(ISBLANK([1]INSTRUCTIONS!N33),"",[1]INSTRUCTIONS!N33)</f>
        <v>#REF!</v>
      </c>
      <c r="CO6" s="21" t="s">
        <v>275</v>
      </c>
      <c r="CP6" s="21" t="s">
        <v>275</v>
      </c>
      <c r="CQ6" s="21" t="s">
        <v>275</v>
      </c>
      <c r="CR6" s="21" t="s">
        <v>275</v>
      </c>
      <c r="CS6" s="21" t="s">
        <v>275</v>
      </c>
      <c r="CT6" s="21" t="s">
        <v>275</v>
      </c>
      <c r="CU6" s="21" t="s">
        <v>275</v>
      </c>
      <c r="CV6" s="21" t="s">
        <v>275</v>
      </c>
      <c r="CW6" s="21" t="s">
        <v>275</v>
      </c>
      <c r="CX6" s="21" t="s">
        <v>275</v>
      </c>
      <c r="CY6" s="21" t="s">
        <v>275</v>
      </c>
      <c r="CZ6" s="21" t="s">
        <v>275</v>
      </c>
      <c r="DA6" s="21" t="s">
        <v>275</v>
      </c>
      <c r="DB6" s="21" t="s">
        <v>275</v>
      </c>
      <c r="DC6" s="21" t="s">
        <v>275</v>
      </c>
      <c r="DD6" s="21" t="s">
        <v>275</v>
      </c>
      <c r="DE6" s="21" t="s">
        <v>275</v>
      </c>
      <c r="DF6" s="21" t="s">
        <v>275</v>
      </c>
      <c r="DG6" s="21" t="s">
        <v>275</v>
      </c>
      <c r="DH6" s="21" t="s">
        <v>275</v>
      </c>
      <c r="DI6" s="21" t="s">
        <v>275</v>
      </c>
      <c r="DJ6" s="21" t="s">
        <v>275</v>
      </c>
      <c r="DK6" s="21" t="s">
        <v>275</v>
      </c>
      <c r="DL6" s="21" t="s">
        <v>275</v>
      </c>
      <c r="DM6" s="21" t="s">
        <v>275</v>
      </c>
      <c r="DN6" s="22" t="e">
        <f>IF(ISBLANK([1]INSTRUCTIONS!AN33),"",[1]INSTRUCTIONS!AN33)</f>
        <v>#REF!</v>
      </c>
      <c r="DO6" s="6"/>
      <c r="DP6" s="6"/>
      <c r="DQ6" s="23" t="e">
        <f t="shared" si="1"/>
        <v>#REF!</v>
      </c>
      <c r="DR6" s="21" t="s">
        <v>275</v>
      </c>
      <c r="DS6" s="21" t="s">
        <v>275</v>
      </c>
      <c r="DT6" s="21" t="s">
        <v>275</v>
      </c>
      <c r="DU6" s="21" t="s">
        <v>275</v>
      </c>
      <c r="DV6" s="21" t="s">
        <v>275</v>
      </c>
      <c r="DW6" s="21" t="s">
        <v>275</v>
      </c>
      <c r="DX6" s="21" t="s">
        <v>275</v>
      </c>
      <c r="DY6" s="21" t="s">
        <v>275</v>
      </c>
      <c r="DZ6" s="21" t="s">
        <v>275</v>
      </c>
      <c r="EA6" s="21" t="s">
        <v>275</v>
      </c>
      <c r="EB6" s="21" t="s">
        <v>275</v>
      </c>
      <c r="EC6" s="21" t="s">
        <v>275</v>
      </c>
      <c r="ED6" s="21" t="s">
        <v>275</v>
      </c>
      <c r="EE6" s="21" t="s">
        <v>275</v>
      </c>
      <c r="EF6" s="21" t="s">
        <v>275</v>
      </c>
      <c r="EG6" s="21" t="s">
        <v>275</v>
      </c>
      <c r="EH6" s="21" t="s">
        <v>275</v>
      </c>
      <c r="EI6" s="21" t="s">
        <v>275</v>
      </c>
      <c r="EJ6" s="21" t="s">
        <v>275</v>
      </c>
      <c r="EK6" s="21" t="s">
        <v>275</v>
      </c>
      <c r="EL6" s="21" t="s">
        <v>275</v>
      </c>
      <c r="EM6" s="21" t="s">
        <v>275</v>
      </c>
      <c r="EN6" s="21" t="s">
        <v>275</v>
      </c>
      <c r="EO6" s="21" t="s">
        <v>275</v>
      </c>
      <c r="EP6" s="21" t="s">
        <v>275</v>
      </c>
      <c r="EQ6" s="37" t="e">
        <f t="shared" si="2"/>
        <v>#REF!</v>
      </c>
      <c r="ER6" s="6"/>
    </row>
    <row r="7" spans="1:148" ht="16.5" customHeight="1" outlineLevel="1" x14ac:dyDescent="0.25">
      <c r="A7" s="5"/>
      <c r="B7" s="25" t="s">
        <v>10</v>
      </c>
      <c r="C7" s="38">
        <f>$BH$101</f>
        <v>238038.16000000003</v>
      </c>
      <c r="D7" s="5"/>
      <c r="E7" s="5"/>
      <c r="F7" s="3"/>
      <c r="G7" s="3"/>
      <c r="H7" s="27" t="s">
        <v>11</v>
      </c>
      <c r="I7" s="32" t="str">
        <f>IF(ISBLANK($I$5),"",$I$5)</f>
        <v>4/20-5/10</v>
      </c>
      <c r="J7" s="4"/>
      <c r="K7" s="5"/>
      <c r="L7" s="5"/>
      <c r="M7" s="5"/>
      <c r="N7" s="5"/>
      <c r="O7" s="5"/>
      <c r="P7" s="5"/>
      <c r="Q7" s="5"/>
      <c r="R7" s="5"/>
      <c r="S7" s="5"/>
      <c r="T7" s="5"/>
      <c r="U7" s="6"/>
      <c r="V7" s="6"/>
      <c r="W7" s="6"/>
      <c r="X7" s="6"/>
      <c r="Y7" s="6"/>
      <c r="Z7" s="6"/>
      <c r="AA7" s="6"/>
      <c r="AB7" s="6"/>
      <c r="AC7" s="6"/>
      <c r="AD7" s="6"/>
      <c r="AE7" s="6"/>
      <c r="AF7" s="6"/>
      <c r="AG7" s="6"/>
      <c r="AH7" s="6"/>
      <c r="AI7" s="6"/>
      <c r="AJ7" s="6"/>
      <c r="AK7" s="6"/>
      <c r="AL7" s="5"/>
      <c r="AM7" s="39" t="s">
        <v>12</v>
      </c>
      <c r="AN7" s="40" t="s">
        <v>13</v>
      </c>
      <c r="AO7" s="41" t="s">
        <v>14</v>
      </c>
      <c r="AP7" s="41" t="s">
        <v>15</v>
      </c>
      <c r="AQ7" s="41" t="s">
        <v>16</v>
      </c>
      <c r="AR7" s="41" t="s">
        <v>17</v>
      </c>
      <c r="AS7" s="41" t="s">
        <v>18</v>
      </c>
      <c r="AT7" s="42" t="s">
        <v>19</v>
      </c>
      <c r="AU7" s="42" t="s">
        <v>20</v>
      </c>
      <c r="AV7" s="43" t="s">
        <v>21</v>
      </c>
      <c r="AW7" s="44" t="s">
        <v>22</v>
      </c>
      <c r="AX7" s="6"/>
      <c r="AY7" s="6"/>
      <c r="AZ7" s="6"/>
      <c r="BA7" s="6"/>
      <c r="BB7" s="6"/>
      <c r="BC7" s="6"/>
      <c r="BD7" s="6"/>
      <c r="BE7" s="6"/>
      <c r="BF7" s="6"/>
      <c r="BG7" s="6"/>
      <c r="BH7" s="6"/>
      <c r="BI7" s="6"/>
      <c r="BJ7" s="6"/>
      <c r="BK7" s="20" t="e">
        <f>IF(ISBLANK([1]INSTRUCTIONS!N37),"",[1]INSTRUCTIONS!N37)</f>
        <v>#REF!</v>
      </c>
      <c r="BL7" s="21" t="s">
        <v>275</v>
      </c>
      <c r="BM7" s="21" t="s">
        <v>275</v>
      </c>
      <c r="BN7" s="21" t="s">
        <v>275</v>
      </c>
      <c r="BO7" s="21" t="s">
        <v>275</v>
      </c>
      <c r="BP7" s="21" t="s">
        <v>275</v>
      </c>
      <c r="BQ7" s="21" t="s">
        <v>275</v>
      </c>
      <c r="BR7" s="21" t="s">
        <v>275</v>
      </c>
      <c r="BS7" s="21" t="s">
        <v>275</v>
      </c>
      <c r="BT7" s="21" t="s">
        <v>275</v>
      </c>
      <c r="BU7" s="21" t="s">
        <v>275</v>
      </c>
      <c r="BV7" s="21" t="s">
        <v>275</v>
      </c>
      <c r="BW7" s="21" t="s">
        <v>275</v>
      </c>
      <c r="BX7" s="21" t="s">
        <v>275</v>
      </c>
      <c r="BY7" s="21" t="s">
        <v>275</v>
      </c>
      <c r="BZ7" s="21" t="s">
        <v>275</v>
      </c>
      <c r="CA7" s="21" t="s">
        <v>275</v>
      </c>
      <c r="CB7" s="21" t="s">
        <v>275</v>
      </c>
      <c r="CC7" s="21" t="s">
        <v>275</v>
      </c>
      <c r="CD7" s="21" t="s">
        <v>275</v>
      </c>
      <c r="CE7" s="21" t="s">
        <v>275</v>
      </c>
      <c r="CF7" s="21" t="s">
        <v>275</v>
      </c>
      <c r="CG7" s="21" t="s">
        <v>275</v>
      </c>
      <c r="CH7" s="21" t="s">
        <v>275</v>
      </c>
      <c r="CI7" s="21" t="s">
        <v>275</v>
      </c>
      <c r="CJ7" s="21" t="s">
        <v>275</v>
      </c>
      <c r="CK7" s="22" t="e">
        <f>IF(ISBLANK([1]INSTRUCTIONS!AN37),"",[1]INSTRUCTIONS!AN37)</f>
        <v>#REF!</v>
      </c>
      <c r="CL7" s="6"/>
      <c r="CM7" s="6"/>
      <c r="CN7" s="20" t="e">
        <f>IF(ISBLANK([1]INSTRUCTIONS!N38),"",[1]INSTRUCTIONS!N38)</f>
        <v>#REF!</v>
      </c>
      <c r="CO7" s="21" t="s">
        <v>275</v>
      </c>
      <c r="CP7" s="21" t="s">
        <v>275</v>
      </c>
      <c r="CQ7" s="21" t="s">
        <v>275</v>
      </c>
      <c r="CR7" s="21" t="s">
        <v>275</v>
      </c>
      <c r="CS7" s="21" t="s">
        <v>275</v>
      </c>
      <c r="CT7" s="21" t="s">
        <v>275</v>
      </c>
      <c r="CU7" s="21" t="s">
        <v>275</v>
      </c>
      <c r="CV7" s="21" t="s">
        <v>275</v>
      </c>
      <c r="CW7" s="21" t="s">
        <v>275</v>
      </c>
      <c r="CX7" s="21" t="s">
        <v>275</v>
      </c>
      <c r="CY7" s="21" t="s">
        <v>275</v>
      </c>
      <c r="CZ7" s="21" t="s">
        <v>275</v>
      </c>
      <c r="DA7" s="21" t="s">
        <v>275</v>
      </c>
      <c r="DB7" s="21" t="s">
        <v>275</v>
      </c>
      <c r="DC7" s="21" t="s">
        <v>275</v>
      </c>
      <c r="DD7" s="21" t="s">
        <v>275</v>
      </c>
      <c r="DE7" s="21" t="s">
        <v>275</v>
      </c>
      <c r="DF7" s="21" t="s">
        <v>275</v>
      </c>
      <c r="DG7" s="21" t="s">
        <v>275</v>
      </c>
      <c r="DH7" s="21" t="s">
        <v>275</v>
      </c>
      <c r="DI7" s="21" t="s">
        <v>275</v>
      </c>
      <c r="DJ7" s="21" t="s">
        <v>275</v>
      </c>
      <c r="DK7" s="21" t="s">
        <v>275</v>
      </c>
      <c r="DL7" s="21" t="s">
        <v>275</v>
      </c>
      <c r="DM7" s="21" t="s">
        <v>275</v>
      </c>
      <c r="DN7" s="22" t="e">
        <f>IF(ISBLANK([1]INSTRUCTIONS!AN38),"",[1]INSTRUCTIONS!AN38)</f>
        <v>#REF!</v>
      </c>
      <c r="DO7" s="6"/>
      <c r="DP7" s="6"/>
      <c r="DQ7" s="23" t="e">
        <f t="shared" si="1"/>
        <v>#REF!</v>
      </c>
      <c r="DR7" s="21" t="s">
        <v>275</v>
      </c>
      <c r="DS7" s="21" t="s">
        <v>275</v>
      </c>
      <c r="DT7" s="21" t="s">
        <v>275</v>
      </c>
      <c r="DU7" s="21" t="s">
        <v>275</v>
      </c>
      <c r="DV7" s="21" t="s">
        <v>275</v>
      </c>
      <c r="DW7" s="21" t="s">
        <v>275</v>
      </c>
      <c r="DX7" s="21" t="s">
        <v>275</v>
      </c>
      <c r="DY7" s="21" t="s">
        <v>275</v>
      </c>
      <c r="DZ7" s="21" t="s">
        <v>275</v>
      </c>
      <c r="EA7" s="21" t="s">
        <v>275</v>
      </c>
      <c r="EB7" s="21" t="s">
        <v>275</v>
      </c>
      <c r="EC7" s="21" t="s">
        <v>275</v>
      </c>
      <c r="ED7" s="21" t="s">
        <v>275</v>
      </c>
      <c r="EE7" s="21" t="s">
        <v>275</v>
      </c>
      <c r="EF7" s="21" t="s">
        <v>275</v>
      </c>
      <c r="EG7" s="21" t="s">
        <v>275</v>
      </c>
      <c r="EH7" s="21" t="s">
        <v>275</v>
      </c>
      <c r="EI7" s="21" t="s">
        <v>275</v>
      </c>
      <c r="EJ7" s="21" t="s">
        <v>275</v>
      </c>
      <c r="EK7" s="21" t="s">
        <v>275</v>
      </c>
      <c r="EL7" s="21" t="s">
        <v>275</v>
      </c>
      <c r="EM7" s="21" t="s">
        <v>275</v>
      </c>
      <c r="EN7" s="21" t="s">
        <v>275</v>
      </c>
      <c r="EO7" s="21" t="s">
        <v>275</v>
      </c>
      <c r="EP7" s="21" t="s">
        <v>275</v>
      </c>
      <c r="EQ7" s="37" t="e">
        <f t="shared" si="2"/>
        <v>#REF!</v>
      </c>
      <c r="ER7" s="6"/>
    </row>
    <row r="8" spans="1:148" ht="16.5" customHeight="1" outlineLevel="1" x14ac:dyDescent="0.25">
      <c r="A8" s="5"/>
      <c r="B8" s="25" t="s">
        <v>23</v>
      </c>
      <c r="C8" s="38">
        <f>$BI$101</f>
        <v>841996.85999999952</v>
      </c>
      <c r="D8" s="5"/>
      <c r="E8" s="5"/>
      <c r="F8" s="3"/>
      <c r="G8" s="3"/>
      <c r="H8" s="27" t="s">
        <v>24</v>
      </c>
      <c r="I8" s="36"/>
      <c r="J8" s="4"/>
      <c r="K8" s="5"/>
      <c r="L8" s="5"/>
      <c r="M8" s="5"/>
      <c r="N8" s="5"/>
      <c r="O8" s="5"/>
      <c r="P8" s="5"/>
      <c r="Q8" s="5"/>
      <c r="R8" s="5"/>
      <c r="S8" s="5"/>
      <c r="T8" s="5"/>
      <c r="U8" s="6"/>
      <c r="V8" s="6"/>
      <c r="W8" s="6"/>
      <c r="X8" s="6"/>
      <c r="Y8" s="6"/>
      <c r="Z8" s="6"/>
      <c r="AA8" s="6"/>
      <c r="AB8" s="6"/>
      <c r="AC8" s="6"/>
      <c r="AD8" s="6"/>
      <c r="AE8" s="6"/>
      <c r="AF8" s="6"/>
      <c r="AG8" s="6"/>
      <c r="AH8" s="6"/>
      <c r="AI8" s="6"/>
      <c r="AJ8" s="45"/>
      <c r="AK8" s="6"/>
      <c r="AL8" s="5"/>
      <c r="AM8" s="46">
        <v>1</v>
      </c>
      <c r="AN8" s="47" t="s">
        <v>14</v>
      </c>
      <c r="AO8" s="47">
        <v>1</v>
      </c>
      <c r="AP8" s="47">
        <v>0</v>
      </c>
      <c r="AQ8" s="47">
        <v>0</v>
      </c>
      <c r="AR8" s="47">
        <v>0</v>
      </c>
      <c r="AS8" s="47">
        <v>0</v>
      </c>
      <c r="AT8" s="48">
        <v>0</v>
      </c>
      <c r="AU8" s="48">
        <v>0</v>
      </c>
      <c r="AV8" s="49">
        <f>SUM(AO8:AU8)</f>
        <v>1</v>
      </c>
      <c r="AW8" s="50">
        <v>1</v>
      </c>
      <c r="AX8" s="6"/>
      <c r="AY8" s="6"/>
      <c r="AZ8" s="6"/>
      <c r="BA8" s="6"/>
      <c r="BB8" s="6"/>
      <c r="BC8" s="6"/>
      <c r="BD8" s="6"/>
      <c r="BE8" s="6"/>
      <c r="BF8" s="6"/>
      <c r="BG8" s="6"/>
      <c r="BH8" s="6"/>
      <c r="BI8" s="6"/>
      <c r="BJ8" s="6"/>
      <c r="BK8" s="20" t="e">
        <f>IF(ISBLANK([1]INSTRUCTIONS!N42),"",[1]INSTRUCTIONS!N42)</f>
        <v>#REF!</v>
      </c>
      <c r="BL8" s="21" t="s">
        <v>275</v>
      </c>
      <c r="BM8" s="21" t="s">
        <v>275</v>
      </c>
      <c r="BN8" s="21" t="s">
        <v>275</v>
      </c>
      <c r="BO8" s="21" t="s">
        <v>275</v>
      </c>
      <c r="BP8" s="21" t="s">
        <v>275</v>
      </c>
      <c r="BQ8" s="21" t="s">
        <v>275</v>
      </c>
      <c r="BR8" s="21" t="s">
        <v>275</v>
      </c>
      <c r="BS8" s="21" t="s">
        <v>275</v>
      </c>
      <c r="BT8" s="21" t="s">
        <v>275</v>
      </c>
      <c r="BU8" s="21" t="s">
        <v>275</v>
      </c>
      <c r="BV8" s="21" t="s">
        <v>275</v>
      </c>
      <c r="BW8" s="21" t="s">
        <v>275</v>
      </c>
      <c r="BX8" s="21" t="s">
        <v>275</v>
      </c>
      <c r="BY8" s="21" t="s">
        <v>275</v>
      </c>
      <c r="BZ8" s="21" t="s">
        <v>275</v>
      </c>
      <c r="CA8" s="21" t="s">
        <v>275</v>
      </c>
      <c r="CB8" s="21" t="s">
        <v>275</v>
      </c>
      <c r="CC8" s="21" t="s">
        <v>275</v>
      </c>
      <c r="CD8" s="21" t="s">
        <v>275</v>
      </c>
      <c r="CE8" s="21" t="s">
        <v>275</v>
      </c>
      <c r="CF8" s="21" t="s">
        <v>275</v>
      </c>
      <c r="CG8" s="21" t="s">
        <v>275</v>
      </c>
      <c r="CH8" s="21" t="s">
        <v>275</v>
      </c>
      <c r="CI8" s="21" t="s">
        <v>275</v>
      </c>
      <c r="CJ8" s="21" t="s">
        <v>275</v>
      </c>
      <c r="CK8" s="22" t="e">
        <f>IF(ISBLANK([1]INSTRUCTIONS!AN42),"",[1]INSTRUCTIONS!AN42)</f>
        <v>#REF!</v>
      </c>
      <c r="CL8" s="6"/>
      <c r="CM8" s="6"/>
      <c r="CN8" s="20" t="e">
        <f>IF(ISBLANK([1]INSTRUCTIONS!N43),"",[1]INSTRUCTIONS!N43)</f>
        <v>#REF!</v>
      </c>
      <c r="CO8" s="21" t="s">
        <v>275</v>
      </c>
      <c r="CP8" s="21" t="s">
        <v>275</v>
      </c>
      <c r="CQ8" s="21" t="s">
        <v>275</v>
      </c>
      <c r="CR8" s="21" t="s">
        <v>275</v>
      </c>
      <c r="CS8" s="21" t="s">
        <v>275</v>
      </c>
      <c r="CT8" s="21" t="s">
        <v>275</v>
      </c>
      <c r="CU8" s="21" t="s">
        <v>275</v>
      </c>
      <c r="CV8" s="21" t="s">
        <v>275</v>
      </c>
      <c r="CW8" s="21" t="s">
        <v>275</v>
      </c>
      <c r="CX8" s="21" t="s">
        <v>275</v>
      </c>
      <c r="CY8" s="21" t="s">
        <v>275</v>
      </c>
      <c r="CZ8" s="21" t="s">
        <v>275</v>
      </c>
      <c r="DA8" s="21" t="s">
        <v>275</v>
      </c>
      <c r="DB8" s="21" t="s">
        <v>275</v>
      </c>
      <c r="DC8" s="21" t="s">
        <v>275</v>
      </c>
      <c r="DD8" s="21" t="s">
        <v>275</v>
      </c>
      <c r="DE8" s="21" t="s">
        <v>275</v>
      </c>
      <c r="DF8" s="21" t="s">
        <v>275</v>
      </c>
      <c r="DG8" s="21" t="s">
        <v>275</v>
      </c>
      <c r="DH8" s="21" t="s">
        <v>275</v>
      </c>
      <c r="DI8" s="21" t="s">
        <v>275</v>
      </c>
      <c r="DJ8" s="21" t="s">
        <v>275</v>
      </c>
      <c r="DK8" s="21" t="s">
        <v>275</v>
      </c>
      <c r="DL8" s="21" t="s">
        <v>275</v>
      </c>
      <c r="DM8" s="21" t="s">
        <v>275</v>
      </c>
      <c r="DN8" s="22" t="e">
        <f>IF(ISBLANK([1]INSTRUCTIONS!AN43),"",[1]INSTRUCTIONS!AN43)</f>
        <v>#REF!</v>
      </c>
      <c r="DO8" s="6"/>
      <c r="DP8" s="6"/>
      <c r="DQ8" s="23" t="e">
        <f t="shared" si="1"/>
        <v>#REF!</v>
      </c>
      <c r="DR8" s="21" t="s">
        <v>275</v>
      </c>
      <c r="DS8" s="21" t="s">
        <v>275</v>
      </c>
      <c r="DT8" s="21" t="s">
        <v>275</v>
      </c>
      <c r="DU8" s="21" t="s">
        <v>275</v>
      </c>
      <c r="DV8" s="21" t="s">
        <v>275</v>
      </c>
      <c r="DW8" s="21" t="s">
        <v>275</v>
      </c>
      <c r="DX8" s="21" t="s">
        <v>275</v>
      </c>
      <c r="DY8" s="21" t="s">
        <v>275</v>
      </c>
      <c r="DZ8" s="21" t="s">
        <v>275</v>
      </c>
      <c r="EA8" s="21" t="s">
        <v>275</v>
      </c>
      <c r="EB8" s="21" t="s">
        <v>275</v>
      </c>
      <c r="EC8" s="21" t="s">
        <v>275</v>
      </c>
      <c r="ED8" s="21" t="s">
        <v>275</v>
      </c>
      <c r="EE8" s="21" t="s">
        <v>275</v>
      </c>
      <c r="EF8" s="21" t="s">
        <v>275</v>
      </c>
      <c r="EG8" s="21" t="s">
        <v>275</v>
      </c>
      <c r="EH8" s="21" t="s">
        <v>275</v>
      </c>
      <c r="EI8" s="21" t="s">
        <v>275</v>
      </c>
      <c r="EJ8" s="21" t="s">
        <v>275</v>
      </c>
      <c r="EK8" s="21" t="s">
        <v>275</v>
      </c>
      <c r="EL8" s="21" t="s">
        <v>275</v>
      </c>
      <c r="EM8" s="21" t="s">
        <v>275</v>
      </c>
      <c r="EN8" s="21" t="s">
        <v>275</v>
      </c>
      <c r="EO8" s="21" t="s">
        <v>275</v>
      </c>
      <c r="EP8" s="21" t="s">
        <v>275</v>
      </c>
      <c r="EQ8" s="37" t="e">
        <f t="shared" si="2"/>
        <v>#REF!</v>
      </c>
      <c r="ER8" s="6"/>
    </row>
    <row r="9" spans="1:148" ht="16.5" customHeight="1" outlineLevel="1" x14ac:dyDescent="0.25">
      <c r="A9" s="5"/>
      <c r="B9" s="51" t="s">
        <v>25</v>
      </c>
      <c r="C9" s="52">
        <f>IFERROR((C8-C7)/C8,"")</f>
        <v>0.71729329251892915</v>
      </c>
      <c r="D9" s="5"/>
      <c r="E9" s="5"/>
      <c r="F9" s="3"/>
      <c r="G9" s="3"/>
      <c r="H9" s="27" t="s">
        <v>26</v>
      </c>
      <c r="I9" s="32" t="str">
        <f>IF(ISBLANK($I$5),"",$I$5)</f>
        <v>4/20-5/10</v>
      </c>
      <c r="J9" s="4"/>
      <c r="K9" s="5"/>
      <c r="L9" s="5"/>
      <c r="M9" s="5"/>
      <c r="N9" s="5"/>
      <c r="O9" s="5"/>
      <c r="P9" s="5"/>
      <c r="Q9" s="5"/>
      <c r="R9" s="5"/>
      <c r="S9" s="5"/>
      <c r="T9" s="5"/>
      <c r="U9" s="6"/>
      <c r="V9" s="6"/>
      <c r="W9" s="6"/>
      <c r="X9" s="6"/>
      <c r="Y9" s="6"/>
      <c r="Z9" s="6"/>
      <c r="AA9" s="6"/>
      <c r="AB9" s="6"/>
      <c r="AC9" s="6"/>
      <c r="AD9" s="6"/>
      <c r="AE9" s="6"/>
      <c r="AF9" s="6"/>
      <c r="AG9" s="6"/>
      <c r="AH9" s="6"/>
      <c r="AI9" s="6"/>
      <c r="AJ9" s="6"/>
      <c r="AK9" s="6"/>
      <c r="AL9" s="5"/>
      <c r="AM9" s="53">
        <v>2</v>
      </c>
      <c r="AN9" s="54" t="s">
        <v>153</v>
      </c>
      <c r="AO9" s="55">
        <v>0</v>
      </c>
      <c r="AP9" s="55">
        <v>0</v>
      </c>
      <c r="AQ9" s="55">
        <v>3</v>
      </c>
      <c r="AR9" s="55">
        <v>4</v>
      </c>
      <c r="AS9" s="55">
        <v>9</v>
      </c>
      <c r="AT9" s="55">
        <v>19</v>
      </c>
      <c r="AU9" s="55">
        <v>0</v>
      </c>
      <c r="AV9" s="56">
        <f t="shared" ref="AV9:AV13" si="3">SUM(AP9:AU9)</f>
        <v>35</v>
      </c>
      <c r="AW9" s="57" t="s">
        <v>275</v>
      </c>
      <c r="AX9" s="6"/>
      <c r="AY9" s="6"/>
      <c r="AZ9" s="6"/>
      <c r="BA9" s="6"/>
      <c r="BB9" s="6"/>
      <c r="BC9" s="6"/>
      <c r="BD9" s="6"/>
      <c r="BE9" s="6"/>
      <c r="BF9" s="6"/>
      <c r="BG9" s="6"/>
      <c r="BH9" s="6"/>
      <c r="BI9" s="6"/>
      <c r="BJ9" s="6"/>
      <c r="BK9" s="20" t="e">
        <f>IF(ISBLANK([1]INSTRUCTIONS!N47),"",[1]INSTRUCTIONS!N47)</f>
        <v>#REF!</v>
      </c>
      <c r="BL9" s="21" t="s">
        <v>275</v>
      </c>
      <c r="BM9" s="21" t="s">
        <v>275</v>
      </c>
      <c r="BN9" s="21" t="s">
        <v>275</v>
      </c>
      <c r="BO9" s="21" t="s">
        <v>275</v>
      </c>
      <c r="BP9" s="21" t="s">
        <v>275</v>
      </c>
      <c r="BQ9" s="21" t="s">
        <v>275</v>
      </c>
      <c r="BR9" s="21" t="s">
        <v>275</v>
      </c>
      <c r="BS9" s="21" t="s">
        <v>275</v>
      </c>
      <c r="BT9" s="21" t="s">
        <v>275</v>
      </c>
      <c r="BU9" s="21" t="s">
        <v>275</v>
      </c>
      <c r="BV9" s="21" t="s">
        <v>275</v>
      </c>
      <c r="BW9" s="21" t="s">
        <v>275</v>
      </c>
      <c r="BX9" s="21" t="s">
        <v>275</v>
      </c>
      <c r="BY9" s="21" t="s">
        <v>275</v>
      </c>
      <c r="BZ9" s="21" t="s">
        <v>275</v>
      </c>
      <c r="CA9" s="21" t="s">
        <v>275</v>
      </c>
      <c r="CB9" s="21" t="s">
        <v>275</v>
      </c>
      <c r="CC9" s="21" t="s">
        <v>275</v>
      </c>
      <c r="CD9" s="21" t="s">
        <v>275</v>
      </c>
      <c r="CE9" s="21" t="s">
        <v>275</v>
      </c>
      <c r="CF9" s="21" t="s">
        <v>275</v>
      </c>
      <c r="CG9" s="21" t="s">
        <v>275</v>
      </c>
      <c r="CH9" s="21" t="s">
        <v>275</v>
      </c>
      <c r="CI9" s="21" t="s">
        <v>275</v>
      </c>
      <c r="CJ9" s="21" t="s">
        <v>275</v>
      </c>
      <c r="CK9" s="22" t="e">
        <f>IF(ISBLANK([1]INSTRUCTIONS!AN47),"",[1]INSTRUCTIONS!AN47)</f>
        <v>#REF!</v>
      </c>
      <c r="CL9" s="6"/>
      <c r="CM9" s="6"/>
      <c r="CN9" s="20" t="e">
        <f>IF(ISBLANK([1]INSTRUCTIONS!N48),"",[1]INSTRUCTIONS!N48)</f>
        <v>#REF!</v>
      </c>
      <c r="CO9" s="21" t="s">
        <v>275</v>
      </c>
      <c r="CP9" s="21" t="s">
        <v>275</v>
      </c>
      <c r="CQ9" s="21" t="s">
        <v>275</v>
      </c>
      <c r="CR9" s="21" t="s">
        <v>275</v>
      </c>
      <c r="CS9" s="21" t="s">
        <v>275</v>
      </c>
      <c r="CT9" s="21" t="s">
        <v>275</v>
      </c>
      <c r="CU9" s="21" t="s">
        <v>275</v>
      </c>
      <c r="CV9" s="21" t="s">
        <v>275</v>
      </c>
      <c r="CW9" s="21" t="s">
        <v>275</v>
      </c>
      <c r="CX9" s="21" t="s">
        <v>275</v>
      </c>
      <c r="CY9" s="21" t="s">
        <v>275</v>
      </c>
      <c r="CZ9" s="21" t="s">
        <v>275</v>
      </c>
      <c r="DA9" s="21" t="s">
        <v>275</v>
      </c>
      <c r="DB9" s="21" t="s">
        <v>275</v>
      </c>
      <c r="DC9" s="21" t="s">
        <v>275</v>
      </c>
      <c r="DD9" s="21" t="s">
        <v>275</v>
      </c>
      <c r="DE9" s="21" t="s">
        <v>275</v>
      </c>
      <c r="DF9" s="21" t="s">
        <v>275</v>
      </c>
      <c r="DG9" s="21" t="s">
        <v>275</v>
      </c>
      <c r="DH9" s="21" t="s">
        <v>275</v>
      </c>
      <c r="DI9" s="21" t="s">
        <v>275</v>
      </c>
      <c r="DJ9" s="21" t="s">
        <v>275</v>
      </c>
      <c r="DK9" s="21" t="s">
        <v>275</v>
      </c>
      <c r="DL9" s="21" t="s">
        <v>275</v>
      </c>
      <c r="DM9" s="21" t="s">
        <v>275</v>
      </c>
      <c r="DN9" s="22" t="e">
        <f>IF(ISBLANK([1]INSTRUCTIONS!AN48),"",[1]INSTRUCTIONS!AN48)</f>
        <v>#REF!</v>
      </c>
      <c r="DO9" s="6"/>
      <c r="DP9" s="6"/>
      <c r="DQ9" s="23" t="e">
        <f t="shared" si="1"/>
        <v>#REF!</v>
      </c>
      <c r="DR9" s="21" t="s">
        <v>275</v>
      </c>
      <c r="DS9" s="21" t="s">
        <v>275</v>
      </c>
      <c r="DT9" s="21" t="s">
        <v>275</v>
      </c>
      <c r="DU9" s="21" t="s">
        <v>275</v>
      </c>
      <c r="DV9" s="21" t="s">
        <v>275</v>
      </c>
      <c r="DW9" s="21" t="s">
        <v>275</v>
      </c>
      <c r="DX9" s="21" t="s">
        <v>275</v>
      </c>
      <c r="DY9" s="21" t="s">
        <v>275</v>
      </c>
      <c r="DZ9" s="21" t="s">
        <v>275</v>
      </c>
      <c r="EA9" s="21" t="s">
        <v>275</v>
      </c>
      <c r="EB9" s="21" t="s">
        <v>275</v>
      </c>
      <c r="EC9" s="21" t="s">
        <v>275</v>
      </c>
      <c r="ED9" s="21" t="s">
        <v>275</v>
      </c>
      <c r="EE9" s="21" t="s">
        <v>275</v>
      </c>
      <c r="EF9" s="21" t="s">
        <v>275</v>
      </c>
      <c r="EG9" s="21" t="s">
        <v>275</v>
      </c>
      <c r="EH9" s="21" t="s">
        <v>275</v>
      </c>
      <c r="EI9" s="21" t="s">
        <v>275</v>
      </c>
      <c r="EJ9" s="21" t="s">
        <v>275</v>
      </c>
      <c r="EK9" s="21" t="s">
        <v>275</v>
      </c>
      <c r="EL9" s="21" t="s">
        <v>275</v>
      </c>
      <c r="EM9" s="21" t="s">
        <v>275</v>
      </c>
      <c r="EN9" s="21" t="s">
        <v>275</v>
      </c>
      <c r="EO9" s="21" t="s">
        <v>275</v>
      </c>
      <c r="EP9" s="21" t="s">
        <v>275</v>
      </c>
      <c r="EQ9" s="37" t="e">
        <f t="shared" si="2"/>
        <v>#REF!</v>
      </c>
      <c r="ER9" s="6"/>
    </row>
    <row r="10" spans="1:148" ht="16.5" customHeight="1" outlineLevel="1" x14ac:dyDescent="0.25">
      <c r="A10" s="5"/>
      <c r="B10" s="5"/>
      <c r="C10" s="6"/>
      <c r="D10" s="5"/>
      <c r="E10" s="5"/>
      <c r="F10" s="3"/>
      <c r="G10" s="3"/>
      <c r="H10" s="27" t="s">
        <v>27</v>
      </c>
      <c r="I10" s="32" t="s">
        <v>275</v>
      </c>
      <c r="J10" s="4"/>
      <c r="K10" s="5"/>
      <c r="L10" s="5"/>
      <c r="M10" s="5"/>
      <c r="N10" s="5"/>
      <c r="O10" s="5"/>
      <c r="P10" s="5"/>
      <c r="Q10" s="5"/>
      <c r="R10" s="5"/>
      <c r="S10" s="5"/>
      <c r="T10" s="5"/>
      <c r="U10" s="6"/>
      <c r="V10" s="6"/>
      <c r="W10" s="6"/>
      <c r="X10" s="6"/>
      <c r="Y10" s="6"/>
      <c r="Z10" s="6"/>
      <c r="AA10" s="6"/>
      <c r="AB10" s="6"/>
      <c r="AC10" s="6"/>
      <c r="AD10" s="6"/>
      <c r="AE10" s="6"/>
      <c r="AF10" s="6"/>
      <c r="AG10" s="6"/>
      <c r="AH10" s="6"/>
      <c r="AI10" s="6"/>
      <c r="AJ10" s="6"/>
      <c r="AK10" s="6"/>
      <c r="AL10" s="5"/>
      <c r="AM10" s="58">
        <v>3</v>
      </c>
      <c r="AN10" s="59" t="s">
        <v>203</v>
      </c>
      <c r="AO10" s="59">
        <v>0</v>
      </c>
      <c r="AP10" s="59">
        <v>0</v>
      </c>
      <c r="AQ10" s="59">
        <v>6</v>
      </c>
      <c r="AR10" s="59">
        <v>9</v>
      </c>
      <c r="AS10" s="59">
        <v>12</v>
      </c>
      <c r="AT10" s="59">
        <v>17</v>
      </c>
      <c r="AU10" s="59">
        <v>0</v>
      </c>
      <c r="AV10" s="60">
        <f t="shared" si="3"/>
        <v>44</v>
      </c>
      <c r="AW10" s="61" t="s">
        <v>275</v>
      </c>
      <c r="AX10" s="6"/>
      <c r="AY10" s="6"/>
      <c r="AZ10" s="6"/>
      <c r="BA10" s="6"/>
      <c r="BB10" s="6"/>
      <c r="BC10" s="6"/>
      <c r="BD10" s="6"/>
      <c r="BE10" s="6"/>
      <c r="BF10" s="6"/>
      <c r="BG10" s="6"/>
      <c r="BH10" s="6"/>
      <c r="BI10" s="6"/>
      <c r="BJ10" s="6"/>
      <c r="BK10" s="20" t="e">
        <f>IF(ISBLANK([1]INSTRUCTIONS!N52),"",[1]INSTRUCTIONS!N52)</f>
        <v>#REF!</v>
      </c>
      <c r="BL10" s="21" t="s">
        <v>275</v>
      </c>
      <c r="BM10" s="21" t="s">
        <v>275</v>
      </c>
      <c r="BN10" s="21" t="s">
        <v>275</v>
      </c>
      <c r="BO10" s="21" t="s">
        <v>275</v>
      </c>
      <c r="BP10" s="21" t="s">
        <v>275</v>
      </c>
      <c r="BQ10" s="21" t="s">
        <v>275</v>
      </c>
      <c r="BR10" s="21" t="s">
        <v>275</v>
      </c>
      <c r="BS10" s="21" t="s">
        <v>275</v>
      </c>
      <c r="BT10" s="21" t="s">
        <v>275</v>
      </c>
      <c r="BU10" s="21" t="s">
        <v>275</v>
      </c>
      <c r="BV10" s="21" t="s">
        <v>275</v>
      </c>
      <c r="BW10" s="21" t="s">
        <v>275</v>
      </c>
      <c r="BX10" s="21" t="s">
        <v>275</v>
      </c>
      <c r="BY10" s="21" t="s">
        <v>275</v>
      </c>
      <c r="BZ10" s="21" t="s">
        <v>275</v>
      </c>
      <c r="CA10" s="21" t="s">
        <v>275</v>
      </c>
      <c r="CB10" s="21" t="s">
        <v>275</v>
      </c>
      <c r="CC10" s="21" t="s">
        <v>275</v>
      </c>
      <c r="CD10" s="21" t="s">
        <v>275</v>
      </c>
      <c r="CE10" s="21" t="s">
        <v>275</v>
      </c>
      <c r="CF10" s="21" t="s">
        <v>275</v>
      </c>
      <c r="CG10" s="21" t="s">
        <v>275</v>
      </c>
      <c r="CH10" s="21" t="s">
        <v>275</v>
      </c>
      <c r="CI10" s="21" t="s">
        <v>275</v>
      </c>
      <c r="CJ10" s="21" t="s">
        <v>275</v>
      </c>
      <c r="CK10" s="22" t="e">
        <f>IF(ISBLANK([1]INSTRUCTIONS!AN52),"",[1]INSTRUCTIONS!AN52)</f>
        <v>#REF!</v>
      </c>
      <c r="CL10" s="6"/>
      <c r="CM10" s="6"/>
      <c r="CN10" s="20" t="e">
        <f>IF(ISBLANK([1]INSTRUCTIONS!N53),"",[1]INSTRUCTIONS!N53)</f>
        <v>#REF!</v>
      </c>
      <c r="CO10" s="21" t="s">
        <v>275</v>
      </c>
      <c r="CP10" s="21" t="s">
        <v>275</v>
      </c>
      <c r="CQ10" s="21" t="s">
        <v>275</v>
      </c>
      <c r="CR10" s="21" t="s">
        <v>275</v>
      </c>
      <c r="CS10" s="21" t="s">
        <v>275</v>
      </c>
      <c r="CT10" s="21" t="s">
        <v>275</v>
      </c>
      <c r="CU10" s="21" t="s">
        <v>275</v>
      </c>
      <c r="CV10" s="21" t="s">
        <v>275</v>
      </c>
      <c r="CW10" s="21" t="s">
        <v>275</v>
      </c>
      <c r="CX10" s="21" t="s">
        <v>275</v>
      </c>
      <c r="CY10" s="21" t="s">
        <v>275</v>
      </c>
      <c r="CZ10" s="21" t="s">
        <v>275</v>
      </c>
      <c r="DA10" s="21" t="s">
        <v>275</v>
      </c>
      <c r="DB10" s="21" t="s">
        <v>275</v>
      </c>
      <c r="DC10" s="21" t="s">
        <v>275</v>
      </c>
      <c r="DD10" s="21" t="s">
        <v>275</v>
      </c>
      <c r="DE10" s="21" t="s">
        <v>275</v>
      </c>
      <c r="DF10" s="21" t="s">
        <v>275</v>
      </c>
      <c r="DG10" s="21" t="s">
        <v>275</v>
      </c>
      <c r="DH10" s="21" t="s">
        <v>275</v>
      </c>
      <c r="DI10" s="21" t="s">
        <v>275</v>
      </c>
      <c r="DJ10" s="21" t="s">
        <v>275</v>
      </c>
      <c r="DK10" s="21" t="s">
        <v>275</v>
      </c>
      <c r="DL10" s="21" t="s">
        <v>275</v>
      </c>
      <c r="DM10" s="21" t="s">
        <v>275</v>
      </c>
      <c r="DN10" s="22" t="e">
        <f>IF(ISBLANK([1]INSTRUCTIONS!AN53),"",[1]INSTRUCTIONS!AN53)</f>
        <v>#REF!</v>
      </c>
      <c r="DO10" s="6"/>
      <c r="DP10" s="6"/>
      <c r="DQ10" s="23" t="e">
        <f t="shared" si="1"/>
        <v>#REF!</v>
      </c>
      <c r="DR10" s="21" t="s">
        <v>275</v>
      </c>
      <c r="DS10" s="21" t="s">
        <v>275</v>
      </c>
      <c r="DT10" s="21" t="s">
        <v>275</v>
      </c>
      <c r="DU10" s="21" t="s">
        <v>275</v>
      </c>
      <c r="DV10" s="21" t="s">
        <v>275</v>
      </c>
      <c r="DW10" s="21" t="s">
        <v>275</v>
      </c>
      <c r="DX10" s="21" t="s">
        <v>275</v>
      </c>
      <c r="DY10" s="21" t="s">
        <v>275</v>
      </c>
      <c r="DZ10" s="21" t="s">
        <v>275</v>
      </c>
      <c r="EA10" s="21" t="s">
        <v>275</v>
      </c>
      <c r="EB10" s="21" t="s">
        <v>275</v>
      </c>
      <c r="EC10" s="21" t="s">
        <v>275</v>
      </c>
      <c r="ED10" s="21" t="s">
        <v>275</v>
      </c>
      <c r="EE10" s="21" t="s">
        <v>275</v>
      </c>
      <c r="EF10" s="21" t="s">
        <v>275</v>
      </c>
      <c r="EG10" s="21" t="s">
        <v>275</v>
      </c>
      <c r="EH10" s="21" t="s">
        <v>275</v>
      </c>
      <c r="EI10" s="21" t="s">
        <v>275</v>
      </c>
      <c r="EJ10" s="21" t="s">
        <v>275</v>
      </c>
      <c r="EK10" s="21" t="s">
        <v>275</v>
      </c>
      <c r="EL10" s="21" t="s">
        <v>275</v>
      </c>
      <c r="EM10" s="21" t="s">
        <v>275</v>
      </c>
      <c r="EN10" s="21" t="s">
        <v>275</v>
      </c>
      <c r="EO10" s="21" t="s">
        <v>275</v>
      </c>
      <c r="EP10" s="21" t="s">
        <v>275</v>
      </c>
      <c r="EQ10" s="37" t="e">
        <f t="shared" si="2"/>
        <v>#REF!</v>
      </c>
      <c r="ER10" s="6"/>
    </row>
    <row r="11" spans="1:148" ht="16.5" customHeight="1" outlineLevel="1" x14ac:dyDescent="0.25">
      <c r="A11" s="5"/>
      <c r="B11" s="62" t="s">
        <v>29</v>
      </c>
      <c r="C11" s="236"/>
      <c r="D11" s="237"/>
      <c r="E11" s="2"/>
      <c r="F11" s="3"/>
      <c r="G11" s="3"/>
      <c r="H11" s="27" t="s">
        <v>30</v>
      </c>
      <c r="I11" s="32" t="s">
        <v>275</v>
      </c>
      <c r="J11" s="4"/>
      <c r="K11" s="5"/>
      <c r="L11" s="5"/>
      <c r="M11" s="236"/>
      <c r="N11" s="237"/>
      <c r="O11" s="5"/>
      <c r="P11" s="5"/>
      <c r="Q11" s="5"/>
      <c r="R11" s="5"/>
      <c r="S11" s="5"/>
      <c r="T11" s="5"/>
      <c r="U11" s="6"/>
      <c r="V11" s="6"/>
      <c r="W11" s="6"/>
      <c r="X11" s="6"/>
      <c r="Y11" s="6"/>
      <c r="Z11" s="6"/>
      <c r="AA11" s="63"/>
      <c r="AB11" s="6"/>
      <c r="AC11" s="6"/>
      <c r="AD11" s="6"/>
      <c r="AE11" s="6"/>
      <c r="AF11" s="6"/>
      <c r="AG11" s="6"/>
      <c r="AH11" s="6"/>
      <c r="AI11" s="6"/>
      <c r="AJ11" s="6"/>
      <c r="AK11" s="6"/>
      <c r="AL11" s="5"/>
      <c r="AM11" s="64">
        <v>4</v>
      </c>
      <c r="AN11" s="65" t="s">
        <v>204</v>
      </c>
      <c r="AO11" s="65">
        <v>0</v>
      </c>
      <c r="AP11" s="65">
        <v>1</v>
      </c>
      <c r="AQ11" s="65">
        <v>0</v>
      </c>
      <c r="AR11" s="65">
        <v>0</v>
      </c>
      <c r="AS11" s="65">
        <v>0</v>
      </c>
      <c r="AT11" s="65">
        <v>0</v>
      </c>
      <c r="AU11" s="65">
        <v>0</v>
      </c>
      <c r="AV11" s="66">
        <f t="shared" si="3"/>
        <v>1</v>
      </c>
      <c r="AW11" s="67" t="s">
        <v>275</v>
      </c>
      <c r="AX11" s="6"/>
      <c r="AY11" s="6"/>
      <c r="AZ11" s="6"/>
      <c r="BA11" s="6"/>
      <c r="BB11" s="6"/>
      <c r="BC11" s="6"/>
      <c r="BD11" s="6"/>
      <c r="BE11" s="6"/>
      <c r="BF11" s="6"/>
      <c r="BG11" s="6"/>
      <c r="BH11" s="6"/>
      <c r="BI11" s="6"/>
      <c r="BJ11" s="6"/>
      <c r="BK11" s="20" t="e">
        <f>IF(ISBLANK([1]INSTRUCTIONS!N57),"",[1]INSTRUCTIONS!N57)</f>
        <v>#REF!</v>
      </c>
      <c r="BL11" s="21" t="s">
        <v>275</v>
      </c>
      <c r="BM11" s="21" t="s">
        <v>275</v>
      </c>
      <c r="BN11" s="21" t="s">
        <v>275</v>
      </c>
      <c r="BO11" s="21" t="s">
        <v>275</v>
      </c>
      <c r="BP11" s="21" t="s">
        <v>275</v>
      </c>
      <c r="BQ11" s="21" t="s">
        <v>275</v>
      </c>
      <c r="BR11" s="21" t="s">
        <v>275</v>
      </c>
      <c r="BS11" s="21" t="s">
        <v>275</v>
      </c>
      <c r="BT11" s="21" t="s">
        <v>275</v>
      </c>
      <c r="BU11" s="21" t="s">
        <v>275</v>
      </c>
      <c r="BV11" s="21" t="s">
        <v>275</v>
      </c>
      <c r="BW11" s="21" t="s">
        <v>275</v>
      </c>
      <c r="BX11" s="21" t="s">
        <v>275</v>
      </c>
      <c r="BY11" s="21" t="s">
        <v>275</v>
      </c>
      <c r="BZ11" s="21" t="s">
        <v>275</v>
      </c>
      <c r="CA11" s="21" t="s">
        <v>275</v>
      </c>
      <c r="CB11" s="21" t="s">
        <v>275</v>
      </c>
      <c r="CC11" s="21" t="s">
        <v>275</v>
      </c>
      <c r="CD11" s="21" t="s">
        <v>275</v>
      </c>
      <c r="CE11" s="21" t="s">
        <v>275</v>
      </c>
      <c r="CF11" s="21" t="s">
        <v>275</v>
      </c>
      <c r="CG11" s="21" t="s">
        <v>275</v>
      </c>
      <c r="CH11" s="21" t="s">
        <v>275</v>
      </c>
      <c r="CI11" s="21" t="s">
        <v>275</v>
      </c>
      <c r="CJ11" s="21" t="s">
        <v>275</v>
      </c>
      <c r="CK11" s="22" t="e">
        <f>IF(ISBLANK([1]INSTRUCTIONS!AN57),"",[1]INSTRUCTIONS!AN57)</f>
        <v>#REF!</v>
      </c>
      <c r="CL11" s="6"/>
      <c r="CM11" s="6"/>
      <c r="CN11" s="20" t="e">
        <f>IF(ISBLANK([1]INSTRUCTIONS!N58),"",[1]INSTRUCTIONS!N58)</f>
        <v>#REF!</v>
      </c>
      <c r="CO11" s="21" t="s">
        <v>275</v>
      </c>
      <c r="CP11" s="21" t="s">
        <v>275</v>
      </c>
      <c r="CQ11" s="21" t="s">
        <v>275</v>
      </c>
      <c r="CR11" s="21" t="s">
        <v>275</v>
      </c>
      <c r="CS11" s="21" t="s">
        <v>275</v>
      </c>
      <c r="CT11" s="21" t="s">
        <v>275</v>
      </c>
      <c r="CU11" s="21" t="s">
        <v>275</v>
      </c>
      <c r="CV11" s="21" t="s">
        <v>275</v>
      </c>
      <c r="CW11" s="21" t="s">
        <v>275</v>
      </c>
      <c r="CX11" s="21" t="s">
        <v>275</v>
      </c>
      <c r="CY11" s="21" t="s">
        <v>275</v>
      </c>
      <c r="CZ11" s="21" t="s">
        <v>275</v>
      </c>
      <c r="DA11" s="21" t="s">
        <v>275</v>
      </c>
      <c r="DB11" s="21" t="s">
        <v>275</v>
      </c>
      <c r="DC11" s="21" t="s">
        <v>275</v>
      </c>
      <c r="DD11" s="21" t="s">
        <v>275</v>
      </c>
      <c r="DE11" s="21" t="s">
        <v>275</v>
      </c>
      <c r="DF11" s="21" t="s">
        <v>275</v>
      </c>
      <c r="DG11" s="21" t="s">
        <v>275</v>
      </c>
      <c r="DH11" s="21" t="s">
        <v>275</v>
      </c>
      <c r="DI11" s="21" t="s">
        <v>275</v>
      </c>
      <c r="DJ11" s="21" t="s">
        <v>275</v>
      </c>
      <c r="DK11" s="21" t="s">
        <v>275</v>
      </c>
      <c r="DL11" s="21" t="s">
        <v>275</v>
      </c>
      <c r="DM11" s="21" t="s">
        <v>275</v>
      </c>
      <c r="DN11" s="22" t="e">
        <f>IF(ISBLANK([1]INSTRUCTIONS!AN58),"",[1]INSTRUCTIONS!AN58)</f>
        <v>#REF!</v>
      </c>
      <c r="DO11" s="6"/>
      <c r="DP11" s="6"/>
      <c r="DQ11" s="23" t="e">
        <f t="shared" si="1"/>
        <v>#REF!</v>
      </c>
      <c r="DR11" s="21" t="s">
        <v>275</v>
      </c>
      <c r="DS11" s="21" t="s">
        <v>275</v>
      </c>
      <c r="DT11" s="21" t="s">
        <v>275</v>
      </c>
      <c r="DU11" s="21" t="s">
        <v>275</v>
      </c>
      <c r="DV11" s="21" t="s">
        <v>275</v>
      </c>
      <c r="DW11" s="21" t="s">
        <v>275</v>
      </c>
      <c r="DX11" s="21" t="s">
        <v>275</v>
      </c>
      <c r="DY11" s="21" t="s">
        <v>275</v>
      </c>
      <c r="DZ11" s="21" t="s">
        <v>275</v>
      </c>
      <c r="EA11" s="21" t="s">
        <v>275</v>
      </c>
      <c r="EB11" s="21" t="s">
        <v>275</v>
      </c>
      <c r="EC11" s="21" t="s">
        <v>275</v>
      </c>
      <c r="ED11" s="21" t="s">
        <v>275</v>
      </c>
      <c r="EE11" s="21" t="s">
        <v>275</v>
      </c>
      <c r="EF11" s="21" t="s">
        <v>275</v>
      </c>
      <c r="EG11" s="21" t="s">
        <v>275</v>
      </c>
      <c r="EH11" s="21" t="s">
        <v>275</v>
      </c>
      <c r="EI11" s="21" t="s">
        <v>275</v>
      </c>
      <c r="EJ11" s="21" t="s">
        <v>275</v>
      </c>
      <c r="EK11" s="21" t="s">
        <v>275</v>
      </c>
      <c r="EL11" s="21" t="s">
        <v>275</v>
      </c>
      <c r="EM11" s="21" t="s">
        <v>275</v>
      </c>
      <c r="EN11" s="21" t="s">
        <v>275</v>
      </c>
      <c r="EO11" s="21" t="s">
        <v>275</v>
      </c>
      <c r="EP11" s="21" t="s">
        <v>275</v>
      </c>
      <c r="EQ11" s="37" t="e">
        <f t="shared" si="2"/>
        <v>#REF!</v>
      </c>
      <c r="ER11" s="6"/>
    </row>
    <row r="12" spans="1:148" ht="16.5" customHeight="1" outlineLevel="1" x14ac:dyDescent="0.25">
      <c r="A12" s="5"/>
      <c r="B12" s="68" t="s">
        <v>32</v>
      </c>
      <c r="C12" s="238"/>
      <c r="D12" s="237"/>
      <c r="E12" s="69"/>
      <c r="F12" s="70"/>
      <c r="G12" s="70"/>
      <c r="H12" s="71" t="s">
        <v>33</v>
      </c>
      <c r="I12" s="72" t="s">
        <v>34</v>
      </c>
      <c r="J12" s="4"/>
      <c r="K12" s="5"/>
      <c r="L12" s="5"/>
      <c r="M12" s="238"/>
      <c r="N12" s="237"/>
      <c r="O12" s="5"/>
      <c r="P12" s="5"/>
      <c r="Q12" s="5"/>
      <c r="R12" s="5"/>
      <c r="S12" s="5"/>
      <c r="T12" s="5"/>
      <c r="U12" s="6"/>
      <c r="V12" s="6"/>
      <c r="W12" s="6"/>
      <c r="X12" s="6"/>
      <c r="Y12" s="6"/>
      <c r="Z12" s="6"/>
      <c r="AA12" s="6"/>
      <c r="AB12" s="6"/>
      <c r="AC12" s="6"/>
      <c r="AD12" s="6"/>
      <c r="AE12" s="6"/>
      <c r="AF12" s="6"/>
      <c r="AG12" s="6"/>
      <c r="AH12" s="6"/>
      <c r="AI12" s="6"/>
      <c r="AJ12" s="6"/>
      <c r="AK12" s="6"/>
      <c r="AL12" s="5"/>
      <c r="AM12" s="73">
        <v>5</v>
      </c>
      <c r="AN12" s="74" t="s">
        <v>35</v>
      </c>
      <c r="AO12" s="74">
        <v>0</v>
      </c>
      <c r="AP12" s="74">
        <v>0</v>
      </c>
      <c r="AQ12" s="74">
        <v>0</v>
      </c>
      <c r="AR12" s="74">
        <v>0</v>
      </c>
      <c r="AS12" s="74">
        <v>0</v>
      </c>
      <c r="AT12" s="74">
        <v>0</v>
      </c>
      <c r="AU12" s="74">
        <v>0</v>
      </c>
      <c r="AV12" s="75">
        <f t="shared" si="3"/>
        <v>0</v>
      </c>
      <c r="AW12" s="76" t="s">
        <v>275</v>
      </c>
      <c r="AX12" s="6"/>
      <c r="AY12" s="6"/>
      <c r="AZ12" s="6"/>
      <c r="BA12" s="6"/>
      <c r="BB12" s="6"/>
      <c r="BC12" s="6"/>
      <c r="BD12" s="6"/>
      <c r="BE12" s="6"/>
      <c r="BF12" s="6"/>
      <c r="BG12" s="6"/>
      <c r="BH12" s="6"/>
      <c r="BI12" s="6"/>
      <c r="BJ12" s="6"/>
      <c r="BK12" s="20" t="e">
        <f>IF(ISBLANK([1]INSTRUCTIONS!N62),"",[1]INSTRUCTIONS!N62)</f>
        <v>#REF!</v>
      </c>
      <c r="BL12" s="21" t="s">
        <v>275</v>
      </c>
      <c r="BM12" s="21" t="s">
        <v>275</v>
      </c>
      <c r="BN12" s="21" t="s">
        <v>275</v>
      </c>
      <c r="BO12" s="21" t="s">
        <v>275</v>
      </c>
      <c r="BP12" s="21" t="s">
        <v>275</v>
      </c>
      <c r="BQ12" s="21" t="s">
        <v>275</v>
      </c>
      <c r="BR12" s="21" t="s">
        <v>275</v>
      </c>
      <c r="BS12" s="21" t="s">
        <v>275</v>
      </c>
      <c r="BT12" s="21" t="s">
        <v>275</v>
      </c>
      <c r="BU12" s="21" t="s">
        <v>275</v>
      </c>
      <c r="BV12" s="21" t="s">
        <v>275</v>
      </c>
      <c r="BW12" s="21" t="s">
        <v>275</v>
      </c>
      <c r="BX12" s="21" t="s">
        <v>275</v>
      </c>
      <c r="BY12" s="21" t="s">
        <v>275</v>
      </c>
      <c r="BZ12" s="21" t="s">
        <v>275</v>
      </c>
      <c r="CA12" s="21" t="s">
        <v>275</v>
      </c>
      <c r="CB12" s="21" t="s">
        <v>275</v>
      </c>
      <c r="CC12" s="21" t="s">
        <v>275</v>
      </c>
      <c r="CD12" s="21" t="s">
        <v>275</v>
      </c>
      <c r="CE12" s="21" t="s">
        <v>275</v>
      </c>
      <c r="CF12" s="21" t="s">
        <v>275</v>
      </c>
      <c r="CG12" s="21" t="s">
        <v>275</v>
      </c>
      <c r="CH12" s="21" t="s">
        <v>275</v>
      </c>
      <c r="CI12" s="21" t="s">
        <v>275</v>
      </c>
      <c r="CJ12" s="21" t="s">
        <v>275</v>
      </c>
      <c r="CK12" s="22" t="e">
        <f>IF(ISBLANK([1]INSTRUCTIONS!AN62),"",[1]INSTRUCTIONS!AN62)</f>
        <v>#REF!</v>
      </c>
      <c r="CL12" s="6"/>
      <c r="CM12" s="6"/>
      <c r="CN12" s="20" t="e">
        <f>IF(ISBLANK([1]INSTRUCTIONS!N63),"",[1]INSTRUCTIONS!N63)</f>
        <v>#REF!</v>
      </c>
      <c r="CO12" s="21" t="s">
        <v>275</v>
      </c>
      <c r="CP12" s="21" t="s">
        <v>275</v>
      </c>
      <c r="CQ12" s="21" t="s">
        <v>275</v>
      </c>
      <c r="CR12" s="21" t="s">
        <v>275</v>
      </c>
      <c r="CS12" s="21" t="s">
        <v>275</v>
      </c>
      <c r="CT12" s="21" t="s">
        <v>275</v>
      </c>
      <c r="CU12" s="21" t="s">
        <v>275</v>
      </c>
      <c r="CV12" s="21" t="s">
        <v>275</v>
      </c>
      <c r="CW12" s="21" t="s">
        <v>275</v>
      </c>
      <c r="CX12" s="21" t="s">
        <v>275</v>
      </c>
      <c r="CY12" s="21" t="s">
        <v>275</v>
      </c>
      <c r="CZ12" s="21" t="s">
        <v>275</v>
      </c>
      <c r="DA12" s="21" t="s">
        <v>275</v>
      </c>
      <c r="DB12" s="21" t="s">
        <v>275</v>
      </c>
      <c r="DC12" s="21" t="s">
        <v>275</v>
      </c>
      <c r="DD12" s="21" t="s">
        <v>275</v>
      </c>
      <c r="DE12" s="21" t="s">
        <v>275</v>
      </c>
      <c r="DF12" s="21" t="s">
        <v>275</v>
      </c>
      <c r="DG12" s="21" t="s">
        <v>275</v>
      </c>
      <c r="DH12" s="21" t="s">
        <v>275</v>
      </c>
      <c r="DI12" s="21" t="s">
        <v>275</v>
      </c>
      <c r="DJ12" s="21" t="s">
        <v>275</v>
      </c>
      <c r="DK12" s="21" t="s">
        <v>275</v>
      </c>
      <c r="DL12" s="21" t="s">
        <v>275</v>
      </c>
      <c r="DM12" s="21" t="s">
        <v>275</v>
      </c>
      <c r="DN12" s="22" t="e">
        <f>IF(ISBLANK([1]INSTRUCTIONS!AN63),"",[1]INSTRUCTIONS!AN63)</f>
        <v>#REF!</v>
      </c>
      <c r="DO12" s="6"/>
      <c r="DP12" s="6"/>
      <c r="DQ12" s="23" t="e">
        <f t="shared" si="1"/>
        <v>#REF!</v>
      </c>
      <c r="DR12" s="21" t="s">
        <v>275</v>
      </c>
      <c r="DS12" s="21" t="s">
        <v>275</v>
      </c>
      <c r="DT12" s="21" t="s">
        <v>275</v>
      </c>
      <c r="DU12" s="21" t="s">
        <v>275</v>
      </c>
      <c r="DV12" s="21" t="s">
        <v>275</v>
      </c>
      <c r="DW12" s="21" t="s">
        <v>275</v>
      </c>
      <c r="DX12" s="21" t="s">
        <v>275</v>
      </c>
      <c r="DY12" s="21" t="s">
        <v>275</v>
      </c>
      <c r="DZ12" s="21" t="s">
        <v>275</v>
      </c>
      <c r="EA12" s="21" t="s">
        <v>275</v>
      </c>
      <c r="EB12" s="21" t="s">
        <v>275</v>
      </c>
      <c r="EC12" s="21" t="s">
        <v>275</v>
      </c>
      <c r="ED12" s="21" t="s">
        <v>275</v>
      </c>
      <c r="EE12" s="21" t="s">
        <v>275</v>
      </c>
      <c r="EF12" s="21" t="s">
        <v>275</v>
      </c>
      <c r="EG12" s="21" t="s">
        <v>275</v>
      </c>
      <c r="EH12" s="21" t="s">
        <v>275</v>
      </c>
      <c r="EI12" s="21" t="s">
        <v>275</v>
      </c>
      <c r="EJ12" s="21" t="s">
        <v>275</v>
      </c>
      <c r="EK12" s="21" t="s">
        <v>275</v>
      </c>
      <c r="EL12" s="21" t="s">
        <v>275</v>
      </c>
      <c r="EM12" s="21" t="s">
        <v>275</v>
      </c>
      <c r="EN12" s="21" t="s">
        <v>275</v>
      </c>
      <c r="EO12" s="21" t="s">
        <v>275</v>
      </c>
      <c r="EP12" s="21" t="s">
        <v>275</v>
      </c>
      <c r="EQ12" s="37" t="e">
        <f t="shared" si="2"/>
        <v>#REF!</v>
      </c>
      <c r="ER12" s="6"/>
    </row>
    <row r="13" spans="1:148" ht="18" customHeight="1" outlineLevel="1" x14ac:dyDescent="0.25">
      <c r="A13" s="5"/>
      <c r="B13" s="77" t="s">
        <v>36</v>
      </c>
      <c r="C13" s="237"/>
      <c r="D13" s="237"/>
      <c r="E13" s="69"/>
      <c r="F13" s="70"/>
      <c r="G13" s="70"/>
      <c r="H13" s="78" t="s">
        <v>37</v>
      </c>
      <c r="I13" s="79" t="s">
        <v>233</v>
      </c>
      <c r="J13" s="4"/>
      <c r="K13" s="8"/>
      <c r="L13" s="5"/>
      <c r="M13" s="237"/>
      <c r="N13" s="237"/>
      <c r="O13" s="5"/>
      <c r="P13" s="5"/>
      <c r="Q13" s="5"/>
      <c r="R13" s="5"/>
      <c r="S13" s="5"/>
      <c r="T13" s="5"/>
      <c r="U13" s="6"/>
      <c r="V13" s="6"/>
      <c r="W13" s="6"/>
      <c r="X13" s="6"/>
      <c r="Y13" s="6"/>
      <c r="Z13" s="6"/>
      <c r="AA13" s="6"/>
      <c r="AB13" s="6"/>
      <c r="AC13" s="6"/>
      <c r="AD13" s="6"/>
      <c r="AE13" s="6"/>
      <c r="AF13" s="2"/>
      <c r="AG13" s="2"/>
      <c r="AH13" s="2"/>
      <c r="AI13" s="6"/>
      <c r="AJ13" s="2"/>
      <c r="AK13" s="2"/>
      <c r="AL13" s="5"/>
      <c r="AM13" s="80">
        <v>6</v>
      </c>
      <c r="AN13" s="81" t="s">
        <v>38</v>
      </c>
      <c r="AO13" s="81">
        <v>0</v>
      </c>
      <c r="AP13" s="81">
        <v>0</v>
      </c>
      <c r="AQ13" s="81">
        <v>0</v>
      </c>
      <c r="AR13" s="81">
        <v>0</v>
      </c>
      <c r="AS13" s="81">
        <v>0</v>
      </c>
      <c r="AT13" s="81">
        <v>0</v>
      </c>
      <c r="AU13" s="81">
        <v>0</v>
      </c>
      <c r="AV13" s="82">
        <f t="shared" si="3"/>
        <v>0</v>
      </c>
      <c r="AW13" s="83" t="s">
        <v>275</v>
      </c>
      <c r="AX13" s="84"/>
      <c r="AY13" s="6"/>
      <c r="AZ13" s="6"/>
      <c r="BA13" s="5"/>
      <c r="BB13" s="6"/>
      <c r="BC13" s="6"/>
      <c r="BD13" s="6"/>
      <c r="BE13" s="6"/>
      <c r="BF13" s="6"/>
      <c r="BG13" s="6"/>
      <c r="BH13" s="6"/>
      <c r="BI13" s="6"/>
      <c r="BJ13" s="6"/>
      <c r="BK13" s="20" t="e">
        <f>IF(ISBLANK([1]INSTRUCTIONS!N67),"",[1]INSTRUCTIONS!N67)</f>
        <v>#REF!</v>
      </c>
      <c r="BL13" s="21" t="s">
        <v>275</v>
      </c>
      <c r="BM13" s="21" t="s">
        <v>275</v>
      </c>
      <c r="BN13" s="21" t="s">
        <v>275</v>
      </c>
      <c r="BO13" s="21" t="s">
        <v>275</v>
      </c>
      <c r="BP13" s="21" t="s">
        <v>275</v>
      </c>
      <c r="BQ13" s="21" t="s">
        <v>275</v>
      </c>
      <c r="BR13" s="21" t="s">
        <v>275</v>
      </c>
      <c r="BS13" s="21" t="s">
        <v>275</v>
      </c>
      <c r="BT13" s="21" t="s">
        <v>275</v>
      </c>
      <c r="BU13" s="21" t="s">
        <v>275</v>
      </c>
      <c r="BV13" s="21" t="s">
        <v>275</v>
      </c>
      <c r="BW13" s="21" t="s">
        <v>275</v>
      </c>
      <c r="BX13" s="21" t="s">
        <v>275</v>
      </c>
      <c r="BY13" s="21" t="s">
        <v>275</v>
      </c>
      <c r="BZ13" s="21" t="s">
        <v>275</v>
      </c>
      <c r="CA13" s="21" t="s">
        <v>275</v>
      </c>
      <c r="CB13" s="21" t="s">
        <v>275</v>
      </c>
      <c r="CC13" s="21" t="s">
        <v>275</v>
      </c>
      <c r="CD13" s="21" t="s">
        <v>275</v>
      </c>
      <c r="CE13" s="21" t="s">
        <v>275</v>
      </c>
      <c r="CF13" s="21" t="s">
        <v>275</v>
      </c>
      <c r="CG13" s="21" t="s">
        <v>275</v>
      </c>
      <c r="CH13" s="21" t="s">
        <v>275</v>
      </c>
      <c r="CI13" s="21" t="s">
        <v>275</v>
      </c>
      <c r="CJ13" s="21" t="s">
        <v>275</v>
      </c>
      <c r="CK13" s="22" t="e">
        <f>IF(ISBLANK([1]INSTRUCTIONS!AN67),"",[1]INSTRUCTIONS!AN67)</f>
        <v>#REF!</v>
      </c>
      <c r="CL13" s="6"/>
      <c r="CM13" s="6"/>
      <c r="CN13" s="20" t="e">
        <f>IF(ISBLANK([1]INSTRUCTIONS!N68),"",[1]INSTRUCTIONS!N68)</f>
        <v>#REF!</v>
      </c>
      <c r="CO13" s="21" t="s">
        <v>275</v>
      </c>
      <c r="CP13" s="21" t="s">
        <v>275</v>
      </c>
      <c r="CQ13" s="21" t="s">
        <v>275</v>
      </c>
      <c r="CR13" s="21" t="s">
        <v>275</v>
      </c>
      <c r="CS13" s="21" t="s">
        <v>275</v>
      </c>
      <c r="CT13" s="21" t="s">
        <v>275</v>
      </c>
      <c r="CU13" s="21" t="s">
        <v>275</v>
      </c>
      <c r="CV13" s="21" t="s">
        <v>275</v>
      </c>
      <c r="CW13" s="21" t="s">
        <v>275</v>
      </c>
      <c r="CX13" s="21" t="s">
        <v>275</v>
      </c>
      <c r="CY13" s="21" t="s">
        <v>275</v>
      </c>
      <c r="CZ13" s="21" t="s">
        <v>275</v>
      </c>
      <c r="DA13" s="21" t="s">
        <v>275</v>
      </c>
      <c r="DB13" s="21" t="s">
        <v>275</v>
      </c>
      <c r="DC13" s="21" t="s">
        <v>275</v>
      </c>
      <c r="DD13" s="21" t="s">
        <v>275</v>
      </c>
      <c r="DE13" s="21" t="s">
        <v>275</v>
      </c>
      <c r="DF13" s="21" t="s">
        <v>275</v>
      </c>
      <c r="DG13" s="21" t="s">
        <v>275</v>
      </c>
      <c r="DH13" s="21" t="s">
        <v>275</v>
      </c>
      <c r="DI13" s="21" t="s">
        <v>275</v>
      </c>
      <c r="DJ13" s="21" t="s">
        <v>275</v>
      </c>
      <c r="DK13" s="21" t="s">
        <v>275</v>
      </c>
      <c r="DL13" s="21" t="s">
        <v>275</v>
      </c>
      <c r="DM13" s="21" t="s">
        <v>275</v>
      </c>
      <c r="DN13" s="22" t="e">
        <f>IF(ISBLANK([1]INSTRUCTIONS!AN68),"",[1]INSTRUCTIONS!AN68)</f>
        <v>#REF!</v>
      </c>
      <c r="DO13" s="6"/>
      <c r="DP13" s="6"/>
      <c r="DQ13" s="23" t="e">
        <f t="shared" si="1"/>
        <v>#REF!</v>
      </c>
      <c r="DR13" s="21" t="s">
        <v>275</v>
      </c>
      <c r="DS13" s="21" t="s">
        <v>275</v>
      </c>
      <c r="DT13" s="21" t="s">
        <v>275</v>
      </c>
      <c r="DU13" s="21" t="s">
        <v>275</v>
      </c>
      <c r="DV13" s="21" t="s">
        <v>275</v>
      </c>
      <c r="DW13" s="21" t="s">
        <v>275</v>
      </c>
      <c r="DX13" s="21" t="s">
        <v>275</v>
      </c>
      <c r="DY13" s="21" t="s">
        <v>275</v>
      </c>
      <c r="DZ13" s="21" t="s">
        <v>275</v>
      </c>
      <c r="EA13" s="21" t="s">
        <v>275</v>
      </c>
      <c r="EB13" s="21" t="s">
        <v>275</v>
      </c>
      <c r="EC13" s="21" t="s">
        <v>275</v>
      </c>
      <c r="ED13" s="21" t="s">
        <v>275</v>
      </c>
      <c r="EE13" s="21" t="s">
        <v>275</v>
      </c>
      <c r="EF13" s="21" t="s">
        <v>275</v>
      </c>
      <c r="EG13" s="21" t="s">
        <v>275</v>
      </c>
      <c r="EH13" s="21" t="s">
        <v>275</v>
      </c>
      <c r="EI13" s="21" t="s">
        <v>275</v>
      </c>
      <c r="EJ13" s="21" t="s">
        <v>275</v>
      </c>
      <c r="EK13" s="21" t="s">
        <v>275</v>
      </c>
      <c r="EL13" s="21" t="s">
        <v>275</v>
      </c>
      <c r="EM13" s="21" t="s">
        <v>275</v>
      </c>
      <c r="EN13" s="21" t="s">
        <v>275</v>
      </c>
      <c r="EO13" s="21" t="s">
        <v>275</v>
      </c>
      <c r="EP13" s="21" t="s">
        <v>275</v>
      </c>
      <c r="EQ13" s="37" t="e">
        <f t="shared" si="2"/>
        <v>#REF!</v>
      </c>
      <c r="ER13" s="6"/>
    </row>
    <row r="14" spans="1:148" ht="16.5" customHeight="1" outlineLevel="1" x14ac:dyDescent="0.25">
      <c r="A14" s="5"/>
      <c r="B14" s="85" t="s">
        <v>39</v>
      </c>
      <c r="C14" s="237"/>
      <c r="D14" s="237"/>
      <c r="E14" s="69"/>
      <c r="F14" s="70"/>
      <c r="G14" s="70"/>
      <c r="H14" s="70"/>
      <c r="I14" s="70"/>
      <c r="J14" s="70"/>
      <c r="K14" s="8"/>
      <c r="L14" s="5"/>
      <c r="M14" s="237"/>
      <c r="N14" s="237"/>
      <c r="O14" s="5"/>
      <c r="P14" s="5"/>
      <c r="Q14" s="5"/>
      <c r="R14" s="5"/>
      <c r="S14" s="5"/>
      <c r="T14" s="5"/>
      <c r="U14" s="6"/>
      <c r="V14" s="6"/>
      <c r="W14" s="6"/>
      <c r="X14" s="6"/>
      <c r="Y14" s="6"/>
      <c r="Z14" s="6"/>
      <c r="AA14" s="6"/>
      <c r="AB14" s="6"/>
      <c r="AC14" s="6"/>
      <c r="AD14" s="6"/>
      <c r="AE14" s="6"/>
      <c r="AF14" s="6"/>
      <c r="AG14" s="6"/>
      <c r="AH14" s="6"/>
      <c r="AI14" s="239" t="s">
        <v>40</v>
      </c>
      <c r="AJ14" s="240"/>
      <c r="AK14" s="241"/>
      <c r="AL14" s="5"/>
      <c r="AM14" s="245" t="s">
        <v>41</v>
      </c>
      <c r="AN14" s="240"/>
      <c r="AO14" s="240"/>
      <c r="AP14" s="240"/>
      <c r="AQ14" s="240"/>
      <c r="AR14" s="240"/>
      <c r="AS14" s="240"/>
      <c r="AT14" s="240"/>
      <c r="AU14" s="241"/>
      <c r="AV14" s="86">
        <f t="shared" ref="AV14:AW14" si="4">SUM(AV9:AV13)</f>
        <v>80</v>
      </c>
      <c r="AW14" s="87">
        <f t="shared" si="4"/>
        <v>0</v>
      </c>
      <c r="AX14" s="6"/>
      <c r="AY14" s="6"/>
      <c r="AZ14" s="6"/>
      <c r="BA14" s="5"/>
      <c r="BB14" s="5"/>
      <c r="BC14" s="5"/>
      <c r="BD14" s="5"/>
      <c r="BE14" s="5"/>
      <c r="BF14" s="5"/>
      <c r="BG14" s="6"/>
      <c r="BH14" s="6"/>
      <c r="BI14" s="6"/>
      <c r="BJ14" s="6"/>
      <c r="BK14" s="88" t="e">
        <f>IF(ISBLANK([1]INSTRUCTIONS!N72),"",[1]INSTRUCTIONS!N72)</f>
        <v>#REF!</v>
      </c>
      <c r="BL14" s="89" t="s">
        <v>275</v>
      </c>
      <c r="BM14" s="89" t="s">
        <v>275</v>
      </c>
      <c r="BN14" s="89" t="s">
        <v>275</v>
      </c>
      <c r="BO14" s="89" t="s">
        <v>275</v>
      </c>
      <c r="BP14" s="89" t="s">
        <v>275</v>
      </c>
      <c r="BQ14" s="89" t="s">
        <v>275</v>
      </c>
      <c r="BR14" s="89" t="s">
        <v>275</v>
      </c>
      <c r="BS14" s="89" t="s">
        <v>275</v>
      </c>
      <c r="BT14" s="89" t="s">
        <v>275</v>
      </c>
      <c r="BU14" s="89" t="s">
        <v>275</v>
      </c>
      <c r="BV14" s="89" t="s">
        <v>275</v>
      </c>
      <c r="BW14" s="89" t="s">
        <v>275</v>
      </c>
      <c r="BX14" s="89" t="s">
        <v>275</v>
      </c>
      <c r="BY14" s="89" t="s">
        <v>275</v>
      </c>
      <c r="BZ14" s="89" t="s">
        <v>275</v>
      </c>
      <c r="CA14" s="89" t="s">
        <v>275</v>
      </c>
      <c r="CB14" s="89" t="s">
        <v>275</v>
      </c>
      <c r="CC14" s="89" t="s">
        <v>275</v>
      </c>
      <c r="CD14" s="89" t="s">
        <v>275</v>
      </c>
      <c r="CE14" s="89" t="s">
        <v>275</v>
      </c>
      <c r="CF14" s="89" t="s">
        <v>275</v>
      </c>
      <c r="CG14" s="89" t="s">
        <v>275</v>
      </c>
      <c r="CH14" s="89" t="s">
        <v>275</v>
      </c>
      <c r="CI14" s="89" t="s">
        <v>275</v>
      </c>
      <c r="CJ14" s="89" t="s">
        <v>275</v>
      </c>
      <c r="CK14" s="90" t="e">
        <f>IF(ISBLANK([1]INSTRUCTIONS!AN72),"",[1]INSTRUCTIONS!AN72)</f>
        <v>#REF!</v>
      </c>
      <c r="CL14" s="6"/>
      <c r="CM14" s="6"/>
      <c r="CN14" s="20" t="e">
        <f>IF(ISBLANK([1]INSTRUCTIONS!N73),"",[1]INSTRUCTIONS!N73)</f>
        <v>#REF!</v>
      </c>
      <c r="CO14" s="21" t="s">
        <v>275</v>
      </c>
      <c r="CP14" s="21" t="s">
        <v>275</v>
      </c>
      <c r="CQ14" s="21" t="s">
        <v>275</v>
      </c>
      <c r="CR14" s="21" t="s">
        <v>275</v>
      </c>
      <c r="CS14" s="21" t="s">
        <v>275</v>
      </c>
      <c r="CT14" s="21" t="s">
        <v>275</v>
      </c>
      <c r="CU14" s="21" t="s">
        <v>275</v>
      </c>
      <c r="CV14" s="21" t="s">
        <v>275</v>
      </c>
      <c r="CW14" s="21" t="s">
        <v>275</v>
      </c>
      <c r="CX14" s="21" t="s">
        <v>275</v>
      </c>
      <c r="CY14" s="21" t="s">
        <v>275</v>
      </c>
      <c r="CZ14" s="21" t="s">
        <v>275</v>
      </c>
      <c r="DA14" s="21" t="s">
        <v>275</v>
      </c>
      <c r="DB14" s="21" t="s">
        <v>275</v>
      </c>
      <c r="DC14" s="21" t="s">
        <v>275</v>
      </c>
      <c r="DD14" s="21" t="s">
        <v>275</v>
      </c>
      <c r="DE14" s="21" t="s">
        <v>275</v>
      </c>
      <c r="DF14" s="21" t="s">
        <v>275</v>
      </c>
      <c r="DG14" s="21" t="s">
        <v>275</v>
      </c>
      <c r="DH14" s="21" t="s">
        <v>275</v>
      </c>
      <c r="DI14" s="21" t="s">
        <v>275</v>
      </c>
      <c r="DJ14" s="21" t="s">
        <v>275</v>
      </c>
      <c r="DK14" s="21" t="s">
        <v>275</v>
      </c>
      <c r="DL14" s="21" t="s">
        <v>275</v>
      </c>
      <c r="DM14" s="21" t="s">
        <v>275</v>
      </c>
      <c r="DN14" s="22" t="e">
        <f>IF(ISBLANK([1]INSTRUCTIONS!AN73),"",[1]INSTRUCTIONS!AN73)</f>
        <v>#REF!</v>
      </c>
      <c r="DO14" s="6"/>
      <c r="DP14" s="6"/>
      <c r="DQ14" s="23" t="e">
        <f t="shared" si="1"/>
        <v>#REF!</v>
      </c>
      <c r="DR14" s="21" t="s">
        <v>275</v>
      </c>
      <c r="DS14" s="21" t="s">
        <v>275</v>
      </c>
      <c r="DT14" s="21" t="s">
        <v>275</v>
      </c>
      <c r="DU14" s="21" t="s">
        <v>275</v>
      </c>
      <c r="DV14" s="21" t="s">
        <v>275</v>
      </c>
      <c r="DW14" s="21" t="s">
        <v>275</v>
      </c>
      <c r="DX14" s="21" t="s">
        <v>275</v>
      </c>
      <c r="DY14" s="21" t="s">
        <v>275</v>
      </c>
      <c r="DZ14" s="21" t="s">
        <v>275</v>
      </c>
      <c r="EA14" s="21" t="s">
        <v>275</v>
      </c>
      <c r="EB14" s="21" t="s">
        <v>275</v>
      </c>
      <c r="EC14" s="21" t="s">
        <v>275</v>
      </c>
      <c r="ED14" s="21" t="s">
        <v>275</v>
      </c>
      <c r="EE14" s="21" t="s">
        <v>275</v>
      </c>
      <c r="EF14" s="21" t="s">
        <v>275</v>
      </c>
      <c r="EG14" s="21" t="s">
        <v>275</v>
      </c>
      <c r="EH14" s="21" t="s">
        <v>275</v>
      </c>
      <c r="EI14" s="21" t="s">
        <v>275</v>
      </c>
      <c r="EJ14" s="21" t="s">
        <v>275</v>
      </c>
      <c r="EK14" s="21" t="s">
        <v>275</v>
      </c>
      <c r="EL14" s="21" t="s">
        <v>275</v>
      </c>
      <c r="EM14" s="21" t="s">
        <v>275</v>
      </c>
      <c r="EN14" s="21" t="s">
        <v>275</v>
      </c>
      <c r="EO14" s="21" t="s">
        <v>275</v>
      </c>
      <c r="EP14" s="21" t="s">
        <v>275</v>
      </c>
      <c r="EQ14" s="37" t="e">
        <f t="shared" si="2"/>
        <v>#REF!</v>
      </c>
      <c r="ER14" s="6"/>
    </row>
    <row r="15" spans="1:148" ht="29.25" customHeight="1" x14ac:dyDescent="0.25">
      <c r="A15" s="7"/>
      <c r="B15" s="4"/>
      <c r="C15" s="4"/>
      <c r="D15" s="4"/>
      <c r="E15" s="4"/>
      <c r="F15" s="4"/>
      <c r="G15" s="4"/>
      <c r="H15" s="91"/>
      <c r="I15" s="91"/>
      <c r="J15" s="91"/>
      <c r="K15" s="91"/>
      <c r="L15" s="92"/>
      <c r="M15" s="4"/>
      <c r="N15" s="4"/>
      <c r="O15" s="4"/>
      <c r="P15" s="4"/>
      <c r="Q15" s="4"/>
      <c r="R15" s="4"/>
      <c r="S15" s="234" t="s">
        <v>42</v>
      </c>
      <c r="T15" s="225"/>
      <c r="U15" s="225"/>
      <c r="V15" s="226"/>
      <c r="W15" s="4"/>
      <c r="X15" s="7"/>
      <c r="Y15" s="4"/>
      <c r="Z15" s="7"/>
      <c r="AA15" s="7"/>
      <c r="AB15" s="93"/>
      <c r="AC15" s="93"/>
      <c r="AD15" s="93"/>
      <c r="AE15" s="7"/>
      <c r="AF15" s="7"/>
      <c r="AG15" s="7"/>
      <c r="AH15" s="7"/>
      <c r="AI15" s="242"/>
      <c r="AJ15" s="243"/>
      <c r="AK15" s="244"/>
      <c r="AL15" s="4"/>
      <c r="AM15" s="242"/>
      <c r="AN15" s="243"/>
      <c r="AO15" s="243"/>
      <c r="AP15" s="243"/>
      <c r="AQ15" s="243"/>
      <c r="AR15" s="243"/>
      <c r="AS15" s="243"/>
      <c r="AT15" s="243"/>
      <c r="AU15" s="244"/>
      <c r="AV15" s="94">
        <f t="shared" ref="AV15:AW15" si="5">SUM(AV10:AV14)</f>
        <v>125</v>
      </c>
      <c r="AW15" s="94">
        <f t="shared" si="5"/>
        <v>0</v>
      </c>
      <c r="AX15" s="94"/>
      <c r="AY15" s="94"/>
      <c r="AZ15" s="95"/>
      <c r="BA15" s="95"/>
      <c r="BB15" s="95"/>
      <c r="BC15" s="95"/>
      <c r="BD15" s="95"/>
      <c r="BE15" s="95"/>
      <c r="BF15" s="95"/>
      <c r="BG15" s="7"/>
      <c r="BH15" s="7"/>
      <c r="BI15" s="7"/>
      <c r="BJ15" s="7"/>
      <c r="BK15" s="234" t="s">
        <v>43</v>
      </c>
      <c r="BL15" s="225"/>
      <c r="BM15" s="225"/>
      <c r="BN15" s="225"/>
      <c r="BO15" s="225"/>
      <c r="BP15" s="225"/>
      <c r="BQ15" s="225"/>
      <c r="BR15" s="225"/>
      <c r="BS15" s="225"/>
      <c r="BT15" s="225"/>
      <c r="BU15" s="225"/>
      <c r="BV15" s="225"/>
      <c r="BW15" s="225"/>
      <c r="BX15" s="225"/>
      <c r="BY15" s="225"/>
      <c r="BZ15" s="225"/>
      <c r="CA15" s="225"/>
      <c r="CB15" s="225"/>
      <c r="CC15" s="225"/>
      <c r="CD15" s="225"/>
      <c r="CE15" s="225"/>
      <c r="CF15" s="225"/>
      <c r="CG15" s="225"/>
      <c r="CH15" s="225"/>
      <c r="CI15" s="225"/>
      <c r="CJ15" s="225"/>
      <c r="CK15" s="226"/>
      <c r="CL15" s="7"/>
      <c r="CM15" s="7"/>
      <c r="CN15" s="234" t="s">
        <v>43</v>
      </c>
      <c r="CO15" s="225"/>
      <c r="CP15" s="225"/>
      <c r="CQ15" s="225"/>
      <c r="CR15" s="225"/>
      <c r="CS15" s="225"/>
      <c r="CT15" s="225"/>
      <c r="CU15" s="225"/>
      <c r="CV15" s="225"/>
      <c r="CW15" s="225"/>
      <c r="CX15" s="225"/>
      <c r="CY15" s="225"/>
      <c r="CZ15" s="225"/>
      <c r="DA15" s="225"/>
      <c r="DB15" s="225"/>
      <c r="DC15" s="225"/>
      <c r="DD15" s="225"/>
      <c r="DE15" s="225"/>
      <c r="DF15" s="225"/>
      <c r="DG15" s="225"/>
      <c r="DH15" s="225"/>
      <c r="DI15" s="225"/>
      <c r="DJ15" s="225"/>
      <c r="DK15" s="225"/>
      <c r="DL15" s="225"/>
      <c r="DM15" s="225"/>
      <c r="DN15" s="226"/>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row>
    <row r="16" spans="1:148" ht="16.5" customHeight="1" x14ac:dyDescent="0.25">
      <c r="A16" s="228" t="s">
        <v>44</v>
      </c>
      <c r="B16" s="225"/>
      <c r="C16" s="225"/>
      <c r="D16" s="225"/>
      <c r="E16" s="225"/>
      <c r="F16" s="225"/>
      <c r="G16" s="225"/>
      <c r="H16" s="225"/>
      <c r="I16" s="225"/>
      <c r="J16" s="225"/>
      <c r="K16" s="225"/>
      <c r="L16" s="225"/>
      <c r="M16" s="225"/>
      <c r="N16" s="225"/>
      <c r="O16" s="225"/>
      <c r="P16" s="225"/>
      <c r="Q16" s="225"/>
      <c r="R16" s="225"/>
      <c r="S16" s="225"/>
      <c r="T16" s="225"/>
      <c r="U16" s="225"/>
      <c r="V16" s="225"/>
      <c r="W16" s="226"/>
      <c r="X16" s="229" t="s">
        <v>45</v>
      </c>
      <c r="Y16" s="225"/>
      <c r="Z16" s="225"/>
      <c r="AA16" s="225"/>
      <c r="AB16" s="225"/>
      <c r="AC16" s="225"/>
      <c r="AD16" s="225"/>
      <c r="AE16" s="225"/>
      <c r="AF16" s="225"/>
      <c r="AG16" s="225"/>
      <c r="AH16" s="226"/>
      <c r="AI16" s="230" t="s">
        <v>46</v>
      </c>
      <c r="AJ16" s="231"/>
      <c r="AK16" s="232"/>
      <c r="AL16" s="96" t="s">
        <v>47</v>
      </c>
      <c r="AM16" s="233" t="s">
        <v>48</v>
      </c>
      <c r="AN16" s="225"/>
      <c r="AO16" s="225"/>
      <c r="AP16" s="225"/>
      <c r="AQ16" s="225"/>
      <c r="AR16" s="225"/>
      <c r="AS16" s="225"/>
      <c r="AT16" s="225"/>
      <c r="AU16" s="226"/>
      <c r="AV16" s="227" t="s">
        <v>49</v>
      </c>
      <c r="AW16" s="225"/>
      <c r="AX16" s="224" t="s">
        <v>50</v>
      </c>
      <c r="AY16" s="225"/>
      <c r="AZ16" s="226"/>
      <c r="BA16" s="227" t="s">
        <v>51</v>
      </c>
      <c r="BB16" s="225"/>
      <c r="BC16" s="226"/>
      <c r="BD16" s="224" t="s">
        <v>52</v>
      </c>
      <c r="BE16" s="225"/>
      <c r="BF16" s="226"/>
      <c r="BG16" s="227" t="s">
        <v>53</v>
      </c>
      <c r="BH16" s="225"/>
      <c r="BI16" s="226"/>
      <c r="BJ16" s="4"/>
      <c r="BK16" s="97" t="s">
        <v>54</v>
      </c>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9"/>
      <c r="CK16" s="100" t="s">
        <v>55</v>
      </c>
      <c r="CL16" s="101" t="s">
        <v>56</v>
      </c>
      <c r="CM16" s="6"/>
      <c r="CN16" s="102" t="s">
        <v>57</v>
      </c>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4"/>
      <c r="DN16" s="100" t="s">
        <v>55</v>
      </c>
      <c r="DO16" s="101" t="s">
        <v>56</v>
      </c>
      <c r="DP16" s="6"/>
      <c r="DQ16" s="105" t="s">
        <v>58</v>
      </c>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4"/>
      <c r="EQ16" s="101" t="s">
        <v>55</v>
      </c>
      <c r="ER16" s="101" t="s">
        <v>56</v>
      </c>
    </row>
    <row r="17" spans="1:148" ht="45" x14ac:dyDescent="0.25">
      <c r="A17" s="106" t="s">
        <v>59</v>
      </c>
      <c r="B17" s="107" t="s">
        <v>60</v>
      </c>
      <c r="C17" s="108" t="s">
        <v>61</v>
      </c>
      <c r="D17" s="109" t="s">
        <v>271</v>
      </c>
      <c r="E17" s="109" t="s">
        <v>62</v>
      </c>
      <c r="F17" s="108" t="s">
        <v>63</v>
      </c>
      <c r="G17" s="109" t="s">
        <v>272</v>
      </c>
      <c r="H17" s="108" t="s">
        <v>64</v>
      </c>
      <c r="I17" s="108" t="s">
        <v>65</v>
      </c>
      <c r="J17" s="108" t="s">
        <v>66</v>
      </c>
      <c r="K17" s="108" t="s">
        <v>67</v>
      </c>
      <c r="L17" s="107" t="s">
        <v>273</v>
      </c>
      <c r="M17" s="108" t="s">
        <v>68</v>
      </c>
      <c r="N17" s="108" t="s">
        <v>69</v>
      </c>
      <c r="O17" s="107" t="s">
        <v>274</v>
      </c>
      <c r="P17" s="107" t="s">
        <v>70</v>
      </c>
      <c r="Q17" s="108" t="s">
        <v>71</v>
      </c>
      <c r="R17" s="108" t="s">
        <v>72</v>
      </c>
      <c r="S17" s="107" t="s">
        <v>73</v>
      </c>
      <c r="T17" s="107" t="e">
        <f>[1]INSTRUCTIONS!$BB$7</f>
        <v>#REF!</v>
      </c>
      <c r="U17" s="107" t="e">
        <f>[1]INSTRUCTIONS!$BD$7</f>
        <v>#REF!</v>
      </c>
      <c r="V17" s="107" t="e">
        <f>[1]INSTRUCTIONS!$BF$7</f>
        <v>#REF!</v>
      </c>
      <c r="W17" s="107" t="s">
        <v>74</v>
      </c>
      <c r="X17" s="110" t="s">
        <v>75</v>
      </c>
      <c r="Y17" s="108" t="s">
        <v>76</v>
      </c>
      <c r="Z17" s="111" t="s">
        <v>77</v>
      </c>
      <c r="AA17" s="112" t="s">
        <v>78</v>
      </c>
      <c r="AB17" s="111" t="s">
        <v>79</v>
      </c>
      <c r="AC17" s="107" t="s">
        <v>80</v>
      </c>
      <c r="AD17" s="113" t="s">
        <v>81</v>
      </c>
      <c r="AE17" s="111" t="s">
        <v>82</v>
      </c>
      <c r="AF17" s="108" t="s">
        <v>83</v>
      </c>
      <c r="AG17" s="111" t="s">
        <v>84</v>
      </c>
      <c r="AH17" s="113" t="s">
        <v>85</v>
      </c>
      <c r="AI17" s="114" t="s">
        <v>86</v>
      </c>
      <c r="AJ17" s="115" t="s">
        <v>87</v>
      </c>
      <c r="AK17" s="116" t="s">
        <v>88</v>
      </c>
      <c r="AL17" s="108" t="s">
        <v>47</v>
      </c>
      <c r="AM17" s="117" t="s">
        <v>89</v>
      </c>
      <c r="AN17" s="118" t="s">
        <v>90</v>
      </c>
      <c r="AO17" s="119" t="s">
        <v>14</v>
      </c>
      <c r="AP17" s="119" t="s">
        <v>15</v>
      </c>
      <c r="AQ17" s="119" t="s">
        <v>16</v>
      </c>
      <c r="AR17" s="119" t="s">
        <v>17</v>
      </c>
      <c r="AS17" s="119" t="s">
        <v>18</v>
      </c>
      <c r="AT17" s="120" t="s">
        <v>19</v>
      </c>
      <c r="AU17" s="120" t="s">
        <v>20</v>
      </c>
      <c r="AV17" s="121" t="s">
        <v>89</v>
      </c>
      <c r="AW17" s="122" t="s">
        <v>91</v>
      </c>
      <c r="AX17" s="122" t="s">
        <v>158</v>
      </c>
      <c r="AY17" s="122" t="s">
        <v>159</v>
      </c>
      <c r="AZ17" s="123"/>
      <c r="BA17" s="124" t="s">
        <v>92</v>
      </c>
      <c r="BB17" s="125" t="s">
        <v>93</v>
      </c>
      <c r="BC17" s="126" t="s">
        <v>94</v>
      </c>
      <c r="BD17" s="125" t="s">
        <v>92</v>
      </c>
      <c r="BE17" s="125" t="s">
        <v>93</v>
      </c>
      <c r="BF17" s="126" t="s">
        <v>94</v>
      </c>
      <c r="BG17" s="124" t="s">
        <v>95</v>
      </c>
      <c r="BH17" s="125" t="s">
        <v>93</v>
      </c>
      <c r="BI17" s="126" t="s">
        <v>94</v>
      </c>
      <c r="BJ17" s="127"/>
      <c r="BK17" s="128"/>
      <c r="BL17" s="129"/>
      <c r="BM17" s="129"/>
      <c r="BN17" s="129"/>
      <c r="BO17" s="129"/>
      <c r="BP17" s="129"/>
      <c r="BQ17" s="129"/>
      <c r="BR17" s="129"/>
      <c r="BS17" s="129"/>
      <c r="BT17" s="129"/>
      <c r="BU17" s="129"/>
      <c r="BV17" s="129"/>
      <c r="BW17" s="129"/>
      <c r="BX17" s="129"/>
      <c r="BY17" s="129"/>
      <c r="BZ17" s="129"/>
      <c r="CA17" s="129"/>
      <c r="CB17" s="129"/>
      <c r="CC17" s="129"/>
      <c r="CD17" s="129"/>
      <c r="CE17" s="129"/>
      <c r="CF17" s="129"/>
      <c r="CG17" s="129"/>
      <c r="CH17" s="129"/>
      <c r="CI17" s="129"/>
      <c r="CJ17" s="130"/>
      <c r="CK17" s="131"/>
      <c r="CL17" s="131"/>
      <c r="CM17" s="6"/>
      <c r="CN17" s="128"/>
      <c r="CO17" s="129"/>
      <c r="CP17" s="129"/>
      <c r="CQ17" s="129"/>
      <c r="CR17" s="129"/>
      <c r="CS17" s="129"/>
      <c r="CT17" s="129"/>
      <c r="CU17" s="129"/>
      <c r="CV17" s="129"/>
      <c r="CW17" s="129"/>
      <c r="CX17" s="129"/>
      <c r="CY17" s="129"/>
      <c r="CZ17" s="129"/>
      <c r="DA17" s="129"/>
      <c r="DB17" s="129"/>
      <c r="DC17" s="129"/>
      <c r="DD17" s="129"/>
      <c r="DE17" s="129"/>
      <c r="DF17" s="129"/>
      <c r="DG17" s="129"/>
      <c r="DH17" s="129"/>
      <c r="DI17" s="129"/>
      <c r="DJ17" s="129"/>
      <c r="DK17" s="129"/>
      <c r="DL17" s="129"/>
      <c r="DM17" s="130"/>
      <c r="DN17" s="131"/>
      <c r="DO17" s="131"/>
      <c r="DP17" s="6"/>
      <c r="DQ17" s="128"/>
      <c r="DR17" s="129"/>
      <c r="DS17" s="129"/>
      <c r="DT17" s="129"/>
      <c r="DU17" s="129"/>
      <c r="DV17" s="129"/>
      <c r="DW17" s="129"/>
      <c r="DX17" s="129"/>
      <c r="DY17" s="129"/>
      <c r="DZ17" s="129"/>
      <c r="EA17" s="129"/>
      <c r="EB17" s="129"/>
      <c r="EC17" s="129"/>
      <c r="ED17" s="129"/>
      <c r="EE17" s="129"/>
      <c r="EF17" s="129"/>
      <c r="EG17" s="129"/>
      <c r="EH17" s="129"/>
      <c r="EI17" s="129"/>
      <c r="EJ17" s="129"/>
      <c r="EK17" s="129"/>
      <c r="EL17" s="129"/>
      <c r="EM17" s="129"/>
      <c r="EN17" s="129"/>
      <c r="EO17" s="129"/>
      <c r="EP17" s="130"/>
      <c r="EQ17" s="131"/>
      <c r="ER17" s="131"/>
    </row>
    <row r="18" spans="1:148" ht="120" customHeight="1" x14ac:dyDescent="0.25">
      <c r="A18" s="132">
        <v>1</v>
      </c>
      <c r="B18" s="133" t="e">
        <v>#VALUE!</v>
      </c>
      <c r="C18" s="133" t="s">
        <v>96</v>
      </c>
      <c r="D18" s="134" t="s">
        <v>276</v>
      </c>
      <c r="E18" s="134" t="str">
        <f t="shared" ref="E18:E100" si="6">$I$10&amp;D18</f>
        <v>#REF!</v>
      </c>
      <c r="F18" s="135" t="s">
        <v>97</v>
      </c>
      <c r="G18" s="134" t="s">
        <v>276</v>
      </c>
      <c r="H18" s="135" t="s">
        <v>98</v>
      </c>
      <c r="I18" s="135" t="s">
        <v>99</v>
      </c>
      <c r="J18" s="135"/>
      <c r="K18" s="135"/>
      <c r="L18" s="136"/>
      <c r="M18" s="133" t="e">
        <v>#VALUE!</v>
      </c>
      <c r="N18" s="135" t="s">
        <v>100</v>
      </c>
      <c r="O18" s="136"/>
      <c r="P18" s="136"/>
      <c r="Q18" s="136" t="s">
        <v>101</v>
      </c>
      <c r="R18" s="136" t="s">
        <v>102</v>
      </c>
      <c r="S18" s="136"/>
      <c r="T18" s="133"/>
      <c r="U18" s="133"/>
      <c r="V18" s="133"/>
      <c r="W18" s="137"/>
      <c r="X18" s="138">
        <v>13.65</v>
      </c>
      <c r="Y18" s="139">
        <v>12.97</v>
      </c>
      <c r="Z18" s="140">
        <f t="shared" ref="Z18:Z100" si="7">IFERROR((X18-Y18)/X18,"")</f>
        <v>4.9816849816849793E-2</v>
      </c>
      <c r="AA18" s="139">
        <v>49.99</v>
      </c>
      <c r="AB18" s="140">
        <f t="shared" ref="AB18:AB100" si="8">IFERROR((AA18-Y18)/AA18,"")</f>
        <v>0.74054810962192441</v>
      </c>
      <c r="AC18" s="141"/>
      <c r="AD18" s="142" t="str">
        <f t="shared" ref="AD18:AD100" si="9">IF(ISBLANK(AC18),"",AA18*(1-AC18))</f>
        <v/>
      </c>
      <c r="AE18" s="140" t="str">
        <f t="shared" ref="AE18:AE100" si="10">IFERROR((AD18-Y18)/AD18,"")</f>
        <v/>
      </c>
      <c r="AF18" s="139"/>
      <c r="AG18" s="140" t="str">
        <f t="shared" ref="AG18:AG100" si="11">IFERROR((AF18-AA18)/AF18,"")</f>
        <v/>
      </c>
      <c r="AH18" s="143" t="str">
        <f t="shared" ref="AH18:AH100" si="12">IFERROR((AF18-AD18)/AF18,"")</f>
        <v/>
      </c>
      <c r="AI18" s="144"/>
      <c r="AJ18" s="145"/>
      <c r="AK18" s="146"/>
      <c r="AL18" s="135" t="s">
        <v>241</v>
      </c>
      <c r="AM18" s="147">
        <v>4</v>
      </c>
      <c r="AN18" s="148" t="str">
        <f t="shared" ref="AN18:AN100" si="13">IF(ISBLANK(AM18),"",CONCATENATE(IFERROR(IF(SEARCH($AM$8,$AM18,1)&gt;0,$AN$8),""),", ",IFERROR(IF(SEARCH($AM$9,$AM18,1)&gt;0,$AN$9),""),", ",IFERROR(IF(SEARCH($AM$13,$AM18,1)&gt;0,$AN$13),""),", ",IFERROR(IF(SEARCH($AM$10,$AM18,1)&gt;0,$AN$10),""),", ",IFERROR(IF(SEARCH($AM$11,$AM18,1)&gt;0,$AN$11),""),", ",IFERROR(IF(SEARCH($AM$12,$AM18,1)&gt;0,$AN$12),""),IFERROR(IF(SEARCH($AM$13,$AM18,1)&gt;0,$AN$13),"")))</f>
        <v xml:space="preserve">, , , , OFFICE DEFINE, </v>
      </c>
      <c r="AO18" s="149">
        <v>24</v>
      </c>
      <c r="AP18" s="150">
        <v>312</v>
      </c>
      <c r="AQ18" s="150"/>
      <c r="AR18" s="150"/>
      <c r="AS18" s="150"/>
      <c r="AT18" s="151"/>
      <c r="AU18" s="151"/>
      <c r="AV18" s="152">
        <f t="shared" ref="AV18:AV100" si="14">IF(ISBLANK(AM18)," ",AM18)</f>
        <v>4</v>
      </c>
      <c r="AW18" s="153"/>
      <c r="AX18" s="152"/>
      <c r="AY18" s="153"/>
      <c r="AZ18" s="154"/>
      <c r="BA18" s="155">
        <f t="shared" ref="BA18:BA100" si="15">IFERROR(IF(FIND($AM$9,AM18,1),SUMPRODUCT($AO$9:$AU$9,AO18:AU18),""),0)+IFERROR(IF(FIND($AM$13,AM18,1),SUMPRODUCT($AO$13:$AU$13,AO18:AU18),""),0)+IFERROR(IF(FIND($AM$10,AM18,1),SUMPRODUCT($AO$10:$AU$10,AO18:AU18),""),0)+IFERROR(IF(FIND($AM$11,AM18,1),SUMPRODUCT($AO$11:$AU$11,AO18:AU18),""),0)+IFERROR(IF(FIND($AM$12,AM18,1),SUMPRODUCT($AO$12:$AU$12,AO18:AU18),""),0)+AW18+AX18</f>
        <v>312</v>
      </c>
      <c r="BB18" s="156">
        <f t="shared" ref="BB18:BB100" si="16">$BA18*$Y18</f>
        <v>4046.6400000000003</v>
      </c>
      <c r="BC18" s="157">
        <f t="shared" ref="BC18:BC100" si="17">$BA18*$AA18</f>
        <v>15596.880000000001</v>
      </c>
      <c r="BD18" s="158">
        <f t="shared" ref="BD18:BD100" si="18">$AO18+AY18</f>
        <v>24</v>
      </c>
      <c r="BE18" s="159">
        <f t="shared" ref="BE18:BE100" si="19">$AO18*$Y18</f>
        <v>311.28000000000003</v>
      </c>
      <c r="BF18" s="160">
        <f t="shared" ref="BF18:BF100" si="20">$AO18*$AA18</f>
        <v>1199.76</v>
      </c>
      <c r="BG18" s="161">
        <f t="shared" ref="BG18:BG100" si="21">SUM(BA18,BD18)</f>
        <v>336</v>
      </c>
      <c r="BH18" s="162">
        <f t="shared" ref="BH18:BH100" si="22">$BG18*$Y18</f>
        <v>4357.92</v>
      </c>
      <c r="BI18" s="163">
        <f t="shared" ref="BI18:BI100" si="23">$BG18*$AA18</f>
        <v>16796.64</v>
      </c>
      <c r="BJ18" s="164"/>
      <c r="BK18" s="165" t="s">
        <v>104</v>
      </c>
      <c r="BL18" s="166">
        <v>32</v>
      </c>
      <c r="BM18" s="167">
        <v>79</v>
      </c>
      <c r="BN18" s="167">
        <v>103</v>
      </c>
      <c r="BO18" s="167">
        <v>71</v>
      </c>
      <c r="BP18" s="167">
        <v>27</v>
      </c>
      <c r="BQ18" s="167">
        <v>0</v>
      </c>
      <c r="BR18" s="167" t="str">
        <f t="array" ref="BR18">IF(ISBLANK($BK18),"",IFERROR((ROUND((INDEX([1]INSTRUCTIONS!$M$9:$AM$73,MATCH(#REF!,[1]INSTRUCTIONS!$N$9:$N$73,0),MATCH(BR$2,[1]INSTRUCTIONS!$M$9:$AM$9,FALSE))*$BA18),0)),""))</f>
        <v/>
      </c>
      <c r="BS18" s="167" t="str">
        <f t="array" ref="BS18">IF(ISBLANK($BK18),"",IFERROR((ROUND((INDEX([1]INSTRUCTIONS!$M$9:$AM$73,MATCH(#REF!,[1]INSTRUCTIONS!$N$9:$N$73,0),MATCH(BS$2,[1]INSTRUCTIONS!$M$9:$AM$9,FALSE))*$BA18),0)),""))</f>
        <v/>
      </c>
      <c r="BT18" s="167" t="str">
        <f t="array" ref="BT18">IF(ISBLANK($BK18),"",IFERROR((ROUND((INDEX([1]INSTRUCTIONS!$M$9:$AM$73,MATCH(#REF!,[1]INSTRUCTIONS!$N$9:$N$73,0),MATCH(BT$2,[1]INSTRUCTIONS!$M$9:$AM$9,FALSE))*$BA18),0)),""))</f>
        <v/>
      </c>
      <c r="BU18" s="167" t="str">
        <f t="array" ref="BU18">IF(ISBLANK($BK18),"",IFERROR((ROUND((INDEX([1]INSTRUCTIONS!$M$9:$AM$73,MATCH(#REF!,[1]INSTRUCTIONS!$N$9:$N$73,0),MATCH(BU$2,[1]INSTRUCTIONS!$M$9:$AM$9,FALSE))*$BA18),0)),""))</f>
        <v/>
      </c>
      <c r="BV18" s="167" t="str">
        <f t="array" ref="BV18">IF(ISBLANK($BK18),"",IFERROR((ROUND((INDEX([1]INSTRUCTIONS!$M$9:$AM$73,MATCH(#REF!,[1]INSTRUCTIONS!$N$9:$N$73,0),MATCH(BV$2,[1]INSTRUCTIONS!$M$9:$AM$9,FALSE))*$BA18),0)),""))</f>
        <v/>
      </c>
      <c r="BW18" s="167" t="str">
        <f t="array" ref="BW18">IF(ISBLANK($BK18),"",IFERROR((ROUND((INDEX([1]INSTRUCTIONS!$M$9:$AM$73,MATCH(#REF!,[1]INSTRUCTIONS!$N$9:$N$73,0),MATCH(BW$2,[1]INSTRUCTIONS!$M$9:$AM$9,FALSE))*$BA18),0)),""))</f>
        <v/>
      </c>
      <c r="BX18" s="167" t="str">
        <f t="array" ref="BX18">IF(ISBLANK($BK18),"",IFERROR((ROUND((INDEX([1]INSTRUCTIONS!$M$9:$AM$73,MATCH(#REF!,[1]INSTRUCTIONS!$N$9:$N$73,0),MATCH(BX$2,[1]INSTRUCTIONS!$M$9:$AM$9,FALSE))*$BA18),0)),""))</f>
        <v/>
      </c>
      <c r="BY18" s="167" t="str">
        <f t="array" ref="BY18">IF(ISBLANK($BK18),"",IFERROR((ROUND((INDEX([1]INSTRUCTIONS!$M$9:$AM$73,MATCH(#REF!,[1]INSTRUCTIONS!$N$9:$N$73,0),MATCH(BY$2,[1]INSTRUCTIONS!$M$9:$AM$9,FALSE))*$BA18),0)),""))</f>
        <v/>
      </c>
      <c r="BZ18" s="167" t="str">
        <f t="array" ref="BZ18">IF(ISBLANK($BK18),"",IFERROR((ROUND((INDEX([1]INSTRUCTIONS!$M$9:$AM$73,MATCH(#REF!,[1]INSTRUCTIONS!$N$9:$N$73,0),MATCH(BZ$2,[1]INSTRUCTIONS!$M$9:$AM$9,FALSE))*$BA18),0)),""))</f>
        <v/>
      </c>
      <c r="CA18" s="167" t="str">
        <f t="array" ref="CA18">IF(ISBLANK($BK18),"",IFERROR((ROUND((INDEX([1]INSTRUCTIONS!$M$9:$AM$73,MATCH(#REF!,[1]INSTRUCTIONS!$N$9:$N$73,0),MATCH(CA$2,[1]INSTRUCTIONS!$M$9:$AM$9,FALSE))*$BA18),0)),""))</f>
        <v/>
      </c>
      <c r="CB18" s="167" t="str">
        <f t="array" ref="CB18">IF(ISBLANK($BK18),"",IFERROR((ROUND((INDEX([1]INSTRUCTIONS!$M$9:$AM$73,MATCH(#REF!,[1]INSTRUCTIONS!$N$9:$N$73,0),MATCH(CB$2,[1]INSTRUCTIONS!$M$9:$AM$9,FALSE))*$BA18),0)),""))</f>
        <v/>
      </c>
      <c r="CC18" s="167" t="str">
        <f t="array" ref="CC18">IF(ISBLANK($BK18),"",IFERROR((ROUND((INDEX([1]INSTRUCTIONS!$M$9:$AM$73,MATCH(#REF!,[1]INSTRUCTIONS!$N$9:$N$73,0),MATCH(CC$2,[1]INSTRUCTIONS!$M$9:$AM$9,FALSE))*$BA18),0)),""))</f>
        <v/>
      </c>
      <c r="CD18" s="167" t="str">
        <f t="array" ref="CD18">IF(ISBLANK($BK18),"",IFERROR((ROUND((INDEX([1]INSTRUCTIONS!$M$9:$AM$73,MATCH(#REF!,[1]INSTRUCTIONS!$N$9:$N$73,0),MATCH(CD$2,[1]INSTRUCTIONS!$M$9:$AM$9,FALSE))*$BA18),0)),""))</f>
        <v/>
      </c>
      <c r="CE18" s="167" t="str">
        <f t="array" ref="CE18">IF(ISBLANK($BK18),"",IFERROR((ROUND((INDEX([1]INSTRUCTIONS!$M$9:$AM$73,MATCH(#REF!,[1]INSTRUCTIONS!$N$9:$N$73,0),MATCH(CE$2,[1]INSTRUCTIONS!$M$9:$AM$9,FALSE))*$BA18),0)),""))</f>
        <v/>
      </c>
      <c r="CF18" s="167" t="str">
        <f t="array" ref="CF18">IF(ISBLANK($BK18),"",IFERROR((ROUND((INDEX([1]INSTRUCTIONS!$M$9:$AM$73,MATCH(#REF!,[1]INSTRUCTIONS!$N$9:$N$73,0),MATCH(CF$2,[1]INSTRUCTIONS!$M$9:$AM$9,FALSE))*$BA18),0)),""))</f>
        <v/>
      </c>
      <c r="CG18" s="167" t="str">
        <f t="array" ref="CG18">IF(ISBLANK($BK18),"",IFERROR((ROUND((INDEX([1]INSTRUCTIONS!$M$9:$AM$73,MATCH(#REF!,[1]INSTRUCTIONS!$N$9:$N$73,0),MATCH(CG$2,[1]INSTRUCTIONS!$M$9:$AM$9,FALSE))*$BA18),0)),""))</f>
        <v/>
      </c>
      <c r="CH18" s="167" t="str">
        <f t="array" ref="CH18">IF(ISBLANK($BK18),"",IFERROR((ROUND((INDEX([1]INSTRUCTIONS!$M$9:$AM$73,MATCH(#REF!,[1]INSTRUCTIONS!$N$9:$N$73,0),MATCH(CH$2,[1]INSTRUCTIONS!$M$9:$AM$9,FALSE))*$BA18),0)),""))</f>
        <v/>
      </c>
      <c r="CI18" s="167" t="str">
        <f t="array" ref="CI18">IF(ISBLANK($BK18),"",IFERROR((ROUND((INDEX([1]INSTRUCTIONS!$M$9:$AM$73,MATCH(#REF!,[1]INSTRUCTIONS!$N$9:$N$73,0),MATCH(CI$2,[1]INSTRUCTIONS!$M$9:$AM$9,FALSE))*$BA18),0)),""))</f>
        <v/>
      </c>
      <c r="CJ18" s="168" t="str">
        <f t="array" ref="CJ18">IF(ISBLANK($BK18),"",IFERROR((ROUND((INDEX([1]INSTRUCTIONS!$M$9:$AM$73,MATCH(#REF!,[1]INSTRUCTIONS!$N$9:$N$73,0),MATCH(CJ$2,[1]INSTRUCTIONS!$M$9:$AM$9,FALSE))*$BA18),0)),""))</f>
        <v/>
      </c>
      <c r="CK18" s="169">
        <f t="shared" ref="CK18:CK100" si="24">IFERROR(SUM(BL18:CJ18),"")</f>
        <v>312</v>
      </c>
      <c r="CL18" s="169">
        <f t="shared" ref="CL18:CL100" si="25">IFERROR(BA18-CK18,"")</f>
        <v>0</v>
      </c>
      <c r="CM18" s="6"/>
      <c r="CN18" s="170" t="s">
        <v>105</v>
      </c>
      <c r="CO18" s="166">
        <v>3</v>
      </c>
      <c r="CP18" s="167">
        <v>6</v>
      </c>
      <c r="CQ18" s="167">
        <v>7</v>
      </c>
      <c r="CR18" s="167">
        <v>5</v>
      </c>
      <c r="CS18" s="167">
        <v>3</v>
      </c>
      <c r="CT18" s="167">
        <v>0</v>
      </c>
      <c r="CU18" s="167" t="str">
        <f t="array" ref="CU18">IF(ISBLANK($CN18),"",IFERROR((ROUND((INDEX([1]INSTRUCTIONS!$M$9:$AM$73,MATCH(#REF!,[1]INSTRUCTIONS!$N$9:$N$73,0),MATCH(CU$2,[1]INSTRUCTIONS!$M$9:$AM$9,FALSE))*$BD18),0)),""))</f>
        <v/>
      </c>
      <c r="CV18" s="167" t="str">
        <f t="array" ref="CV18">IF(ISBLANK($CN18),"",IFERROR((ROUND((INDEX([1]INSTRUCTIONS!$M$9:$AM$73,MATCH(#REF!,[1]INSTRUCTIONS!$N$9:$N$73,0),MATCH(CV$2,[1]INSTRUCTIONS!$M$9:$AM$9,FALSE))*$BD18),0)),""))</f>
        <v/>
      </c>
      <c r="CW18" s="167" t="str">
        <f t="array" ref="CW18">IF(ISBLANK($CN18),"",IFERROR((ROUND((INDEX([1]INSTRUCTIONS!$M$9:$AM$73,MATCH(#REF!,[1]INSTRUCTIONS!$N$9:$N$73,0),MATCH(CW$2,[1]INSTRUCTIONS!$M$9:$AM$9,FALSE))*$BD18),0)),""))</f>
        <v/>
      </c>
      <c r="CX18" s="167" t="str">
        <f t="array" ref="CX18">IF(ISBLANK($CN18),"",IFERROR((ROUND((INDEX([1]INSTRUCTIONS!$M$9:$AM$73,MATCH(#REF!,[1]INSTRUCTIONS!$N$9:$N$73,0),MATCH(CX$2,[1]INSTRUCTIONS!$M$9:$AM$9,FALSE))*$BD18),0)),""))</f>
        <v/>
      </c>
      <c r="CY18" s="167" t="str">
        <f t="array" ref="CY18">IF(ISBLANK($CN18),"",IFERROR((ROUND((INDEX([1]INSTRUCTIONS!$M$9:$AM$73,MATCH(#REF!,[1]INSTRUCTIONS!$N$9:$N$73,0),MATCH(CY$2,[1]INSTRUCTIONS!$M$9:$AM$9,FALSE))*$BD18),0)),""))</f>
        <v/>
      </c>
      <c r="CZ18" s="167" t="str">
        <f t="array" ref="CZ18">IF(ISBLANK($CN18),"",IFERROR((ROUND((INDEX([1]INSTRUCTIONS!$M$9:$AM$73,MATCH(#REF!,[1]INSTRUCTIONS!$N$9:$N$73,0),MATCH(CZ$2,[1]INSTRUCTIONS!$M$9:$AM$9,FALSE))*$BD18),0)),""))</f>
        <v/>
      </c>
      <c r="DA18" s="167" t="str">
        <f t="array" ref="DA18">IF(ISBLANK($CN18),"",IFERROR((ROUND((INDEX([1]INSTRUCTIONS!$M$9:$AM$73,MATCH(#REF!,[1]INSTRUCTIONS!$N$9:$N$73,0),MATCH(DA$2,[1]INSTRUCTIONS!$M$9:$AM$9,FALSE))*$BD18),0)),""))</f>
        <v/>
      </c>
      <c r="DB18" s="167" t="str">
        <f t="array" ref="DB18">IF(ISBLANK($CN18),"",IFERROR((ROUND((INDEX([1]INSTRUCTIONS!$M$9:$AM$73,MATCH(#REF!,[1]INSTRUCTIONS!$N$9:$N$73,0),MATCH(DB$2,[1]INSTRUCTIONS!$M$9:$AM$9,FALSE))*$BD18),0)),""))</f>
        <v/>
      </c>
      <c r="DC18" s="167" t="str">
        <f t="array" ref="DC18">IF(ISBLANK($CN18),"",IFERROR((ROUND((INDEX([1]INSTRUCTIONS!$M$9:$AM$73,MATCH(#REF!,[1]INSTRUCTIONS!$N$9:$N$73,0),MATCH(DC$2,[1]INSTRUCTIONS!$M$9:$AM$9,FALSE))*$BD18),0)),""))</f>
        <v/>
      </c>
      <c r="DD18" s="167" t="str">
        <f t="array" ref="DD18">IF(ISBLANK($CN18),"",IFERROR((ROUND((INDEX([1]INSTRUCTIONS!$M$9:$AM$73,MATCH(#REF!,[1]INSTRUCTIONS!$N$9:$N$73,0),MATCH(DD$2,[1]INSTRUCTIONS!$M$9:$AM$9,FALSE))*$BD18),0)),""))</f>
        <v/>
      </c>
      <c r="DE18" s="167" t="str">
        <f t="array" ref="DE18">IF(ISBLANK($CN18),"",IFERROR((ROUND((INDEX([1]INSTRUCTIONS!$M$9:$AM$73,MATCH(#REF!,[1]INSTRUCTIONS!$N$9:$N$73,0),MATCH(DE$2,[1]INSTRUCTIONS!$M$9:$AM$9,FALSE))*$BD18),0)),""))</f>
        <v/>
      </c>
      <c r="DF18" s="167" t="str">
        <f t="array" ref="DF18">IF(ISBLANK($CN18),"",IFERROR((ROUND((INDEX([1]INSTRUCTIONS!$M$9:$AM$73,MATCH(#REF!,[1]INSTRUCTIONS!$N$9:$N$73,0),MATCH(DF$2,[1]INSTRUCTIONS!$M$9:$AM$9,FALSE))*$BD18),0)),""))</f>
        <v/>
      </c>
      <c r="DG18" s="167" t="str">
        <f t="array" ref="DG18">IF(ISBLANK($CN18),"",IFERROR((ROUND((INDEX([1]INSTRUCTIONS!$M$9:$AM$73,MATCH(#REF!,[1]INSTRUCTIONS!$N$9:$N$73,0),MATCH(DG$2,[1]INSTRUCTIONS!$M$9:$AM$9,FALSE))*$BD18),0)),""))</f>
        <v/>
      </c>
      <c r="DH18" s="167" t="str">
        <f t="array" ref="DH18">IF(ISBLANK($CN18),"",IFERROR((ROUND((INDEX([1]INSTRUCTIONS!$M$9:$AM$73,MATCH(#REF!,[1]INSTRUCTIONS!$N$9:$N$73,0),MATCH(DH$2,[1]INSTRUCTIONS!$M$9:$AM$9,FALSE))*$BD18),0)),""))</f>
        <v/>
      </c>
      <c r="DI18" s="167" t="str">
        <f t="array" ref="DI18">IF(ISBLANK($CN18),"",IFERROR((ROUND((INDEX([1]INSTRUCTIONS!$M$9:$AM$73,MATCH(#REF!,[1]INSTRUCTIONS!$N$9:$N$73,0),MATCH(DI$2,[1]INSTRUCTIONS!$M$9:$AM$9,FALSE))*$BD18),0)),""))</f>
        <v/>
      </c>
      <c r="DJ18" s="167" t="str">
        <f t="array" ref="DJ18">IF(ISBLANK($CN18),"",IFERROR((ROUND((INDEX([1]INSTRUCTIONS!$M$9:$AM$73,MATCH(#REF!,[1]INSTRUCTIONS!$N$9:$N$73,0),MATCH(DJ$2,[1]INSTRUCTIONS!$M$9:$AM$9,FALSE))*$BD18),0)),""))</f>
        <v/>
      </c>
      <c r="DK18" s="167" t="str">
        <f t="array" ref="DK18">IF(ISBLANK($CN18),"",IFERROR((ROUND((INDEX([1]INSTRUCTIONS!$M$9:$AM$73,MATCH(#REF!,[1]INSTRUCTIONS!$N$9:$N$73,0),MATCH(DK$2,[1]INSTRUCTIONS!$M$9:$AM$9,FALSE))*$BD18),0)),""))</f>
        <v/>
      </c>
      <c r="DL18" s="167" t="str">
        <f t="array" ref="DL18">IF(ISBLANK($CN18),"",IFERROR((ROUND((INDEX([1]INSTRUCTIONS!$M$9:$AM$73,MATCH(#REF!,[1]INSTRUCTIONS!$N$9:$N$73,0),MATCH(DL$2,[1]INSTRUCTIONS!$M$9:$AM$9,FALSE))*$BD18),0)),""))</f>
        <v/>
      </c>
      <c r="DM18" s="168" t="str">
        <f t="array" ref="DM18">IF(ISBLANK($CN18),"",IFERROR((ROUND((INDEX([1]INSTRUCTIONS!$M$9:$AM$73,MATCH(#REF!,[1]INSTRUCTIONS!$N$9:$N$73,0),MATCH(DM$2,[1]INSTRUCTIONS!$M$9:$AM$9,FALSE))*$BD18),0)),""))</f>
        <v/>
      </c>
      <c r="DN18" s="169">
        <f t="shared" ref="DN18:DN100" si="26">IFERROR(SUM(CO18:DM18),"")</f>
        <v>24</v>
      </c>
      <c r="DO18" s="169">
        <f t="shared" ref="DO18:DO100" si="27">IFERROR(BD18-DN18,"")</f>
        <v>0</v>
      </c>
      <c r="DP18" s="6"/>
      <c r="DQ18" s="171" t="str">
        <f t="shared" ref="DQ18:DQ100" si="28">$BK18</f>
        <v>ALPHA TOPS BM</v>
      </c>
      <c r="DR18" s="172">
        <f t="shared" ref="DR18:EP18" si="29">IFERROR(BL18+CO18,"")</f>
        <v>35</v>
      </c>
      <c r="DS18" s="173">
        <f t="shared" si="29"/>
        <v>85</v>
      </c>
      <c r="DT18" s="173">
        <f t="shared" si="29"/>
        <v>110</v>
      </c>
      <c r="DU18" s="173">
        <f t="shared" si="29"/>
        <v>76</v>
      </c>
      <c r="DV18" s="173">
        <f t="shared" si="29"/>
        <v>30</v>
      </c>
      <c r="DW18" s="173">
        <f t="shared" si="29"/>
        <v>0</v>
      </c>
      <c r="DX18" s="173" t="str">
        <f t="shared" si="29"/>
        <v/>
      </c>
      <c r="DY18" s="173" t="str">
        <f t="shared" si="29"/>
        <v/>
      </c>
      <c r="DZ18" s="173" t="str">
        <f t="shared" si="29"/>
        <v/>
      </c>
      <c r="EA18" s="173" t="str">
        <f t="shared" si="29"/>
        <v/>
      </c>
      <c r="EB18" s="173" t="str">
        <f t="shared" si="29"/>
        <v/>
      </c>
      <c r="EC18" s="173" t="str">
        <f t="shared" si="29"/>
        <v/>
      </c>
      <c r="ED18" s="173" t="str">
        <f t="shared" si="29"/>
        <v/>
      </c>
      <c r="EE18" s="173" t="str">
        <f t="shared" si="29"/>
        <v/>
      </c>
      <c r="EF18" s="174" t="str">
        <f t="shared" si="29"/>
        <v/>
      </c>
      <c r="EG18" s="174" t="str">
        <f t="shared" si="29"/>
        <v/>
      </c>
      <c r="EH18" s="174" t="str">
        <f t="shared" si="29"/>
        <v/>
      </c>
      <c r="EI18" s="174" t="str">
        <f t="shared" si="29"/>
        <v/>
      </c>
      <c r="EJ18" s="174" t="str">
        <f t="shared" si="29"/>
        <v/>
      </c>
      <c r="EK18" s="174" t="str">
        <f t="shared" si="29"/>
        <v/>
      </c>
      <c r="EL18" s="174" t="str">
        <f t="shared" si="29"/>
        <v/>
      </c>
      <c r="EM18" s="174" t="str">
        <f t="shared" si="29"/>
        <v/>
      </c>
      <c r="EN18" s="174" t="str">
        <f t="shared" si="29"/>
        <v/>
      </c>
      <c r="EO18" s="174" t="str">
        <f t="shared" si="29"/>
        <v/>
      </c>
      <c r="EP18" s="174" t="str">
        <f t="shared" si="29"/>
        <v/>
      </c>
      <c r="EQ18" s="171">
        <f t="shared" ref="EQ18:EQ100" si="30">IFERROR(SUM(DR18:EF18),"")</f>
        <v>336</v>
      </c>
      <c r="ER18" s="171">
        <f t="shared" ref="ER18:ER100" si="31">IFERROR($BG18-EQ18,"")</f>
        <v>0</v>
      </c>
    </row>
    <row r="19" spans="1:148" ht="120" customHeight="1" x14ac:dyDescent="0.25">
      <c r="A19" s="132">
        <f t="shared" ref="A19:A100" si="32">A18+1</f>
        <v>2</v>
      </c>
      <c r="B19" s="133"/>
      <c r="C19" s="133" t="s">
        <v>96</v>
      </c>
      <c r="D19" s="134" t="s">
        <v>276</v>
      </c>
      <c r="E19" s="134" t="str">
        <f t="shared" si="6"/>
        <v>#REF!</v>
      </c>
      <c r="F19" s="135" t="s">
        <v>97</v>
      </c>
      <c r="G19" s="134" t="s">
        <v>276</v>
      </c>
      <c r="H19" s="135" t="s">
        <v>98</v>
      </c>
      <c r="I19" s="135" t="s">
        <v>99</v>
      </c>
      <c r="J19" s="135"/>
      <c r="K19" s="135"/>
      <c r="L19" s="136"/>
      <c r="M19" s="133" t="e">
        <v>#VALUE!</v>
      </c>
      <c r="N19" s="135" t="s">
        <v>108</v>
      </c>
      <c r="O19" s="136"/>
      <c r="P19" s="136"/>
      <c r="Q19" s="136" t="s">
        <v>101</v>
      </c>
      <c r="R19" s="136" t="s">
        <v>102</v>
      </c>
      <c r="S19" s="136"/>
      <c r="T19" s="133"/>
      <c r="U19" s="133"/>
      <c r="V19" s="133"/>
      <c r="W19" s="137"/>
      <c r="X19" s="138">
        <v>13.65</v>
      </c>
      <c r="Y19" s="139">
        <v>12.97</v>
      </c>
      <c r="Z19" s="140">
        <f t="shared" si="7"/>
        <v>4.9816849816849793E-2</v>
      </c>
      <c r="AA19" s="139">
        <v>49.99</v>
      </c>
      <c r="AB19" s="140">
        <f t="shared" si="8"/>
        <v>0.74054810962192441</v>
      </c>
      <c r="AC19" s="141"/>
      <c r="AD19" s="142" t="str">
        <f t="shared" si="9"/>
        <v/>
      </c>
      <c r="AE19" s="140" t="str">
        <f t="shared" si="10"/>
        <v/>
      </c>
      <c r="AF19" s="139"/>
      <c r="AG19" s="140" t="str">
        <f t="shared" si="11"/>
        <v/>
      </c>
      <c r="AH19" s="143" t="str">
        <f t="shared" si="12"/>
        <v/>
      </c>
      <c r="AI19" s="144"/>
      <c r="AJ19" s="145"/>
      <c r="AK19" s="146"/>
      <c r="AL19" s="135" t="s">
        <v>241</v>
      </c>
      <c r="AM19" s="147">
        <v>4</v>
      </c>
      <c r="AN19" s="148" t="str">
        <f t="shared" si="13"/>
        <v xml:space="preserve">, , , , OFFICE DEFINE, </v>
      </c>
      <c r="AO19" s="149">
        <v>36</v>
      </c>
      <c r="AP19" s="150">
        <v>312</v>
      </c>
      <c r="AQ19" s="150"/>
      <c r="AR19" s="150"/>
      <c r="AS19" s="150"/>
      <c r="AT19" s="151"/>
      <c r="AU19" s="151"/>
      <c r="AV19" s="152">
        <f t="shared" si="14"/>
        <v>4</v>
      </c>
      <c r="AW19" s="153"/>
      <c r="AX19" s="152"/>
      <c r="AY19" s="153"/>
      <c r="AZ19" s="176"/>
      <c r="BA19" s="155">
        <f t="shared" si="15"/>
        <v>312</v>
      </c>
      <c r="BB19" s="156">
        <f t="shared" si="16"/>
        <v>4046.6400000000003</v>
      </c>
      <c r="BC19" s="157">
        <f t="shared" si="17"/>
        <v>15596.880000000001</v>
      </c>
      <c r="BD19" s="158">
        <f t="shared" si="18"/>
        <v>36</v>
      </c>
      <c r="BE19" s="159">
        <f t="shared" si="19"/>
        <v>466.92</v>
      </c>
      <c r="BF19" s="160">
        <f t="shared" si="20"/>
        <v>1799.64</v>
      </c>
      <c r="BG19" s="161">
        <f t="shared" si="21"/>
        <v>348</v>
      </c>
      <c r="BH19" s="162">
        <f t="shared" si="22"/>
        <v>4513.5600000000004</v>
      </c>
      <c r="BI19" s="163">
        <f t="shared" si="23"/>
        <v>17396.52</v>
      </c>
      <c r="BJ19" s="164"/>
      <c r="BK19" s="165" t="s">
        <v>104</v>
      </c>
      <c r="BL19" s="177">
        <v>32</v>
      </c>
      <c r="BM19" s="178">
        <v>79</v>
      </c>
      <c r="BN19" s="178">
        <v>103</v>
      </c>
      <c r="BO19" s="178">
        <v>71</v>
      </c>
      <c r="BP19" s="178">
        <v>27</v>
      </c>
      <c r="BQ19" s="178">
        <v>0</v>
      </c>
      <c r="BR19" s="178" t="str">
        <f t="array" ref="BR19">IF(ISBLANK($BK19),"",IFERROR((ROUND((INDEX([1]INSTRUCTIONS!$M$9:$AM$73,MATCH(#REF!,[1]INSTRUCTIONS!$N$9:$N$73,0),MATCH(BR$2,[1]INSTRUCTIONS!$M$9:$AM$9,FALSE))*$BA19),0)),""))</f>
        <v/>
      </c>
      <c r="BS19" s="178" t="str">
        <f t="array" ref="BS19">IF(ISBLANK($BK19),"",IFERROR((ROUND((INDEX([1]INSTRUCTIONS!$M$9:$AM$73,MATCH(#REF!,[1]INSTRUCTIONS!$N$9:$N$73,0),MATCH(BS$2,[1]INSTRUCTIONS!$M$9:$AM$9,FALSE))*$BA19),0)),""))</f>
        <v/>
      </c>
      <c r="BT19" s="178" t="str">
        <f t="array" ref="BT19">IF(ISBLANK($BK19),"",IFERROR((ROUND((INDEX([1]INSTRUCTIONS!$M$9:$AM$73,MATCH(#REF!,[1]INSTRUCTIONS!$N$9:$N$73,0),MATCH(BT$2,[1]INSTRUCTIONS!$M$9:$AM$9,FALSE))*$BA19),0)),""))</f>
        <v/>
      </c>
      <c r="BU19" s="178" t="str">
        <f t="array" ref="BU19">IF(ISBLANK($BK19),"",IFERROR((ROUND((INDEX([1]INSTRUCTIONS!$M$9:$AM$73,MATCH(#REF!,[1]INSTRUCTIONS!$N$9:$N$73,0),MATCH(BU$2,[1]INSTRUCTIONS!$M$9:$AM$9,FALSE))*$BA19),0)),""))</f>
        <v/>
      </c>
      <c r="BV19" s="178" t="str">
        <f t="array" ref="BV19">IF(ISBLANK($BK19),"",IFERROR((ROUND((INDEX([1]INSTRUCTIONS!$M$9:$AM$73,MATCH(#REF!,[1]INSTRUCTIONS!$N$9:$N$73,0),MATCH(BV$2,[1]INSTRUCTIONS!$M$9:$AM$9,FALSE))*$BA19),0)),""))</f>
        <v/>
      </c>
      <c r="BW19" s="178" t="str">
        <f t="array" ref="BW19">IF(ISBLANK($BK19),"",IFERROR((ROUND((INDEX([1]INSTRUCTIONS!$M$9:$AM$73,MATCH(#REF!,[1]INSTRUCTIONS!$N$9:$N$73,0),MATCH(BW$2,[1]INSTRUCTIONS!$M$9:$AM$9,FALSE))*$BA19),0)),""))</f>
        <v/>
      </c>
      <c r="BX19" s="178" t="str">
        <f t="array" ref="BX19">IF(ISBLANK($BK19),"",IFERROR((ROUND((INDEX([1]INSTRUCTIONS!$M$9:$AM$73,MATCH(#REF!,[1]INSTRUCTIONS!$N$9:$N$73,0),MATCH(BX$2,[1]INSTRUCTIONS!$M$9:$AM$9,FALSE))*$BA19),0)),""))</f>
        <v/>
      </c>
      <c r="BY19" s="178" t="str">
        <f t="array" ref="BY19">IF(ISBLANK($BK19),"",IFERROR((ROUND((INDEX([1]INSTRUCTIONS!$M$9:$AM$73,MATCH(#REF!,[1]INSTRUCTIONS!$N$9:$N$73,0),MATCH(BY$2,[1]INSTRUCTIONS!$M$9:$AM$9,FALSE))*$BA19),0)),""))</f>
        <v/>
      </c>
      <c r="BZ19" s="178" t="str">
        <f t="array" ref="BZ19">IF(ISBLANK($BK19),"",IFERROR((ROUND((INDEX([1]INSTRUCTIONS!$M$9:$AM$73,MATCH(#REF!,[1]INSTRUCTIONS!$N$9:$N$73,0),MATCH(BZ$2,[1]INSTRUCTIONS!$M$9:$AM$9,FALSE))*$BA19),0)),""))</f>
        <v/>
      </c>
      <c r="CA19" s="178" t="str">
        <f t="array" ref="CA19">IF(ISBLANK($BK19),"",IFERROR((ROUND((INDEX([1]INSTRUCTIONS!$M$9:$AM$73,MATCH(#REF!,[1]INSTRUCTIONS!$N$9:$N$73,0),MATCH(CA$2,[1]INSTRUCTIONS!$M$9:$AM$9,FALSE))*$BA19),0)),""))</f>
        <v/>
      </c>
      <c r="CB19" s="178" t="str">
        <f t="array" ref="CB19">IF(ISBLANK($BK19),"",IFERROR((ROUND((INDEX([1]INSTRUCTIONS!$M$9:$AM$73,MATCH(#REF!,[1]INSTRUCTIONS!$N$9:$N$73,0),MATCH(CB$2,[1]INSTRUCTIONS!$M$9:$AM$9,FALSE))*$BA19),0)),""))</f>
        <v/>
      </c>
      <c r="CC19" s="178" t="str">
        <f t="array" ref="CC19">IF(ISBLANK($BK19),"",IFERROR((ROUND((INDEX([1]INSTRUCTIONS!$M$9:$AM$73,MATCH(#REF!,[1]INSTRUCTIONS!$N$9:$N$73,0),MATCH(CC$2,[1]INSTRUCTIONS!$M$9:$AM$9,FALSE))*$BA19),0)),""))</f>
        <v/>
      </c>
      <c r="CD19" s="178" t="str">
        <f t="array" ref="CD19">IF(ISBLANK($BK19),"",IFERROR((ROUND((INDEX([1]INSTRUCTIONS!$M$9:$AM$73,MATCH(#REF!,[1]INSTRUCTIONS!$N$9:$N$73,0),MATCH(CD$2,[1]INSTRUCTIONS!$M$9:$AM$9,FALSE))*$BA19),0)),""))</f>
        <v/>
      </c>
      <c r="CE19" s="178" t="str">
        <f t="array" ref="CE19">IF(ISBLANK($BK19),"",IFERROR((ROUND((INDEX([1]INSTRUCTIONS!$M$9:$AM$73,MATCH(#REF!,[1]INSTRUCTIONS!$N$9:$N$73,0),MATCH(CE$2,[1]INSTRUCTIONS!$M$9:$AM$9,FALSE))*$BA19),0)),""))</f>
        <v/>
      </c>
      <c r="CF19" s="178" t="str">
        <f t="array" ref="CF19">IF(ISBLANK($BK19),"",IFERROR((ROUND((INDEX([1]INSTRUCTIONS!$M$9:$AM$73,MATCH(#REF!,[1]INSTRUCTIONS!$N$9:$N$73,0),MATCH(CF$2,[1]INSTRUCTIONS!$M$9:$AM$9,FALSE))*$BA19),0)),""))</f>
        <v/>
      </c>
      <c r="CG19" s="178" t="str">
        <f t="array" ref="CG19">IF(ISBLANK($BK19),"",IFERROR((ROUND((INDEX([1]INSTRUCTIONS!$M$9:$AM$73,MATCH(#REF!,[1]INSTRUCTIONS!$N$9:$N$73,0),MATCH(CG$2,[1]INSTRUCTIONS!$M$9:$AM$9,FALSE))*$BA19),0)),""))</f>
        <v/>
      </c>
      <c r="CH19" s="178" t="str">
        <f t="array" ref="CH19">IF(ISBLANK($BK19),"",IFERROR((ROUND((INDEX([1]INSTRUCTIONS!$M$9:$AM$73,MATCH(#REF!,[1]INSTRUCTIONS!$N$9:$N$73,0),MATCH(CH$2,[1]INSTRUCTIONS!$M$9:$AM$9,FALSE))*$BA19),0)),""))</f>
        <v/>
      </c>
      <c r="CI19" s="178" t="str">
        <f t="array" ref="CI19">IF(ISBLANK($BK19),"",IFERROR((ROUND((INDEX([1]INSTRUCTIONS!$M$9:$AM$73,MATCH(#REF!,[1]INSTRUCTIONS!$N$9:$N$73,0),MATCH(CI$2,[1]INSTRUCTIONS!$M$9:$AM$9,FALSE))*$BA19),0)),""))</f>
        <v/>
      </c>
      <c r="CJ19" s="179" t="str">
        <f t="array" ref="CJ19">IF(ISBLANK($BK19),"",IFERROR((ROUND((INDEX([1]INSTRUCTIONS!$M$9:$AM$73,MATCH(#REF!,[1]INSTRUCTIONS!$N$9:$N$73,0),MATCH(CJ$2,[1]INSTRUCTIONS!$M$9:$AM$9,FALSE))*$BA19),0)),""))</f>
        <v/>
      </c>
      <c r="CK19" s="169">
        <f t="shared" si="24"/>
        <v>312</v>
      </c>
      <c r="CL19" s="169">
        <f t="shared" si="25"/>
        <v>0</v>
      </c>
      <c r="CM19" s="6"/>
      <c r="CN19" s="170" t="s">
        <v>104</v>
      </c>
      <c r="CO19" s="177">
        <v>4</v>
      </c>
      <c r="CP19" s="178">
        <v>9</v>
      </c>
      <c r="CQ19" s="178">
        <v>12</v>
      </c>
      <c r="CR19" s="178">
        <v>8</v>
      </c>
      <c r="CS19" s="178">
        <v>3</v>
      </c>
      <c r="CT19" s="178">
        <v>0</v>
      </c>
      <c r="CU19" s="178" t="str">
        <f t="array" ref="CU19">IF(ISBLANK($CN19),"",IFERROR((ROUND((INDEX([1]INSTRUCTIONS!$M$9:$AM$73,MATCH(#REF!,[1]INSTRUCTIONS!$N$9:$N$73,0),MATCH(CU$2,[1]INSTRUCTIONS!$M$9:$AM$9,FALSE))*$BD19),0)),""))</f>
        <v/>
      </c>
      <c r="CV19" s="178" t="str">
        <f t="array" ref="CV19">IF(ISBLANK($CN19),"",IFERROR((ROUND((INDEX([1]INSTRUCTIONS!$M$9:$AM$73,MATCH(#REF!,[1]INSTRUCTIONS!$N$9:$N$73,0),MATCH(CV$2,[1]INSTRUCTIONS!$M$9:$AM$9,FALSE))*$BD19),0)),""))</f>
        <v/>
      </c>
      <c r="CW19" s="178" t="str">
        <f t="array" ref="CW19">IF(ISBLANK($CN19),"",IFERROR((ROUND((INDEX([1]INSTRUCTIONS!$M$9:$AM$73,MATCH(#REF!,[1]INSTRUCTIONS!$N$9:$N$73,0),MATCH(CW$2,[1]INSTRUCTIONS!$M$9:$AM$9,FALSE))*$BD19),0)),""))</f>
        <v/>
      </c>
      <c r="CX19" s="178" t="str">
        <f t="array" ref="CX19">IF(ISBLANK($CN19),"",IFERROR((ROUND((INDEX([1]INSTRUCTIONS!$M$9:$AM$73,MATCH(#REF!,[1]INSTRUCTIONS!$N$9:$N$73,0),MATCH(CX$2,[1]INSTRUCTIONS!$M$9:$AM$9,FALSE))*$BD19),0)),""))</f>
        <v/>
      </c>
      <c r="CY19" s="178" t="str">
        <f t="array" ref="CY19">IF(ISBLANK($CN19),"",IFERROR((ROUND((INDEX([1]INSTRUCTIONS!$M$9:$AM$73,MATCH(#REF!,[1]INSTRUCTIONS!$N$9:$N$73,0),MATCH(CY$2,[1]INSTRUCTIONS!$M$9:$AM$9,FALSE))*$BD19),0)),""))</f>
        <v/>
      </c>
      <c r="CZ19" s="178" t="str">
        <f t="array" ref="CZ19">IF(ISBLANK($CN19),"",IFERROR((ROUND((INDEX([1]INSTRUCTIONS!$M$9:$AM$73,MATCH(#REF!,[1]INSTRUCTIONS!$N$9:$N$73,0),MATCH(CZ$2,[1]INSTRUCTIONS!$M$9:$AM$9,FALSE))*$BD19),0)),""))</f>
        <v/>
      </c>
      <c r="DA19" s="178" t="str">
        <f t="array" ref="DA19">IF(ISBLANK($CN19),"",IFERROR((ROUND((INDEX([1]INSTRUCTIONS!$M$9:$AM$73,MATCH(#REF!,[1]INSTRUCTIONS!$N$9:$N$73,0),MATCH(DA$2,[1]INSTRUCTIONS!$M$9:$AM$9,FALSE))*$BD19),0)),""))</f>
        <v/>
      </c>
      <c r="DB19" s="178" t="str">
        <f t="array" ref="DB19">IF(ISBLANK($CN19),"",IFERROR((ROUND((INDEX([1]INSTRUCTIONS!$M$9:$AM$73,MATCH(#REF!,[1]INSTRUCTIONS!$N$9:$N$73,0),MATCH(DB$2,[1]INSTRUCTIONS!$M$9:$AM$9,FALSE))*$BD19),0)),""))</f>
        <v/>
      </c>
      <c r="DC19" s="178" t="str">
        <f t="array" ref="DC19">IF(ISBLANK($CN19),"",IFERROR((ROUND((INDEX([1]INSTRUCTIONS!$M$9:$AM$73,MATCH(#REF!,[1]INSTRUCTIONS!$N$9:$N$73,0),MATCH(DC$2,[1]INSTRUCTIONS!$M$9:$AM$9,FALSE))*$BD19),0)),""))</f>
        <v/>
      </c>
      <c r="DD19" s="178" t="str">
        <f t="array" ref="DD19">IF(ISBLANK($CN19),"",IFERROR((ROUND((INDEX([1]INSTRUCTIONS!$M$9:$AM$73,MATCH(#REF!,[1]INSTRUCTIONS!$N$9:$N$73,0),MATCH(DD$2,[1]INSTRUCTIONS!$M$9:$AM$9,FALSE))*$BD19),0)),""))</f>
        <v/>
      </c>
      <c r="DE19" s="178" t="str">
        <f t="array" ref="DE19">IF(ISBLANK($CN19),"",IFERROR((ROUND((INDEX([1]INSTRUCTIONS!$M$9:$AM$73,MATCH(#REF!,[1]INSTRUCTIONS!$N$9:$N$73,0),MATCH(DE$2,[1]INSTRUCTIONS!$M$9:$AM$9,FALSE))*$BD19),0)),""))</f>
        <v/>
      </c>
      <c r="DF19" s="178" t="str">
        <f t="array" ref="DF19">IF(ISBLANK($CN19),"",IFERROR((ROUND((INDEX([1]INSTRUCTIONS!$M$9:$AM$73,MATCH(#REF!,[1]INSTRUCTIONS!$N$9:$N$73,0),MATCH(DF$2,[1]INSTRUCTIONS!$M$9:$AM$9,FALSE))*$BD19),0)),""))</f>
        <v/>
      </c>
      <c r="DG19" s="178" t="str">
        <f t="array" ref="DG19">IF(ISBLANK($CN19),"",IFERROR((ROUND((INDEX([1]INSTRUCTIONS!$M$9:$AM$73,MATCH(#REF!,[1]INSTRUCTIONS!$N$9:$N$73,0),MATCH(DG$2,[1]INSTRUCTIONS!$M$9:$AM$9,FALSE))*$BD19),0)),""))</f>
        <v/>
      </c>
      <c r="DH19" s="178" t="str">
        <f t="array" ref="DH19">IF(ISBLANK($CN19),"",IFERROR((ROUND((INDEX([1]INSTRUCTIONS!$M$9:$AM$73,MATCH(#REF!,[1]INSTRUCTIONS!$N$9:$N$73,0),MATCH(DH$2,[1]INSTRUCTIONS!$M$9:$AM$9,FALSE))*$BD19),0)),""))</f>
        <v/>
      </c>
      <c r="DI19" s="178" t="str">
        <f t="array" ref="DI19">IF(ISBLANK($CN19),"",IFERROR((ROUND((INDEX([1]INSTRUCTIONS!$M$9:$AM$73,MATCH(#REF!,[1]INSTRUCTIONS!$N$9:$N$73,0),MATCH(DI$2,[1]INSTRUCTIONS!$M$9:$AM$9,FALSE))*$BD19),0)),""))</f>
        <v/>
      </c>
      <c r="DJ19" s="178" t="str">
        <f t="array" ref="DJ19">IF(ISBLANK($CN19),"",IFERROR((ROUND((INDEX([1]INSTRUCTIONS!$M$9:$AM$73,MATCH(#REF!,[1]INSTRUCTIONS!$N$9:$N$73,0),MATCH(DJ$2,[1]INSTRUCTIONS!$M$9:$AM$9,FALSE))*$BD19),0)),""))</f>
        <v/>
      </c>
      <c r="DK19" s="178" t="str">
        <f t="array" ref="DK19">IF(ISBLANK($CN19),"",IFERROR((ROUND((INDEX([1]INSTRUCTIONS!$M$9:$AM$73,MATCH(#REF!,[1]INSTRUCTIONS!$N$9:$N$73,0),MATCH(DK$2,[1]INSTRUCTIONS!$M$9:$AM$9,FALSE))*$BD19),0)),""))</f>
        <v/>
      </c>
      <c r="DL19" s="178" t="str">
        <f t="array" ref="DL19">IF(ISBLANK($CN19),"",IFERROR((ROUND((INDEX([1]INSTRUCTIONS!$M$9:$AM$73,MATCH(#REF!,[1]INSTRUCTIONS!$N$9:$N$73,0),MATCH(DL$2,[1]INSTRUCTIONS!$M$9:$AM$9,FALSE))*$BD19),0)),""))</f>
        <v/>
      </c>
      <c r="DM19" s="179" t="str">
        <f t="array" ref="DM19">IF(ISBLANK($CN19),"",IFERROR((ROUND((INDEX([1]INSTRUCTIONS!$M$9:$AM$73,MATCH(#REF!,[1]INSTRUCTIONS!$N$9:$N$73,0),MATCH(DM$2,[1]INSTRUCTIONS!$M$9:$AM$9,FALSE))*$BD19),0)),""))</f>
        <v/>
      </c>
      <c r="DN19" s="169">
        <f t="shared" si="26"/>
        <v>36</v>
      </c>
      <c r="DO19" s="169">
        <f t="shared" si="27"/>
        <v>0</v>
      </c>
      <c r="DP19" s="6"/>
      <c r="DQ19" s="171" t="str">
        <f t="shared" si="28"/>
        <v>ALPHA TOPS BM</v>
      </c>
      <c r="DR19" s="172">
        <f t="shared" ref="DR19:EP19" si="33">IFERROR(BL19+CO19,"")</f>
        <v>36</v>
      </c>
      <c r="DS19" s="173">
        <f t="shared" si="33"/>
        <v>88</v>
      </c>
      <c r="DT19" s="173">
        <f t="shared" si="33"/>
        <v>115</v>
      </c>
      <c r="DU19" s="173">
        <f t="shared" si="33"/>
        <v>79</v>
      </c>
      <c r="DV19" s="173">
        <f t="shared" si="33"/>
        <v>30</v>
      </c>
      <c r="DW19" s="173">
        <f t="shared" si="33"/>
        <v>0</v>
      </c>
      <c r="DX19" s="173" t="str">
        <f t="shared" si="33"/>
        <v/>
      </c>
      <c r="DY19" s="173" t="str">
        <f t="shared" si="33"/>
        <v/>
      </c>
      <c r="DZ19" s="173" t="str">
        <f t="shared" si="33"/>
        <v/>
      </c>
      <c r="EA19" s="173" t="str">
        <f t="shared" si="33"/>
        <v/>
      </c>
      <c r="EB19" s="173" t="str">
        <f t="shared" si="33"/>
        <v/>
      </c>
      <c r="EC19" s="173" t="str">
        <f t="shared" si="33"/>
        <v/>
      </c>
      <c r="ED19" s="173" t="str">
        <f t="shared" si="33"/>
        <v/>
      </c>
      <c r="EE19" s="173" t="str">
        <f t="shared" si="33"/>
        <v/>
      </c>
      <c r="EF19" s="174" t="str">
        <f t="shared" si="33"/>
        <v/>
      </c>
      <c r="EG19" s="174" t="str">
        <f t="shared" si="33"/>
        <v/>
      </c>
      <c r="EH19" s="174" t="str">
        <f t="shared" si="33"/>
        <v/>
      </c>
      <c r="EI19" s="174" t="str">
        <f t="shared" si="33"/>
        <v/>
      </c>
      <c r="EJ19" s="174" t="str">
        <f t="shared" si="33"/>
        <v/>
      </c>
      <c r="EK19" s="174" t="str">
        <f t="shared" si="33"/>
        <v/>
      </c>
      <c r="EL19" s="174" t="str">
        <f t="shared" si="33"/>
        <v/>
      </c>
      <c r="EM19" s="174" t="str">
        <f t="shared" si="33"/>
        <v/>
      </c>
      <c r="EN19" s="174" t="str">
        <f t="shared" si="33"/>
        <v/>
      </c>
      <c r="EO19" s="174" t="str">
        <f t="shared" si="33"/>
        <v/>
      </c>
      <c r="EP19" s="174" t="str">
        <f t="shared" si="33"/>
        <v/>
      </c>
      <c r="EQ19" s="171">
        <f t="shared" si="30"/>
        <v>348</v>
      </c>
      <c r="ER19" s="171">
        <f t="shared" si="31"/>
        <v>0</v>
      </c>
    </row>
    <row r="20" spans="1:148" ht="120" customHeight="1" x14ac:dyDescent="0.25">
      <c r="A20" s="132">
        <f t="shared" si="32"/>
        <v>3</v>
      </c>
      <c r="B20" s="133"/>
      <c r="C20" s="133" t="s">
        <v>96</v>
      </c>
      <c r="D20" s="134" t="s">
        <v>276</v>
      </c>
      <c r="E20" s="134" t="str">
        <f t="shared" si="6"/>
        <v>#REF!</v>
      </c>
      <c r="F20" s="135" t="s">
        <v>97</v>
      </c>
      <c r="G20" s="134" t="s">
        <v>276</v>
      </c>
      <c r="H20" s="135" t="s">
        <v>98</v>
      </c>
      <c r="I20" s="135" t="s">
        <v>99</v>
      </c>
      <c r="J20" s="135"/>
      <c r="K20" s="135"/>
      <c r="L20" s="136"/>
      <c r="M20" s="133" t="e">
        <v>#VALUE!</v>
      </c>
      <c r="N20" s="135" t="s">
        <v>160</v>
      </c>
      <c r="O20" s="136"/>
      <c r="P20" s="136"/>
      <c r="Q20" s="136" t="s">
        <v>101</v>
      </c>
      <c r="R20" s="136" t="s">
        <v>102</v>
      </c>
      <c r="S20" s="136"/>
      <c r="T20" s="133"/>
      <c r="U20" s="133"/>
      <c r="V20" s="133"/>
      <c r="W20" s="137"/>
      <c r="X20" s="138">
        <v>13.65</v>
      </c>
      <c r="Y20" s="139">
        <v>12.97</v>
      </c>
      <c r="Z20" s="140">
        <f t="shared" si="7"/>
        <v>4.9816849816849793E-2</v>
      </c>
      <c r="AA20" s="139">
        <v>49.99</v>
      </c>
      <c r="AB20" s="140">
        <f t="shared" si="8"/>
        <v>0.74054810962192441</v>
      </c>
      <c r="AC20" s="141"/>
      <c r="AD20" s="142" t="str">
        <f t="shared" si="9"/>
        <v/>
      </c>
      <c r="AE20" s="140" t="str">
        <f t="shared" si="10"/>
        <v/>
      </c>
      <c r="AF20" s="139"/>
      <c r="AG20" s="140" t="str">
        <f t="shared" si="11"/>
        <v/>
      </c>
      <c r="AH20" s="143" t="str">
        <f t="shared" si="12"/>
        <v/>
      </c>
      <c r="AI20" s="144"/>
      <c r="AJ20" s="145"/>
      <c r="AK20" s="146"/>
      <c r="AL20" s="135" t="s">
        <v>241</v>
      </c>
      <c r="AM20" s="147">
        <v>4</v>
      </c>
      <c r="AN20" s="148" t="str">
        <f t="shared" si="13"/>
        <v xml:space="preserve">, , , , OFFICE DEFINE, </v>
      </c>
      <c r="AO20" s="149">
        <v>24</v>
      </c>
      <c r="AP20" s="150">
        <v>360</v>
      </c>
      <c r="AQ20" s="150"/>
      <c r="AR20" s="150"/>
      <c r="AS20" s="150"/>
      <c r="AT20" s="151"/>
      <c r="AU20" s="151"/>
      <c r="AV20" s="152">
        <f t="shared" si="14"/>
        <v>4</v>
      </c>
      <c r="AW20" s="153"/>
      <c r="AX20" s="152"/>
      <c r="AY20" s="153"/>
      <c r="AZ20" s="176"/>
      <c r="BA20" s="155">
        <f t="shared" si="15"/>
        <v>360</v>
      </c>
      <c r="BB20" s="156">
        <f t="shared" si="16"/>
        <v>4669.2</v>
      </c>
      <c r="BC20" s="157">
        <f t="shared" si="17"/>
        <v>17996.400000000001</v>
      </c>
      <c r="BD20" s="158">
        <f t="shared" si="18"/>
        <v>24</v>
      </c>
      <c r="BE20" s="159">
        <f t="shared" si="19"/>
        <v>311.28000000000003</v>
      </c>
      <c r="BF20" s="160">
        <f t="shared" si="20"/>
        <v>1199.76</v>
      </c>
      <c r="BG20" s="161">
        <f t="shared" si="21"/>
        <v>384</v>
      </c>
      <c r="BH20" s="162">
        <f t="shared" si="22"/>
        <v>4980.4800000000005</v>
      </c>
      <c r="BI20" s="163">
        <f t="shared" si="23"/>
        <v>19196.16</v>
      </c>
      <c r="BJ20" s="164"/>
      <c r="BK20" s="165" t="s">
        <v>104</v>
      </c>
      <c r="BL20" s="177">
        <v>37</v>
      </c>
      <c r="BM20" s="178">
        <v>91</v>
      </c>
      <c r="BN20" s="178">
        <v>118</v>
      </c>
      <c r="BO20" s="178">
        <v>82</v>
      </c>
      <c r="BP20" s="178">
        <v>32</v>
      </c>
      <c r="BQ20" s="178">
        <v>0</v>
      </c>
      <c r="BR20" s="178" t="str">
        <f t="array" ref="BR20">IF(ISBLANK($BK20),"",IFERROR((ROUND((INDEX([1]INSTRUCTIONS!$M$9:$AM$73,MATCH(#REF!,[1]INSTRUCTIONS!$N$9:$N$73,0),MATCH(BR$2,[1]INSTRUCTIONS!$M$9:$AM$9,FALSE))*$BA20),0)),""))</f>
        <v/>
      </c>
      <c r="BS20" s="178" t="str">
        <f t="array" ref="BS20">IF(ISBLANK($BK20),"",IFERROR((ROUND((INDEX([1]INSTRUCTIONS!$M$9:$AM$73,MATCH(#REF!,[1]INSTRUCTIONS!$N$9:$N$73,0),MATCH(BS$2,[1]INSTRUCTIONS!$M$9:$AM$9,FALSE))*$BA20),0)),""))</f>
        <v/>
      </c>
      <c r="BT20" s="178" t="str">
        <f t="array" ref="BT20">IF(ISBLANK($BK20),"",IFERROR((ROUND((INDEX([1]INSTRUCTIONS!$M$9:$AM$73,MATCH(#REF!,[1]INSTRUCTIONS!$N$9:$N$73,0),MATCH(BT$2,[1]INSTRUCTIONS!$M$9:$AM$9,FALSE))*$BA20),0)),""))</f>
        <v/>
      </c>
      <c r="BU20" s="178" t="str">
        <f t="array" ref="BU20">IF(ISBLANK($BK20),"",IFERROR((ROUND((INDEX([1]INSTRUCTIONS!$M$9:$AM$73,MATCH(#REF!,[1]INSTRUCTIONS!$N$9:$N$73,0),MATCH(BU$2,[1]INSTRUCTIONS!$M$9:$AM$9,FALSE))*$BA20),0)),""))</f>
        <v/>
      </c>
      <c r="BV20" s="178" t="str">
        <f t="array" ref="BV20">IF(ISBLANK($BK20),"",IFERROR((ROUND((INDEX([1]INSTRUCTIONS!$M$9:$AM$73,MATCH(#REF!,[1]INSTRUCTIONS!$N$9:$N$73,0),MATCH(BV$2,[1]INSTRUCTIONS!$M$9:$AM$9,FALSE))*$BA20),0)),""))</f>
        <v/>
      </c>
      <c r="BW20" s="178" t="str">
        <f t="array" ref="BW20">IF(ISBLANK($BK20),"",IFERROR((ROUND((INDEX([1]INSTRUCTIONS!$M$9:$AM$73,MATCH(#REF!,[1]INSTRUCTIONS!$N$9:$N$73,0),MATCH(BW$2,[1]INSTRUCTIONS!$M$9:$AM$9,FALSE))*$BA20),0)),""))</f>
        <v/>
      </c>
      <c r="BX20" s="178" t="str">
        <f t="array" ref="BX20">IF(ISBLANK($BK20),"",IFERROR((ROUND((INDEX([1]INSTRUCTIONS!$M$9:$AM$73,MATCH(#REF!,[1]INSTRUCTIONS!$N$9:$N$73,0),MATCH(BX$2,[1]INSTRUCTIONS!$M$9:$AM$9,FALSE))*$BA20),0)),""))</f>
        <v/>
      </c>
      <c r="BY20" s="178" t="str">
        <f t="array" ref="BY20">IF(ISBLANK($BK20),"",IFERROR((ROUND((INDEX([1]INSTRUCTIONS!$M$9:$AM$73,MATCH(#REF!,[1]INSTRUCTIONS!$N$9:$N$73,0),MATCH(BY$2,[1]INSTRUCTIONS!$M$9:$AM$9,FALSE))*$BA20),0)),""))</f>
        <v/>
      </c>
      <c r="BZ20" s="178" t="str">
        <f t="array" ref="BZ20">IF(ISBLANK($BK20),"",IFERROR((ROUND((INDEX([1]INSTRUCTIONS!$M$9:$AM$73,MATCH(#REF!,[1]INSTRUCTIONS!$N$9:$N$73,0),MATCH(BZ$2,[1]INSTRUCTIONS!$M$9:$AM$9,FALSE))*$BA20),0)),""))</f>
        <v/>
      </c>
      <c r="CA20" s="178" t="str">
        <f t="array" ref="CA20">IF(ISBLANK($BK20),"",IFERROR((ROUND((INDEX([1]INSTRUCTIONS!$M$9:$AM$73,MATCH(#REF!,[1]INSTRUCTIONS!$N$9:$N$73,0),MATCH(CA$2,[1]INSTRUCTIONS!$M$9:$AM$9,FALSE))*$BA20),0)),""))</f>
        <v/>
      </c>
      <c r="CB20" s="178" t="str">
        <f t="array" ref="CB20">IF(ISBLANK($BK20),"",IFERROR((ROUND((INDEX([1]INSTRUCTIONS!$M$9:$AM$73,MATCH(#REF!,[1]INSTRUCTIONS!$N$9:$N$73,0),MATCH(CB$2,[1]INSTRUCTIONS!$M$9:$AM$9,FALSE))*$BA20),0)),""))</f>
        <v/>
      </c>
      <c r="CC20" s="178" t="str">
        <f t="array" ref="CC20">IF(ISBLANK($BK20),"",IFERROR((ROUND((INDEX([1]INSTRUCTIONS!$M$9:$AM$73,MATCH(#REF!,[1]INSTRUCTIONS!$N$9:$N$73,0),MATCH(CC$2,[1]INSTRUCTIONS!$M$9:$AM$9,FALSE))*$BA20),0)),""))</f>
        <v/>
      </c>
      <c r="CD20" s="178" t="str">
        <f t="array" ref="CD20">IF(ISBLANK($BK20),"",IFERROR((ROUND((INDEX([1]INSTRUCTIONS!$M$9:$AM$73,MATCH(#REF!,[1]INSTRUCTIONS!$N$9:$N$73,0),MATCH(CD$2,[1]INSTRUCTIONS!$M$9:$AM$9,FALSE))*$BA20),0)),""))</f>
        <v/>
      </c>
      <c r="CE20" s="178" t="str">
        <f t="array" ref="CE20">IF(ISBLANK($BK20),"",IFERROR((ROUND((INDEX([1]INSTRUCTIONS!$M$9:$AM$73,MATCH(#REF!,[1]INSTRUCTIONS!$N$9:$N$73,0),MATCH(CE$2,[1]INSTRUCTIONS!$M$9:$AM$9,FALSE))*$BA20),0)),""))</f>
        <v/>
      </c>
      <c r="CF20" s="178" t="str">
        <f t="array" ref="CF20">IF(ISBLANK($BK20),"",IFERROR((ROUND((INDEX([1]INSTRUCTIONS!$M$9:$AM$73,MATCH(#REF!,[1]INSTRUCTIONS!$N$9:$N$73,0),MATCH(CF$2,[1]INSTRUCTIONS!$M$9:$AM$9,FALSE))*$BA20),0)),""))</f>
        <v/>
      </c>
      <c r="CG20" s="178" t="str">
        <f t="array" ref="CG20">IF(ISBLANK($BK20),"",IFERROR((ROUND((INDEX([1]INSTRUCTIONS!$M$9:$AM$73,MATCH(#REF!,[1]INSTRUCTIONS!$N$9:$N$73,0),MATCH(CG$2,[1]INSTRUCTIONS!$M$9:$AM$9,FALSE))*$BA20),0)),""))</f>
        <v/>
      </c>
      <c r="CH20" s="178" t="str">
        <f t="array" ref="CH20">IF(ISBLANK($BK20),"",IFERROR((ROUND((INDEX([1]INSTRUCTIONS!$M$9:$AM$73,MATCH(#REF!,[1]INSTRUCTIONS!$N$9:$N$73,0),MATCH(CH$2,[1]INSTRUCTIONS!$M$9:$AM$9,FALSE))*$BA20),0)),""))</f>
        <v/>
      </c>
      <c r="CI20" s="178" t="str">
        <f t="array" ref="CI20">IF(ISBLANK($BK20),"",IFERROR((ROUND((INDEX([1]INSTRUCTIONS!$M$9:$AM$73,MATCH(#REF!,[1]INSTRUCTIONS!$N$9:$N$73,0),MATCH(CI$2,[1]INSTRUCTIONS!$M$9:$AM$9,FALSE))*$BA20),0)),""))</f>
        <v/>
      </c>
      <c r="CJ20" s="179" t="str">
        <f t="array" ref="CJ20">IF(ISBLANK($BK20),"",IFERROR((ROUND((INDEX([1]INSTRUCTIONS!$M$9:$AM$73,MATCH(#REF!,[1]INSTRUCTIONS!$N$9:$N$73,0),MATCH(CJ$2,[1]INSTRUCTIONS!$M$9:$AM$9,FALSE))*$BA20),0)),""))</f>
        <v/>
      </c>
      <c r="CK20" s="169">
        <f t="shared" si="24"/>
        <v>360</v>
      </c>
      <c r="CL20" s="169">
        <f t="shared" si="25"/>
        <v>0</v>
      </c>
      <c r="CM20" s="6"/>
      <c r="CN20" s="170" t="s">
        <v>104</v>
      </c>
      <c r="CO20" s="177">
        <v>2</v>
      </c>
      <c r="CP20" s="178">
        <v>6</v>
      </c>
      <c r="CQ20" s="178">
        <v>9</v>
      </c>
      <c r="CR20" s="178">
        <v>5</v>
      </c>
      <c r="CS20" s="178">
        <v>2</v>
      </c>
      <c r="CT20" s="178">
        <v>0</v>
      </c>
      <c r="CU20" s="178" t="str">
        <f t="array" ref="CU20">IF(ISBLANK($CN20),"",IFERROR((ROUND((INDEX([1]INSTRUCTIONS!$M$9:$AM$73,MATCH(#REF!,[1]INSTRUCTIONS!$N$9:$N$73,0),MATCH(CU$2,[1]INSTRUCTIONS!$M$9:$AM$9,FALSE))*$BD20),0)),""))</f>
        <v/>
      </c>
      <c r="CV20" s="178" t="str">
        <f t="array" ref="CV20">IF(ISBLANK($CN20),"",IFERROR((ROUND((INDEX([1]INSTRUCTIONS!$M$9:$AM$73,MATCH(#REF!,[1]INSTRUCTIONS!$N$9:$N$73,0),MATCH(CV$2,[1]INSTRUCTIONS!$M$9:$AM$9,FALSE))*$BD20),0)),""))</f>
        <v/>
      </c>
      <c r="CW20" s="178" t="str">
        <f t="array" ref="CW20">IF(ISBLANK($CN20),"",IFERROR((ROUND((INDEX([1]INSTRUCTIONS!$M$9:$AM$73,MATCH(#REF!,[1]INSTRUCTIONS!$N$9:$N$73,0),MATCH(CW$2,[1]INSTRUCTIONS!$M$9:$AM$9,FALSE))*$BD20),0)),""))</f>
        <v/>
      </c>
      <c r="CX20" s="178" t="str">
        <f t="array" ref="CX20">IF(ISBLANK($CN20),"",IFERROR((ROUND((INDEX([1]INSTRUCTIONS!$M$9:$AM$73,MATCH(#REF!,[1]INSTRUCTIONS!$N$9:$N$73,0),MATCH(CX$2,[1]INSTRUCTIONS!$M$9:$AM$9,FALSE))*$BD20),0)),""))</f>
        <v/>
      </c>
      <c r="CY20" s="178" t="str">
        <f t="array" ref="CY20">IF(ISBLANK($CN20),"",IFERROR((ROUND((INDEX([1]INSTRUCTIONS!$M$9:$AM$73,MATCH(#REF!,[1]INSTRUCTIONS!$N$9:$N$73,0),MATCH(CY$2,[1]INSTRUCTIONS!$M$9:$AM$9,FALSE))*$BD20),0)),""))</f>
        <v/>
      </c>
      <c r="CZ20" s="178" t="str">
        <f t="array" ref="CZ20">IF(ISBLANK($CN20),"",IFERROR((ROUND((INDEX([1]INSTRUCTIONS!$M$9:$AM$73,MATCH(#REF!,[1]INSTRUCTIONS!$N$9:$N$73,0),MATCH(CZ$2,[1]INSTRUCTIONS!$M$9:$AM$9,FALSE))*$BD20),0)),""))</f>
        <v/>
      </c>
      <c r="DA20" s="178" t="str">
        <f t="array" ref="DA20">IF(ISBLANK($CN20),"",IFERROR((ROUND((INDEX([1]INSTRUCTIONS!$M$9:$AM$73,MATCH(#REF!,[1]INSTRUCTIONS!$N$9:$N$73,0),MATCH(DA$2,[1]INSTRUCTIONS!$M$9:$AM$9,FALSE))*$BD20),0)),""))</f>
        <v/>
      </c>
      <c r="DB20" s="178" t="str">
        <f t="array" ref="DB20">IF(ISBLANK($CN20),"",IFERROR((ROUND((INDEX([1]INSTRUCTIONS!$M$9:$AM$73,MATCH(#REF!,[1]INSTRUCTIONS!$N$9:$N$73,0),MATCH(DB$2,[1]INSTRUCTIONS!$M$9:$AM$9,FALSE))*$BD20),0)),""))</f>
        <v/>
      </c>
      <c r="DC20" s="178" t="str">
        <f t="array" ref="DC20">IF(ISBLANK($CN20),"",IFERROR((ROUND((INDEX([1]INSTRUCTIONS!$M$9:$AM$73,MATCH(#REF!,[1]INSTRUCTIONS!$N$9:$N$73,0),MATCH(DC$2,[1]INSTRUCTIONS!$M$9:$AM$9,FALSE))*$BD20),0)),""))</f>
        <v/>
      </c>
      <c r="DD20" s="178" t="str">
        <f t="array" ref="DD20">IF(ISBLANK($CN20),"",IFERROR((ROUND((INDEX([1]INSTRUCTIONS!$M$9:$AM$73,MATCH(#REF!,[1]INSTRUCTIONS!$N$9:$N$73,0),MATCH(DD$2,[1]INSTRUCTIONS!$M$9:$AM$9,FALSE))*$BD20),0)),""))</f>
        <v/>
      </c>
      <c r="DE20" s="178" t="str">
        <f t="array" ref="DE20">IF(ISBLANK($CN20),"",IFERROR((ROUND((INDEX([1]INSTRUCTIONS!$M$9:$AM$73,MATCH(#REF!,[1]INSTRUCTIONS!$N$9:$N$73,0),MATCH(DE$2,[1]INSTRUCTIONS!$M$9:$AM$9,FALSE))*$BD20),0)),""))</f>
        <v/>
      </c>
      <c r="DF20" s="178" t="str">
        <f t="array" ref="DF20">IF(ISBLANK($CN20),"",IFERROR((ROUND((INDEX([1]INSTRUCTIONS!$M$9:$AM$73,MATCH(#REF!,[1]INSTRUCTIONS!$N$9:$N$73,0),MATCH(DF$2,[1]INSTRUCTIONS!$M$9:$AM$9,FALSE))*$BD20),0)),""))</f>
        <v/>
      </c>
      <c r="DG20" s="178" t="str">
        <f t="array" ref="DG20">IF(ISBLANK($CN20),"",IFERROR((ROUND((INDEX([1]INSTRUCTIONS!$M$9:$AM$73,MATCH(#REF!,[1]INSTRUCTIONS!$N$9:$N$73,0),MATCH(DG$2,[1]INSTRUCTIONS!$M$9:$AM$9,FALSE))*$BD20),0)),""))</f>
        <v/>
      </c>
      <c r="DH20" s="178" t="str">
        <f t="array" ref="DH20">IF(ISBLANK($CN20),"",IFERROR((ROUND((INDEX([1]INSTRUCTIONS!$M$9:$AM$73,MATCH(#REF!,[1]INSTRUCTIONS!$N$9:$N$73,0),MATCH(DH$2,[1]INSTRUCTIONS!$M$9:$AM$9,FALSE))*$BD20),0)),""))</f>
        <v/>
      </c>
      <c r="DI20" s="178" t="str">
        <f t="array" ref="DI20">IF(ISBLANK($CN20),"",IFERROR((ROUND((INDEX([1]INSTRUCTIONS!$M$9:$AM$73,MATCH(#REF!,[1]INSTRUCTIONS!$N$9:$N$73,0),MATCH(DI$2,[1]INSTRUCTIONS!$M$9:$AM$9,FALSE))*$BD20),0)),""))</f>
        <v/>
      </c>
      <c r="DJ20" s="178" t="str">
        <f t="array" ref="DJ20">IF(ISBLANK($CN20),"",IFERROR((ROUND((INDEX([1]INSTRUCTIONS!$M$9:$AM$73,MATCH(#REF!,[1]INSTRUCTIONS!$N$9:$N$73,0),MATCH(DJ$2,[1]INSTRUCTIONS!$M$9:$AM$9,FALSE))*$BD20),0)),""))</f>
        <v/>
      </c>
      <c r="DK20" s="178" t="str">
        <f t="array" ref="DK20">IF(ISBLANK($CN20),"",IFERROR((ROUND((INDEX([1]INSTRUCTIONS!$M$9:$AM$73,MATCH(#REF!,[1]INSTRUCTIONS!$N$9:$N$73,0),MATCH(DK$2,[1]INSTRUCTIONS!$M$9:$AM$9,FALSE))*$BD20),0)),""))</f>
        <v/>
      </c>
      <c r="DL20" s="178" t="str">
        <f t="array" ref="DL20">IF(ISBLANK($CN20),"",IFERROR((ROUND((INDEX([1]INSTRUCTIONS!$M$9:$AM$73,MATCH(#REF!,[1]INSTRUCTIONS!$N$9:$N$73,0),MATCH(DL$2,[1]INSTRUCTIONS!$M$9:$AM$9,FALSE))*$BD20),0)),""))</f>
        <v/>
      </c>
      <c r="DM20" s="179" t="str">
        <f t="array" ref="DM20">IF(ISBLANK($CN20),"",IFERROR((ROUND((INDEX([1]INSTRUCTIONS!$M$9:$AM$73,MATCH(#REF!,[1]INSTRUCTIONS!$N$9:$N$73,0),MATCH(DM$2,[1]INSTRUCTIONS!$M$9:$AM$9,FALSE))*$BD20),0)),""))</f>
        <v/>
      </c>
      <c r="DN20" s="169">
        <f t="shared" si="26"/>
        <v>24</v>
      </c>
      <c r="DO20" s="169">
        <f t="shared" si="27"/>
        <v>0</v>
      </c>
      <c r="DP20" s="6"/>
      <c r="DQ20" s="171" t="str">
        <f t="shared" si="28"/>
        <v>ALPHA TOPS BM</v>
      </c>
      <c r="DR20" s="172">
        <f t="shared" ref="DR20:EP20" si="34">IFERROR(BL20+CO20,"")</f>
        <v>39</v>
      </c>
      <c r="DS20" s="173">
        <f t="shared" si="34"/>
        <v>97</v>
      </c>
      <c r="DT20" s="173">
        <f t="shared" si="34"/>
        <v>127</v>
      </c>
      <c r="DU20" s="173">
        <f t="shared" si="34"/>
        <v>87</v>
      </c>
      <c r="DV20" s="173">
        <f t="shared" si="34"/>
        <v>34</v>
      </c>
      <c r="DW20" s="173">
        <f t="shared" si="34"/>
        <v>0</v>
      </c>
      <c r="DX20" s="173" t="str">
        <f t="shared" si="34"/>
        <v/>
      </c>
      <c r="DY20" s="173" t="str">
        <f t="shared" si="34"/>
        <v/>
      </c>
      <c r="DZ20" s="173" t="str">
        <f t="shared" si="34"/>
        <v/>
      </c>
      <c r="EA20" s="173" t="str">
        <f t="shared" si="34"/>
        <v/>
      </c>
      <c r="EB20" s="173" t="str">
        <f t="shared" si="34"/>
        <v/>
      </c>
      <c r="EC20" s="173" t="str">
        <f t="shared" si="34"/>
        <v/>
      </c>
      <c r="ED20" s="173" t="str">
        <f t="shared" si="34"/>
        <v/>
      </c>
      <c r="EE20" s="173" t="str">
        <f t="shared" si="34"/>
        <v/>
      </c>
      <c r="EF20" s="174" t="str">
        <f t="shared" si="34"/>
        <v/>
      </c>
      <c r="EG20" s="174" t="str">
        <f t="shared" si="34"/>
        <v/>
      </c>
      <c r="EH20" s="174" t="str">
        <f t="shared" si="34"/>
        <v/>
      </c>
      <c r="EI20" s="174" t="str">
        <f t="shared" si="34"/>
        <v/>
      </c>
      <c r="EJ20" s="174" t="str">
        <f t="shared" si="34"/>
        <v/>
      </c>
      <c r="EK20" s="174" t="str">
        <f t="shared" si="34"/>
        <v/>
      </c>
      <c r="EL20" s="174" t="str">
        <f t="shared" si="34"/>
        <v/>
      </c>
      <c r="EM20" s="174" t="str">
        <f t="shared" si="34"/>
        <v/>
      </c>
      <c r="EN20" s="174" t="str">
        <f t="shared" si="34"/>
        <v/>
      </c>
      <c r="EO20" s="174" t="str">
        <f t="shared" si="34"/>
        <v/>
      </c>
      <c r="EP20" s="174" t="str">
        <f t="shared" si="34"/>
        <v/>
      </c>
      <c r="EQ20" s="171">
        <f t="shared" si="30"/>
        <v>384</v>
      </c>
      <c r="ER20" s="171">
        <f t="shared" si="31"/>
        <v>0</v>
      </c>
    </row>
    <row r="21" spans="1:148" ht="120" customHeight="1" x14ac:dyDescent="0.25">
      <c r="A21" s="132">
        <f t="shared" si="32"/>
        <v>4</v>
      </c>
      <c r="B21" s="133" t="e">
        <v>#VALUE!</v>
      </c>
      <c r="C21" s="133" t="s">
        <v>96</v>
      </c>
      <c r="D21" s="134" t="s">
        <v>276</v>
      </c>
      <c r="E21" s="134" t="str">
        <f t="shared" si="6"/>
        <v>#REF!</v>
      </c>
      <c r="F21" s="135" t="s">
        <v>97</v>
      </c>
      <c r="G21" s="134" t="s">
        <v>276</v>
      </c>
      <c r="H21" s="135" t="s">
        <v>242</v>
      </c>
      <c r="I21" s="135" t="s">
        <v>243</v>
      </c>
      <c r="J21" s="135"/>
      <c r="K21" s="135"/>
      <c r="L21" s="136"/>
      <c r="M21" s="133" t="e">
        <v>#VALUE!</v>
      </c>
      <c r="N21" s="135" t="s">
        <v>244</v>
      </c>
      <c r="O21" s="136"/>
      <c r="P21" s="136"/>
      <c r="Q21" s="136" t="s">
        <v>101</v>
      </c>
      <c r="R21" s="136" t="s">
        <v>102</v>
      </c>
      <c r="S21" s="136"/>
      <c r="T21" s="133"/>
      <c r="U21" s="133"/>
      <c r="V21" s="133"/>
      <c r="W21" s="137"/>
      <c r="X21" s="138">
        <v>13.65</v>
      </c>
      <c r="Y21" s="139">
        <v>12.97</v>
      </c>
      <c r="Z21" s="140">
        <f t="shared" si="7"/>
        <v>4.9816849816849793E-2</v>
      </c>
      <c r="AA21" s="139">
        <v>49.99</v>
      </c>
      <c r="AB21" s="140">
        <f t="shared" si="8"/>
        <v>0.74054810962192441</v>
      </c>
      <c r="AC21" s="141"/>
      <c r="AD21" s="142" t="str">
        <f t="shared" si="9"/>
        <v/>
      </c>
      <c r="AE21" s="140" t="str">
        <f t="shared" si="10"/>
        <v/>
      </c>
      <c r="AF21" s="139"/>
      <c r="AG21" s="140" t="str">
        <f t="shared" si="11"/>
        <v/>
      </c>
      <c r="AH21" s="143" t="str">
        <f t="shared" si="12"/>
        <v/>
      </c>
      <c r="AI21" s="144"/>
      <c r="AJ21" s="145"/>
      <c r="AK21" s="146"/>
      <c r="AL21" s="135" t="s">
        <v>241</v>
      </c>
      <c r="AM21" s="147">
        <v>4</v>
      </c>
      <c r="AN21" s="148" t="str">
        <f t="shared" si="13"/>
        <v xml:space="preserve">, , , , OFFICE DEFINE, </v>
      </c>
      <c r="AO21" s="149">
        <v>24</v>
      </c>
      <c r="AP21" s="150">
        <v>396</v>
      </c>
      <c r="AQ21" s="150"/>
      <c r="AR21" s="150"/>
      <c r="AS21" s="150"/>
      <c r="AT21" s="151"/>
      <c r="AU21" s="151"/>
      <c r="AV21" s="152">
        <f t="shared" si="14"/>
        <v>4</v>
      </c>
      <c r="AW21" s="153"/>
      <c r="AX21" s="152"/>
      <c r="AY21" s="153"/>
      <c r="AZ21" s="176"/>
      <c r="BA21" s="155">
        <f t="shared" si="15"/>
        <v>396</v>
      </c>
      <c r="BB21" s="156">
        <f t="shared" si="16"/>
        <v>5136.12</v>
      </c>
      <c r="BC21" s="157">
        <f t="shared" si="17"/>
        <v>19796.04</v>
      </c>
      <c r="BD21" s="158">
        <f t="shared" si="18"/>
        <v>24</v>
      </c>
      <c r="BE21" s="159">
        <f t="shared" si="19"/>
        <v>311.28000000000003</v>
      </c>
      <c r="BF21" s="160">
        <f t="shared" si="20"/>
        <v>1199.76</v>
      </c>
      <c r="BG21" s="161">
        <f t="shared" si="21"/>
        <v>420</v>
      </c>
      <c r="BH21" s="162">
        <f t="shared" si="22"/>
        <v>5447.4000000000005</v>
      </c>
      <c r="BI21" s="163">
        <f t="shared" si="23"/>
        <v>20995.8</v>
      </c>
      <c r="BJ21" s="164"/>
      <c r="BK21" s="165" t="s">
        <v>104</v>
      </c>
      <c r="BL21" s="177">
        <v>40</v>
      </c>
      <c r="BM21" s="178">
        <v>100</v>
      </c>
      <c r="BN21" s="178">
        <v>131</v>
      </c>
      <c r="BO21" s="178">
        <v>90</v>
      </c>
      <c r="BP21" s="178">
        <v>35</v>
      </c>
      <c r="BQ21" s="178">
        <v>0</v>
      </c>
      <c r="BR21" s="178" t="str">
        <f t="array" ref="BR21">IF(ISBLANK($BK21),"",IFERROR((ROUND((INDEX([1]INSTRUCTIONS!$M$9:$AM$73,MATCH(#REF!,[1]INSTRUCTIONS!$N$9:$N$73,0),MATCH(BR$2,[1]INSTRUCTIONS!$M$9:$AM$9,FALSE))*$BA21),0)),""))</f>
        <v/>
      </c>
      <c r="BS21" s="178" t="str">
        <f t="array" ref="BS21">IF(ISBLANK($BK21),"",IFERROR((ROUND((INDEX([1]INSTRUCTIONS!$M$9:$AM$73,MATCH(#REF!,[1]INSTRUCTIONS!$N$9:$N$73,0),MATCH(BS$2,[1]INSTRUCTIONS!$M$9:$AM$9,FALSE))*$BA21),0)),""))</f>
        <v/>
      </c>
      <c r="BT21" s="178" t="str">
        <f t="array" ref="BT21">IF(ISBLANK($BK21),"",IFERROR((ROUND((INDEX([1]INSTRUCTIONS!$M$9:$AM$73,MATCH(#REF!,[1]INSTRUCTIONS!$N$9:$N$73,0),MATCH(BT$2,[1]INSTRUCTIONS!$M$9:$AM$9,FALSE))*$BA21),0)),""))</f>
        <v/>
      </c>
      <c r="BU21" s="178" t="str">
        <f t="array" ref="BU21">IF(ISBLANK($BK21),"",IFERROR((ROUND((INDEX([1]INSTRUCTIONS!$M$9:$AM$73,MATCH(#REF!,[1]INSTRUCTIONS!$N$9:$N$73,0),MATCH(BU$2,[1]INSTRUCTIONS!$M$9:$AM$9,FALSE))*$BA21),0)),""))</f>
        <v/>
      </c>
      <c r="BV21" s="178" t="str">
        <f t="array" ref="BV21">IF(ISBLANK($BK21),"",IFERROR((ROUND((INDEX([1]INSTRUCTIONS!$M$9:$AM$73,MATCH(#REF!,[1]INSTRUCTIONS!$N$9:$N$73,0),MATCH(BV$2,[1]INSTRUCTIONS!$M$9:$AM$9,FALSE))*$BA21),0)),""))</f>
        <v/>
      </c>
      <c r="BW21" s="178" t="str">
        <f t="array" ref="BW21">IF(ISBLANK($BK21),"",IFERROR((ROUND((INDEX([1]INSTRUCTIONS!$M$9:$AM$73,MATCH(#REF!,[1]INSTRUCTIONS!$N$9:$N$73,0),MATCH(BW$2,[1]INSTRUCTIONS!$M$9:$AM$9,FALSE))*$BA21),0)),""))</f>
        <v/>
      </c>
      <c r="BX21" s="178" t="str">
        <f t="array" ref="BX21">IF(ISBLANK($BK21),"",IFERROR((ROUND((INDEX([1]INSTRUCTIONS!$M$9:$AM$73,MATCH(#REF!,[1]INSTRUCTIONS!$N$9:$N$73,0),MATCH(BX$2,[1]INSTRUCTIONS!$M$9:$AM$9,FALSE))*$BA21),0)),""))</f>
        <v/>
      </c>
      <c r="BY21" s="178" t="str">
        <f t="array" ref="BY21">IF(ISBLANK($BK21),"",IFERROR((ROUND((INDEX([1]INSTRUCTIONS!$M$9:$AM$73,MATCH(#REF!,[1]INSTRUCTIONS!$N$9:$N$73,0),MATCH(BY$2,[1]INSTRUCTIONS!$M$9:$AM$9,FALSE))*$BA21),0)),""))</f>
        <v/>
      </c>
      <c r="BZ21" s="178" t="str">
        <f t="array" ref="BZ21">IF(ISBLANK($BK21),"",IFERROR((ROUND((INDEX([1]INSTRUCTIONS!$M$9:$AM$73,MATCH(#REF!,[1]INSTRUCTIONS!$N$9:$N$73,0),MATCH(BZ$2,[1]INSTRUCTIONS!$M$9:$AM$9,FALSE))*$BA21),0)),""))</f>
        <v/>
      </c>
      <c r="CA21" s="178" t="str">
        <f t="array" ref="CA21">IF(ISBLANK($BK21),"",IFERROR((ROUND((INDEX([1]INSTRUCTIONS!$M$9:$AM$73,MATCH(#REF!,[1]INSTRUCTIONS!$N$9:$N$73,0),MATCH(CA$2,[1]INSTRUCTIONS!$M$9:$AM$9,FALSE))*$BA21),0)),""))</f>
        <v/>
      </c>
      <c r="CB21" s="178" t="str">
        <f t="array" ref="CB21">IF(ISBLANK($BK21),"",IFERROR((ROUND((INDEX([1]INSTRUCTIONS!$M$9:$AM$73,MATCH(#REF!,[1]INSTRUCTIONS!$N$9:$N$73,0),MATCH(CB$2,[1]INSTRUCTIONS!$M$9:$AM$9,FALSE))*$BA21),0)),""))</f>
        <v/>
      </c>
      <c r="CC21" s="178" t="str">
        <f t="array" ref="CC21">IF(ISBLANK($BK21),"",IFERROR((ROUND((INDEX([1]INSTRUCTIONS!$M$9:$AM$73,MATCH(#REF!,[1]INSTRUCTIONS!$N$9:$N$73,0),MATCH(CC$2,[1]INSTRUCTIONS!$M$9:$AM$9,FALSE))*$BA21),0)),""))</f>
        <v/>
      </c>
      <c r="CD21" s="178" t="str">
        <f t="array" ref="CD21">IF(ISBLANK($BK21),"",IFERROR((ROUND((INDEX([1]INSTRUCTIONS!$M$9:$AM$73,MATCH(#REF!,[1]INSTRUCTIONS!$N$9:$N$73,0),MATCH(CD$2,[1]INSTRUCTIONS!$M$9:$AM$9,FALSE))*$BA21),0)),""))</f>
        <v/>
      </c>
      <c r="CE21" s="178" t="str">
        <f t="array" ref="CE21">IF(ISBLANK($BK21),"",IFERROR((ROUND((INDEX([1]INSTRUCTIONS!$M$9:$AM$73,MATCH(#REF!,[1]INSTRUCTIONS!$N$9:$N$73,0),MATCH(CE$2,[1]INSTRUCTIONS!$M$9:$AM$9,FALSE))*$BA21),0)),""))</f>
        <v/>
      </c>
      <c r="CF21" s="178" t="str">
        <f t="array" ref="CF21">IF(ISBLANK($BK21),"",IFERROR((ROUND((INDEX([1]INSTRUCTIONS!$M$9:$AM$73,MATCH(#REF!,[1]INSTRUCTIONS!$N$9:$N$73,0),MATCH(CF$2,[1]INSTRUCTIONS!$M$9:$AM$9,FALSE))*$BA21),0)),""))</f>
        <v/>
      </c>
      <c r="CG21" s="178" t="str">
        <f t="array" ref="CG21">IF(ISBLANK($BK21),"",IFERROR((ROUND((INDEX([1]INSTRUCTIONS!$M$9:$AM$73,MATCH(#REF!,[1]INSTRUCTIONS!$N$9:$N$73,0),MATCH(CG$2,[1]INSTRUCTIONS!$M$9:$AM$9,FALSE))*$BA21),0)),""))</f>
        <v/>
      </c>
      <c r="CH21" s="178" t="str">
        <f t="array" ref="CH21">IF(ISBLANK($BK21),"",IFERROR((ROUND((INDEX([1]INSTRUCTIONS!$M$9:$AM$73,MATCH(#REF!,[1]INSTRUCTIONS!$N$9:$N$73,0),MATCH(CH$2,[1]INSTRUCTIONS!$M$9:$AM$9,FALSE))*$BA21),0)),""))</f>
        <v/>
      </c>
      <c r="CI21" s="178" t="str">
        <f t="array" ref="CI21">IF(ISBLANK($BK21),"",IFERROR((ROUND((INDEX([1]INSTRUCTIONS!$M$9:$AM$73,MATCH(#REF!,[1]INSTRUCTIONS!$N$9:$N$73,0),MATCH(CI$2,[1]INSTRUCTIONS!$M$9:$AM$9,FALSE))*$BA21),0)),""))</f>
        <v/>
      </c>
      <c r="CJ21" s="179" t="str">
        <f t="array" ref="CJ21">IF(ISBLANK($BK21),"",IFERROR((ROUND((INDEX([1]INSTRUCTIONS!$M$9:$AM$73,MATCH(#REF!,[1]INSTRUCTIONS!$N$9:$N$73,0),MATCH(CJ$2,[1]INSTRUCTIONS!$M$9:$AM$9,FALSE))*$BA21),0)),""))</f>
        <v/>
      </c>
      <c r="CK21" s="169">
        <f t="shared" si="24"/>
        <v>396</v>
      </c>
      <c r="CL21" s="169">
        <f t="shared" si="25"/>
        <v>0</v>
      </c>
      <c r="CM21" s="6"/>
      <c r="CN21" s="170" t="s">
        <v>104</v>
      </c>
      <c r="CO21" s="177">
        <v>2</v>
      </c>
      <c r="CP21" s="178">
        <v>6</v>
      </c>
      <c r="CQ21" s="178">
        <v>9</v>
      </c>
      <c r="CR21" s="178">
        <v>5</v>
      </c>
      <c r="CS21" s="178">
        <v>2</v>
      </c>
      <c r="CT21" s="178">
        <v>0</v>
      </c>
      <c r="CU21" s="178" t="str">
        <f t="array" ref="CU21">IF(ISBLANK($CN21),"",IFERROR((ROUND((INDEX([1]INSTRUCTIONS!$M$9:$AM$73,MATCH(#REF!,[1]INSTRUCTIONS!$N$9:$N$73,0),MATCH(CU$2,[1]INSTRUCTIONS!$M$9:$AM$9,FALSE))*$BD21),0)),""))</f>
        <v/>
      </c>
      <c r="CV21" s="178" t="str">
        <f t="array" ref="CV21">IF(ISBLANK($CN21),"",IFERROR((ROUND((INDEX([1]INSTRUCTIONS!$M$9:$AM$73,MATCH(#REF!,[1]INSTRUCTIONS!$N$9:$N$73,0),MATCH(CV$2,[1]INSTRUCTIONS!$M$9:$AM$9,FALSE))*$BD21),0)),""))</f>
        <v/>
      </c>
      <c r="CW21" s="178" t="str">
        <f t="array" ref="CW21">IF(ISBLANK($CN21),"",IFERROR((ROUND((INDEX([1]INSTRUCTIONS!$M$9:$AM$73,MATCH(#REF!,[1]INSTRUCTIONS!$N$9:$N$73,0),MATCH(CW$2,[1]INSTRUCTIONS!$M$9:$AM$9,FALSE))*$BD21),0)),""))</f>
        <v/>
      </c>
      <c r="CX21" s="178" t="str">
        <f t="array" ref="CX21">IF(ISBLANK($CN21),"",IFERROR((ROUND((INDEX([1]INSTRUCTIONS!$M$9:$AM$73,MATCH(#REF!,[1]INSTRUCTIONS!$N$9:$N$73,0),MATCH(CX$2,[1]INSTRUCTIONS!$M$9:$AM$9,FALSE))*$BD21),0)),""))</f>
        <v/>
      </c>
      <c r="CY21" s="178" t="str">
        <f t="array" ref="CY21">IF(ISBLANK($CN21),"",IFERROR((ROUND((INDEX([1]INSTRUCTIONS!$M$9:$AM$73,MATCH(#REF!,[1]INSTRUCTIONS!$N$9:$N$73,0),MATCH(CY$2,[1]INSTRUCTIONS!$M$9:$AM$9,FALSE))*$BD21),0)),""))</f>
        <v/>
      </c>
      <c r="CZ21" s="178" t="str">
        <f t="array" ref="CZ21">IF(ISBLANK($CN21),"",IFERROR((ROUND((INDEX([1]INSTRUCTIONS!$M$9:$AM$73,MATCH(#REF!,[1]INSTRUCTIONS!$N$9:$N$73,0),MATCH(CZ$2,[1]INSTRUCTIONS!$M$9:$AM$9,FALSE))*$BD21),0)),""))</f>
        <v/>
      </c>
      <c r="DA21" s="178" t="str">
        <f t="array" ref="DA21">IF(ISBLANK($CN21),"",IFERROR((ROUND((INDEX([1]INSTRUCTIONS!$M$9:$AM$73,MATCH(#REF!,[1]INSTRUCTIONS!$N$9:$N$73,0),MATCH(DA$2,[1]INSTRUCTIONS!$M$9:$AM$9,FALSE))*$BD21),0)),""))</f>
        <v/>
      </c>
      <c r="DB21" s="178" t="str">
        <f t="array" ref="DB21">IF(ISBLANK($CN21),"",IFERROR((ROUND((INDEX([1]INSTRUCTIONS!$M$9:$AM$73,MATCH(#REF!,[1]INSTRUCTIONS!$N$9:$N$73,0),MATCH(DB$2,[1]INSTRUCTIONS!$M$9:$AM$9,FALSE))*$BD21),0)),""))</f>
        <v/>
      </c>
      <c r="DC21" s="178" t="str">
        <f t="array" ref="DC21">IF(ISBLANK($CN21),"",IFERROR((ROUND((INDEX([1]INSTRUCTIONS!$M$9:$AM$73,MATCH(#REF!,[1]INSTRUCTIONS!$N$9:$N$73,0),MATCH(DC$2,[1]INSTRUCTIONS!$M$9:$AM$9,FALSE))*$BD21),0)),""))</f>
        <v/>
      </c>
      <c r="DD21" s="178" t="str">
        <f t="array" ref="DD21">IF(ISBLANK($CN21),"",IFERROR((ROUND((INDEX([1]INSTRUCTIONS!$M$9:$AM$73,MATCH(#REF!,[1]INSTRUCTIONS!$N$9:$N$73,0),MATCH(DD$2,[1]INSTRUCTIONS!$M$9:$AM$9,FALSE))*$BD21),0)),""))</f>
        <v/>
      </c>
      <c r="DE21" s="178" t="str">
        <f t="array" ref="DE21">IF(ISBLANK($CN21),"",IFERROR((ROUND((INDEX([1]INSTRUCTIONS!$M$9:$AM$73,MATCH(#REF!,[1]INSTRUCTIONS!$N$9:$N$73,0),MATCH(DE$2,[1]INSTRUCTIONS!$M$9:$AM$9,FALSE))*$BD21),0)),""))</f>
        <v/>
      </c>
      <c r="DF21" s="178" t="str">
        <f t="array" ref="DF21">IF(ISBLANK($CN21),"",IFERROR((ROUND((INDEX([1]INSTRUCTIONS!$M$9:$AM$73,MATCH(#REF!,[1]INSTRUCTIONS!$N$9:$N$73,0),MATCH(DF$2,[1]INSTRUCTIONS!$M$9:$AM$9,FALSE))*$BD21),0)),""))</f>
        <v/>
      </c>
      <c r="DG21" s="178" t="str">
        <f t="array" ref="DG21">IF(ISBLANK($CN21),"",IFERROR((ROUND((INDEX([1]INSTRUCTIONS!$M$9:$AM$73,MATCH(#REF!,[1]INSTRUCTIONS!$N$9:$N$73,0),MATCH(DG$2,[1]INSTRUCTIONS!$M$9:$AM$9,FALSE))*$BD21),0)),""))</f>
        <v/>
      </c>
      <c r="DH21" s="178" t="str">
        <f t="array" ref="DH21">IF(ISBLANK($CN21),"",IFERROR((ROUND((INDEX([1]INSTRUCTIONS!$M$9:$AM$73,MATCH(#REF!,[1]INSTRUCTIONS!$N$9:$N$73,0),MATCH(DH$2,[1]INSTRUCTIONS!$M$9:$AM$9,FALSE))*$BD21),0)),""))</f>
        <v/>
      </c>
      <c r="DI21" s="178" t="str">
        <f t="array" ref="DI21">IF(ISBLANK($CN21),"",IFERROR((ROUND((INDEX([1]INSTRUCTIONS!$M$9:$AM$73,MATCH(#REF!,[1]INSTRUCTIONS!$N$9:$N$73,0),MATCH(DI$2,[1]INSTRUCTIONS!$M$9:$AM$9,FALSE))*$BD21),0)),""))</f>
        <v/>
      </c>
      <c r="DJ21" s="178" t="str">
        <f t="array" ref="DJ21">IF(ISBLANK($CN21),"",IFERROR((ROUND((INDEX([1]INSTRUCTIONS!$M$9:$AM$73,MATCH(#REF!,[1]INSTRUCTIONS!$N$9:$N$73,0),MATCH(DJ$2,[1]INSTRUCTIONS!$M$9:$AM$9,FALSE))*$BD21),0)),""))</f>
        <v/>
      </c>
      <c r="DK21" s="178" t="str">
        <f t="array" ref="DK21">IF(ISBLANK($CN21),"",IFERROR((ROUND((INDEX([1]INSTRUCTIONS!$M$9:$AM$73,MATCH(#REF!,[1]INSTRUCTIONS!$N$9:$N$73,0),MATCH(DK$2,[1]INSTRUCTIONS!$M$9:$AM$9,FALSE))*$BD21),0)),""))</f>
        <v/>
      </c>
      <c r="DL21" s="178" t="str">
        <f t="array" ref="DL21">IF(ISBLANK($CN21),"",IFERROR((ROUND((INDEX([1]INSTRUCTIONS!$M$9:$AM$73,MATCH(#REF!,[1]INSTRUCTIONS!$N$9:$N$73,0),MATCH(DL$2,[1]INSTRUCTIONS!$M$9:$AM$9,FALSE))*$BD21),0)),""))</f>
        <v/>
      </c>
      <c r="DM21" s="179" t="str">
        <f t="array" ref="DM21">IF(ISBLANK($CN21),"",IFERROR((ROUND((INDEX([1]INSTRUCTIONS!$M$9:$AM$73,MATCH(#REF!,[1]INSTRUCTIONS!$N$9:$N$73,0),MATCH(DM$2,[1]INSTRUCTIONS!$M$9:$AM$9,FALSE))*$BD21),0)),""))</f>
        <v/>
      </c>
      <c r="DN21" s="169">
        <f t="shared" si="26"/>
        <v>24</v>
      </c>
      <c r="DO21" s="169">
        <f t="shared" si="27"/>
        <v>0</v>
      </c>
      <c r="DP21" s="6"/>
      <c r="DQ21" s="171" t="str">
        <f t="shared" si="28"/>
        <v>ALPHA TOPS BM</v>
      </c>
      <c r="DR21" s="172">
        <f t="shared" ref="DR21:EP21" si="35">IFERROR(BL21+CO21,"")</f>
        <v>42</v>
      </c>
      <c r="DS21" s="173">
        <f t="shared" si="35"/>
        <v>106</v>
      </c>
      <c r="DT21" s="173">
        <f t="shared" si="35"/>
        <v>140</v>
      </c>
      <c r="DU21" s="173">
        <f t="shared" si="35"/>
        <v>95</v>
      </c>
      <c r="DV21" s="173">
        <f t="shared" si="35"/>
        <v>37</v>
      </c>
      <c r="DW21" s="173">
        <f t="shared" si="35"/>
        <v>0</v>
      </c>
      <c r="DX21" s="173" t="str">
        <f t="shared" si="35"/>
        <v/>
      </c>
      <c r="DY21" s="173" t="str">
        <f t="shared" si="35"/>
        <v/>
      </c>
      <c r="DZ21" s="173" t="str">
        <f t="shared" si="35"/>
        <v/>
      </c>
      <c r="EA21" s="173" t="str">
        <f t="shared" si="35"/>
        <v/>
      </c>
      <c r="EB21" s="173" t="str">
        <f t="shared" si="35"/>
        <v/>
      </c>
      <c r="EC21" s="173" t="str">
        <f t="shared" si="35"/>
        <v/>
      </c>
      <c r="ED21" s="173" t="str">
        <f t="shared" si="35"/>
        <v/>
      </c>
      <c r="EE21" s="173" t="str">
        <f t="shared" si="35"/>
        <v/>
      </c>
      <c r="EF21" s="174" t="str">
        <f t="shared" si="35"/>
        <v/>
      </c>
      <c r="EG21" s="174" t="str">
        <f t="shared" si="35"/>
        <v/>
      </c>
      <c r="EH21" s="174" t="str">
        <f t="shared" si="35"/>
        <v/>
      </c>
      <c r="EI21" s="174" t="str">
        <f t="shared" si="35"/>
        <v/>
      </c>
      <c r="EJ21" s="174" t="str">
        <f t="shared" si="35"/>
        <v/>
      </c>
      <c r="EK21" s="174" t="str">
        <f t="shared" si="35"/>
        <v/>
      </c>
      <c r="EL21" s="174" t="str">
        <f t="shared" si="35"/>
        <v/>
      </c>
      <c r="EM21" s="174" t="str">
        <f t="shared" si="35"/>
        <v/>
      </c>
      <c r="EN21" s="174" t="str">
        <f t="shared" si="35"/>
        <v/>
      </c>
      <c r="EO21" s="174" t="str">
        <f t="shared" si="35"/>
        <v/>
      </c>
      <c r="EP21" s="174" t="str">
        <f t="shared" si="35"/>
        <v/>
      </c>
      <c r="EQ21" s="171">
        <f t="shared" si="30"/>
        <v>420</v>
      </c>
      <c r="ER21" s="171">
        <f t="shared" si="31"/>
        <v>0</v>
      </c>
    </row>
    <row r="22" spans="1:148" ht="120" customHeight="1" x14ac:dyDescent="0.25">
      <c r="A22" s="132">
        <f t="shared" si="32"/>
        <v>5</v>
      </c>
      <c r="B22" s="133" t="e">
        <v>#VALUE!</v>
      </c>
      <c r="C22" s="133" t="s">
        <v>96</v>
      </c>
      <c r="D22" s="134" t="s">
        <v>276</v>
      </c>
      <c r="E22" s="134" t="str">
        <f t="shared" si="6"/>
        <v>#REF!</v>
      </c>
      <c r="F22" s="135" t="s">
        <v>97</v>
      </c>
      <c r="G22" s="134" t="s">
        <v>276</v>
      </c>
      <c r="H22" s="135" t="s">
        <v>242</v>
      </c>
      <c r="I22" s="135" t="s">
        <v>243</v>
      </c>
      <c r="J22" s="135"/>
      <c r="K22" s="135"/>
      <c r="L22" s="136"/>
      <c r="M22" s="133" t="e">
        <v>#VALUE!</v>
      </c>
      <c r="N22" s="135" t="s">
        <v>245</v>
      </c>
      <c r="O22" s="136"/>
      <c r="P22" s="136"/>
      <c r="Q22" s="136" t="s">
        <v>101</v>
      </c>
      <c r="R22" s="136" t="s">
        <v>102</v>
      </c>
      <c r="S22" s="136"/>
      <c r="T22" s="133"/>
      <c r="U22" s="133"/>
      <c r="V22" s="133"/>
      <c r="W22" s="137"/>
      <c r="X22" s="138">
        <v>13.65</v>
      </c>
      <c r="Y22" s="139">
        <v>12.97</v>
      </c>
      <c r="Z22" s="140">
        <f t="shared" si="7"/>
        <v>4.9816849816849793E-2</v>
      </c>
      <c r="AA22" s="139">
        <v>49.99</v>
      </c>
      <c r="AB22" s="140">
        <f t="shared" si="8"/>
        <v>0.74054810962192441</v>
      </c>
      <c r="AC22" s="141"/>
      <c r="AD22" s="142" t="str">
        <f t="shared" si="9"/>
        <v/>
      </c>
      <c r="AE22" s="140" t="str">
        <f t="shared" si="10"/>
        <v/>
      </c>
      <c r="AF22" s="139"/>
      <c r="AG22" s="140" t="str">
        <f t="shared" si="11"/>
        <v/>
      </c>
      <c r="AH22" s="143" t="str">
        <f t="shared" si="12"/>
        <v/>
      </c>
      <c r="AI22" s="144"/>
      <c r="AJ22" s="145"/>
      <c r="AK22" s="146"/>
      <c r="AL22" s="135" t="s">
        <v>241</v>
      </c>
      <c r="AM22" s="147">
        <v>4</v>
      </c>
      <c r="AN22" s="148" t="str">
        <f t="shared" si="13"/>
        <v xml:space="preserve">, , , , OFFICE DEFINE, </v>
      </c>
      <c r="AO22" s="149">
        <v>24</v>
      </c>
      <c r="AP22" s="150">
        <v>396</v>
      </c>
      <c r="AQ22" s="150"/>
      <c r="AR22" s="150"/>
      <c r="AS22" s="150"/>
      <c r="AT22" s="151"/>
      <c r="AU22" s="151"/>
      <c r="AV22" s="152">
        <f t="shared" si="14"/>
        <v>4</v>
      </c>
      <c r="AW22" s="153"/>
      <c r="AX22" s="152"/>
      <c r="AY22" s="153"/>
      <c r="AZ22" s="176"/>
      <c r="BA22" s="155">
        <f t="shared" si="15"/>
        <v>396</v>
      </c>
      <c r="BB22" s="156">
        <f t="shared" si="16"/>
        <v>5136.12</v>
      </c>
      <c r="BC22" s="157">
        <f t="shared" si="17"/>
        <v>19796.04</v>
      </c>
      <c r="BD22" s="158">
        <f t="shared" si="18"/>
        <v>24</v>
      </c>
      <c r="BE22" s="159">
        <f t="shared" si="19"/>
        <v>311.28000000000003</v>
      </c>
      <c r="BF22" s="160">
        <f t="shared" si="20"/>
        <v>1199.76</v>
      </c>
      <c r="BG22" s="161">
        <f t="shared" si="21"/>
        <v>420</v>
      </c>
      <c r="BH22" s="162">
        <f t="shared" si="22"/>
        <v>5447.4000000000005</v>
      </c>
      <c r="BI22" s="163">
        <f t="shared" si="23"/>
        <v>20995.8</v>
      </c>
      <c r="BJ22" s="164"/>
      <c r="BK22" s="165" t="s">
        <v>104</v>
      </c>
      <c r="BL22" s="177">
        <v>40</v>
      </c>
      <c r="BM22" s="178">
        <v>100</v>
      </c>
      <c r="BN22" s="178">
        <v>131</v>
      </c>
      <c r="BO22" s="178">
        <v>90</v>
      </c>
      <c r="BP22" s="178">
        <v>35</v>
      </c>
      <c r="BQ22" s="178">
        <v>0</v>
      </c>
      <c r="BR22" s="178" t="str">
        <f t="array" ref="BR22">IF(ISBLANK($BK22),"",IFERROR((ROUND((INDEX([1]INSTRUCTIONS!$M$9:$AM$73,MATCH(#REF!,[1]INSTRUCTIONS!$N$9:$N$73,0),MATCH(BR$2,[1]INSTRUCTIONS!$M$9:$AM$9,FALSE))*$BA22),0)),""))</f>
        <v/>
      </c>
      <c r="BS22" s="178" t="str">
        <f t="array" ref="BS22">IF(ISBLANK($BK22),"",IFERROR((ROUND((INDEX([1]INSTRUCTIONS!$M$9:$AM$73,MATCH(#REF!,[1]INSTRUCTIONS!$N$9:$N$73,0),MATCH(BS$2,[1]INSTRUCTIONS!$M$9:$AM$9,FALSE))*$BA22),0)),""))</f>
        <v/>
      </c>
      <c r="BT22" s="178" t="str">
        <f t="array" ref="BT22">IF(ISBLANK($BK22),"",IFERROR((ROUND((INDEX([1]INSTRUCTIONS!$M$9:$AM$73,MATCH(#REF!,[1]INSTRUCTIONS!$N$9:$N$73,0),MATCH(BT$2,[1]INSTRUCTIONS!$M$9:$AM$9,FALSE))*$BA22),0)),""))</f>
        <v/>
      </c>
      <c r="BU22" s="178" t="str">
        <f t="array" ref="BU22">IF(ISBLANK($BK22),"",IFERROR((ROUND((INDEX([1]INSTRUCTIONS!$M$9:$AM$73,MATCH(#REF!,[1]INSTRUCTIONS!$N$9:$N$73,0),MATCH(BU$2,[1]INSTRUCTIONS!$M$9:$AM$9,FALSE))*$BA22),0)),""))</f>
        <v/>
      </c>
      <c r="BV22" s="178" t="str">
        <f t="array" ref="BV22">IF(ISBLANK($BK22),"",IFERROR((ROUND((INDEX([1]INSTRUCTIONS!$M$9:$AM$73,MATCH(#REF!,[1]INSTRUCTIONS!$N$9:$N$73,0),MATCH(BV$2,[1]INSTRUCTIONS!$M$9:$AM$9,FALSE))*$BA22),0)),""))</f>
        <v/>
      </c>
      <c r="BW22" s="178" t="str">
        <f t="array" ref="BW22">IF(ISBLANK($BK22),"",IFERROR((ROUND((INDEX([1]INSTRUCTIONS!$M$9:$AM$73,MATCH(#REF!,[1]INSTRUCTIONS!$N$9:$N$73,0),MATCH(BW$2,[1]INSTRUCTIONS!$M$9:$AM$9,FALSE))*$BA22),0)),""))</f>
        <v/>
      </c>
      <c r="BX22" s="178" t="str">
        <f t="array" ref="BX22">IF(ISBLANK($BK22),"",IFERROR((ROUND((INDEX([1]INSTRUCTIONS!$M$9:$AM$73,MATCH(#REF!,[1]INSTRUCTIONS!$N$9:$N$73,0),MATCH(BX$2,[1]INSTRUCTIONS!$M$9:$AM$9,FALSE))*$BA22),0)),""))</f>
        <v/>
      </c>
      <c r="BY22" s="178" t="str">
        <f t="array" ref="BY22">IF(ISBLANK($BK22),"",IFERROR((ROUND((INDEX([1]INSTRUCTIONS!$M$9:$AM$73,MATCH(#REF!,[1]INSTRUCTIONS!$N$9:$N$73,0),MATCH(BY$2,[1]INSTRUCTIONS!$M$9:$AM$9,FALSE))*$BA22),0)),""))</f>
        <v/>
      </c>
      <c r="BZ22" s="178" t="str">
        <f t="array" ref="BZ22">IF(ISBLANK($BK22),"",IFERROR((ROUND((INDEX([1]INSTRUCTIONS!$M$9:$AM$73,MATCH(#REF!,[1]INSTRUCTIONS!$N$9:$N$73,0),MATCH(BZ$2,[1]INSTRUCTIONS!$M$9:$AM$9,FALSE))*$BA22),0)),""))</f>
        <v/>
      </c>
      <c r="CA22" s="178" t="str">
        <f t="array" ref="CA22">IF(ISBLANK($BK22),"",IFERROR((ROUND((INDEX([1]INSTRUCTIONS!$M$9:$AM$73,MATCH(#REF!,[1]INSTRUCTIONS!$N$9:$N$73,0),MATCH(CA$2,[1]INSTRUCTIONS!$M$9:$AM$9,FALSE))*$BA22),0)),""))</f>
        <v/>
      </c>
      <c r="CB22" s="178" t="str">
        <f t="array" ref="CB22">IF(ISBLANK($BK22),"",IFERROR((ROUND((INDEX([1]INSTRUCTIONS!$M$9:$AM$73,MATCH(#REF!,[1]INSTRUCTIONS!$N$9:$N$73,0),MATCH(CB$2,[1]INSTRUCTIONS!$M$9:$AM$9,FALSE))*$BA22),0)),""))</f>
        <v/>
      </c>
      <c r="CC22" s="178" t="str">
        <f t="array" ref="CC22">IF(ISBLANK($BK22),"",IFERROR((ROUND((INDEX([1]INSTRUCTIONS!$M$9:$AM$73,MATCH(#REF!,[1]INSTRUCTIONS!$N$9:$N$73,0),MATCH(CC$2,[1]INSTRUCTIONS!$M$9:$AM$9,FALSE))*$BA22),0)),""))</f>
        <v/>
      </c>
      <c r="CD22" s="178" t="str">
        <f t="array" ref="CD22">IF(ISBLANK($BK22),"",IFERROR((ROUND((INDEX([1]INSTRUCTIONS!$M$9:$AM$73,MATCH(#REF!,[1]INSTRUCTIONS!$N$9:$N$73,0),MATCH(CD$2,[1]INSTRUCTIONS!$M$9:$AM$9,FALSE))*$BA22),0)),""))</f>
        <v/>
      </c>
      <c r="CE22" s="178" t="str">
        <f t="array" ref="CE22">IF(ISBLANK($BK22),"",IFERROR((ROUND((INDEX([1]INSTRUCTIONS!$M$9:$AM$73,MATCH(#REF!,[1]INSTRUCTIONS!$N$9:$N$73,0),MATCH(CE$2,[1]INSTRUCTIONS!$M$9:$AM$9,FALSE))*$BA22),0)),""))</f>
        <v/>
      </c>
      <c r="CF22" s="178" t="str">
        <f t="array" ref="CF22">IF(ISBLANK($BK22),"",IFERROR((ROUND((INDEX([1]INSTRUCTIONS!$M$9:$AM$73,MATCH(#REF!,[1]INSTRUCTIONS!$N$9:$N$73,0),MATCH(CF$2,[1]INSTRUCTIONS!$M$9:$AM$9,FALSE))*$BA22),0)),""))</f>
        <v/>
      </c>
      <c r="CG22" s="178" t="str">
        <f t="array" ref="CG22">IF(ISBLANK($BK22),"",IFERROR((ROUND((INDEX([1]INSTRUCTIONS!$M$9:$AM$73,MATCH(#REF!,[1]INSTRUCTIONS!$N$9:$N$73,0),MATCH(CG$2,[1]INSTRUCTIONS!$M$9:$AM$9,FALSE))*$BA22),0)),""))</f>
        <v/>
      </c>
      <c r="CH22" s="178" t="str">
        <f t="array" ref="CH22">IF(ISBLANK($BK22),"",IFERROR((ROUND((INDEX([1]INSTRUCTIONS!$M$9:$AM$73,MATCH(#REF!,[1]INSTRUCTIONS!$N$9:$N$73,0),MATCH(CH$2,[1]INSTRUCTIONS!$M$9:$AM$9,FALSE))*$BA22),0)),""))</f>
        <v/>
      </c>
      <c r="CI22" s="178" t="str">
        <f t="array" ref="CI22">IF(ISBLANK($BK22),"",IFERROR((ROUND((INDEX([1]INSTRUCTIONS!$M$9:$AM$73,MATCH(#REF!,[1]INSTRUCTIONS!$N$9:$N$73,0),MATCH(CI$2,[1]INSTRUCTIONS!$M$9:$AM$9,FALSE))*$BA22),0)),""))</f>
        <v/>
      </c>
      <c r="CJ22" s="179" t="str">
        <f t="array" ref="CJ22">IF(ISBLANK($BK22),"",IFERROR((ROUND((INDEX([1]INSTRUCTIONS!$M$9:$AM$73,MATCH(#REF!,[1]INSTRUCTIONS!$N$9:$N$73,0),MATCH(CJ$2,[1]INSTRUCTIONS!$M$9:$AM$9,FALSE))*$BA22),0)),""))</f>
        <v/>
      </c>
      <c r="CK22" s="169">
        <f t="shared" si="24"/>
        <v>396</v>
      </c>
      <c r="CL22" s="169">
        <f t="shared" si="25"/>
        <v>0</v>
      </c>
      <c r="CM22" s="6"/>
      <c r="CN22" s="170" t="s">
        <v>104</v>
      </c>
      <c r="CO22" s="177">
        <v>2</v>
      </c>
      <c r="CP22" s="178">
        <v>6</v>
      </c>
      <c r="CQ22" s="178">
        <v>9</v>
      </c>
      <c r="CR22" s="178">
        <v>5</v>
      </c>
      <c r="CS22" s="178">
        <v>2</v>
      </c>
      <c r="CT22" s="178">
        <v>0</v>
      </c>
      <c r="CU22" s="178" t="str">
        <f t="array" ref="CU22">IF(ISBLANK($CN22),"",IFERROR((ROUND((INDEX([1]INSTRUCTIONS!$M$9:$AM$73,MATCH(#REF!,[1]INSTRUCTIONS!$N$9:$N$73,0),MATCH(CU$2,[1]INSTRUCTIONS!$M$9:$AM$9,FALSE))*$BD22),0)),""))</f>
        <v/>
      </c>
      <c r="CV22" s="178" t="str">
        <f t="array" ref="CV22">IF(ISBLANK($CN22),"",IFERROR((ROUND((INDEX([1]INSTRUCTIONS!$M$9:$AM$73,MATCH(#REF!,[1]INSTRUCTIONS!$N$9:$N$73,0),MATCH(CV$2,[1]INSTRUCTIONS!$M$9:$AM$9,FALSE))*$BD22),0)),""))</f>
        <v/>
      </c>
      <c r="CW22" s="178" t="str">
        <f t="array" ref="CW22">IF(ISBLANK($CN22),"",IFERROR((ROUND((INDEX([1]INSTRUCTIONS!$M$9:$AM$73,MATCH(#REF!,[1]INSTRUCTIONS!$N$9:$N$73,0),MATCH(CW$2,[1]INSTRUCTIONS!$M$9:$AM$9,FALSE))*$BD22),0)),""))</f>
        <v/>
      </c>
      <c r="CX22" s="178" t="str">
        <f t="array" ref="CX22">IF(ISBLANK($CN22),"",IFERROR((ROUND((INDEX([1]INSTRUCTIONS!$M$9:$AM$73,MATCH(#REF!,[1]INSTRUCTIONS!$N$9:$N$73,0),MATCH(CX$2,[1]INSTRUCTIONS!$M$9:$AM$9,FALSE))*$BD22),0)),""))</f>
        <v/>
      </c>
      <c r="CY22" s="178" t="str">
        <f t="array" ref="CY22">IF(ISBLANK($CN22),"",IFERROR((ROUND((INDEX([1]INSTRUCTIONS!$M$9:$AM$73,MATCH(#REF!,[1]INSTRUCTIONS!$N$9:$N$73,0),MATCH(CY$2,[1]INSTRUCTIONS!$M$9:$AM$9,FALSE))*$BD22),0)),""))</f>
        <v/>
      </c>
      <c r="CZ22" s="178" t="str">
        <f t="array" ref="CZ22">IF(ISBLANK($CN22),"",IFERROR((ROUND((INDEX([1]INSTRUCTIONS!$M$9:$AM$73,MATCH(#REF!,[1]INSTRUCTIONS!$N$9:$N$73,0),MATCH(CZ$2,[1]INSTRUCTIONS!$M$9:$AM$9,FALSE))*$BD22),0)),""))</f>
        <v/>
      </c>
      <c r="DA22" s="178" t="str">
        <f t="array" ref="DA22">IF(ISBLANK($CN22),"",IFERROR((ROUND((INDEX([1]INSTRUCTIONS!$M$9:$AM$73,MATCH(#REF!,[1]INSTRUCTIONS!$N$9:$N$73,0),MATCH(DA$2,[1]INSTRUCTIONS!$M$9:$AM$9,FALSE))*$BD22),0)),""))</f>
        <v/>
      </c>
      <c r="DB22" s="178" t="str">
        <f t="array" ref="DB22">IF(ISBLANK($CN22),"",IFERROR((ROUND((INDEX([1]INSTRUCTIONS!$M$9:$AM$73,MATCH(#REF!,[1]INSTRUCTIONS!$N$9:$N$73,0),MATCH(DB$2,[1]INSTRUCTIONS!$M$9:$AM$9,FALSE))*$BD22),0)),""))</f>
        <v/>
      </c>
      <c r="DC22" s="178" t="str">
        <f t="array" ref="DC22">IF(ISBLANK($CN22),"",IFERROR((ROUND((INDEX([1]INSTRUCTIONS!$M$9:$AM$73,MATCH(#REF!,[1]INSTRUCTIONS!$N$9:$N$73,0),MATCH(DC$2,[1]INSTRUCTIONS!$M$9:$AM$9,FALSE))*$BD22),0)),""))</f>
        <v/>
      </c>
      <c r="DD22" s="178" t="str">
        <f t="array" ref="DD22">IF(ISBLANK($CN22),"",IFERROR((ROUND((INDEX([1]INSTRUCTIONS!$M$9:$AM$73,MATCH(#REF!,[1]INSTRUCTIONS!$N$9:$N$73,0),MATCH(DD$2,[1]INSTRUCTIONS!$M$9:$AM$9,FALSE))*$BD22),0)),""))</f>
        <v/>
      </c>
      <c r="DE22" s="178" t="str">
        <f t="array" ref="DE22">IF(ISBLANK($CN22),"",IFERROR((ROUND((INDEX([1]INSTRUCTIONS!$M$9:$AM$73,MATCH(#REF!,[1]INSTRUCTIONS!$N$9:$N$73,0),MATCH(DE$2,[1]INSTRUCTIONS!$M$9:$AM$9,FALSE))*$BD22),0)),""))</f>
        <v/>
      </c>
      <c r="DF22" s="178" t="str">
        <f t="array" ref="DF22">IF(ISBLANK($CN22),"",IFERROR((ROUND((INDEX([1]INSTRUCTIONS!$M$9:$AM$73,MATCH(#REF!,[1]INSTRUCTIONS!$N$9:$N$73,0),MATCH(DF$2,[1]INSTRUCTIONS!$M$9:$AM$9,FALSE))*$BD22),0)),""))</f>
        <v/>
      </c>
      <c r="DG22" s="178" t="str">
        <f t="array" ref="DG22">IF(ISBLANK($CN22),"",IFERROR((ROUND((INDEX([1]INSTRUCTIONS!$M$9:$AM$73,MATCH(#REF!,[1]INSTRUCTIONS!$N$9:$N$73,0),MATCH(DG$2,[1]INSTRUCTIONS!$M$9:$AM$9,FALSE))*$BD22),0)),""))</f>
        <v/>
      </c>
      <c r="DH22" s="178" t="str">
        <f t="array" ref="DH22">IF(ISBLANK($CN22),"",IFERROR((ROUND((INDEX([1]INSTRUCTIONS!$M$9:$AM$73,MATCH(#REF!,[1]INSTRUCTIONS!$N$9:$N$73,0),MATCH(DH$2,[1]INSTRUCTIONS!$M$9:$AM$9,FALSE))*$BD22),0)),""))</f>
        <v/>
      </c>
      <c r="DI22" s="178" t="str">
        <f t="array" ref="DI22">IF(ISBLANK($CN22),"",IFERROR((ROUND((INDEX([1]INSTRUCTIONS!$M$9:$AM$73,MATCH(#REF!,[1]INSTRUCTIONS!$N$9:$N$73,0),MATCH(DI$2,[1]INSTRUCTIONS!$M$9:$AM$9,FALSE))*$BD22),0)),""))</f>
        <v/>
      </c>
      <c r="DJ22" s="178" t="str">
        <f t="array" ref="DJ22">IF(ISBLANK($CN22),"",IFERROR((ROUND((INDEX([1]INSTRUCTIONS!$M$9:$AM$73,MATCH(#REF!,[1]INSTRUCTIONS!$N$9:$N$73,0),MATCH(DJ$2,[1]INSTRUCTIONS!$M$9:$AM$9,FALSE))*$BD22),0)),""))</f>
        <v/>
      </c>
      <c r="DK22" s="178" t="str">
        <f t="array" ref="DK22">IF(ISBLANK($CN22),"",IFERROR((ROUND((INDEX([1]INSTRUCTIONS!$M$9:$AM$73,MATCH(#REF!,[1]INSTRUCTIONS!$N$9:$N$73,0),MATCH(DK$2,[1]INSTRUCTIONS!$M$9:$AM$9,FALSE))*$BD22),0)),""))</f>
        <v/>
      </c>
      <c r="DL22" s="178" t="str">
        <f t="array" ref="DL22">IF(ISBLANK($CN22),"",IFERROR((ROUND((INDEX([1]INSTRUCTIONS!$M$9:$AM$73,MATCH(#REF!,[1]INSTRUCTIONS!$N$9:$N$73,0),MATCH(DL$2,[1]INSTRUCTIONS!$M$9:$AM$9,FALSE))*$BD22),0)),""))</f>
        <v/>
      </c>
      <c r="DM22" s="179" t="str">
        <f t="array" ref="DM22">IF(ISBLANK($CN22),"",IFERROR((ROUND((INDEX([1]INSTRUCTIONS!$M$9:$AM$73,MATCH(#REF!,[1]INSTRUCTIONS!$N$9:$N$73,0),MATCH(DM$2,[1]INSTRUCTIONS!$M$9:$AM$9,FALSE))*$BD22),0)),""))</f>
        <v/>
      </c>
      <c r="DN22" s="169">
        <f t="shared" si="26"/>
        <v>24</v>
      </c>
      <c r="DO22" s="169">
        <f t="shared" si="27"/>
        <v>0</v>
      </c>
      <c r="DP22" s="6"/>
      <c r="DQ22" s="171" t="str">
        <f t="shared" si="28"/>
        <v>ALPHA TOPS BM</v>
      </c>
      <c r="DR22" s="172">
        <f t="shared" ref="DR22:EP22" si="36">IFERROR(BL22+CO22,"")</f>
        <v>42</v>
      </c>
      <c r="DS22" s="173">
        <f t="shared" si="36"/>
        <v>106</v>
      </c>
      <c r="DT22" s="173">
        <f t="shared" si="36"/>
        <v>140</v>
      </c>
      <c r="DU22" s="173">
        <f t="shared" si="36"/>
        <v>95</v>
      </c>
      <c r="DV22" s="173">
        <f t="shared" si="36"/>
        <v>37</v>
      </c>
      <c r="DW22" s="173">
        <f t="shared" si="36"/>
        <v>0</v>
      </c>
      <c r="DX22" s="173" t="str">
        <f t="shared" si="36"/>
        <v/>
      </c>
      <c r="DY22" s="173" t="str">
        <f t="shared" si="36"/>
        <v/>
      </c>
      <c r="DZ22" s="173" t="str">
        <f t="shared" si="36"/>
        <v/>
      </c>
      <c r="EA22" s="173" t="str">
        <f t="shared" si="36"/>
        <v/>
      </c>
      <c r="EB22" s="173" t="str">
        <f t="shared" si="36"/>
        <v/>
      </c>
      <c r="EC22" s="173" t="str">
        <f t="shared" si="36"/>
        <v/>
      </c>
      <c r="ED22" s="173" t="str">
        <f t="shared" si="36"/>
        <v/>
      </c>
      <c r="EE22" s="173" t="str">
        <f t="shared" si="36"/>
        <v/>
      </c>
      <c r="EF22" s="174" t="str">
        <f t="shared" si="36"/>
        <v/>
      </c>
      <c r="EG22" s="174" t="str">
        <f t="shared" si="36"/>
        <v/>
      </c>
      <c r="EH22" s="174" t="str">
        <f t="shared" si="36"/>
        <v/>
      </c>
      <c r="EI22" s="174" t="str">
        <f t="shared" si="36"/>
        <v/>
      </c>
      <c r="EJ22" s="174" t="str">
        <f t="shared" si="36"/>
        <v/>
      </c>
      <c r="EK22" s="174" t="str">
        <f t="shared" si="36"/>
        <v/>
      </c>
      <c r="EL22" s="174" t="str">
        <f t="shared" si="36"/>
        <v/>
      </c>
      <c r="EM22" s="174" t="str">
        <f t="shared" si="36"/>
        <v/>
      </c>
      <c r="EN22" s="174" t="str">
        <f t="shared" si="36"/>
        <v/>
      </c>
      <c r="EO22" s="174" t="str">
        <f t="shared" si="36"/>
        <v/>
      </c>
      <c r="EP22" s="174" t="str">
        <f t="shared" si="36"/>
        <v/>
      </c>
      <c r="EQ22" s="171">
        <f t="shared" si="30"/>
        <v>420</v>
      </c>
      <c r="ER22" s="171">
        <f t="shared" si="31"/>
        <v>0</v>
      </c>
    </row>
    <row r="23" spans="1:148" ht="120" customHeight="1" x14ac:dyDescent="0.25">
      <c r="A23" s="132">
        <f t="shared" si="32"/>
        <v>6</v>
      </c>
      <c r="B23" s="133" t="e">
        <v>#VALUE!</v>
      </c>
      <c r="C23" s="133" t="s">
        <v>96</v>
      </c>
      <c r="D23" s="134" t="s">
        <v>276</v>
      </c>
      <c r="E23" s="134" t="str">
        <f t="shared" si="6"/>
        <v>#REF!</v>
      </c>
      <c r="F23" s="135" t="s">
        <v>97</v>
      </c>
      <c r="G23" s="134" t="s">
        <v>276</v>
      </c>
      <c r="H23" s="135" t="s">
        <v>109</v>
      </c>
      <c r="I23" s="135" t="s">
        <v>110</v>
      </c>
      <c r="J23" s="135"/>
      <c r="K23" s="135"/>
      <c r="L23" s="136"/>
      <c r="M23" s="133" t="e">
        <v>#VALUE!</v>
      </c>
      <c r="N23" s="135" t="s">
        <v>111</v>
      </c>
      <c r="O23" s="136"/>
      <c r="P23" s="136"/>
      <c r="Q23" s="136" t="s">
        <v>101</v>
      </c>
      <c r="R23" s="136" t="s">
        <v>102</v>
      </c>
      <c r="S23" s="136" t="s">
        <v>101</v>
      </c>
      <c r="T23" s="136" t="s">
        <v>102</v>
      </c>
      <c r="U23" s="136" t="s">
        <v>101</v>
      </c>
      <c r="V23" s="136" t="s">
        <v>102</v>
      </c>
      <c r="W23" s="136" t="s">
        <v>101</v>
      </c>
      <c r="X23" s="138">
        <v>11.8</v>
      </c>
      <c r="Y23" s="139">
        <v>11.21</v>
      </c>
      <c r="Z23" s="140">
        <f t="shared" si="7"/>
        <v>4.9999999999999982E-2</v>
      </c>
      <c r="AA23" s="139">
        <v>39.99</v>
      </c>
      <c r="AB23" s="140">
        <f t="shared" si="8"/>
        <v>0.71967991997999503</v>
      </c>
      <c r="AC23" s="141"/>
      <c r="AD23" s="142" t="str">
        <f t="shared" si="9"/>
        <v/>
      </c>
      <c r="AE23" s="140" t="str">
        <f t="shared" si="10"/>
        <v/>
      </c>
      <c r="AF23" s="139"/>
      <c r="AG23" s="140" t="str">
        <f t="shared" si="11"/>
        <v/>
      </c>
      <c r="AH23" s="143" t="str">
        <f t="shared" si="12"/>
        <v/>
      </c>
      <c r="AI23" s="144"/>
      <c r="AJ23" s="145"/>
      <c r="AK23" s="146"/>
      <c r="AL23" s="135" t="s">
        <v>241</v>
      </c>
      <c r="AM23" s="147">
        <v>4</v>
      </c>
      <c r="AN23" s="148" t="str">
        <f t="shared" si="13"/>
        <v xml:space="preserve">, , , , OFFICE DEFINE, </v>
      </c>
      <c r="AO23" s="149">
        <v>0</v>
      </c>
      <c r="AP23" s="150">
        <v>180</v>
      </c>
      <c r="AQ23" s="150"/>
      <c r="AR23" s="150"/>
      <c r="AS23" s="150"/>
      <c r="AT23" s="151"/>
      <c r="AU23" s="151"/>
      <c r="AV23" s="152">
        <f t="shared" si="14"/>
        <v>4</v>
      </c>
      <c r="AW23" s="153"/>
      <c r="AX23" s="152"/>
      <c r="AY23" s="153"/>
      <c r="AZ23" s="176"/>
      <c r="BA23" s="155">
        <f t="shared" si="15"/>
        <v>180</v>
      </c>
      <c r="BB23" s="156">
        <f t="shared" si="16"/>
        <v>2017.8000000000002</v>
      </c>
      <c r="BC23" s="157">
        <f t="shared" si="17"/>
        <v>7198.2000000000007</v>
      </c>
      <c r="BD23" s="158">
        <f t="shared" si="18"/>
        <v>0</v>
      </c>
      <c r="BE23" s="159">
        <f t="shared" si="19"/>
        <v>0</v>
      </c>
      <c r="BF23" s="160">
        <f t="shared" si="20"/>
        <v>0</v>
      </c>
      <c r="BG23" s="161">
        <f t="shared" si="21"/>
        <v>180</v>
      </c>
      <c r="BH23" s="162">
        <f t="shared" si="22"/>
        <v>2017.8000000000002</v>
      </c>
      <c r="BI23" s="163">
        <f t="shared" si="23"/>
        <v>7198.2000000000007</v>
      </c>
      <c r="BJ23" s="164"/>
      <c r="BK23" s="165" t="s">
        <v>104</v>
      </c>
      <c r="BL23" s="177">
        <v>18</v>
      </c>
      <c r="BM23" s="178">
        <v>45</v>
      </c>
      <c r="BN23" s="178">
        <v>60</v>
      </c>
      <c r="BO23" s="178">
        <v>41</v>
      </c>
      <c r="BP23" s="178">
        <v>16</v>
      </c>
      <c r="BQ23" s="178">
        <v>0</v>
      </c>
      <c r="BR23" s="178" t="str">
        <f t="array" ref="BR23">IF(ISBLANK($BK23),"",IFERROR((ROUND((INDEX([1]INSTRUCTIONS!$M$9:$AM$73,MATCH(#REF!,[1]INSTRUCTIONS!$N$9:$N$73,0),MATCH(BR$2,[1]INSTRUCTIONS!$M$9:$AM$9,FALSE))*$BA23),0)),""))</f>
        <v/>
      </c>
      <c r="BS23" s="178" t="str">
        <f t="array" ref="BS23">IF(ISBLANK($BK23),"",IFERROR((ROUND((INDEX([1]INSTRUCTIONS!$M$9:$AM$73,MATCH(#REF!,[1]INSTRUCTIONS!$N$9:$N$73,0),MATCH(BS$2,[1]INSTRUCTIONS!$M$9:$AM$9,FALSE))*$BA23),0)),""))</f>
        <v/>
      </c>
      <c r="BT23" s="178" t="str">
        <f t="array" ref="BT23">IF(ISBLANK($BK23),"",IFERROR((ROUND((INDEX([1]INSTRUCTIONS!$M$9:$AM$73,MATCH(#REF!,[1]INSTRUCTIONS!$N$9:$N$73,0),MATCH(BT$2,[1]INSTRUCTIONS!$M$9:$AM$9,FALSE))*$BA23),0)),""))</f>
        <v/>
      </c>
      <c r="BU23" s="178" t="str">
        <f t="array" ref="BU23">IF(ISBLANK($BK23),"",IFERROR((ROUND((INDEX([1]INSTRUCTIONS!$M$9:$AM$73,MATCH(#REF!,[1]INSTRUCTIONS!$N$9:$N$73,0),MATCH(BU$2,[1]INSTRUCTIONS!$M$9:$AM$9,FALSE))*$BA23),0)),""))</f>
        <v/>
      </c>
      <c r="BV23" s="178" t="str">
        <f t="array" ref="BV23">IF(ISBLANK($BK23),"",IFERROR((ROUND((INDEX([1]INSTRUCTIONS!$M$9:$AM$73,MATCH(#REF!,[1]INSTRUCTIONS!$N$9:$N$73,0),MATCH(BV$2,[1]INSTRUCTIONS!$M$9:$AM$9,FALSE))*$BA23),0)),""))</f>
        <v/>
      </c>
      <c r="BW23" s="178" t="str">
        <f t="array" ref="BW23">IF(ISBLANK($BK23),"",IFERROR((ROUND((INDEX([1]INSTRUCTIONS!$M$9:$AM$73,MATCH(#REF!,[1]INSTRUCTIONS!$N$9:$N$73,0),MATCH(BW$2,[1]INSTRUCTIONS!$M$9:$AM$9,FALSE))*$BA23),0)),""))</f>
        <v/>
      </c>
      <c r="BX23" s="178" t="str">
        <f t="array" ref="BX23">IF(ISBLANK($BK23),"",IFERROR((ROUND((INDEX([1]INSTRUCTIONS!$M$9:$AM$73,MATCH(#REF!,[1]INSTRUCTIONS!$N$9:$N$73,0),MATCH(BX$2,[1]INSTRUCTIONS!$M$9:$AM$9,FALSE))*$BA23),0)),""))</f>
        <v/>
      </c>
      <c r="BY23" s="178" t="str">
        <f t="array" ref="BY23">IF(ISBLANK($BK23),"",IFERROR((ROUND((INDEX([1]INSTRUCTIONS!$M$9:$AM$73,MATCH(#REF!,[1]INSTRUCTIONS!$N$9:$N$73,0),MATCH(BY$2,[1]INSTRUCTIONS!$M$9:$AM$9,FALSE))*$BA23),0)),""))</f>
        <v/>
      </c>
      <c r="BZ23" s="178" t="str">
        <f t="array" ref="BZ23">IF(ISBLANK($BK23),"",IFERROR((ROUND((INDEX([1]INSTRUCTIONS!$M$9:$AM$73,MATCH(#REF!,[1]INSTRUCTIONS!$N$9:$N$73,0),MATCH(BZ$2,[1]INSTRUCTIONS!$M$9:$AM$9,FALSE))*$BA23),0)),""))</f>
        <v/>
      </c>
      <c r="CA23" s="178" t="str">
        <f t="array" ref="CA23">IF(ISBLANK($BK23),"",IFERROR((ROUND((INDEX([1]INSTRUCTIONS!$M$9:$AM$73,MATCH(#REF!,[1]INSTRUCTIONS!$N$9:$N$73,0),MATCH(CA$2,[1]INSTRUCTIONS!$M$9:$AM$9,FALSE))*$BA23),0)),""))</f>
        <v/>
      </c>
      <c r="CB23" s="178" t="str">
        <f t="array" ref="CB23">IF(ISBLANK($BK23),"",IFERROR((ROUND((INDEX([1]INSTRUCTIONS!$M$9:$AM$73,MATCH(#REF!,[1]INSTRUCTIONS!$N$9:$N$73,0),MATCH(CB$2,[1]INSTRUCTIONS!$M$9:$AM$9,FALSE))*$BA23),0)),""))</f>
        <v/>
      </c>
      <c r="CC23" s="178" t="str">
        <f t="array" ref="CC23">IF(ISBLANK($BK23),"",IFERROR((ROUND((INDEX([1]INSTRUCTIONS!$M$9:$AM$73,MATCH(#REF!,[1]INSTRUCTIONS!$N$9:$N$73,0),MATCH(CC$2,[1]INSTRUCTIONS!$M$9:$AM$9,FALSE))*$BA23),0)),""))</f>
        <v/>
      </c>
      <c r="CD23" s="178" t="str">
        <f t="array" ref="CD23">IF(ISBLANK($BK23),"",IFERROR((ROUND((INDEX([1]INSTRUCTIONS!$M$9:$AM$73,MATCH(#REF!,[1]INSTRUCTIONS!$N$9:$N$73,0),MATCH(CD$2,[1]INSTRUCTIONS!$M$9:$AM$9,FALSE))*$BA23),0)),""))</f>
        <v/>
      </c>
      <c r="CE23" s="178" t="str">
        <f t="array" ref="CE23">IF(ISBLANK($BK23),"",IFERROR((ROUND((INDEX([1]INSTRUCTIONS!$M$9:$AM$73,MATCH(#REF!,[1]INSTRUCTIONS!$N$9:$N$73,0),MATCH(CE$2,[1]INSTRUCTIONS!$M$9:$AM$9,FALSE))*$BA23),0)),""))</f>
        <v/>
      </c>
      <c r="CF23" s="178" t="str">
        <f t="array" ref="CF23">IF(ISBLANK($BK23),"",IFERROR((ROUND((INDEX([1]INSTRUCTIONS!$M$9:$AM$73,MATCH(#REF!,[1]INSTRUCTIONS!$N$9:$N$73,0),MATCH(CF$2,[1]INSTRUCTIONS!$M$9:$AM$9,FALSE))*$BA23),0)),""))</f>
        <v/>
      </c>
      <c r="CG23" s="178" t="str">
        <f t="array" ref="CG23">IF(ISBLANK($BK23),"",IFERROR((ROUND((INDEX([1]INSTRUCTIONS!$M$9:$AM$73,MATCH(#REF!,[1]INSTRUCTIONS!$N$9:$N$73,0),MATCH(CG$2,[1]INSTRUCTIONS!$M$9:$AM$9,FALSE))*$BA23),0)),""))</f>
        <v/>
      </c>
      <c r="CH23" s="178" t="str">
        <f t="array" ref="CH23">IF(ISBLANK($BK23),"",IFERROR((ROUND((INDEX([1]INSTRUCTIONS!$M$9:$AM$73,MATCH(#REF!,[1]INSTRUCTIONS!$N$9:$N$73,0),MATCH(CH$2,[1]INSTRUCTIONS!$M$9:$AM$9,FALSE))*$BA23),0)),""))</f>
        <v/>
      </c>
      <c r="CI23" s="178" t="str">
        <f t="array" ref="CI23">IF(ISBLANK($BK23),"",IFERROR((ROUND((INDEX([1]INSTRUCTIONS!$M$9:$AM$73,MATCH(#REF!,[1]INSTRUCTIONS!$N$9:$N$73,0),MATCH(CI$2,[1]INSTRUCTIONS!$M$9:$AM$9,FALSE))*$BA23),0)),""))</f>
        <v/>
      </c>
      <c r="CJ23" s="179" t="str">
        <f t="array" ref="CJ23">IF(ISBLANK($BK23),"",IFERROR((ROUND((INDEX([1]INSTRUCTIONS!$M$9:$AM$73,MATCH(#REF!,[1]INSTRUCTIONS!$N$9:$N$73,0),MATCH(CJ$2,[1]INSTRUCTIONS!$M$9:$AM$9,FALSE))*$BA23),0)),""))</f>
        <v/>
      </c>
      <c r="CK23" s="169">
        <f t="shared" si="24"/>
        <v>180</v>
      </c>
      <c r="CL23" s="169">
        <f t="shared" si="25"/>
        <v>0</v>
      </c>
      <c r="CM23" s="6"/>
      <c r="CN23" s="170" t="s">
        <v>104</v>
      </c>
      <c r="CO23" s="177">
        <v>0</v>
      </c>
      <c r="CP23" s="178">
        <v>0</v>
      </c>
      <c r="CQ23" s="178">
        <v>0</v>
      </c>
      <c r="CR23" s="178">
        <v>0</v>
      </c>
      <c r="CS23" s="178">
        <v>0</v>
      </c>
      <c r="CT23" s="178">
        <v>0</v>
      </c>
      <c r="CU23" s="178" t="str">
        <f t="array" ref="CU23">IF(ISBLANK($CN23),"",IFERROR((ROUND((INDEX([1]INSTRUCTIONS!$M$9:$AM$73,MATCH(#REF!,[1]INSTRUCTIONS!$N$9:$N$73,0),MATCH(CU$2,[1]INSTRUCTIONS!$M$9:$AM$9,FALSE))*$BD23),0)),""))</f>
        <v/>
      </c>
      <c r="CV23" s="178" t="str">
        <f t="array" ref="CV23">IF(ISBLANK($CN23),"",IFERROR((ROUND((INDEX([1]INSTRUCTIONS!$M$9:$AM$73,MATCH(#REF!,[1]INSTRUCTIONS!$N$9:$N$73,0),MATCH(CV$2,[1]INSTRUCTIONS!$M$9:$AM$9,FALSE))*$BD23),0)),""))</f>
        <v/>
      </c>
      <c r="CW23" s="178" t="str">
        <f t="array" ref="CW23">IF(ISBLANK($CN23),"",IFERROR((ROUND((INDEX([1]INSTRUCTIONS!$M$9:$AM$73,MATCH(#REF!,[1]INSTRUCTIONS!$N$9:$N$73,0),MATCH(CW$2,[1]INSTRUCTIONS!$M$9:$AM$9,FALSE))*$BD23),0)),""))</f>
        <v/>
      </c>
      <c r="CX23" s="178" t="str">
        <f t="array" ref="CX23">IF(ISBLANK($CN23),"",IFERROR((ROUND((INDEX([1]INSTRUCTIONS!$M$9:$AM$73,MATCH(#REF!,[1]INSTRUCTIONS!$N$9:$N$73,0),MATCH(CX$2,[1]INSTRUCTIONS!$M$9:$AM$9,FALSE))*$BD23),0)),""))</f>
        <v/>
      </c>
      <c r="CY23" s="178" t="str">
        <f t="array" ref="CY23">IF(ISBLANK($CN23),"",IFERROR((ROUND((INDEX([1]INSTRUCTIONS!$M$9:$AM$73,MATCH(#REF!,[1]INSTRUCTIONS!$N$9:$N$73,0),MATCH(CY$2,[1]INSTRUCTIONS!$M$9:$AM$9,FALSE))*$BD23),0)),""))</f>
        <v/>
      </c>
      <c r="CZ23" s="178" t="str">
        <f t="array" ref="CZ23">IF(ISBLANK($CN23),"",IFERROR((ROUND((INDEX([1]INSTRUCTIONS!$M$9:$AM$73,MATCH(#REF!,[1]INSTRUCTIONS!$N$9:$N$73,0),MATCH(CZ$2,[1]INSTRUCTIONS!$M$9:$AM$9,FALSE))*$BD23),0)),""))</f>
        <v/>
      </c>
      <c r="DA23" s="178" t="str">
        <f t="array" ref="DA23">IF(ISBLANK($CN23),"",IFERROR((ROUND((INDEX([1]INSTRUCTIONS!$M$9:$AM$73,MATCH(#REF!,[1]INSTRUCTIONS!$N$9:$N$73,0),MATCH(DA$2,[1]INSTRUCTIONS!$M$9:$AM$9,FALSE))*$BD23),0)),""))</f>
        <v/>
      </c>
      <c r="DB23" s="178" t="str">
        <f t="array" ref="DB23">IF(ISBLANK($CN23),"",IFERROR((ROUND((INDEX([1]INSTRUCTIONS!$M$9:$AM$73,MATCH(#REF!,[1]INSTRUCTIONS!$N$9:$N$73,0),MATCH(DB$2,[1]INSTRUCTIONS!$M$9:$AM$9,FALSE))*$BD23),0)),""))</f>
        <v/>
      </c>
      <c r="DC23" s="178" t="str">
        <f t="array" ref="DC23">IF(ISBLANK($CN23),"",IFERROR((ROUND((INDEX([1]INSTRUCTIONS!$M$9:$AM$73,MATCH(#REF!,[1]INSTRUCTIONS!$N$9:$N$73,0),MATCH(DC$2,[1]INSTRUCTIONS!$M$9:$AM$9,FALSE))*$BD23),0)),""))</f>
        <v/>
      </c>
      <c r="DD23" s="178" t="str">
        <f t="array" ref="DD23">IF(ISBLANK($CN23),"",IFERROR((ROUND((INDEX([1]INSTRUCTIONS!$M$9:$AM$73,MATCH(#REF!,[1]INSTRUCTIONS!$N$9:$N$73,0),MATCH(DD$2,[1]INSTRUCTIONS!$M$9:$AM$9,FALSE))*$BD23),0)),""))</f>
        <v/>
      </c>
      <c r="DE23" s="178" t="str">
        <f t="array" ref="DE23">IF(ISBLANK($CN23),"",IFERROR((ROUND((INDEX([1]INSTRUCTIONS!$M$9:$AM$73,MATCH(#REF!,[1]INSTRUCTIONS!$N$9:$N$73,0),MATCH(DE$2,[1]INSTRUCTIONS!$M$9:$AM$9,FALSE))*$BD23),0)),""))</f>
        <v/>
      </c>
      <c r="DF23" s="178" t="str">
        <f t="array" ref="DF23">IF(ISBLANK($CN23),"",IFERROR((ROUND((INDEX([1]INSTRUCTIONS!$M$9:$AM$73,MATCH(#REF!,[1]INSTRUCTIONS!$N$9:$N$73,0),MATCH(DF$2,[1]INSTRUCTIONS!$M$9:$AM$9,FALSE))*$BD23),0)),""))</f>
        <v/>
      </c>
      <c r="DG23" s="178" t="str">
        <f t="array" ref="DG23">IF(ISBLANK($CN23),"",IFERROR((ROUND((INDEX([1]INSTRUCTIONS!$M$9:$AM$73,MATCH(#REF!,[1]INSTRUCTIONS!$N$9:$N$73,0),MATCH(DG$2,[1]INSTRUCTIONS!$M$9:$AM$9,FALSE))*$BD23),0)),""))</f>
        <v/>
      </c>
      <c r="DH23" s="178" t="str">
        <f t="array" ref="DH23">IF(ISBLANK($CN23),"",IFERROR((ROUND((INDEX([1]INSTRUCTIONS!$M$9:$AM$73,MATCH(#REF!,[1]INSTRUCTIONS!$N$9:$N$73,0),MATCH(DH$2,[1]INSTRUCTIONS!$M$9:$AM$9,FALSE))*$BD23),0)),""))</f>
        <v/>
      </c>
      <c r="DI23" s="178" t="str">
        <f t="array" ref="DI23">IF(ISBLANK($CN23),"",IFERROR((ROUND((INDEX([1]INSTRUCTIONS!$M$9:$AM$73,MATCH(#REF!,[1]INSTRUCTIONS!$N$9:$N$73,0),MATCH(DI$2,[1]INSTRUCTIONS!$M$9:$AM$9,FALSE))*$BD23),0)),""))</f>
        <v/>
      </c>
      <c r="DJ23" s="178" t="str">
        <f t="array" ref="DJ23">IF(ISBLANK($CN23),"",IFERROR((ROUND((INDEX([1]INSTRUCTIONS!$M$9:$AM$73,MATCH(#REF!,[1]INSTRUCTIONS!$N$9:$N$73,0),MATCH(DJ$2,[1]INSTRUCTIONS!$M$9:$AM$9,FALSE))*$BD23),0)),""))</f>
        <v/>
      </c>
      <c r="DK23" s="178" t="str">
        <f t="array" ref="DK23">IF(ISBLANK($CN23),"",IFERROR((ROUND((INDEX([1]INSTRUCTIONS!$M$9:$AM$73,MATCH(#REF!,[1]INSTRUCTIONS!$N$9:$N$73,0),MATCH(DK$2,[1]INSTRUCTIONS!$M$9:$AM$9,FALSE))*$BD23),0)),""))</f>
        <v/>
      </c>
      <c r="DL23" s="178" t="str">
        <f t="array" ref="DL23">IF(ISBLANK($CN23),"",IFERROR((ROUND((INDEX([1]INSTRUCTIONS!$M$9:$AM$73,MATCH(#REF!,[1]INSTRUCTIONS!$N$9:$N$73,0),MATCH(DL$2,[1]INSTRUCTIONS!$M$9:$AM$9,FALSE))*$BD23),0)),""))</f>
        <v/>
      </c>
      <c r="DM23" s="179" t="str">
        <f t="array" ref="DM23">IF(ISBLANK($CN23),"",IFERROR((ROUND((INDEX([1]INSTRUCTIONS!$M$9:$AM$73,MATCH(#REF!,[1]INSTRUCTIONS!$N$9:$N$73,0),MATCH(DM$2,[1]INSTRUCTIONS!$M$9:$AM$9,FALSE))*$BD23),0)),""))</f>
        <v/>
      </c>
      <c r="DN23" s="169">
        <f t="shared" si="26"/>
        <v>0</v>
      </c>
      <c r="DO23" s="169">
        <f t="shared" si="27"/>
        <v>0</v>
      </c>
      <c r="DP23" s="6"/>
      <c r="DQ23" s="171" t="str">
        <f t="shared" si="28"/>
        <v>ALPHA TOPS BM</v>
      </c>
      <c r="DR23" s="172">
        <f t="shared" ref="DR23:EP23" si="37">IFERROR(BL23+CO23,"")</f>
        <v>18</v>
      </c>
      <c r="DS23" s="173">
        <f t="shared" si="37"/>
        <v>45</v>
      </c>
      <c r="DT23" s="173">
        <f t="shared" si="37"/>
        <v>60</v>
      </c>
      <c r="DU23" s="173">
        <f t="shared" si="37"/>
        <v>41</v>
      </c>
      <c r="DV23" s="173">
        <f t="shared" si="37"/>
        <v>16</v>
      </c>
      <c r="DW23" s="173">
        <f t="shared" si="37"/>
        <v>0</v>
      </c>
      <c r="DX23" s="173" t="str">
        <f t="shared" si="37"/>
        <v/>
      </c>
      <c r="DY23" s="173" t="str">
        <f t="shared" si="37"/>
        <v/>
      </c>
      <c r="DZ23" s="173" t="str">
        <f t="shared" si="37"/>
        <v/>
      </c>
      <c r="EA23" s="173" t="str">
        <f t="shared" si="37"/>
        <v/>
      </c>
      <c r="EB23" s="173" t="str">
        <f t="shared" si="37"/>
        <v/>
      </c>
      <c r="EC23" s="173" t="str">
        <f t="shared" si="37"/>
        <v/>
      </c>
      <c r="ED23" s="173" t="str">
        <f t="shared" si="37"/>
        <v/>
      </c>
      <c r="EE23" s="173" t="str">
        <f t="shared" si="37"/>
        <v/>
      </c>
      <c r="EF23" s="174" t="str">
        <f t="shared" si="37"/>
        <v/>
      </c>
      <c r="EG23" s="174" t="str">
        <f t="shared" si="37"/>
        <v/>
      </c>
      <c r="EH23" s="174" t="str">
        <f t="shared" si="37"/>
        <v/>
      </c>
      <c r="EI23" s="174" t="str">
        <f t="shared" si="37"/>
        <v/>
      </c>
      <c r="EJ23" s="174" t="str">
        <f t="shared" si="37"/>
        <v/>
      </c>
      <c r="EK23" s="174" t="str">
        <f t="shared" si="37"/>
        <v/>
      </c>
      <c r="EL23" s="174" t="str">
        <f t="shared" si="37"/>
        <v/>
      </c>
      <c r="EM23" s="174" t="str">
        <f t="shared" si="37"/>
        <v/>
      </c>
      <c r="EN23" s="174" t="str">
        <f t="shared" si="37"/>
        <v/>
      </c>
      <c r="EO23" s="174" t="str">
        <f t="shared" si="37"/>
        <v/>
      </c>
      <c r="EP23" s="174" t="str">
        <f t="shared" si="37"/>
        <v/>
      </c>
      <c r="EQ23" s="171">
        <f t="shared" si="30"/>
        <v>180</v>
      </c>
      <c r="ER23" s="171">
        <f t="shared" si="31"/>
        <v>0</v>
      </c>
    </row>
    <row r="24" spans="1:148" ht="120" customHeight="1" x14ac:dyDescent="0.25">
      <c r="A24" s="132">
        <f t="shared" si="32"/>
        <v>7</v>
      </c>
      <c r="B24" s="133" t="e">
        <v>#VALUE!</v>
      </c>
      <c r="C24" s="133" t="s">
        <v>96</v>
      </c>
      <c r="D24" s="134" t="s">
        <v>276</v>
      </c>
      <c r="E24" s="134" t="str">
        <f t="shared" si="6"/>
        <v>#REF!</v>
      </c>
      <c r="F24" s="135" t="s">
        <v>97</v>
      </c>
      <c r="G24" s="134" t="s">
        <v>276</v>
      </c>
      <c r="H24" s="135" t="s">
        <v>109</v>
      </c>
      <c r="I24" s="135" t="s">
        <v>110</v>
      </c>
      <c r="J24" s="135"/>
      <c r="K24" s="135"/>
      <c r="L24" s="136"/>
      <c r="M24" s="133" t="e">
        <v>#VALUE!</v>
      </c>
      <c r="N24" s="135" t="s">
        <v>112</v>
      </c>
      <c r="O24" s="136"/>
      <c r="P24" s="136"/>
      <c r="Q24" s="136" t="s">
        <v>101</v>
      </c>
      <c r="R24" s="136" t="s">
        <v>102</v>
      </c>
      <c r="S24" s="136"/>
      <c r="T24" s="133"/>
      <c r="U24" s="133"/>
      <c r="V24" s="133"/>
      <c r="W24" s="137"/>
      <c r="X24" s="138">
        <v>11.8</v>
      </c>
      <c r="Y24" s="139">
        <v>11.21</v>
      </c>
      <c r="Z24" s="140">
        <f t="shared" si="7"/>
        <v>4.9999999999999982E-2</v>
      </c>
      <c r="AA24" s="139">
        <v>39.99</v>
      </c>
      <c r="AB24" s="140">
        <f t="shared" si="8"/>
        <v>0.71967991997999503</v>
      </c>
      <c r="AC24" s="141"/>
      <c r="AD24" s="142" t="str">
        <f t="shared" si="9"/>
        <v/>
      </c>
      <c r="AE24" s="140" t="str">
        <f t="shared" si="10"/>
        <v/>
      </c>
      <c r="AF24" s="139"/>
      <c r="AG24" s="140" t="str">
        <f t="shared" si="11"/>
        <v/>
      </c>
      <c r="AH24" s="143" t="str">
        <f t="shared" si="12"/>
        <v/>
      </c>
      <c r="AI24" s="144"/>
      <c r="AJ24" s="145"/>
      <c r="AK24" s="146"/>
      <c r="AL24" s="135" t="s">
        <v>241</v>
      </c>
      <c r="AM24" s="147">
        <v>4</v>
      </c>
      <c r="AN24" s="148" t="str">
        <f t="shared" si="13"/>
        <v xml:space="preserve">, , , , OFFICE DEFINE, </v>
      </c>
      <c r="AO24" s="149">
        <v>0</v>
      </c>
      <c r="AP24" s="150">
        <v>180</v>
      </c>
      <c r="AQ24" s="150"/>
      <c r="AR24" s="150"/>
      <c r="AS24" s="150"/>
      <c r="AT24" s="151"/>
      <c r="AU24" s="151"/>
      <c r="AV24" s="152">
        <f t="shared" si="14"/>
        <v>4</v>
      </c>
      <c r="AW24" s="153"/>
      <c r="AX24" s="152"/>
      <c r="AY24" s="153"/>
      <c r="AZ24" s="176"/>
      <c r="BA24" s="155">
        <f t="shared" si="15"/>
        <v>180</v>
      </c>
      <c r="BB24" s="156">
        <f t="shared" si="16"/>
        <v>2017.8000000000002</v>
      </c>
      <c r="BC24" s="157">
        <f t="shared" si="17"/>
        <v>7198.2000000000007</v>
      </c>
      <c r="BD24" s="158">
        <f t="shared" si="18"/>
        <v>0</v>
      </c>
      <c r="BE24" s="159">
        <f t="shared" si="19"/>
        <v>0</v>
      </c>
      <c r="BF24" s="160">
        <f t="shared" si="20"/>
        <v>0</v>
      </c>
      <c r="BG24" s="161">
        <f t="shared" si="21"/>
        <v>180</v>
      </c>
      <c r="BH24" s="162">
        <f t="shared" si="22"/>
        <v>2017.8000000000002</v>
      </c>
      <c r="BI24" s="163">
        <f t="shared" si="23"/>
        <v>7198.2000000000007</v>
      </c>
      <c r="BJ24" s="164"/>
      <c r="BK24" s="165" t="s">
        <v>104</v>
      </c>
      <c r="BL24" s="177">
        <v>18</v>
      </c>
      <c r="BM24" s="178">
        <v>45</v>
      </c>
      <c r="BN24" s="178">
        <v>60</v>
      </c>
      <c r="BO24" s="178">
        <v>41</v>
      </c>
      <c r="BP24" s="178">
        <v>16</v>
      </c>
      <c r="BQ24" s="178">
        <v>0</v>
      </c>
      <c r="BR24" s="178" t="str">
        <f t="array" ref="BR24">IF(ISBLANK($BK24),"",IFERROR((ROUND((INDEX([1]INSTRUCTIONS!$M$9:$AM$73,MATCH(#REF!,[1]INSTRUCTIONS!$N$9:$N$73,0),MATCH(BR$2,[1]INSTRUCTIONS!$M$9:$AM$9,FALSE))*$BA24),0)),""))</f>
        <v/>
      </c>
      <c r="BS24" s="178" t="str">
        <f t="array" ref="BS24">IF(ISBLANK($BK24),"",IFERROR((ROUND((INDEX([1]INSTRUCTIONS!$M$9:$AM$73,MATCH(#REF!,[1]INSTRUCTIONS!$N$9:$N$73,0),MATCH(BS$2,[1]INSTRUCTIONS!$M$9:$AM$9,FALSE))*$BA24),0)),""))</f>
        <v/>
      </c>
      <c r="BT24" s="178" t="str">
        <f t="array" ref="BT24">IF(ISBLANK($BK24),"",IFERROR((ROUND((INDEX([1]INSTRUCTIONS!$M$9:$AM$73,MATCH(#REF!,[1]INSTRUCTIONS!$N$9:$N$73,0),MATCH(BT$2,[1]INSTRUCTIONS!$M$9:$AM$9,FALSE))*$BA24),0)),""))</f>
        <v/>
      </c>
      <c r="BU24" s="178" t="str">
        <f t="array" ref="BU24">IF(ISBLANK($BK24),"",IFERROR((ROUND((INDEX([1]INSTRUCTIONS!$M$9:$AM$73,MATCH(#REF!,[1]INSTRUCTIONS!$N$9:$N$73,0),MATCH(BU$2,[1]INSTRUCTIONS!$M$9:$AM$9,FALSE))*$BA24),0)),""))</f>
        <v/>
      </c>
      <c r="BV24" s="178" t="str">
        <f t="array" ref="BV24">IF(ISBLANK($BK24),"",IFERROR((ROUND((INDEX([1]INSTRUCTIONS!$M$9:$AM$73,MATCH(#REF!,[1]INSTRUCTIONS!$N$9:$N$73,0),MATCH(BV$2,[1]INSTRUCTIONS!$M$9:$AM$9,FALSE))*$BA24),0)),""))</f>
        <v/>
      </c>
      <c r="BW24" s="178" t="str">
        <f t="array" ref="BW24">IF(ISBLANK($BK24),"",IFERROR((ROUND((INDEX([1]INSTRUCTIONS!$M$9:$AM$73,MATCH(#REF!,[1]INSTRUCTIONS!$N$9:$N$73,0),MATCH(BW$2,[1]INSTRUCTIONS!$M$9:$AM$9,FALSE))*$BA24),0)),""))</f>
        <v/>
      </c>
      <c r="BX24" s="178" t="str">
        <f t="array" ref="BX24">IF(ISBLANK($BK24),"",IFERROR((ROUND((INDEX([1]INSTRUCTIONS!$M$9:$AM$73,MATCH(#REF!,[1]INSTRUCTIONS!$N$9:$N$73,0),MATCH(BX$2,[1]INSTRUCTIONS!$M$9:$AM$9,FALSE))*$BA24),0)),""))</f>
        <v/>
      </c>
      <c r="BY24" s="178" t="str">
        <f t="array" ref="BY24">IF(ISBLANK($BK24),"",IFERROR((ROUND((INDEX([1]INSTRUCTIONS!$M$9:$AM$73,MATCH(#REF!,[1]INSTRUCTIONS!$N$9:$N$73,0),MATCH(BY$2,[1]INSTRUCTIONS!$M$9:$AM$9,FALSE))*$BA24),0)),""))</f>
        <v/>
      </c>
      <c r="BZ24" s="178" t="str">
        <f t="array" ref="BZ24">IF(ISBLANK($BK24),"",IFERROR((ROUND((INDEX([1]INSTRUCTIONS!$M$9:$AM$73,MATCH(#REF!,[1]INSTRUCTIONS!$N$9:$N$73,0),MATCH(BZ$2,[1]INSTRUCTIONS!$M$9:$AM$9,FALSE))*$BA24),0)),""))</f>
        <v/>
      </c>
      <c r="CA24" s="178" t="str">
        <f t="array" ref="CA24">IF(ISBLANK($BK24),"",IFERROR((ROUND((INDEX([1]INSTRUCTIONS!$M$9:$AM$73,MATCH(#REF!,[1]INSTRUCTIONS!$N$9:$N$73,0),MATCH(CA$2,[1]INSTRUCTIONS!$M$9:$AM$9,FALSE))*$BA24),0)),""))</f>
        <v/>
      </c>
      <c r="CB24" s="178" t="str">
        <f t="array" ref="CB24">IF(ISBLANK($BK24),"",IFERROR((ROUND((INDEX([1]INSTRUCTIONS!$M$9:$AM$73,MATCH(#REF!,[1]INSTRUCTIONS!$N$9:$N$73,0),MATCH(CB$2,[1]INSTRUCTIONS!$M$9:$AM$9,FALSE))*$BA24),0)),""))</f>
        <v/>
      </c>
      <c r="CC24" s="178" t="str">
        <f t="array" ref="CC24">IF(ISBLANK($BK24),"",IFERROR((ROUND((INDEX([1]INSTRUCTIONS!$M$9:$AM$73,MATCH(#REF!,[1]INSTRUCTIONS!$N$9:$N$73,0),MATCH(CC$2,[1]INSTRUCTIONS!$M$9:$AM$9,FALSE))*$BA24),0)),""))</f>
        <v/>
      </c>
      <c r="CD24" s="178" t="str">
        <f t="array" ref="CD24">IF(ISBLANK($BK24),"",IFERROR((ROUND((INDEX([1]INSTRUCTIONS!$M$9:$AM$73,MATCH(#REF!,[1]INSTRUCTIONS!$N$9:$N$73,0),MATCH(CD$2,[1]INSTRUCTIONS!$M$9:$AM$9,FALSE))*$BA24),0)),""))</f>
        <v/>
      </c>
      <c r="CE24" s="178" t="str">
        <f t="array" ref="CE24">IF(ISBLANK($BK24),"",IFERROR((ROUND((INDEX([1]INSTRUCTIONS!$M$9:$AM$73,MATCH(#REF!,[1]INSTRUCTIONS!$N$9:$N$73,0),MATCH(CE$2,[1]INSTRUCTIONS!$M$9:$AM$9,FALSE))*$BA24),0)),""))</f>
        <v/>
      </c>
      <c r="CF24" s="178" t="str">
        <f t="array" ref="CF24">IF(ISBLANK($BK24),"",IFERROR((ROUND((INDEX([1]INSTRUCTIONS!$M$9:$AM$73,MATCH(#REF!,[1]INSTRUCTIONS!$N$9:$N$73,0),MATCH(CF$2,[1]INSTRUCTIONS!$M$9:$AM$9,FALSE))*$BA24),0)),""))</f>
        <v/>
      </c>
      <c r="CG24" s="178" t="str">
        <f t="array" ref="CG24">IF(ISBLANK($BK24),"",IFERROR((ROUND((INDEX([1]INSTRUCTIONS!$M$9:$AM$73,MATCH(#REF!,[1]INSTRUCTIONS!$N$9:$N$73,0),MATCH(CG$2,[1]INSTRUCTIONS!$M$9:$AM$9,FALSE))*$BA24),0)),""))</f>
        <v/>
      </c>
      <c r="CH24" s="178" t="str">
        <f t="array" ref="CH24">IF(ISBLANK($BK24),"",IFERROR((ROUND((INDEX([1]INSTRUCTIONS!$M$9:$AM$73,MATCH(#REF!,[1]INSTRUCTIONS!$N$9:$N$73,0),MATCH(CH$2,[1]INSTRUCTIONS!$M$9:$AM$9,FALSE))*$BA24),0)),""))</f>
        <v/>
      </c>
      <c r="CI24" s="178" t="str">
        <f t="array" ref="CI24">IF(ISBLANK($BK24),"",IFERROR((ROUND((INDEX([1]INSTRUCTIONS!$M$9:$AM$73,MATCH(#REF!,[1]INSTRUCTIONS!$N$9:$N$73,0),MATCH(CI$2,[1]INSTRUCTIONS!$M$9:$AM$9,FALSE))*$BA24),0)),""))</f>
        <v/>
      </c>
      <c r="CJ24" s="179" t="str">
        <f t="array" ref="CJ24">IF(ISBLANK($BK24),"",IFERROR((ROUND((INDEX([1]INSTRUCTIONS!$M$9:$AM$73,MATCH(#REF!,[1]INSTRUCTIONS!$N$9:$N$73,0),MATCH(CJ$2,[1]INSTRUCTIONS!$M$9:$AM$9,FALSE))*$BA24),0)),""))</f>
        <v/>
      </c>
      <c r="CK24" s="169">
        <f t="shared" si="24"/>
        <v>180</v>
      </c>
      <c r="CL24" s="169">
        <f t="shared" si="25"/>
        <v>0</v>
      </c>
      <c r="CM24" s="6"/>
      <c r="CN24" s="170" t="s">
        <v>104</v>
      </c>
      <c r="CO24" s="177">
        <v>0</v>
      </c>
      <c r="CP24" s="178">
        <v>0</v>
      </c>
      <c r="CQ24" s="178">
        <v>0</v>
      </c>
      <c r="CR24" s="178">
        <v>0</v>
      </c>
      <c r="CS24" s="178">
        <v>0</v>
      </c>
      <c r="CT24" s="178">
        <v>0</v>
      </c>
      <c r="CU24" s="178" t="str">
        <f t="array" ref="CU24">IF(ISBLANK($CN24),"",IFERROR((ROUND((INDEX([1]INSTRUCTIONS!$M$9:$AM$73,MATCH(#REF!,[1]INSTRUCTIONS!$N$9:$N$73,0),MATCH(CU$2,[1]INSTRUCTIONS!$M$9:$AM$9,FALSE))*$BD24),0)),""))</f>
        <v/>
      </c>
      <c r="CV24" s="178" t="str">
        <f t="array" ref="CV24">IF(ISBLANK($CN24),"",IFERROR((ROUND((INDEX([1]INSTRUCTIONS!$M$9:$AM$73,MATCH(#REF!,[1]INSTRUCTIONS!$N$9:$N$73,0),MATCH(CV$2,[1]INSTRUCTIONS!$M$9:$AM$9,FALSE))*$BD24),0)),""))</f>
        <v/>
      </c>
      <c r="CW24" s="178" t="str">
        <f t="array" ref="CW24">IF(ISBLANK($CN24),"",IFERROR((ROUND((INDEX([1]INSTRUCTIONS!$M$9:$AM$73,MATCH(#REF!,[1]INSTRUCTIONS!$N$9:$N$73,0),MATCH(CW$2,[1]INSTRUCTIONS!$M$9:$AM$9,FALSE))*$BD24),0)),""))</f>
        <v/>
      </c>
      <c r="CX24" s="178" t="str">
        <f t="array" ref="CX24">IF(ISBLANK($CN24),"",IFERROR((ROUND((INDEX([1]INSTRUCTIONS!$M$9:$AM$73,MATCH(#REF!,[1]INSTRUCTIONS!$N$9:$N$73,0),MATCH(CX$2,[1]INSTRUCTIONS!$M$9:$AM$9,FALSE))*$BD24),0)),""))</f>
        <v/>
      </c>
      <c r="CY24" s="178" t="str">
        <f t="array" ref="CY24">IF(ISBLANK($CN24),"",IFERROR((ROUND((INDEX([1]INSTRUCTIONS!$M$9:$AM$73,MATCH(#REF!,[1]INSTRUCTIONS!$N$9:$N$73,0),MATCH(CY$2,[1]INSTRUCTIONS!$M$9:$AM$9,FALSE))*$BD24),0)),""))</f>
        <v/>
      </c>
      <c r="CZ24" s="178" t="str">
        <f t="array" ref="CZ24">IF(ISBLANK($CN24),"",IFERROR((ROUND((INDEX([1]INSTRUCTIONS!$M$9:$AM$73,MATCH(#REF!,[1]INSTRUCTIONS!$N$9:$N$73,0),MATCH(CZ$2,[1]INSTRUCTIONS!$M$9:$AM$9,FALSE))*$BD24),0)),""))</f>
        <v/>
      </c>
      <c r="DA24" s="178" t="str">
        <f t="array" ref="DA24">IF(ISBLANK($CN24),"",IFERROR((ROUND((INDEX([1]INSTRUCTIONS!$M$9:$AM$73,MATCH(#REF!,[1]INSTRUCTIONS!$N$9:$N$73,0),MATCH(DA$2,[1]INSTRUCTIONS!$M$9:$AM$9,FALSE))*$BD24),0)),""))</f>
        <v/>
      </c>
      <c r="DB24" s="178" t="str">
        <f t="array" ref="DB24">IF(ISBLANK($CN24),"",IFERROR((ROUND((INDEX([1]INSTRUCTIONS!$M$9:$AM$73,MATCH(#REF!,[1]INSTRUCTIONS!$N$9:$N$73,0),MATCH(DB$2,[1]INSTRUCTIONS!$M$9:$AM$9,FALSE))*$BD24),0)),""))</f>
        <v/>
      </c>
      <c r="DC24" s="178" t="str">
        <f t="array" ref="DC24">IF(ISBLANK($CN24),"",IFERROR((ROUND((INDEX([1]INSTRUCTIONS!$M$9:$AM$73,MATCH(#REF!,[1]INSTRUCTIONS!$N$9:$N$73,0),MATCH(DC$2,[1]INSTRUCTIONS!$M$9:$AM$9,FALSE))*$BD24),0)),""))</f>
        <v/>
      </c>
      <c r="DD24" s="178" t="str">
        <f t="array" ref="DD24">IF(ISBLANK($CN24),"",IFERROR((ROUND((INDEX([1]INSTRUCTIONS!$M$9:$AM$73,MATCH(#REF!,[1]INSTRUCTIONS!$N$9:$N$73,0),MATCH(DD$2,[1]INSTRUCTIONS!$M$9:$AM$9,FALSE))*$BD24),0)),""))</f>
        <v/>
      </c>
      <c r="DE24" s="178" t="str">
        <f t="array" ref="DE24">IF(ISBLANK($CN24),"",IFERROR((ROUND((INDEX([1]INSTRUCTIONS!$M$9:$AM$73,MATCH(#REF!,[1]INSTRUCTIONS!$N$9:$N$73,0),MATCH(DE$2,[1]INSTRUCTIONS!$M$9:$AM$9,FALSE))*$BD24),0)),""))</f>
        <v/>
      </c>
      <c r="DF24" s="178" t="str">
        <f t="array" ref="DF24">IF(ISBLANK($CN24),"",IFERROR((ROUND((INDEX([1]INSTRUCTIONS!$M$9:$AM$73,MATCH(#REF!,[1]INSTRUCTIONS!$N$9:$N$73,0),MATCH(DF$2,[1]INSTRUCTIONS!$M$9:$AM$9,FALSE))*$BD24),0)),""))</f>
        <v/>
      </c>
      <c r="DG24" s="178" t="str">
        <f t="array" ref="DG24">IF(ISBLANK($CN24),"",IFERROR((ROUND((INDEX([1]INSTRUCTIONS!$M$9:$AM$73,MATCH(#REF!,[1]INSTRUCTIONS!$N$9:$N$73,0),MATCH(DG$2,[1]INSTRUCTIONS!$M$9:$AM$9,FALSE))*$BD24),0)),""))</f>
        <v/>
      </c>
      <c r="DH24" s="178" t="str">
        <f t="array" ref="DH24">IF(ISBLANK($CN24),"",IFERROR((ROUND((INDEX([1]INSTRUCTIONS!$M$9:$AM$73,MATCH(#REF!,[1]INSTRUCTIONS!$N$9:$N$73,0),MATCH(DH$2,[1]INSTRUCTIONS!$M$9:$AM$9,FALSE))*$BD24),0)),""))</f>
        <v/>
      </c>
      <c r="DI24" s="178" t="str">
        <f t="array" ref="DI24">IF(ISBLANK($CN24),"",IFERROR((ROUND((INDEX([1]INSTRUCTIONS!$M$9:$AM$73,MATCH(#REF!,[1]INSTRUCTIONS!$N$9:$N$73,0),MATCH(DI$2,[1]INSTRUCTIONS!$M$9:$AM$9,FALSE))*$BD24),0)),""))</f>
        <v/>
      </c>
      <c r="DJ24" s="178" t="str">
        <f t="array" ref="DJ24">IF(ISBLANK($CN24),"",IFERROR((ROUND((INDEX([1]INSTRUCTIONS!$M$9:$AM$73,MATCH(#REF!,[1]INSTRUCTIONS!$N$9:$N$73,0),MATCH(DJ$2,[1]INSTRUCTIONS!$M$9:$AM$9,FALSE))*$BD24),0)),""))</f>
        <v/>
      </c>
      <c r="DK24" s="178" t="str">
        <f t="array" ref="DK24">IF(ISBLANK($CN24),"",IFERROR((ROUND((INDEX([1]INSTRUCTIONS!$M$9:$AM$73,MATCH(#REF!,[1]INSTRUCTIONS!$N$9:$N$73,0),MATCH(DK$2,[1]INSTRUCTIONS!$M$9:$AM$9,FALSE))*$BD24),0)),""))</f>
        <v/>
      </c>
      <c r="DL24" s="178" t="str">
        <f t="array" ref="DL24">IF(ISBLANK($CN24),"",IFERROR((ROUND((INDEX([1]INSTRUCTIONS!$M$9:$AM$73,MATCH(#REF!,[1]INSTRUCTIONS!$N$9:$N$73,0),MATCH(DL$2,[1]INSTRUCTIONS!$M$9:$AM$9,FALSE))*$BD24),0)),""))</f>
        <v/>
      </c>
      <c r="DM24" s="179" t="str">
        <f t="array" ref="DM24">IF(ISBLANK($CN24),"",IFERROR((ROUND((INDEX([1]INSTRUCTIONS!$M$9:$AM$73,MATCH(#REF!,[1]INSTRUCTIONS!$N$9:$N$73,0),MATCH(DM$2,[1]INSTRUCTIONS!$M$9:$AM$9,FALSE))*$BD24),0)),""))</f>
        <v/>
      </c>
      <c r="DN24" s="169">
        <f t="shared" si="26"/>
        <v>0</v>
      </c>
      <c r="DO24" s="169">
        <f t="shared" si="27"/>
        <v>0</v>
      </c>
      <c r="DP24" s="6"/>
      <c r="DQ24" s="171" t="str">
        <f t="shared" si="28"/>
        <v>ALPHA TOPS BM</v>
      </c>
      <c r="DR24" s="172">
        <f t="shared" ref="DR24:EP24" si="38">IFERROR(BL24+CO24,"")</f>
        <v>18</v>
      </c>
      <c r="DS24" s="173">
        <f t="shared" si="38"/>
        <v>45</v>
      </c>
      <c r="DT24" s="173">
        <f t="shared" si="38"/>
        <v>60</v>
      </c>
      <c r="DU24" s="173">
        <f t="shared" si="38"/>
        <v>41</v>
      </c>
      <c r="DV24" s="173">
        <f t="shared" si="38"/>
        <v>16</v>
      </c>
      <c r="DW24" s="173">
        <f t="shared" si="38"/>
        <v>0</v>
      </c>
      <c r="DX24" s="173" t="str">
        <f t="shared" si="38"/>
        <v/>
      </c>
      <c r="DY24" s="173" t="str">
        <f t="shared" si="38"/>
        <v/>
      </c>
      <c r="DZ24" s="173" t="str">
        <f t="shared" si="38"/>
        <v/>
      </c>
      <c r="EA24" s="173" t="str">
        <f t="shared" si="38"/>
        <v/>
      </c>
      <c r="EB24" s="173" t="str">
        <f t="shared" si="38"/>
        <v/>
      </c>
      <c r="EC24" s="173" t="str">
        <f t="shared" si="38"/>
        <v/>
      </c>
      <c r="ED24" s="173" t="str">
        <f t="shared" si="38"/>
        <v/>
      </c>
      <c r="EE24" s="173" t="str">
        <f t="shared" si="38"/>
        <v/>
      </c>
      <c r="EF24" s="174" t="str">
        <f t="shared" si="38"/>
        <v/>
      </c>
      <c r="EG24" s="174" t="str">
        <f t="shared" si="38"/>
        <v/>
      </c>
      <c r="EH24" s="174" t="str">
        <f t="shared" si="38"/>
        <v/>
      </c>
      <c r="EI24" s="174" t="str">
        <f t="shared" si="38"/>
        <v/>
      </c>
      <c r="EJ24" s="174" t="str">
        <f t="shared" si="38"/>
        <v/>
      </c>
      <c r="EK24" s="174" t="str">
        <f t="shared" si="38"/>
        <v/>
      </c>
      <c r="EL24" s="174" t="str">
        <f t="shared" si="38"/>
        <v/>
      </c>
      <c r="EM24" s="174" t="str">
        <f t="shared" si="38"/>
        <v/>
      </c>
      <c r="EN24" s="174" t="str">
        <f t="shared" si="38"/>
        <v/>
      </c>
      <c r="EO24" s="174" t="str">
        <f t="shared" si="38"/>
        <v/>
      </c>
      <c r="EP24" s="174" t="str">
        <f t="shared" si="38"/>
        <v/>
      </c>
      <c r="EQ24" s="171">
        <f t="shared" si="30"/>
        <v>180</v>
      </c>
      <c r="ER24" s="171">
        <f t="shared" si="31"/>
        <v>0</v>
      </c>
    </row>
    <row r="25" spans="1:148" ht="120" customHeight="1" x14ac:dyDescent="0.25">
      <c r="A25" s="132">
        <f t="shared" si="32"/>
        <v>8</v>
      </c>
      <c r="B25" s="133" t="e">
        <v>#VALUE!</v>
      </c>
      <c r="C25" s="133" t="s">
        <v>96</v>
      </c>
      <c r="D25" s="134" t="s">
        <v>276</v>
      </c>
      <c r="E25" s="134" t="str">
        <f t="shared" si="6"/>
        <v>#REF!</v>
      </c>
      <c r="F25" s="135" t="s">
        <v>97</v>
      </c>
      <c r="G25" s="134" t="s">
        <v>276</v>
      </c>
      <c r="H25" s="135" t="s">
        <v>109</v>
      </c>
      <c r="I25" s="135" t="s">
        <v>110</v>
      </c>
      <c r="J25" s="135"/>
      <c r="K25" s="135"/>
      <c r="L25" s="136"/>
      <c r="M25" s="133" t="e">
        <v>#VALUE!</v>
      </c>
      <c r="N25" s="135" t="s">
        <v>246</v>
      </c>
      <c r="O25" s="136"/>
      <c r="P25" s="136"/>
      <c r="Q25" s="136" t="s">
        <v>101</v>
      </c>
      <c r="R25" s="136" t="s">
        <v>102</v>
      </c>
      <c r="S25" s="136"/>
      <c r="T25" s="133"/>
      <c r="U25" s="133"/>
      <c r="V25" s="133"/>
      <c r="W25" s="137"/>
      <c r="X25" s="138">
        <v>11.8</v>
      </c>
      <c r="Y25" s="139">
        <v>11.21</v>
      </c>
      <c r="Z25" s="140">
        <f t="shared" si="7"/>
        <v>4.9999999999999982E-2</v>
      </c>
      <c r="AA25" s="139">
        <v>39.99</v>
      </c>
      <c r="AB25" s="140">
        <f t="shared" si="8"/>
        <v>0.71967991997999503</v>
      </c>
      <c r="AC25" s="141"/>
      <c r="AD25" s="142" t="str">
        <f t="shared" si="9"/>
        <v/>
      </c>
      <c r="AE25" s="140" t="str">
        <f t="shared" si="10"/>
        <v/>
      </c>
      <c r="AF25" s="139"/>
      <c r="AG25" s="140" t="str">
        <f t="shared" si="11"/>
        <v/>
      </c>
      <c r="AH25" s="143" t="str">
        <f t="shared" si="12"/>
        <v/>
      </c>
      <c r="AI25" s="144"/>
      <c r="AJ25" s="145"/>
      <c r="AK25" s="146"/>
      <c r="AL25" s="135" t="s">
        <v>241</v>
      </c>
      <c r="AM25" s="147">
        <v>4</v>
      </c>
      <c r="AN25" s="148" t="str">
        <f t="shared" si="13"/>
        <v xml:space="preserve">, , , , OFFICE DEFINE, </v>
      </c>
      <c r="AO25" s="149">
        <v>18</v>
      </c>
      <c r="AP25" s="150">
        <v>480</v>
      </c>
      <c r="AQ25" s="150"/>
      <c r="AR25" s="150"/>
      <c r="AS25" s="150"/>
      <c r="AT25" s="151"/>
      <c r="AU25" s="151"/>
      <c r="AV25" s="152">
        <f t="shared" si="14"/>
        <v>4</v>
      </c>
      <c r="AW25" s="153"/>
      <c r="AX25" s="152"/>
      <c r="AY25" s="153"/>
      <c r="AZ25" s="176"/>
      <c r="BA25" s="155">
        <f t="shared" si="15"/>
        <v>480</v>
      </c>
      <c r="BB25" s="156">
        <f t="shared" si="16"/>
        <v>5380.8</v>
      </c>
      <c r="BC25" s="157">
        <f t="shared" si="17"/>
        <v>19195.2</v>
      </c>
      <c r="BD25" s="158">
        <f t="shared" si="18"/>
        <v>18</v>
      </c>
      <c r="BE25" s="159">
        <f t="shared" si="19"/>
        <v>201.78000000000003</v>
      </c>
      <c r="BF25" s="160">
        <f t="shared" si="20"/>
        <v>719.82</v>
      </c>
      <c r="BG25" s="161">
        <f t="shared" si="21"/>
        <v>498</v>
      </c>
      <c r="BH25" s="162">
        <f t="shared" si="22"/>
        <v>5582.5800000000008</v>
      </c>
      <c r="BI25" s="163">
        <f t="shared" si="23"/>
        <v>19915.02</v>
      </c>
      <c r="BJ25" s="164"/>
      <c r="BK25" s="165" t="s">
        <v>104</v>
      </c>
      <c r="BL25" s="177">
        <v>49</v>
      </c>
      <c r="BM25" s="178">
        <v>121</v>
      </c>
      <c r="BN25" s="178">
        <v>159</v>
      </c>
      <c r="BO25" s="178">
        <v>109</v>
      </c>
      <c r="BP25" s="178">
        <v>42</v>
      </c>
      <c r="BQ25" s="178">
        <v>0</v>
      </c>
      <c r="BR25" s="178" t="str">
        <f t="array" ref="BR25">IF(ISBLANK($BK25),"",IFERROR((ROUND((INDEX([1]INSTRUCTIONS!$M$9:$AM$73,MATCH(#REF!,[1]INSTRUCTIONS!$N$9:$N$73,0),MATCH(BR$2,[1]INSTRUCTIONS!$M$9:$AM$9,FALSE))*$BA25),0)),""))</f>
        <v/>
      </c>
      <c r="BS25" s="178" t="str">
        <f t="array" ref="BS25">IF(ISBLANK($BK25),"",IFERROR((ROUND((INDEX([1]INSTRUCTIONS!$M$9:$AM$73,MATCH(#REF!,[1]INSTRUCTIONS!$N$9:$N$73,0),MATCH(BS$2,[1]INSTRUCTIONS!$M$9:$AM$9,FALSE))*$BA25),0)),""))</f>
        <v/>
      </c>
      <c r="BT25" s="178" t="str">
        <f t="array" ref="BT25">IF(ISBLANK($BK25),"",IFERROR((ROUND((INDEX([1]INSTRUCTIONS!$M$9:$AM$73,MATCH(#REF!,[1]INSTRUCTIONS!$N$9:$N$73,0),MATCH(BT$2,[1]INSTRUCTIONS!$M$9:$AM$9,FALSE))*$BA25),0)),""))</f>
        <v/>
      </c>
      <c r="BU25" s="178" t="str">
        <f t="array" ref="BU25">IF(ISBLANK($BK25),"",IFERROR((ROUND((INDEX([1]INSTRUCTIONS!$M$9:$AM$73,MATCH(#REF!,[1]INSTRUCTIONS!$N$9:$N$73,0),MATCH(BU$2,[1]INSTRUCTIONS!$M$9:$AM$9,FALSE))*$BA25),0)),""))</f>
        <v/>
      </c>
      <c r="BV25" s="178" t="str">
        <f t="array" ref="BV25">IF(ISBLANK($BK25),"",IFERROR((ROUND((INDEX([1]INSTRUCTIONS!$M$9:$AM$73,MATCH(#REF!,[1]INSTRUCTIONS!$N$9:$N$73,0),MATCH(BV$2,[1]INSTRUCTIONS!$M$9:$AM$9,FALSE))*$BA25),0)),""))</f>
        <v/>
      </c>
      <c r="BW25" s="178" t="str">
        <f t="array" ref="BW25">IF(ISBLANK($BK25),"",IFERROR((ROUND((INDEX([1]INSTRUCTIONS!$M$9:$AM$73,MATCH(#REF!,[1]INSTRUCTIONS!$N$9:$N$73,0),MATCH(BW$2,[1]INSTRUCTIONS!$M$9:$AM$9,FALSE))*$BA25),0)),""))</f>
        <v/>
      </c>
      <c r="BX25" s="178" t="str">
        <f t="array" ref="BX25">IF(ISBLANK($BK25),"",IFERROR((ROUND((INDEX([1]INSTRUCTIONS!$M$9:$AM$73,MATCH(#REF!,[1]INSTRUCTIONS!$N$9:$N$73,0),MATCH(BX$2,[1]INSTRUCTIONS!$M$9:$AM$9,FALSE))*$BA25),0)),""))</f>
        <v/>
      </c>
      <c r="BY25" s="178" t="str">
        <f t="array" ref="BY25">IF(ISBLANK($BK25),"",IFERROR((ROUND((INDEX([1]INSTRUCTIONS!$M$9:$AM$73,MATCH(#REF!,[1]INSTRUCTIONS!$N$9:$N$73,0),MATCH(BY$2,[1]INSTRUCTIONS!$M$9:$AM$9,FALSE))*$BA25),0)),""))</f>
        <v/>
      </c>
      <c r="BZ25" s="178" t="str">
        <f t="array" ref="BZ25">IF(ISBLANK($BK25),"",IFERROR((ROUND((INDEX([1]INSTRUCTIONS!$M$9:$AM$73,MATCH(#REF!,[1]INSTRUCTIONS!$N$9:$N$73,0),MATCH(BZ$2,[1]INSTRUCTIONS!$M$9:$AM$9,FALSE))*$BA25),0)),""))</f>
        <v/>
      </c>
      <c r="CA25" s="178" t="str">
        <f t="array" ref="CA25">IF(ISBLANK($BK25),"",IFERROR((ROUND((INDEX([1]INSTRUCTIONS!$M$9:$AM$73,MATCH(#REF!,[1]INSTRUCTIONS!$N$9:$N$73,0),MATCH(CA$2,[1]INSTRUCTIONS!$M$9:$AM$9,FALSE))*$BA25),0)),""))</f>
        <v/>
      </c>
      <c r="CB25" s="178" t="str">
        <f t="array" ref="CB25">IF(ISBLANK($BK25),"",IFERROR((ROUND((INDEX([1]INSTRUCTIONS!$M$9:$AM$73,MATCH(#REF!,[1]INSTRUCTIONS!$N$9:$N$73,0),MATCH(CB$2,[1]INSTRUCTIONS!$M$9:$AM$9,FALSE))*$BA25),0)),""))</f>
        <v/>
      </c>
      <c r="CC25" s="178" t="str">
        <f t="array" ref="CC25">IF(ISBLANK($BK25),"",IFERROR((ROUND((INDEX([1]INSTRUCTIONS!$M$9:$AM$73,MATCH(#REF!,[1]INSTRUCTIONS!$N$9:$N$73,0),MATCH(CC$2,[1]INSTRUCTIONS!$M$9:$AM$9,FALSE))*$BA25),0)),""))</f>
        <v/>
      </c>
      <c r="CD25" s="178" t="str">
        <f t="array" ref="CD25">IF(ISBLANK($BK25),"",IFERROR((ROUND((INDEX([1]INSTRUCTIONS!$M$9:$AM$73,MATCH(#REF!,[1]INSTRUCTIONS!$N$9:$N$73,0),MATCH(CD$2,[1]INSTRUCTIONS!$M$9:$AM$9,FALSE))*$BA25),0)),""))</f>
        <v/>
      </c>
      <c r="CE25" s="178" t="str">
        <f t="array" ref="CE25">IF(ISBLANK($BK25),"",IFERROR((ROUND((INDEX([1]INSTRUCTIONS!$M$9:$AM$73,MATCH(#REF!,[1]INSTRUCTIONS!$N$9:$N$73,0),MATCH(CE$2,[1]INSTRUCTIONS!$M$9:$AM$9,FALSE))*$BA25),0)),""))</f>
        <v/>
      </c>
      <c r="CF25" s="178" t="str">
        <f t="array" ref="CF25">IF(ISBLANK($BK25),"",IFERROR((ROUND((INDEX([1]INSTRUCTIONS!$M$9:$AM$73,MATCH(#REF!,[1]INSTRUCTIONS!$N$9:$N$73,0),MATCH(CF$2,[1]INSTRUCTIONS!$M$9:$AM$9,FALSE))*$BA25),0)),""))</f>
        <v/>
      </c>
      <c r="CG25" s="178" t="str">
        <f t="array" ref="CG25">IF(ISBLANK($BK25),"",IFERROR((ROUND((INDEX([1]INSTRUCTIONS!$M$9:$AM$73,MATCH(#REF!,[1]INSTRUCTIONS!$N$9:$N$73,0),MATCH(CG$2,[1]INSTRUCTIONS!$M$9:$AM$9,FALSE))*$BA25),0)),""))</f>
        <v/>
      </c>
      <c r="CH25" s="178" t="str">
        <f t="array" ref="CH25">IF(ISBLANK($BK25),"",IFERROR((ROUND((INDEX([1]INSTRUCTIONS!$M$9:$AM$73,MATCH(#REF!,[1]INSTRUCTIONS!$N$9:$N$73,0),MATCH(CH$2,[1]INSTRUCTIONS!$M$9:$AM$9,FALSE))*$BA25),0)),""))</f>
        <v/>
      </c>
      <c r="CI25" s="178" t="str">
        <f t="array" ref="CI25">IF(ISBLANK($BK25),"",IFERROR((ROUND((INDEX([1]INSTRUCTIONS!$M$9:$AM$73,MATCH(#REF!,[1]INSTRUCTIONS!$N$9:$N$73,0),MATCH(CI$2,[1]INSTRUCTIONS!$M$9:$AM$9,FALSE))*$BA25),0)),""))</f>
        <v/>
      </c>
      <c r="CJ25" s="179" t="str">
        <f t="array" ref="CJ25">IF(ISBLANK($BK25),"",IFERROR((ROUND((INDEX([1]INSTRUCTIONS!$M$9:$AM$73,MATCH(#REF!,[1]INSTRUCTIONS!$N$9:$N$73,0),MATCH(CJ$2,[1]INSTRUCTIONS!$M$9:$AM$9,FALSE))*$BA25),0)),""))</f>
        <v/>
      </c>
      <c r="CK25" s="169">
        <f t="shared" si="24"/>
        <v>480</v>
      </c>
      <c r="CL25" s="169">
        <f t="shared" si="25"/>
        <v>0</v>
      </c>
      <c r="CM25" s="6"/>
      <c r="CN25" s="170" t="s">
        <v>104</v>
      </c>
      <c r="CO25" s="177">
        <v>2</v>
      </c>
      <c r="CP25" s="178">
        <v>4</v>
      </c>
      <c r="CQ25" s="178">
        <v>6</v>
      </c>
      <c r="CR25" s="178">
        <v>4</v>
      </c>
      <c r="CS25" s="178">
        <v>2</v>
      </c>
      <c r="CT25" s="178">
        <v>0</v>
      </c>
      <c r="CU25" s="178" t="str">
        <f t="array" ref="CU25">IF(ISBLANK($CN25),"",IFERROR((ROUND((INDEX([1]INSTRUCTIONS!$M$9:$AM$73,MATCH(#REF!,[1]INSTRUCTIONS!$N$9:$N$73,0),MATCH(CU$2,[1]INSTRUCTIONS!$M$9:$AM$9,FALSE))*$BD25),0)),""))</f>
        <v/>
      </c>
      <c r="CV25" s="178" t="str">
        <f t="array" ref="CV25">IF(ISBLANK($CN25),"",IFERROR((ROUND((INDEX([1]INSTRUCTIONS!$M$9:$AM$73,MATCH(#REF!,[1]INSTRUCTIONS!$N$9:$N$73,0),MATCH(CV$2,[1]INSTRUCTIONS!$M$9:$AM$9,FALSE))*$BD25),0)),""))</f>
        <v/>
      </c>
      <c r="CW25" s="178" t="str">
        <f t="array" ref="CW25">IF(ISBLANK($CN25),"",IFERROR((ROUND((INDEX([1]INSTRUCTIONS!$M$9:$AM$73,MATCH(#REF!,[1]INSTRUCTIONS!$N$9:$N$73,0),MATCH(CW$2,[1]INSTRUCTIONS!$M$9:$AM$9,FALSE))*$BD25),0)),""))</f>
        <v/>
      </c>
      <c r="CX25" s="178" t="str">
        <f t="array" ref="CX25">IF(ISBLANK($CN25),"",IFERROR((ROUND((INDEX([1]INSTRUCTIONS!$M$9:$AM$73,MATCH(#REF!,[1]INSTRUCTIONS!$N$9:$N$73,0),MATCH(CX$2,[1]INSTRUCTIONS!$M$9:$AM$9,FALSE))*$BD25),0)),""))</f>
        <v/>
      </c>
      <c r="CY25" s="178" t="str">
        <f t="array" ref="CY25">IF(ISBLANK($CN25),"",IFERROR((ROUND((INDEX([1]INSTRUCTIONS!$M$9:$AM$73,MATCH(#REF!,[1]INSTRUCTIONS!$N$9:$N$73,0),MATCH(CY$2,[1]INSTRUCTIONS!$M$9:$AM$9,FALSE))*$BD25),0)),""))</f>
        <v/>
      </c>
      <c r="CZ25" s="178" t="str">
        <f t="array" ref="CZ25">IF(ISBLANK($CN25),"",IFERROR((ROUND((INDEX([1]INSTRUCTIONS!$M$9:$AM$73,MATCH(#REF!,[1]INSTRUCTIONS!$N$9:$N$73,0),MATCH(CZ$2,[1]INSTRUCTIONS!$M$9:$AM$9,FALSE))*$BD25),0)),""))</f>
        <v/>
      </c>
      <c r="DA25" s="178" t="str">
        <f t="array" ref="DA25">IF(ISBLANK($CN25),"",IFERROR((ROUND((INDEX([1]INSTRUCTIONS!$M$9:$AM$73,MATCH(#REF!,[1]INSTRUCTIONS!$N$9:$N$73,0),MATCH(DA$2,[1]INSTRUCTIONS!$M$9:$AM$9,FALSE))*$BD25),0)),""))</f>
        <v/>
      </c>
      <c r="DB25" s="178" t="str">
        <f t="array" ref="DB25">IF(ISBLANK($CN25),"",IFERROR((ROUND((INDEX([1]INSTRUCTIONS!$M$9:$AM$73,MATCH(#REF!,[1]INSTRUCTIONS!$N$9:$N$73,0),MATCH(DB$2,[1]INSTRUCTIONS!$M$9:$AM$9,FALSE))*$BD25),0)),""))</f>
        <v/>
      </c>
      <c r="DC25" s="178" t="str">
        <f t="array" ref="DC25">IF(ISBLANK($CN25),"",IFERROR((ROUND((INDEX([1]INSTRUCTIONS!$M$9:$AM$73,MATCH(#REF!,[1]INSTRUCTIONS!$N$9:$N$73,0),MATCH(DC$2,[1]INSTRUCTIONS!$M$9:$AM$9,FALSE))*$BD25),0)),""))</f>
        <v/>
      </c>
      <c r="DD25" s="178" t="str">
        <f t="array" ref="DD25">IF(ISBLANK($CN25),"",IFERROR((ROUND((INDEX([1]INSTRUCTIONS!$M$9:$AM$73,MATCH(#REF!,[1]INSTRUCTIONS!$N$9:$N$73,0),MATCH(DD$2,[1]INSTRUCTIONS!$M$9:$AM$9,FALSE))*$BD25),0)),""))</f>
        <v/>
      </c>
      <c r="DE25" s="178" t="str">
        <f t="array" ref="DE25">IF(ISBLANK($CN25),"",IFERROR((ROUND((INDEX([1]INSTRUCTIONS!$M$9:$AM$73,MATCH(#REF!,[1]INSTRUCTIONS!$N$9:$N$73,0),MATCH(DE$2,[1]INSTRUCTIONS!$M$9:$AM$9,FALSE))*$BD25),0)),""))</f>
        <v/>
      </c>
      <c r="DF25" s="178" t="str">
        <f t="array" ref="DF25">IF(ISBLANK($CN25),"",IFERROR((ROUND((INDEX([1]INSTRUCTIONS!$M$9:$AM$73,MATCH(#REF!,[1]INSTRUCTIONS!$N$9:$N$73,0),MATCH(DF$2,[1]INSTRUCTIONS!$M$9:$AM$9,FALSE))*$BD25),0)),""))</f>
        <v/>
      </c>
      <c r="DG25" s="178" t="str">
        <f t="array" ref="DG25">IF(ISBLANK($CN25),"",IFERROR((ROUND((INDEX([1]INSTRUCTIONS!$M$9:$AM$73,MATCH(#REF!,[1]INSTRUCTIONS!$N$9:$N$73,0),MATCH(DG$2,[1]INSTRUCTIONS!$M$9:$AM$9,FALSE))*$BD25),0)),""))</f>
        <v/>
      </c>
      <c r="DH25" s="178" t="str">
        <f t="array" ref="DH25">IF(ISBLANK($CN25),"",IFERROR((ROUND((INDEX([1]INSTRUCTIONS!$M$9:$AM$73,MATCH(#REF!,[1]INSTRUCTIONS!$N$9:$N$73,0),MATCH(DH$2,[1]INSTRUCTIONS!$M$9:$AM$9,FALSE))*$BD25),0)),""))</f>
        <v/>
      </c>
      <c r="DI25" s="178" t="str">
        <f t="array" ref="DI25">IF(ISBLANK($CN25),"",IFERROR((ROUND((INDEX([1]INSTRUCTIONS!$M$9:$AM$73,MATCH(#REF!,[1]INSTRUCTIONS!$N$9:$N$73,0),MATCH(DI$2,[1]INSTRUCTIONS!$M$9:$AM$9,FALSE))*$BD25),0)),""))</f>
        <v/>
      </c>
      <c r="DJ25" s="178" t="str">
        <f t="array" ref="DJ25">IF(ISBLANK($CN25),"",IFERROR((ROUND((INDEX([1]INSTRUCTIONS!$M$9:$AM$73,MATCH(#REF!,[1]INSTRUCTIONS!$N$9:$N$73,0),MATCH(DJ$2,[1]INSTRUCTIONS!$M$9:$AM$9,FALSE))*$BD25),0)),""))</f>
        <v/>
      </c>
      <c r="DK25" s="178" t="str">
        <f t="array" ref="DK25">IF(ISBLANK($CN25),"",IFERROR((ROUND((INDEX([1]INSTRUCTIONS!$M$9:$AM$73,MATCH(#REF!,[1]INSTRUCTIONS!$N$9:$N$73,0),MATCH(DK$2,[1]INSTRUCTIONS!$M$9:$AM$9,FALSE))*$BD25),0)),""))</f>
        <v/>
      </c>
      <c r="DL25" s="178" t="str">
        <f t="array" ref="DL25">IF(ISBLANK($CN25),"",IFERROR((ROUND((INDEX([1]INSTRUCTIONS!$M$9:$AM$73,MATCH(#REF!,[1]INSTRUCTIONS!$N$9:$N$73,0),MATCH(DL$2,[1]INSTRUCTIONS!$M$9:$AM$9,FALSE))*$BD25),0)),""))</f>
        <v/>
      </c>
      <c r="DM25" s="179" t="str">
        <f t="array" ref="DM25">IF(ISBLANK($CN25),"",IFERROR((ROUND((INDEX([1]INSTRUCTIONS!$M$9:$AM$73,MATCH(#REF!,[1]INSTRUCTIONS!$N$9:$N$73,0),MATCH(DM$2,[1]INSTRUCTIONS!$M$9:$AM$9,FALSE))*$BD25),0)),""))</f>
        <v/>
      </c>
      <c r="DN25" s="169">
        <f t="shared" si="26"/>
        <v>18</v>
      </c>
      <c r="DO25" s="169">
        <f t="shared" si="27"/>
        <v>0</v>
      </c>
      <c r="DP25" s="6"/>
      <c r="DQ25" s="171" t="str">
        <f t="shared" si="28"/>
        <v>ALPHA TOPS BM</v>
      </c>
      <c r="DR25" s="172">
        <f t="shared" ref="DR25:EP25" si="39">IFERROR(BL25+CO25,"")</f>
        <v>51</v>
      </c>
      <c r="DS25" s="173">
        <f t="shared" si="39"/>
        <v>125</v>
      </c>
      <c r="DT25" s="173">
        <f t="shared" si="39"/>
        <v>165</v>
      </c>
      <c r="DU25" s="173">
        <f t="shared" si="39"/>
        <v>113</v>
      </c>
      <c r="DV25" s="173">
        <f t="shared" si="39"/>
        <v>44</v>
      </c>
      <c r="DW25" s="173">
        <f t="shared" si="39"/>
        <v>0</v>
      </c>
      <c r="DX25" s="173" t="str">
        <f t="shared" si="39"/>
        <v/>
      </c>
      <c r="DY25" s="173" t="str">
        <f t="shared" si="39"/>
        <v/>
      </c>
      <c r="DZ25" s="173" t="str">
        <f t="shared" si="39"/>
        <v/>
      </c>
      <c r="EA25" s="173" t="str">
        <f t="shared" si="39"/>
        <v/>
      </c>
      <c r="EB25" s="173" t="str">
        <f t="shared" si="39"/>
        <v/>
      </c>
      <c r="EC25" s="173" t="str">
        <f t="shared" si="39"/>
        <v/>
      </c>
      <c r="ED25" s="173" t="str">
        <f t="shared" si="39"/>
        <v/>
      </c>
      <c r="EE25" s="173" t="str">
        <f t="shared" si="39"/>
        <v/>
      </c>
      <c r="EF25" s="174" t="str">
        <f t="shared" si="39"/>
        <v/>
      </c>
      <c r="EG25" s="174" t="str">
        <f t="shared" si="39"/>
        <v/>
      </c>
      <c r="EH25" s="174" t="str">
        <f t="shared" si="39"/>
        <v/>
      </c>
      <c r="EI25" s="174" t="str">
        <f t="shared" si="39"/>
        <v/>
      </c>
      <c r="EJ25" s="174" t="str">
        <f t="shared" si="39"/>
        <v/>
      </c>
      <c r="EK25" s="174" t="str">
        <f t="shared" si="39"/>
        <v/>
      </c>
      <c r="EL25" s="174" t="str">
        <f t="shared" si="39"/>
        <v/>
      </c>
      <c r="EM25" s="174" t="str">
        <f t="shared" si="39"/>
        <v/>
      </c>
      <c r="EN25" s="174" t="str">
        <f t="shared" si="39"/>
        <v/>
      </c>
      <c r="EO25" s="174" t="str">
        <f t="shared" si="39"/>
        <v/>
      </c>
      <c r="EP25" s="174" t="str">
        <f t="shared" si="39"/>
        <v/>
      </c>
      <c r="EQ25" s="171">
        <f t="shared" si="30"/>
        <v>498</v>
      </c>
      <c r="ER25" s="171">
        <f t="shared" si="31"/>
        <v>0</v>
      </c>
    </row>
    <row r="26" spans="1:148" ht="120" customHeight="1" x14ac:dyDescent="0.25">
      <c r="A26" s="132">
        <f t="shared" si="32"/>
        <v>9</v>
      </c>
      <c r="B26" s="133" t="e">
        <v>#VALUE!</v>
      </c>
      <c r="C26" s="133" t="s">
        <v>96</v>
      </c>
      <c r="D26" s="134" t="s">
        <v>276</v>
      </c>
      <c r="E26" s="134" t="str">
        <f t="shared" si="6"/>
        <v>#REF!</v>
      </c>
      <c r="F26" s="135" t="s">
        <v>97</v>
      </c>
      <c r="G26" s="134" t="s">
        <v>276</v>
      </c>
      <c r="H26" s="135" t="s">
        <v>109</v>
      </c>
      <c r="I26" s="135" t="s">
        <v>110</v>
      </c>
      <c r="J26" s="135"/>
      <c r="K26" s="135"/>
      <c r="L26" s="136"/>
      <c r="M26" s="133" t="e">
        <v>#VALUE!</v>
      </c>
      <c r="N26" s="135" t="s">
        <v>113</v>
      </c>
      <c r="O26" s="136"/>
      <c r="P26" s="136"/>
      <c r="Q26" s="136" t="s">
        <v>101</v>
      </c>
      <c r="R26" s="136" t="s">
        <v>102</v>
      </c>
      <c r="S26" s="136"/>
      <c r="T26" s="133"/>
      <c r="U26" s="133"/>
      <c r="V26" s="133"/>
      <c r="W26" s="137"/>
      <c r="X26" s="138">
        <v>11.8</v>
      </c>
      <c r="Y26" s="139">
        <v>11.21</v>
      </c>
      <c r="Z26" s="140">
        <f t="shared" si="7"/>
        <v>4.9999999999999982E-2</v>
      </c>
      <c r="AA26" s="139">
        <v>39.99</v>
      </c>
      <c r="AB26" s="140">
        <f t="shared" si="8"/>
        <v>0.71967991997999503</v>
      </c>
      <c r="AC26" s="141"/>
      <c r="AD26" s="142" t="str">
        <f t="shared" si="9"/>
        <v/>
      </c>
      <c r="AE26" s="140" t="str">
        <f t="shared" si="10"/>
        <v/>
      </c>
      <c r="AF26" s="139"/>
      <c r="AG26" s="140" t="str">
        <f t="shared" si="11"/>
        <v/>
      </c>
      <c r="AH26" s="143" t="str">
        <f t="shared" si="12"/>
        <v/>
      </c>
      <c r="AI26" s="144"/>
      <c r="AJ26" s="145"/>
      <c r="AK26" s="146"/>
      <c r="AL26" s="135" t="s">
        <v>241</v>
      </c>
      <c r="AM26" s="147">
        <v>4</v>
      </c>
      <c r="AN26" s="148" t="str">
        <f t="shared" si="13"/>
        <v xml:space="preserve">, , , , OFFICE DEFINE, </v>
      </c>
      <c r="AO26" s="149">
        <v>0</v>
      </c>
      <c r="AP26" s="150">
        <v>180</v>
      </c>
      <c r="AQ26" s="150"/>
      <c r="AR26" s="150"/>
      <c r="AS26" s="150"/>
      <c r="AT26" s="151"/>
      <c r="AU26" s="151"/>
      <c r="AV26" s="152">
        <f t="shared" si="14"/>
        <v>4</v>
      </c>
      <c r="AW26" s="153"/>
      <c r="AX26" s="152"/>
      <c r="AY26" s="153"/>
      <c r="AZ26" s="176"/>
      <c r="BA26" s="155">
        <f t="shared" si="15"/>
        <v>180</v>
      </c>
      <c r="BB26" s="156">
        <f t="shared" si="16"/>
        <v>2017.8000000000002</v>
      </c>
      <c r="BC26" s="157">
        <f t="shared" si="17"/>
        <v>7198.2000000000007</v>
      </c>
      <c r="BD26" s="158">
        <f t="shared" si="18"/>
        <v>0</v>
      </c>
      <c r="BE26" s="159">
        <f t="shared" si="19"/>
        <v>0</v>
      </c>
      <c r="BF26" s="160">
        <f t="shared" si="20"/>
        <v>0</v>
      </c>
      <c r="BG26" s="161">
        <f t="shared" si="21"/>
        <v>180</v>
      </c>
      <c r="BH26" s="162">
        <f t="shared" si="22"/>
        <v>2017.8000000000002</v>
      </c>
      <c r="BI26" s="163">
        <f t="shared" si="23"/>
        <v>7198.2000000000007</v>
      </c>
      <c r="BJ26" s="164"/>
      <c r="BK26" s="165" t="s">
        <v>104</v>
      </c>
      <c r="BL26" s="177">
        <v>18</v>
      </c>
      <c r="BM26" s="178">
        <v>45</v>
      </c>
      <c r="BN26" s="178">
        <v>60</v>
      </c>
      <c r="BO26" s="178">
        <v>41</v>
      </c>
      <c r="BP26" s="178">
        <v>16</v>
      </c>
      <c r="BQ26" s="178">
        <v>0</v>
      </c>
      <c r="BR26" s="178" t="str">
        <f t="array" ref="BR26">IF(ISBLANK($BK26),"",IFERROR((ROUND((INDEX([1]INSTRUCTIONS!$M$9:$AM$73,MATCH(#REF!,[1]INSTRUCTIONS!$N$9:$N$73,0),MATCH(BR$2,[1]INSTRUCTIONS!$M$9:$AM$9,FALSE))*$BA26),0)),""))</f>
        <v/>
      </c>
      <c r="BS26" s="178" t="str">
        <f t="array" ref="BS26">IF(ISBLANK($BK26),"",IFERROR((ROUND((INDEX([1]INSTRUCTIONS!$M$9:$AM$73,MATCH(#REF!,[1]INSTRUCTIONS!$N$9:$N$73,0),MATCH(BS$2,[1]INSTRUCTIONS!$M$9:$AM$9,FALSE))*$BA26),0)),""))</f>
        <v/>
      </c>
      <c r="BT26" s="178" t="str">
        <f t="array" ref="BT26">IF(ISBLANK($BK26),"",IFERROR((ROUND((INDEX([1]INSTRUCTIONS!$M$9:$AM$73,MATCH(#REF!,[1]INSTRUCTIONS!$N$9:$N$73,0),MATCH(BT$2,[1]INSTRUCTIONS!$M$9:$AM$9,FALSE))*$BA26),0)),""))</f>
        <v/>
      </c>
      <c r="BU26" s="178" t="str">
        <f t="array" ref="BU26">IF(ISBLANK($BK26),"",IFERROR((ROUND((INDEX([1]INSTRUCTIONS!$M$9:$AM$73,MATCH(#REF!,[1]INSTRUCTIONS!$N$9:$N$73,0),MATCH(BU$2,[1]INSTRUCTIONS!$M$9:$AM$9,FALSE))*$BA26),0)),""))</f>
        <v/>
      </c>
      <c r="BV26" s="178" t="str">
        <f t="array" ref="BV26">IF(ISBLANK($BK26),"",IFERROR((ROUND((INDEX([1]INSTRUCTIONS!$M$9:$AM$73,MATCH(#REF!,[1]INSTRUCTIONS!$N$9:$N$73,0),MATCH(BV$2,[1]INSTRUCTIONS!$M$9:$AM$9,FALSE))*$BA26),0)),""))</f>
        <v/>
      </c>
      <c r="BW26" s="178" t="str">
        <f t="array" ref="BW26">IF(ISBLANK($BK26),"",IFERROR((ROUND((INDEX([1]INSTRUCTIONS!$M$9:$AM$73,MATCH(#REF!,[1]INSTRUCTIONS!$N$9:$N$73,0),MATCH(BW$2,[1]INSTRUCTIONS!$M$9:$AM$9,FALSE))*$BA26),0)),""))</f>
        <v/>
      </c>
      <c r="BX26" s="178" t="str">
        <f t="array" ref="BX26">IF(ISBLANK($BK26),"",IFERROR((ROUND((INDEX([1]INSTRUCTIONS!$M$9:$AM$73,MATCH(#REF!,[1]INSTRUCTIONS!$N$9:$N$73,0),MATCH(BX$2,[1]INSTRUCTIONS!$M$9:$AM$9,FALSE))*$BA26),0)),""))</f>
        <v/>
      </c>
      <c r="BY26" s="178" t="str">
        <f t="array" ref="BY26">IF(ISBLANK($BK26),"",IFERROR((ROUND((INDEX([1]INSTRUCTIONS!$M$9:$AM$73,MATCH(#REF!,[1]INSTRUCTIONS!$N$9:$N$73,0),MATCH(BY$2,[1]INSTRUCTIONS!$M$9:$AM$9,FALSE))*$BA26),0)),""))</f>
        <v/>
      </c>
      <c r="BZ26" s="178" t="str">
        <f t="array" ref="BZ26">IF(ISBLANK($BK26),"",IFERROR((ROUND((INDEX([1]INSTRUCTIONS!$M$9:$AM$73,MATCH(#REF!,[1]INSTRUCTIONS!$N$9:$N$73,0),MATCH(BZ$2,[1]INSTRUCTIONS!$M$9:$AM$9,FALSE))*$BA26),0)),""))</f>
        <v/>
      </c>
      <c r="CA26" s="178" t="str">
        <f t="array" ref="CA26">IF(ISBLANK($BK26),"",IFERROR((ROUND((INDEX([1]INSTRUCTIONS!$M$9:$AM$73,MATCH(#REF!,[1]INSTRUCTIONS!$N$9:$N$73,0),MATCH(CA$2,[1]INSTRUCTIONS!$M$9:$AM$9,FALSE))*$BA26),0)),""))</f>
        <v/>
      </c>
      <c r="CB26" s="178" t="str">
        <f t="array" ref="CB26">IF(ISBLANK($BK26),"",IFERROR((ROUND((INDEX([1]INSTRUCTIONS!$M$9:$AM$73,MATCH(#REF!,[1]INSTRUCTIONS!$N$9:$N$73,0),MATCH(CB$2,[1]INSTRUCTIONS!$M$9:$AM$9,FALSE))*$BA26),0)),""))</f>
        <v/>
      </c>
      <c r="CC26" s="178" t="str">
        <f t="array" ref="CC26">IF(ISBLANK($BK26),"",IFERROR((ROUND((INDEX([1]INSTRUCTIONS!$M$9:$AM$73,MATCH(#REF!,[1]INSTRUCTIONS!$N$9:$N$73,0),MATCH(CC$2,[1]INSTRUCTIONS!$M$9:$AM$9,FALSE))*$BA26),0)),""))</f>
        <v/>
      </c>
      <c r="CD26" s="178" t="str">
        <f t="array" ref="CD26">IF(ISBLANK($BK26),"",IFERROR((ROUND((INDEX([1]INSTRUCTIONS!$M$9:$AM$73,MATCH(#REF!,[1]INSTRUCTIONS!$N$9:$N$73,0),MATCH(CD$2,[1]INSTRUCTIONS!$M$9:$AM$9,FALSE))*$BA26),0)),""))</f>
        <v/>
      </c>
      <c r="CE26" s="178" t="str">
        <f t="array" ref="CE26">IF(ISBLANK($BK26),"",IFERROR((ROUND((INDEX([1]INSTRUCTIONS!$M$9:$AM$73,MATCH(#REF!,[1]INSTRUCTIONS!$N$9:$N$73,0),MATCH(CE$2,[1]INSTRUCTIONS!$M$9:$AM$9,FALSE))*$BA26),0)),""))</f>
        <v/>
      </c>
      <c r="CF26" s="178" t="str">
        <f t="array" ref="CF26">IF(ISBLANK($BK26),"",IFERROR((ROUND((INDEX([1]INSTRUCTIONS!$M$9:$AM$73,MATCH(#REF!,[1]INSTRUCTIONS!$N$9:$N$73,0),MATCH(CF$2,[1]INSTRUCTIONS!$M$9:$AM$9,FALSE))*$BA26),0)),""))</f>
        <v/>
      </c>
      <c r="CG26" s="178" t="str">
        <f t="array" ref="CG26">IF(ISBLANK($BK26),"",IFERROR((ROUND((INDEX([1]INSTRUCTIONS!$M$9:$AM$73,MATCH(#REF!,[1]INSTRUCTIONS!$N$9:$N$73,0),MATCH(CG$2,[1]INSTRUCTIONS!$M$9:$AM$9,FALSE))*$BA26),0)),""))</f>
        <v/>
      </c>
      <c r="CH26" s="178" t="str">
        <f t="array" ref="CH26">IF(ISBLANK($BK26),"",IFERROR((ROUND((INDEX([1]INSTRUCTIONS!$M$9:$AM$73,MATCH(#REF!,[1]INSTRUCTIONS!$N$9:$N$73,0),MATCH(CH$2,[1]INSTRUCTIONS!$M$9:$AM$9,FALSE))*$BA26),0)),""))</f>
        <v/>
      </c>
      <c r="CI26" s="178" t="str">
        <f t="array" ref="CI26">IF(ISBLANK($BK26),"",IFERROR((ROUND((INDEX([1]INSTRUCTIONS!$M$9:$AM$73,MATCH(#REF!,[1]INSTRUCTIONS!$N$9:$N$73,0),MATCH(CI$2,[1]INSTRUCTIONS!$M$9:$AM$9,FALSE))*$BA26),0)),""))</f>
        <v/>
      </c>
      <c r="CJ26" s="179" t="str">
        <f t="array" ref="CJ26">IF(ISBLANK($BK26),"",IFERROR((ROUND((INDEX([1]INSTRUCTIONS!$M$9:$AM$73,MATCH(#REF!,[1]INSTRUCTIONS!$N$9:$N$73,0),MATCH(CJ$2,[1]INSTRUCTIONS!$M$9:$AM$9,FALSE))*$BA26),0)),""))</f>
        <v/>
      </c>
      <c r="CK26" s="169">
        <f t="shared" si="24"/>
        <v>180</v>
      </c>
      <c r="CL26" s="169">
        <f t="shared" si="25"/>
        <v>0</v>
      </c>
      <c r="CM26" s="6"/>
      <c r="CN26" s="170" t="s">
        <v>104</v>
      </c>
      <c r="CO26" s="177">
        <v>0</v>
      </c>
      <c r="CP26" s="178">
        <v>0</v>
      </c>
      <c r="CQ26" s="178">
        <v>0</v>
      </c>
      <c r="CR26" s="178">
        <v>0</v>
      </c>
      <c r="CS26" s="178">
        <v>0</v>
      </c>
      <c r="CT26" s="178">
        <v>0</v>
      </c>
      <c r="CU26" s="178" t="str">
        <f t="array" ref="CU26">IF(ISBLANK($CN26),"",IFERROR((ROUND((INDEX([1]INSTRUCTIONS!$M$9:$AM$73,MATCH(#REF!,[1]INSTRUCTIONS!$N$9:$N$73,0),MATCH(CU$2,[1]INSTRUCTIONS!$M$9:$AM$9,FALSE))*$BD26),0)),""))</f>
        <v/>
      </c>
      <c r="CV26" s="178" t="str">
        <f t="array" ref="CV26">IF(ISBLANK($CN26),"",IFERROR((ROUND((INDEX([1]INSTRUCTIONS!$M$9:$AM$73,MATCH(#REF!,[1]INSTRUCTIONS!$N$9:$N$73,0),MATCH(CV$2,[1]INSTRUCTIONS!$M$9:$AM$9,FALSE))*$BD26),0)),""))</f>
        <v/>
      </c>
      <c r="CW26" s="178" t="str">
        <f t="array" ref="CW26">IF(ISBLANK($CN26),"",IFERROR((ROUND((INDEX([1]INSTRUCTIONS!$M$9:$AM$73,MATCH(#REF!,[1]INSTRUCTIONS!$N$9:$N$73,0),MATCH(CW$2,[1]INSTRUCTIONS!$M$9:$AM$9,FALSE))*$BD26),0)),""))</f>
        <v/>
      </c>
      <c r="CX26" s="178" t="str">
        <f t="array" ref="CX26">IF(ISBLANK($CN26),"",IFERROR((ROUND((INDEX([1]INSTRUCTIONS!$M$9:$AM$73,MATCH(#REF!,[1]INSTRUCTIONS!$N$9:$N$73,0),MATCH(CX$2,[1]INSTRUCTIONS!$M$9:$AM$9,FALSE))*$BD26),0)),""))</f>
        <v/>
      </c>
      <c r="CY26" s="178" t="str">
        <f t="array" ref="CY26">IF(ISBLANK($CN26),"",IFERROR((ROUND((INDEX([1]INSTRUCTIONS!$M$9:$AM$73,MATCH(#REF!,[1]INSTRUCTIONS!$N$9:$N$73,0),MATCH(CY$2,[1]INSTRUCTIONS!$M$9:$AM$9,FALSE))*$BD26),0)),""))</f>
        <v/>
      </c>
      <c r="CZ26" s="178" t="str">
        <f t="array" ref="CZ26">IF(ISBLANK($CN26),"",IFERROR((ROUND((INDEX([1]INSTRUCTIONS!$M$9:$AM$73,MATCH(#REF!,[1]INSTRUCTIONS!$N$9:$N$73,0),MATCH(CZ$2,[1]INSTRUCTIONS!$M$9:$AM$9,FALSE))*$BD26),0)),""))</f>
        <v/>
      </c>
      <c r="DA26" s="178" t="str">
        <f t="array" ref="DA26">IF(ISBLANK($CN26),"",IFERROR((ROUND((INDEX([1]INSTRUCTIONS!$M$9:$AM$73,MATCH(#REF!,[1]INSTRUCTIONS!$N$9:$N$73,0),MATCH(DA$2,[1]INSTRUCTIONS!$M$9:$AM$9,FALSE))*$BD26),0)),""))</f>
        <v/>
      </c>
      <c r="DB26" s="178" t="str">
        <f t="array" ref="DB26">IF(ISBLANK($CN26),"",IFERROR((ROUND((INDEX([1]INSTRUCTIONS!$M$9:$AM$73,MATCH(#REF!,[1]INSTRUCTIONS!$N$9:$N$73,0),MATCH(DB$2,[1]INSTRUCTIONS!$M$9:$AM$9,FALSE))*$BD26),0)),""))</f>
        <v/>
      </c>
      <c r="DC26" s="178" t="str">
        <f t="array" ref="DC26">IF(ISBLANK($CN26),"",IFERROR((ROUND((INDEX([1]INSTRUCTIONS!$M$9:$AM$73,MATCH(#REF!,[1]INSTRUCTIONS!$N$9:$N$73,0),MATCH(DC$2,[1]INSTRUCTIONS!$M$9:$AM$9,FALSE))*$BD26),0)),""))</f>
        <v/>
      </c>
      <c r="DD26" s="178" t="str">
        <f t="array" ref="DD26">IF(ISBLANK($CN26),"",IFERROR((ROUND((INDEX([1]INSTRUCTIONS!$M$9:$AM$73,MATCH(#REF!,[1]INSTRUCTIONS!$N$9:$N$73,0),MATCH(DD$2,[1]INSTRUCTIONS!$M$9:$AM$9,FALSE))*$BD26),0)),""))</f>
        <v/>
      </c>
      <c r="DE26" s="178" t="str">
        <f t="array" ref="DE26">IF(ISBLANK($CN26),"",IFERROR((ROUND((INDEX([1]INSTRUCTIONS!$M$9:$AM$73,MATCH(#REF!,[1]INSTRUCTIONS!$N$9:$N$73,0),MATCH(DE$2,[1]INSTRUCTIONS!$M$9:$AM$9,FALSE))*$BD26),0)),""))</f>
        <v/>
      </c>
      <c r="DF26" s="178" t="str">
        <f t="array" ref="DF26">IF(ISBLANK($CN26),"",IFERROR((ROUND((INDEX([1]INSTRUCTIONS!$M$9:$AM$73,MATCH(#REF!,[1]INSTRUCTIONS!$N$9:$N$73,0),MATCH(DF$2,[1]INSTRUCTIONS!$M$9:$AM$9,FALSE))*$BD26),0)),""))</f>
        <v/>
      </c>
      <c r="DG26" s="178" t="str">
        <f t="array" ref="DG26">IF(ISBLANK($CN26),"",IFERROR((ROUND((INDEX([1]INSTRUCTIONS!$M$9:$AM$73,MATCH(#REF!,[1]INSTRUCTIONS!$N$9:$N$73,0),MATCH(DG$2,[1]INSTRUCTIONS!$M$9:$AM$9,FALSE))*$BD26),0)),""))</f>
        <v/>
      </c>
      <c r="DH26" s="178" t="str">
        <f t="array" ref="DH26">IF(ISBLANK($CN26),"",IFERROR((ROUND((INDEX([1]INSTRUCTIONS!$M$9:$AM$73,MATCH(#REF!,[1]INSTRUCTIONS!$N$9:$N$73,0),MATCH(DH$2,[1]INSTRUCTIONS!$M$9:$AM$9,FALSE))*$BD26),0)),""))</f>
        <v/>
      </c>
      <c r="DI26" s="178" t="str">
        <f t="array" ref="DI26">IF(ISBLANK($CN26),"",IFERROR((ROUND((INDEX([1]INSTRUCTIONS!$M$9:$AM$73,MATCH(#REF!,[1]INSTRUCTIONS!$N$9:$N$73,0),MATCH(DI$2,[1]INSTRUCTIONS!$M$9:$AM$9,FALSE))*$BD26),0)),""))</f>
        <v/>
      </c>
      <c r="DJ26" s="178" t="str">
        <f t="array" ref="DJ26">IF(ISBLANK($CN26),"",IFERROR((ROUND((INDEX([1]INSTRUCTIONS!$M$9:$AM$73,MATCH(#REF!,[1]INSTRUCTIONS!$N$9:$N$73,0),MATCH(DJ$2,[1]INSTRUCTIONS!$M$9:$AM$9,FALSE))*$BD26),0)),""))</f>
        <v/>
      </c>
      <c r="DK26" s="178" t="str">
        <f t="array" ref="DK26">IF(ISBLANK($CN26),"",IFERROR((ROUND((INDEX([1]INSTRUCTIONS!$M$9:$AM$73,MATCH(#REF!,[1]INSTRUCTIONS!$N$9:$N$73,0),MATCH(DK$2,[1]INSTRUCTIONS!$M$9:$AM$9,FALSE))*$BD26),0)),""))</f>
        <v/>
      </c>
      <c r="DL26" s="178" t="str">
        <f t="array" ref="DL26">IF(ISBLANK($CN26),"",IFERROR((ROUND((INDEX([1]INSTRUCTIONS!$M$9:$AM$73,MATCH(#REF!,[1]INSTRUCTIONS!$N$9:$N$73,0),MATCH(DL$2,[1]INSTRUCTIONS!$M$9:$AM$9,FALSE))*$BD26),0)),""))</f>
        <v/>
      </c>
      <c r="DM26" s="179" t="str">
        <f t="array" ref="DM26">IF(ISBLANK($CN26),"",IFERROR((ROUND((INDEX([1]INSTRUCTIONS!$M$9:$AM$73,MATCH(#REF!,[1]INSTRUCTIONS!$N$9:$N$73,0),MATCH(DM$2,[1]INSTRUCTIONS!$M$9:$AM$9,FALSE))*$BD26),0)),""))</f>
        <v/>
      </c>
      <c r="DN26" s="169">
        <f t="shared" si="26"/>
        <v>0</v>
      </c>
      <c r="DO26" s="169">
        <f t="shared" si="27"/>
        <v>0</v>
      </c>
      <c r="DP26" s="6"/>
      <c r="DQ26" s="171" t="str">
        <f t="shared" si="28"/>
        <v>ALPHA TOPS BM</v>
      </c>
      <c r="DR26" s="172">
        <f t="shared" ref="DR26:EP26" si="40">IFERROR(BL26+CO26,"")</f>
        <v>18</v>
      </c>
      <c r="DS26" s="173">
        <f t="shared" si="40"/>
        <v>45</v>
      </c>
      <c r="DT26" s="173">
        <f t="shared" si="40"/>
        <v>60</v>
      </c>
      <c r="DU26" s="173">
        <f t="shared" si="40"/>
        <v>41</v>
      </c>
      <c r="DV26" s="173">
        <f t="shared" si="40"/>
        <v>16</v>
      </c>
      <c r="DW26" s="173">
        <f t="shared" si="40"/>
        <v>0</v>
      </c>
      <c r="DX26" s="173" t="str">
        <f t="shared" si="40"/>
        <v/>
      </c>
      <c r="DY26" s="173" t="str">
        <f t="shared" si="40"/>
        <v/>
      </c>
      <c r="DZ26" s="173" t="str">
        <f t="shared" si="40"/>
        <v/>
      </c>
      <c r="EA26" s="173" t="str">
        <f t="shared" si="40"/>
        <v/>
      </c>
      <c r="EB26" s="173" t="str">
        <f t="shared" si="40"/>
        <v/>
      </c>
      <c r="EC26" s="173" t="str">
        <f t="shared" si="40"/>
        <v/>
      </c>
      <c r="ED26" s="173" t="str">
        <f t="shared" si="40"/>
        <v/>
      </c>
      <c r="EE26" s="173" t="str">
        <f t="shared" si="40"/>
        <v/>
      </c>
      <c r="EF26" s="174" t="str">
        <f t="shared" si="40"/>
        <v/>
      </c>
      <c r="EG26" s="174" t="str">
        <f t="shared" si="40"/>
        <v/>
      </c>
      <c r="EH26" s="174" t="str">
        <f t="shared" si="40"/>
        <v/>
      </c>
      <c r="EI26" s="174" t="str">
        <f t="shared" si="40"/>
        <v/>
      </c>
      <c r="EJ26" s="174" t="str">
        <f t="shared" si="40"/>
        <v/>
      </c>
      <c r="EK26" s="174" t="str">
        <f t="shared" si="40"/>
        <v/>
      </c>
      <c r="EL26" s="174" t="str">
        <f t="shared" si="40"/>
        <v/>
      </c>
      <c r="EM26" s="174" t="str">
        <f t="shared" si="40"/>
        <v/>
      </c>
      <c r="EN26" s="174" t="str">
        <f t="shared" si="40"/>
        <v/>
      </c>
      <c r="EO26" s="174" t="str">
        <f t="shared" si="40"/>
        <v/>
      </c>
      <c r="EP26" s="174" t="str">
        <f t="shared" si="40"/>
        <v/>
      </c>
      <c r="EQ26" s="171">
        <f t="shared" si="30"/>
        <v>180</v>
      </c>
      <c r="ER26" s="171">
        <f t="shared" si="31"/>
        <v>0</v>
      </c>
    </row>
    <row r="27" spans="1:148" ht="120" customHeight="1" x14ac:dyDescent="0.25">
      <c r="A27" s="132">
        <f t="shared" si="32"/>
        <v>10</v>
      </c>
      <c r="B27" s="133" t="e">
        <v>#VALUE!</v>
      </c>
      <c r="C27" s="133" t="s">
        <v>96</v>
      </c>
      <c r="D27" s="134" t="s">
        <v>276</v>
      </c>
      <c r="E27" s="134" t="str">
        <f t="shared" si="6"/>
        <v>#REF!</v>
      </c>
      <c r="F27" s="135" t="s">
        <v>97</v>
      </c>
      <c r="G27" s="134" t="s">
        <v>276</v>
      </c>
      <c r="H27" s="135" t="s">
        <v>109</v>
      </c>
      <c r="I27" s="135" t="s">
        <v>110</v>
      </c>
      <c r="J27" s="135"/>
      <c r="K27" s="135"/>
      <c r="L27" s="136"/>
      <c r="M27" s="133" t="e">
        <v>#VALUE!</v>
      </c>
      <c r="N27" s="135" t="s">
        <v>108</v>
      </c>
      <c r="O27" s="136"/>
      <c r="P27" s="136"/>
      <c r="Q27" s="136" t="s">
        <v>101</v>
      </c>
      <c r="R27" s="136" t="s">
        <v>102</v>
      </c>
      <c r="S27" s="136"/>
      <c r="T27" s="133"/>
      <c r="U27" s="133"/>
      <c r="V27" s="133"/>
      <c r="W27" s="137"/>
      <c r="X27" s="138">
        <v>11.8</v>
      </c>
      <c r="Y27" s="139">
        <v>11.21</v>
      </c>
      <c r="Z27" s="140">
        <f t="shared" si="7"/>
        <v>4.9999999999999982E-2</v>
      </c>
      <c r="AA27" s="139">
        <v>39.99</v>
      </c>
      <c r="AB27" s="140">
        <f t="shared" si="8"/>
        <v>0.71967991997999503</v>
      </c>
      <c r="AC27" s="141"/>
      <c r="AD27" s="142" t="str">
        <f t="shared" si="9"/>
        <v/>
      </c>
      <c r="AE27" s="140" t="str">
        <f t="shared" si="10"/>
        <v/>
      </c>
      <c r="AF27" s="139"/>
      <c r="AG27" s="140" t="str">
        <f t="shared" si="11"/>
        <v/>
      </c>
      <c r="AH27" s="143" t="str">
        <f t="shared" si="12"/>
        <v/>
      </c>
      <c r="AI27" s="144"/>
      <c r="AJ27" s="145"/>
      <c r="AK27" s="146"/>
      <c r="AL27" s="135" t="s">
        <v>241</v>
      </c>
      <c r="AM27" s="147">
        <v>4</v>
      </c>
      <c r="AN27" s="148" t="str">
        <f t="shared" si="13"/>
        <v xml:space="preserve">, , , , OFFICE DEFINE, </v>
      </c>
      <c r="AO27" s="149">
        <v>24</v>
      </c>
      <c r="AP27" s="150">
        <v>32</v>
      </c>
      <c r="AQ27" s="150"/>
      <c r="AR27" s="150"/>
      <c r="AS27" s="150"/>
      <c r="AT27" s="151"/>
      <c r="AU27" s="151"/>
      <c r="AV27" s="152">
        <f t="shared" si="14"/>
        <v>4</v>
      </c>
      <c r="AW27" s="153"/>
      <c r="AX27" s="152"/>
      <c r="AY27" s="153"/>
      <c r="AZ27" s="176"/>
      <c r="BA27" s="155">
        <f t="shared" si="15"/>
        <v>32</v>
      </c>
      <c r="BB27" s="156">
        <f t="shared" si="16"/>
        <v>358.72</v>
      </c>
      <c r="BC27" s="157">
        <f t="shared" si="17"/>
        <v>1279.68</v>
      </c>
      <c r="BD27" s="158">
        <f t="shared" si="18"/>
        <v>24</v>
      </c>
      <c r="BE27" s="159">
        <f t="shared" si="19"/>
        <v>269.04000000000002</v>
      </c>
      <c r="BF27" s="160">
        <f t="shared" si="20"/>
        <v>959.76</v>
      </c>
      <c r="BG27" s="161">
        <f t="shared" si="21"/>
        <v>56</v>
      </c>
      <c r="BH27" s="162">
        <f t="shared" si="22"/>
        <v>627.76</v>
      </c>
      <c r="BI27" s="163">
        <f t="shared" si="23"/>
        <v>2239.44</v>
      </c>
      <c r="BJ27" s="164"/>
      <c r="BK27" s="165" t="s">
        <v>104</v>
      </c>
      <c r="BL27" s="177">
        <v>3</v>
      </c>
      <c r="BM27" s="178">
        <v>8</v>
      </c>
      <c r="BN27" s="178">
        <v>11</v>
      </c>
      <c r="BO27" s="178">
        <v>7</v>
      </c>
      <c r="BP27" s="178">
        <v>3</v>
      </c>
      <c r="BQ27" s="178">
        <v>0</v>
      </c>
      <c r="BR27" s="178" t="str">
        <f t="array" ref="BR27">IF(ISBLANK($BK27),"",IFERROR((ROUND((INDEX([1]INSTRUCTIONS!$M$9:$AM$73,MATCH(#REF!,[1]INSTRUCTIONS!$N$9:$N$73,0),MATCH(BR$2,[1]INSTRUCTIONS!$M$9:$AM$9,FALSE))*$BA27),0)),""))</f>
        <v/>
      </c>
      <c r="BS27" s="178" t="str">
        <f t="array" ref="BS27">IF(ISBLANK($BK27),"",IFERROR((ROUND((INDEX([1]INSTRUCTIONS!$M$9:$AM$73,MATCH(#REF!,[1]INSTRUCTIONS!$N$9:$N$73,0),MATCH(BS$2,[1]INSTRUCTIONS!$M$9:$AM$9,FALSE))*$BA27),0)),""))</f>
        <v/>
      </c>
      <c r="BT27" s="178" t="str">
        <f t="array" ref="BT27">IF(ISBLANK($BK27),"",IFERROR((ROUND((INDEX([1]INSTRUCTIONS!$M$9:$AM$73,MATCH(#REF!,[1]INSTRUCTIONS!$N$9:$N$73,0),MATCH(BT$2,[1]INSTRUCTIONS!$M$9:$AM$9,FALSE))*$BA27),0)),""))</f>
        <v/>
      </c>
      <c r="BU27" s="178" t="str">
        <f t="array" ref="BU27">IF(ISBLANK($BK27),"",IFERROR((ROUND((INDEX([1]INSTRUCTIONS!$M$9:$AM$73,MATCH(#REF!,[1]INSTRUCTIONS!$N$9:$N$73,0),MATCH(BU$2,[1]INSTRUCTIONS!$M$9:$AM$9,FALSE))*$BA27),0)),""))</f>
        <v/>
      </c>
      <c r="BV27" s="178" t="str">
        <f t="array" ref="BV27">IF(ISBLANK($BK27),"",IFERROR((ROUND((INDEX([1]INSTRUCTIONS!$M$9:$AM$73,MATCH(#REF!,[1]INSTRUCTIONS!$N$9:$N$73,0),MATCH(BV$2,[1]INSTRUCTIONS!$M$9:$AM$9,FALSE))*$BA27),0)),""))</f>
        <v/>
      </c>
      <c r="BW27" s="178" t="str">
        <f t="array" ref="BW27">IF(ISBLANK($BK27),"",IFERROR((ROUND((INDEX([1]INSTRUCTIONS!$M$9:$AM$73,MATCH(#REF!,[1]INSTRUCTIONS!$N$9:$N$73,0),MATCH(BW$2,[1]INSTRUCTIONS!$M$9:$AM$9,FALSE))*$BA27),0)),""))</f>
        <v/>
      </c>
      <c r="BX27" s="178" t="str">
        <f t="array" ref="BX27">IF(ISBLANK($BK27),"",IFERROR((ROUND((INDEX([1]INSTRUCTIONS!$M$9:$AM$73,MATCH(#REF!,[1]INSTRUCTIONS!$N$9:$N$73,0),MATCH(BX$2,[1]INSTRUCTIONS!$M$9:$AM$9,FALSE))*$BA27),0)),""))</f>
        <v/>
      </c>
      <c r="BY27" s="178" t="str">
        <f t="array" ref="BY27">IF(ISBLANK($BK27),"",IFERROR((ROUND((INDEX([1]INSTRUCTIONS!$M$9:$AM$73,MATCH(#REF!,[1]INSTRUCTIONS!$N$9:$N$73,0),MATCH(BY$2,[1]INSTRUCTIONS!$M$9:$AM$9,FALSE))*$BA27),0)),""))</f>
        <v/>
      </c>
      <c r="BZ27" s="178" t="str">
        <f t="array" ref="BZ27">IF(ISBLANK($BK27),"",IFERROR((ROUND((INDEX([1]INSTRUCTIONS!$M$9:$AM$73,MATCH(#REF!,[1]INSTRUCTIONS!$N$9:$N$73,0),MATCH(BZ$2,[1]INSTRUCTIONS!$M$9:$AM$9,FALSE))*$BA27),0)),""))</f>
        <v/>
      </c>
      <c r="CA27" s="178" t="str">
        <f t="array" ref="CA27">IF(ISBLANK($BK27),"",IFERROR((ROUND((INDEX([1]INSTRUCTIONS!$M$9:$AM$73,MATCH(#REF!,[1]INSTRUCTIONS!$N$9:$N$73,0),MATCH(CA$2,[1]INSTRUCTIONS!$M$9:$AM$9,FALSE))*$BA27),0)),""))</f>
        <v/>
      </c>
      <c r="CB27" s="178" t="str">
        <f t="array" ref="CB27">IF(ISBLANK($BK27),"",IFERROR((ROUND((INDEX([1]INSTRUCTIONS!$M$9:$AM$73,MATCH(#REF!,[1]INSTRUCTIONS!$N$9:$N$73,0),MATCH(CB$2,[1]INSTRUCTIONS!$M$9:$AM$9,FALSE))*$BA27),0)),""))</f>
        <v/>
      </c>
      <c r="CC27" s="178" t="str">
        <f t="array" ref="CC27">IF(ISBLANK($BK27),"",IFERROR((ROUND((INDEX([1]INSTRUCTIONS!$M$9:$AM$73,MATCH(#REF!,[1]INSTRUCTIONS!$N$9:$N$73,0),MATCH(CC$2,[1]INSTRUCTIONS!$M$9:$AM$9,FALSE))*$BA27),0)),""))</f>
        <v/>
      </c>
      <c r="CD27" s="178" t="str">
        <f t="array" ref="CD27">IF(ISBLANK($BK27),"",IFERROR((ROUND((INDEX([1]INSTRUCTIONS!$M$9:$AM$73,MATCH(#REF!,[1]INSTRUCTIONS!$N$9:$N$73,0),MATCH(CD$2,[1]INSTRUCTIONS!$M$9:$AM$9,FALSE))*$BA27),0)),""))</f>
        <v/>
      </c>
      <c r="CE27" s="178" t="str">
        <f t="array" ref="CE27">IF(ISBLANK($BK27),"",IFERROR((ROUND((INDEX([1]INSTRUCTIONS!$M$9:$AM$73,MATCH(#REF!,[1]INSTRUCTIONS!$N$9:$N$73,0),MATCH(CE$2,[1]INSTRUCTIONS!$M$9:$AM$9,FALSE))*$BA27),0)),""))</f>
        <v/>
      </c>
      <c r="CF27" s="178" t="str">
        <f t="array" ref="CF27">IF(ISBLANK($BK27),"",IFERROR((ROUND((INDEX([1]INSTRUCTIONS!$M$9:$AM$73,MATCH(#REF!,[1]INSTRUCTIONS!$N$9:$N$73,0),MATCH(CF$2,[1]INSTRUCTIONS!$M$9:$AM$9,FALSE))*$BA27),0)),""))</f>
        <v/>
      </c>
      <c r="CG27" s="178" t="str">
        <f t="array" ref="CG27">IF(ISBLANK($BK27),"",IFERROR((ROUND((INDEX([1]INSTRUCTIONS!$M$9:$AM$73,MATCH(#REF!,[1]INSTRUCTIONS!$N$9:$N$73,0),MATCH(CG$2,[1]INSTRUCTIONS!$M$9:$AM$9,FALSE))*$BA27),0)),""))</f>
        <v/>
      </c>
      <c r="CH27" s="178" t="str">
        <f t="array" ref="CH27">IF(ISBLANK($BK27),"",IFERROR((ROUND((INDEX([1]INSTRUCTIONS!$M$9:$AM$73,MATCH(#REF!,[1]INSTRUCTIONS!$N$9:$N$73,0),MATCH(CH$2,[1]INSTRUCTIONS!$M$9:$AM$9,FALSE))*$BA27),0)),""))</f>
        <v/>
      </c>
      <c r="CI27" s="178" t="str">
        <f t="array" ref="CI27">IF(ISBLANK($BK27),"",IFERROR((ROUND((INDEX([1]INSTRUCTIONS!$M$9:$AM$73,MATCH(#REF!,[1]INSTRUCTIONS!$N$9:$N$73,0),MATCH(CI$2,[1]INSTRUCTIONS!$M$9:$AM$9,FALSE))*$BA27),0)),""))</f>
        <v/>
      </c>
      <c r="CJ27" s="179" t="str">
        <f t="array" ref="CJ27">IF(ISBLANK($BK27),"",IFERROR((ROUND((INDEX([1]INSTRUCTIONS!$M$9:$AM$73,MATCH(#REF!,[1]INSTRUCTIONS!$N$9:$N$73,0),MATCH(CJ$2,[1]INSTRUCTIONS!$M$9:$AM$9,FALSE))*$BA27),0)),""))</f>
        <v/>
      </c>
      <c r="CK27" s="169">
        <f t="shared" si="24"/>
        <v>32</v>
      </c>
      <c r="CL27" s="169">
        <f t="shared" si="25"/>
        <v>0</v>
      </c>
      <c r="CM27" s="6"/>
      <c r="CN27" s="170" t="s">
        <v>104</v>
      </c>
      <c r="CO27" s="177">
        <v>2</v>
      </c>
      <c r="CP27" s="178">
        <v>6</v>
      </c>
      <c r="CQ27" s="178">
        <v>9</v>
      </c>
      <c r="CR27" s="178">
        <v>5</v>
      </c>
      <c r="CS27" s="178">
        <v>2</v>
      </c>
      <c r="CT27" s="178">
        <v>0</v>
      </c>
      <c r="CU27" s="178" t="str">
        <f t="array" ref="CU27">IF(ISBLANK($CN27),"",IFERROR((ROUND((INDEX([1]INSTRUCTIONS!$M$9:$AM$73,MATCH(#REF!,[1]INSTRUCTIONS!$N$9:$N$73,0),MATCH(CU$2,[1]INSTRUCTIONS!$M$9:$AM$9,FALSE))*$BD27),0)),""))</f>
        <v/>
      </c>
      <c r="CV27" s="178" t="str">
        <f t="array" ref="CV27">IF(ISBLANK($CN27),"",IFERROR((ROUND((INDEX([1]INSTRUCTIONS!$M$9:$AM$73,MATCH(#REF!,[1]INSTRUCTIONS!$N$9:$N$73,0),MATCH(CV$2,[1]INSTRUCTIONS!$M$9:$AM$9,FALSE))*$BD27),0)),""))</f>
        <v/>
      </c>
      <c r="CW27" s="178" t="str">
        <f t="array" ref="CW27">IF(ISBLANK($CN27),"",IFERROR((ROUND((INDEX([1]INSTRUCTIONS!$M$9:$AM$73,MATCH(#REF!,[1]INSTRUCTIONS!$N$9:$N$73,0),MATCH(CW$2,[1]INSTRUCTIONS!$M$9:$AM$9,FALSE))*$BD27),0)),""))</f>
        <v/>
      </c>
      <c r="CX27" s="178" t="str">
        <f t="array" ref="CX27">IF(ISBLANK($CN27),"",IFERROR((ROUND((INDEX([1]INSTRUCTIONS!$M$9:$AM$73,MATCH(#REF!,[1]INSTRUCTIONS!$N$9:$N$73,0),MATCH(CX$2,[1]INSTRUCTIONS!$M$9:$AM$9,FALSE))*$BD27),0)),""))</f>
        <v/>
      </c>
      <c r="CY27" s="178" t="str">
        <f t="array" ref="CY27">IF(ISBLANK($CN27),"",IFERROR((ROUND((INDEX([1]INSTRUCTIONS!$M$9:$AM$73,MATCH(#REF!,[1]INSTRUCTIONS!$N$9:$N$73,0),MATCH(CY$2,[1]INSTRUCTIONS!$M$9:$AM$9,FALSE))*$BD27),0)),""))</f>
        <v/>
      </c>
      <c r="CZ27" s="178" t="str">
        <f t="array" ref="CZ27">IF(ISBLANK($CN27),"",IFERROR((ROUND((INDEX([1]INSTRUCTIONS!$M$9:$AM$73,MATCH(#REF!,[1]INSTRUCTIONS!$N$9:$N$73,0),MATCH(CZ$2,[1]INSTRUCTIONS!$M$9:$AM$9,FALSE))*$BD27),0)),""))</f>
        <v/>
      </c>
      <c r="DA27" s="178" t="str">
        <f t="array" ref="DA27">IF(ISBLANK($CN27),"",IFERROR((ROUND((INDEX([1]INSTRUCTIONS!$M$9:$AM$73,MATCH(#REF!,[1]INSTRUCTIONS!$N$9:$N$73,0),MATCH(DA$2,[1]INSTRUCTIONS!$M$9:$AM$9,FALSE))*$BD27),0)),""))</f>
        <v/>
      </c>
      <c r="DB27" s="178" t="str">
        <f t="array" ref="DB27">IF(ISBLANK($CN27),"",IFERROR((ROUND((INDEX([1]INSTRUCTIONS!$M$9:$AM$73,MATCH(#REF!,[1]INSTRUCTIONS!$N$9:$N$73,0),MATCH(DB$2,[1]INSTRUCTIONS!$M$9:$AM$9,FALSE))*$BD27),0)),""))</f>
        <v/>
      </c>
      <c r="DC27" s="178" t="str">
        <f t="array" ref="DC27">IF(ISBLANK($CN27),"",IFERROR((ROUND((INDEX([1]INSTRUCTIONS!$M$9:$AM$73,MATCH(#REF!,[1]INSTRUCTIONS!$N$9:$N$73,0),MATCH(DC$2,[1]INSTRUCTIONS!$M$9:$AM$9,FALSE))*$BD27),0)),""))</f>
        <v/>
      </c>
      <c r="DD27" s="178" t="str">
        <f t="array" ref="DD27">IF(ISBLANK($CN27),"",IFERROR((ROUND((INDEX([1]INSTRUCTIONS!$M$9:$AM$73,MATCH(#REF!,[1]INSTRUCTIONS!$N$9:$N$73,0),MATCH(DD$2,[1]INSTRUCTIONS!$M$9:$AM$9,FALSE))*$BD27),0)),""))</f>
        <v/>
      </c>
      <c r="DE27" s="178" t="str">
        <f t="array" ref="DE27">IF(ISBLANK($CN27),"",IFERROR((ROUND((INDEX([1]INSTRUCTIONS!$M$9:$AM$73,MATCH(#REF!,[1]INSTRUCTIONS!$N$9:$N$73,0),MATCH(DE$2,[1]INSTRUCTIONS!$M$9:$AM$9,FALSE))*$BD27),0)),""))</f>
        <v/>
      </c>
      <c r="DF27" s="178" t="str">
        <f t="array" ref="DF27">IF(ISBLANK($CN27),"",IFERROR((ROUND((INDEX([1]INSTRUCTIONS!$M$9:$AM$73,MATCH(#REF!,[1]INSTRUCTIONS!$N$9:$N$73,0),MATCH(DF$2,[1]INSTRUCTIONS!$M$9:$AM$9,FALSE))*$BD27),0)),""))</f>
        <v/>
      </c>
      <c r="DG27" s="178" t="str">
        <f t="array" ref="DG27">IF(ISBLANK($CN27),"",IFERROR((ROUND((INDEX([1]INSTRUCTIONS!$M$9:$AM$73,MATCH(#REF!,[1]INSTRUCTIONS!$N$9:$N$73,0),MATCH(DG$2,[1]INSTRUCTIONS!$M$9:$AM$9,FALSE))*$BD27),0)),""))</f>
        <v/>
      </c>
      <c r="DH27" s="178" t="str">
        <f t="array" ref="DH27">IF(ISBLANK($CN27),"",IFERROR((ROUND((INDEX([1]INSTRUCTIONS!$M$9:$AM$73,MATCH(#REF!,[1]INSTRUCTIONS!$N$9:$N$73,0),MATCH(DH$2,[1]INSTRUCTIONS!$M$9:$AM$9,FALSE))*$BD27),0)),""))</f>
        <v/>
      </c>
      <c r="DI27" s="178" t="str">
        <f t="array" ref="DI27">IF(ISBLANK($CN27),"",IFERROR((ROUND((INDEX([1]INSTRUCTIONS!$M$9:$AM$73,MATCH(#REF!,[1]INSTRUCTIONS!$N$9:$N$73,0),MATCH(DI$2,[1]INSTRUCTIONS!$M$9:$AM$9,FALSE))*$BD27),0)),""))</f>
        <v/>
      </c>
      <c r="DJ27" s="178" t="str">
        <f t="array" ref="DJ27">IF(ISBLANK($CN27),"",IFERROR((ROUND((INDEX([1]INSTRUCTIONS!$M$9:$AM$73,MATCH(#REF!,[1]INSTRUCTIONS!$N$9:$N$73,0),MATCH(DJ$2,[1]INSTRUCTIONS!$M$9:$AM$9,FALSE))*$BD27),0)),""))</f>
        <v/>
      </c>
      <c r="DK27" s="178" t="str">
        <f t="array" ref="DK27">IF(ISBLANK($CN27),"",IFERROR((ROUND((INDEX([1]INSTRUCTIONS!$M$9:$AM$73,MATCH(#REF!,[1]INSTRUCTIONS!$N$9:$N$73,0),MATCH(DK$2,[1]INSTRUCTIONS!$M$9:$AM$9,FALSE))*$BD27),0)),""))</f>
        <v/>
      </c>
      <c r="DL27" s="178" t="str">
        <f t="array" ref="DL27">IF(ISBLANK($CN27),"",IFERROR((ROUND((INDEX([1]INSTRUCTIONS!$M$9:$AM$73,MATCH(#REF!,[1]INSTRUCTIONS!$N$9:$N$73,0),MATCH(DL$2,[1]INSTRUCTIONS!$M$9:$AM$9,FALSE))*$BD27),0)),""))</f>
        <v/>
      </c>
      <c r="DM27" s="179" t="str">
        <f t="array" ref="DM27">IF(ISBLANK($CN27),"",IFERROR((ROUND((INDEX([1]INSTRUCTIONS!$M$9:$AM$73,MATCH(#REF!,[1]INSTRUCTIONS!$N$9:$N$73,0),MATCH(DM$2,[1]INSTRUCTIONS!$M$9:$AM$9,FALSE))*$BD27),0)),""))</f>
        <v/>
      </c>
      <c r="DN27" s="169">
        <f t="shared" si="26"/>
        <v>24</v>
      </c>
      <c r="DO27" s="169">
        <f t="shared" si="27"/>
        <v>0</v>
      </c>
      <c r="DP27" s="6"/>
      <c r="DQ27" s="171" t="str">
        <f t="shared" si="28"/>
        <v>ALPHA TOPS BM</v>
      </c>
      <c r="DR27" s="172">
        <f t="shared" ref="DR27:EP27" si="41">IFERROR(BL27+CO27,"")</f>
        <v>5</v>
      </c>
      <c r="DS27" s="173">
        <f t="shared" si="41"/>
        <v>14</v>
      </c>
      <c r="DT27" s="173">
        <f t="shared" si="41"/>
        <v>20</v>
      </c>
      <c r="DU27" s="173">
        <f t="shared" si="41"/>
        <v>12</v>
      </c>
      <c r="DV27" s="173">
        <f t="shared" si="41"/>
        <v>5</v>
      </c>
      <c r="DW27" s="173">
        <f t="shared" si="41"/>
        <v>0</v>
      </c>
      <c r="DX27" s="173" t="str">
        <f t="shared" si="41"/>
        <v/>
      </c>
      <c r="DY27" s="173" t="str">
        <f t="shared" si="41"/>
        <v/>
      </c>
      <c r="DZ27" s="173" t="str">
        <f t="shared" si="41"/>
        <v/>
      </c>
      <c r="EA27" s="173" t="str">
        <f t="shared" si="41"/>
        <v/>
      </c>
      <c r="EB27" s="173" t="str">
        <f t="shared" si="41"/>
        <v/>
      </c>
      <c r="EC27" s="173" t="str">
        <f t="shared" si="41"/>
        <v/>
      </c>
      <c r="ED27" s="173" t="str">
        <f t="shared" si="41"/>
        <v/>
      </c>
      <c r="EE27" s="173" t="str">
        <f t="shared" si="41"/>
        <v/>
      </c>
      <c r="EF27" s="174" t="str">
        <f t="shared" si="41"/>
        <v/>
      </c>
      <c r="EG27" s="174" t="str">
        <f t="shared" si="41"/>
        <v/>
      </c>
      <c r="EH27" s="174" t="str">
        <f t="shared" si="41"/>
        <v/>
      </c>
      <c r="EI27" s="174" t="str">
        <f t="shared" si="41"/>
        <v/>
      </c>
      <c r="EJ27" s="174" t="str">
        <f t="shared" si="41"/>
        <v/>
      </c>
      <c r="EK27" s="174" t="str">
        <f t="shared" si="41"/>
        <v/>
      </c>
      <c r="EL27" s="174" t="str">
        <f t="shared" si="41"/>
        <v/>
      </c>
      <c r="EM27" s="174" t="str">
        <f t="shared" si="41"/>
        <v/>
      </c>
      <c r="EN27" s="174" t="str">
        <f t="shared" si="41"/>
        <v/>
      </c>
      <c r="EO27" s="174" t="str">
        <f t="shared" si="41"/>
        <v/>
      </c>
      <c r="EP27" s="174" t="str">
        <f t="shared" si="41"/>
        <v/>
      </c>
      <c r="EQ27" s="171">
        <f t="shared" si="30"/>
        <v>56</v>
      </c>
      <c r="ER27" s="171">
        <f t="shared" si="31"/>
        <v>0</v>
      </c>
    </row>
    <row r="28" spans="1:148" ht="120" customHeight="1" x14ac:dyDescent="0.25">
      <c r="A28" s="132">
        <f t="shared" si="32"/>
        <v>11</v>
      </c>
      <c r="B28" s="133" t="e">
        <v>#VALUE!</v>
      </c>
      <c r="C28" s="133" t="s">
        <v>96</v>
      </c>
      <c r="D28" s="134" t="s">
        <v>276</v>
      </c>
      <c r="E28" s="134" t="str">
        <f t="shared" si="6"/>
        <v>#REF!</v>
      </c>
      <c r="F28" s="135" t="s">
        <v>97</v>
      </c>
      <c r="G28" s="134" t="s">
        <v>276</v>
      </c>
      <c r="H28" s="135" t="s">
        <v>171</v>
      </c>
      <c r="I28" s="135" t="s">
        <v>172</v>
      </c>
      <c r="J28" s="135"/>
      <c r="K28" s="135"/>
      <c r="L28" s="136"/>
      <c r="M28" s="133" t="e">
        <v>#VALUE!</v>
      </c>
      <c r="N28" s="135" t="s">
        <v>173</v>
      </c>
      <c r="O28" s="136"/>
      <c r="P28" s="136"/>
      <c r="Q28" s="136" t="s">
        <v>101</v>
      </c>
      <c r="R28" s="136" t="s">
        <v>102</v>
      </c>
      <c r="S28" s="136"/>
      <c r="T28" s="133"/>
      <c r="U28" s="133"/>
      <c r="V28" s="133"/>
      <c r="W28" s="137"/>
      <c r="X28" s="138">
        <v>12.97</v>
      </c>
      <c r="Y28" s="139">
        <v>12.97</v>
      </c>
      <c r="Z28" s="140">
        <f t="shared" si="7"/>
        <v>0</v>
      </c>
      <c r="AA28" s="139">
        <v>39.99</v>
      </c>
      <c r="AB28" s="140">
        <f t="shared" si="8"/>
        <v>0.67566891722930733</v>
      </c>
      <c r="AC28" s="141"/>
      <c r="AD28" s="142" t="str">
        <f t="shared" si="9"/>
        <v/>
      </c>
      <c r="AE28" s="140" t="str">
        <f t="shared" si="10"/>
        <v/>
      </c>
      <c r="AF28" s="139"/>
      <c r="AG28" s="140" t="str">
        <f t="shared" si="11"/>
        <v/>
      </c>
      <c r="AH28" s="143" t="str">
        <f t="shared" si="12"/>
        <v/>
      </c>
      <c r="AI28" s="144"/>
      <c r="AJ28" s="145"/>
      <c r="AK28" s="146"/>
      <c r="AL28" s="135" t="s">
        <v>241</v>
      </c>
      <c r="AM28" s="147">
        <v>4</v>
      </c>
      <c r="AN28" s="148" t="str">
        <f t="shared" si="13"/>
        <v xml:space="preserve">, , , , OFFICE DEFINE, </v>
      </c>
      <c r="AO28" s="149">
        <v>18</v>
      </c>
      <c r="AP28" s="150">
        <v>276</v>
      </c>
      <c r="AQ28" s="150"/>
      <c r="AR28" s="150"/>
      <c r="AS28" s="150"/>
      <c r="AT28" s="151"/>
      <c r="AU28" s="151"/>
      <c r="AV28" s="152">
        <f t="shared" si="14"/>
        <v>4</v>
      </c>
      <c r="AW28" s="153"/>
      <c r="AX28" s="152"/>
      <c r="AY28" s="153"/>
      <c r="AZ28" s="176"/>
      <c r="BA28" s="155">
        <f t="shared" si="15"/>
        <v>276</v>
      </c>
      <c r="BB28" s="156">
        <f t="shared" si="16"/>
        <v>3579.7200000000003</v>
      </c>
      <c r="BC28" s="157">
        <f t="shared" si="17"/>
        <v>11037.24</v>
      </c>
      <c r="BD28" s="158">
        <f t="shared" si="18"/>
        <v>18</v>
      </c>
      <c r="BE28" s="159">
        <f t="shared" si="19"/>
        <v>233.46</v>
      </c>
      <c r="BF28" s="160">
        <f t="shared" si="20"/>
        <v>719.82</v>
      </c>
      <c r="BG28" s="161">
        <f t="shared" si="21"/>
        <v>294</v>
      </c>
      <c r="BH28" s="162">
        <f t="shared" si="22"/>
        <v>3813.1800000000003</v>
      </c>
      <c r="BI28" s="163">
        <f t="shared" si="23"/>
        <v>11757.060000000001</v>
      </c>
      <c r="BJ28" s="164"/>
      <c r="BK28" s="165" t="s">
        <v>104</v>
      </c>
      <c r="BL28" s="177">
        <v>28</v>
      </c>
      <c r="BM28" s="178">
        <v>70</v>
      </c>
      <c r="BN28" s="178">
        <v>91</v>
      </c>
      <c r="BO28" s="178">
        <v>63</v>
      </c>
      <c r="BP28" s="178">
        <v>24</v>
      </c>
      <c r="BQ28" s="178">
        <v>0</v>
      </c>
      <c r="BR28" s="178" t="str">
        <f t="array" ref="BR28">IF(ISBLANK($BK28),"",IFERROR((ROUND((INDEX([1]INSTRUCTIONS!$M$9:$AM$73,MATCH(#REF!,[1]INSTRUCTIONS!$N$9:$N$73,0),MATCH(BR$2,[1]INSTRUCTIONS!$M$9:$AM$9,FALSE))*$BA28),0)),""))</f>
        <v/>
      </c>
      <c r="BS28" s="178" t="str">
        <f t="array" ref="BS28">IF(ISBLANK($BK28),"",IFERROR((ROUND((INDEX([1]INSTRUCTIONS!$M$9:$AM$73,MATCH(#REF!,[1]INSTRUCTIONS!$N$9:$N$73,0),MATCH(BS$2,[1]INSTRUCTIONS!$M$9:$AM$9,FALSE))*$BA28),0)),""))</f>
        <v/>
      </c>
      <c r="BT28" s="178" t="str">
        <f t="array" ref="BT28">IF(ISBLANK($BK28),"",IFERROR((ROUND((INDEX([1]INSTRUCTIONS!$M$9:$AM$73,MATCH(#REF!,[1]INSTRUCTIONS!$N$9:$N$73,0),MATCH(BT$2,[1]INSTRUCTIONS!$M$9:$AM$9,FALSE))*$BA28),0)),""))</f>
        <v/>
      </c>
      <c r="BU28" s="178" t="str">
        <f t="array" ref="BU28">IF(ISBLANK($BK28),"",IFERROR((ROUND((INDEX([1]INSTRUCTIONS!$M$9:$AM$73,MATCH(#REF!,[1]INSTRUCTIONS!$N$9:$N$73,0),MATCH(BU$2,[1]INSTRUCTIONS!$M$9:$AM$9,FALSE))*$BA28),0)),""))</f>
        <v/>
      </c>
      <c r="BV28" s="178" t="str">
        <f t="array" ref="BV28">IF(ISBLANK($BK28),"",IFERROR((ROUND((INDEX([1]INSTRUCTIONS!$M$9:$AM$73,MATCH(#REF!,[1]INSTRUCTIONS!$N$9:$N$73,0),MATCH(BV$2,[1]INSTRUCTIONS!$M$9:$AM$9,FALSE))*$BA28),0)),""))</f>
        <v/>
      </c>
      <c r="BW28" s="178" t="str">
        <f t="array" ref="BW28">IF(ISBLANK($BK28),"",IFERROR((ROUND((INDEX([1]INSTRUCTIONS!$M$9:$AM$73,MATCH(#REF!,[1]INSTRUCTIONS!$N$9:$N$73,0),MATCH(BW$2,[1]INSTRUCTIONS!$M$9:$AM$9,FALSE))*$BA28),0)),""))</f>
        <v/>
      </c>
      <c r="BX28" s="178" t="str">
        <f t="array" ref="BX28">IF(ISBLANK($BK28),"",IFERROR((ROUND((INDEX([1]INSTRUCTIONS!$M$9:$AM$73,MATCH(#REF!,[1]INSTRUCTIONS!$N$9:$N$73,0),MATCH(BX$2,[1]INSTRUCTIONS!$M$9:$AM$9,FALSE))*$BA28),0)),""))</f>
        <v/>
      </c>
      <c r="BY28" s="178" t="str">
        <f t="array" ref="BY28">IF(ISBLANK($BK28),"",IFERROR((ROUND((INDEX([1]INSTRUCTIONS!$M$9:$AM$73,MATCH(#REF!,[1]INSTRUCTIONS!$N$9:$N$73,0),MATCH(BY$2,[1]INSTRUCTIONS!$M$9:$AM$9,FALSE))*$BA28),0)),""))</f>
        <v/>
      </c>
      <c r="BZ28" s="178" t="str">
        <f t="array" ref="BZ28">IF(ISBLANK($BK28),"",IFERROR((ROUND((INDEX([1]INSTRUCTIONS!$M$9:$AM$73,MATCH(#REF!,[1]INSTRUCTIONS!$N$9:$N$73,0),MATCH(BZ$2,[1]INSTRUCTIONS!$M$9:$AM$9,FALSE))*$BA28),0)),""))</f>
        <v/>
      </c>
      <c r="CA28" s="178" t="str">
        <f t="array" ref="CA28">IF(ISBLANK($BK28),"",IFERROR((ROUND((INDEX([1]INSTRUCTIONS!$M$9:$AM$73,MATCH(#REF!,[1]INSTRUCTIONS!$N$9:$N$73,0),MATCH(CA$2,[1]INSTRUCTIONS!$M$9:$AM$9,FALSE))*$BA28),0)),""))</f>
        <v/>
      </c>
      <c r="CB28" s="178" t="str">
        <f t="array" ref="CB28">IF(ISBLANK($BK28),"",IFERROR((ROUND((INDEX([1]INSTRUCTIONS!$M$9:$AM$73,MATCH(#REF!,[1]INSTRUCTIONS!$N$9:$N$73,0),MATCH(CB$2,[1]INSTRUCTIONS!$M$9:$AM$9,FALSE))*$BA28),0)),""))</f>
        <v/>
      </c>
      <c r="CC28" s="178" t="str">
        <f t="array" ref="CC28">IF(ISBLANK($BK28),"",IFERROR((ROUND((INDEX([1]INSTRUCTIONS!$M$9:$AM$73,MATCH(#REF!,[1]INSTRUCTIONS!$N$9:$N$73,0),MATCH(CC$2,[1]INSTRUCTIONS!$M$9:$AM$9,FALSE))*$BA28),0)),""))</f>
        <v/>
      </c>
      <c r="CD28" s="178" t="str">
        <f t="array" ref="CD28">IF(ISBLANK($BK28),"",IFERROR((ROUND((INDEX([1]INSTRUCTIONS!$M$9:$AM$73,MATCH(#REF!,[1]INSTRUCTIONS!$N$9:$N$73,0),MATCH(CD$2,[1]INSTRUCTIONS!$M$9:$AM$9,FALSE))*$BA28),0)),""))</f>
        <v/>
      </c>
      <c r="CE28" s="178" t="str">
        <f t="array" ref="CE28">IF(ISBLANK($BK28),"",IFERROR((ROUND((INDEX([1]INSTRUCTIONS!$M$9:$AM$73,MATCH(#REF!,[1]INSTRUCTIONS!$N$9:$N$73,0),MATCH(CE$2,[1]INSTRUCTIONS!$M$9:$AM$9,FALSE))*$BA28),0)),""))</f>
        <v/>
      </c>
      <c r="CF28" s="178" t="str">
        <f t="array" ref="CF28">IF(ISBLANK($BK28),"",IFERROR((ROUND((INDEX([1]INSTRUCTIONS!$M$9:$AM$73,MATCH(#REF!,[1]INSTRUCTIONS!$N$9:$N$73,0),MATCH(CF$2,[1]INSTRUCTIONS!$M$9:$AM$9,FALSE))*$BA28),0)),""))</f>
        <v/>
      </c>
      <c r="CG28" s="178" t="str">
        <f t="array" ref="CG28">IF(ISBLANK($BK28),"",IFERROR((ROUND((INDEX([1]INSTRUCTIONS!$M$9:$AM$73,MATCH(#REF!,[1]INSTRUCTIONS!$N$9:$N$73,0),MATCH(CG$2,[1]INSTRUCTIONS!$M$9:$AM$9,FALSE))*$BA28),0)),""))</f>
        <v/>
      </c>
      <c r="CH28" s="178" t="str">
        <f t="array" ref="CH28">IF(ISBLANK($BK28),"",IFERROR((ROUND((INDEX([1]INSTRUCTIONS!$M$9:$AM$73,MATCH(#REF!,[1]INSTRUCTIONS!$N$9:$N$73,0),MATCH(CH$2,[1]INSTRUCTIONS!$M$9:$AM$9,FALSE))*$BA28),0)),""))</f>
        <v/>
      </c>
      <c r="CI28" s="178" t="str">
        <f t="array" ref="CI28">IF(ISBLANK($BK28),"",IFERROR((ROUND((INDEX([1]INSTRUCTIONS!$M$9:$AM$73,MATCH(#REF!,[1]INSTRUCTIONS!$N$9:$N$73,0),MATCH(CI$2,[1]INSTRUCTIONS!$M$9:$AM$9,FALSE))*$BA28),0)),""))</f>
        <v/>
      </c>
      <c r="CJ28" s="179" t="str">
        <f t="array" ref="CJ28">IF(ISBLANK($BK28),"",IFERROR((ROUND((INDEX([1]INSTRUCTIONS!$M$9:$AM$73,MATCH(#REF!,[1]INSTRUCTIONS!$N$9:$N$73,0),MATCH(CJ$2,[1]INSTRUCTIONS!$M$9:$AM$9,FALSE))*$BA28),0)),""))</f>
        <v/>
      </c>
      <c r="CK28" s="169">
        <f t="shared" si="24"/>
        <v>276</v>
      </c>
      <c r="CL28" s="169">
        <f t="shared" si="25"/>
        <v>0</v>
      </c>
      <c r="CM28" s="6"/>
      <c r="CN28" s="170" t="s">
        <v>104</v>
      </c>
      <c r="CO28" s="177">
        <v>2</v>
      </c>
      <c r="CP28" s="178">
        <v>4</v>
      </c>
      <c r="CQ28" s="178">
        <v>6</v>
      </c>
      <c r="CR28" s="178">
        <v>4</v>
      </c>
      <c r="CS28" s="178">
        <v>2</v>
      </c>
      <c r="CT28" s="178">
        <v>0</v>
      </c>
      <c r="CU28" s="178" t="str">
        <f t="array" ref="CU28">IF(ISBLANK($CN28),"",IFERROR((ROUND((INDEX([1]INSTRUCTIONS!$M$9:$AM$73,MATCH(#REF!,[1]INSTRUCTIONS!$N$9:$N$73,0),MATCH(CU$2,[1]INSTRUCTIONS!$M$9:$AM$9,FALSE))*$BD28),0)),""))</f>
        <v/>
      </c>
      <c r="CV28" s="178" t="str">
        <f t="array" ref="CV28">IF(ISBLANK($CN28),"",IFERROR((ROUND((INDEX([1]INSTRUCTIONS!$M$9:$AM$73,MATCH(#REF!,[1]INSTRUCTIONS!$N$9:$N$73,0),MATCH(CV$2,[1]INSTRUCTIONS!$M$9:$AM$9,FALSE))*$BD28),0)),""))</f>
        <v/>
      </c>
      <c r="CW28" s="178" t="str">
        <f t="array" ref="CW28">IF(ISBLANK($CN28),"",IFERROR((ROUND((INDEX([1]INSTRUCTIONS!$M$9:$AM$73,MATCH(#REF!,[1]INSTRUCTIONS!$N$9:$N$73,0),MATCH(CW$2,[1]INSTRUCTIONS!$M$9:$AM$9,FALSE))*$BD28),0)),""))</f>
        <v/>
      </c>
      <c r="CX28" s="178" t="str">
        <f t="array" ref="CX28">IF(ISBLANK($CN28),"",IFERROR((ROUND((INDEX([1]INSTRUCTIONS!$M$9:$AM$73,MATCH(#REF!,[1]INSTRUCTIONS!$N$9:$N$73,0),MATCH(CX$2,[1]INSTRUCTIONS!$M$9:$AM$9,FALSE))*$BD28),0)),""))</f>
        <v/>
      </c>
      <c r="CY28" s="178" t="str">
        <f t="array" ref="CY28">IF(ISBLANK($CN28),"",IFERROR((ROUND((INDEX([1]INSTRUCTIONS!$M$9:$AM$73,MATCH(#REF!,[1]INSTRUCTIONS!$N$9:$N$73,0),MATCH(CY$2,[1]INSTRUCTIONS!$M$9:$AM$9,FALSE))*$BD28),0)),""))</f>
        <v/>
      </c>
      <c r="CZ28" s="178" t="str">
        <f t="array" ref="CZ28">IF(ISBLANK($CN28),"",IFERROR((ROUND((INDEX([1]INSTRUCTIONS!$M$9:$AM$73,MATCH(#REF!,[1]INSTRUCTIONS!$N$9:$N$73,0),MATCH(CZ$2,[1]INSTRUCTIONS!$M$9:$AM$9,FALSE))*$BD28),0)),""))</f>
        <v/>
      </c>
      <c r="DA28" s="178" t="str">
        <f t="array" ref="DA28">IF(ISBLANK($CN28),"",IFERROR((ROUND((INDEX([1]INSTRUCTIONS!$M$9:$AM$73,MATCH(#REF!,[1]INSTRUCTIONS!$N$9:$N$73,0),MATCH(DA$2,[1]INSTRUCTIONS!$M$9:$AM$9,FALSE))*$BD28),0)),""))</f>
        <v/>
      </c>
      <c r="DB28" s="178" t="str">
        <f t="array" ref="DB28">IF(ISBLANK($CN28),"",IFERROR((ROUND((INDEX([1]INSTRUCTIONS!$M$9:$AM$73,MATCH(#REF!,[1]INSTRUCTIONS!$N$9:$N$73,0),MATCH(DB$2,[1]INSTRUCTIONS!$M$9:$AM$9,FALSE))*$BD28),0)),""))</f>
        <v/>
      </c>
      <c r="DC28" s="178" t="str">
        <f t="array" ref="DC28">IF(ISBLANK($CN28),"",IFERROR((ROUND((INDEX([1]INSTRUCTIONS!$M$9:$AM$73,MATCH(#REF!,[1]INSTRUCTIONS!$N$9:$N$73,0),MATCH(DC$2,[1]INSTRUCTIONS!$M$9:$AM$9,FALSE))*$BD28),0)),""))</f>
        <v/>
      </c>
      <c r="DD28" s="178" t="str">
        <f t="array" ref="DD28">IF(ISBLANK($CN28),"",IFERROR((ROUND((INDEX([1]INSTRUCTIONS!$M$9:$AM$73,MATCH(#REF!,[1]INSTRUCTIONS!$N$9:$N$73,0),MATCH(DD$2,[1]INSTRUCTIONS!$M$9:$AM$9,FALSE))*$BD28),0)),""))</f>
        <v/>
      </c>
      <c r="DE28" s="178" t="str">
        <f t="array" ref="DE28">IF(ISBLANK($CN28),"",IFERROR((ROUND((INDEX([1]INSTRUCTIONS!$M$9:$AM$73,MATCH(#REF!,[1]INSTRUCTIONS!$N$9:$N$73,0),MATCH(DE$2,[1]INSTRUCTIONS!$M$9:$AM$9,FALSE))*$BD28),0)),""))</f>
        <v/>
      </c>
      <c r="DF28" s="178" t="str">
        <f t="array" ref="DF28">IF(ISBLANK($CN28),"",IFERROR((ROUND((INDEX([1]INSTRUCTIONS!$M$9:$AM$73,MATCH(#REF!,[1]INSTRUCTIONS!$N$9:$N$73,0),MATCH(DF$2,[1]INSTRUCTIONS!$M$9:$AM$9,FALSE))*$BD28),0)),""))</f>
        <v/>
      </c>
      <c r="DG28" s="178" t="str">
        <f t="array" ref="DG28">IF(ISBLANK($CN28),"",IFERROR((ROUND((INDEX([1]INSTRUCTIONS!$M$9:$AM$73,MATCH(#REF!,[1]INSTRUCTIONS!$N$9:$N$73,0),MATCH(DG$2,[1]INSTRUCTIONS!$M$9:$AM$9,FALSE))*$BD28),0)),""))</f>
        <v/>
      </c>
      <c r="DH28" s="178" t="str">
        <f t="array" ref="DH28">IF(ISBLANK($CN28),"",IFERROR((ROUND((INDEX([1]INSTRUCTIONS!$M$9:$AM$73,MATCH(#REF!,[1]INSTRUCTIONS!$N$9:$N$73,0),MATCH(DH$2,[1]INSTRUCTIONS!$M$9:$AM$9,FALSE))*$BD28),0)),""))</f>
        <v/>
      </c>
      <c r="DI28" s="178" t="str">
        <f t="array" ref="DI28">IF(ISBLANK($CN28),"",IFERROR((ROUND((INDEX([1]INSTRUCTIONS!$M$9:$AM$73,MATCH(#REF!,[1]INSTRUCTIONS!$N$9:$N$73,0),MATCH(DI$2,[1]INSTRUCTIONS!$M$9:$AM$9,FALSE))*$BD28),0)),""))</f>
        <v/>
      </c>
      <c r="DJ28" s="178" t="str">
        <f t="array" ref="DJ28">IF(ISBLANK($CN28),"",IFERROR((ROUND((INDEX([1]INSTRUCTIONS!$M$9:$AM$73,MATCH(#REF!,[1]INSTRUCTIONS!$N$9:$N$73,0),MATCH(DJ$2,[1]INSTRUCTIONS!$M$9:$AM$9,FALSE))*$BD28),0)),""))</f>
        <v/>
      </c>
      <c r="DK28" s="178" t="str">
        <f t="array" ref="DK28">IF(ISBLANK($CN28),"",IFERROR((ROUND((INDEX([1]INSTRUCTIONS!$M$9:$AM$73,MATCH(#REF!,[1]INSTRUCTIONS!$N$9:$N$73,0),MATCH(DK$2,[1]INSTRUCTIONS!$M$9:$AM$9,FALSE))*$BD28),0)),""))</f>
        <v/>
      </c>
      <c r="DL28" s="178" t="str">
        <f t="array" ref="DL28">IF(ISBLANK($CN28),"",IFERROR((ROUND((INDEX([1]INSTRUCTIONS!$M$9:$AM$73,MATCH(#REF!,[1]INSTRUCTIONS!$N$9:$N$73,0),MATCH(DL$2,[1]INSTRUCTIONS!$M$9:$AM$9,FALSE))*$BD28),0)),""))</f>
        <v/>
      </c>
      <c r="DM28" s="179" t="str">
        <f t="array" ref="DM28">IF(ISBLANK($CN28),"",IFERROR((ROUND((INDEX([1]INSTRUCTIONS!$M$9:$AM$73,MATCH(#REF!,[1]INSTRUCTIONS!$N$9:$N$73,0),MATCH(DM$2,[1]INSTRUCTIONS!$M$9:$AM$9,FALSE))*$BD28),0)),""))</f>
        <v/>
      </c>
      <c r="DN28" s="169">
        <f t="shared" si="26"/>
        <v>18</v>
      </c>
      <c r="DO28" s="169">
        <f t="shared" si="27"/>
        <v>0</v>
      </c>
      <c r="DP28" s="6"/>
      <c r="DQ28" s="171" t="str">
        <f t="shared" si="28"/>
        <v>ALPHA TOPS BM</v>
      </c>
      <c r="DR28" s="172">
        <f t="shared" ref="DR28:EP28" si="42">IFERROR(BL28+CO28,"")</f>
        <v>30</v>
      </c>
      <c r="DS28" s="173">
        <f t="shared" si="42"/>
        <v>74</v>
      </c>
      <c r="DT28" s="173">
        <f t="shared" si="42"/>
        <v>97</v>
      </c>
      <c r="DU28" s="173">
        <f t="shared" si="42"/>
        <v>67</v>
      </c>
      <c r="DV28" s="173">
        <f t="shared" si="42"/>
        <v>26</v>
      </c>
      <c r="DW28" s="173">
        <f t="shared" si="42"/>
        <v>0</v>
      </c>
      <c r="DX28" s="173" t="str">
        <f t="shared" si="42"/>
        <v/>
      </c>
      <c r="DY28" s="173" t="str">
        <f t="shared" si="42"/>
        <v/>
      </c>
      <c r="DZ28" s="173" t="str">
        <f t="shared" si="42"/>
        <v/>
      </c>
      <c r="EA28" s="173" t="str">
        <f t="shared" si="42"/>
        <v/>
      </c>
      <c r="EB28" s="173" t="str">
        <f t="shared" si="42"/>
        <v/>
      </c>
      <c r="EC28" s="173" t="str">
        <f t="shared" si="42"/>
        <v/>
      </c>
      <c r="ED28" s="173" t="str">
        <f t="shared" si="42"/>
        <v/>
      </c>
      <c r="EE28" s="173" t="str">
        <f t="shared" si="42"/>
        <v/>
      </c>
      <c r="EF28" s="174" t="str">
        <f t="shared" si="42"/>
        <v/>
      </c>
      <c r="EG28" s="174" t="str">
        <f t="shared" si="42"/>
        <v/>
      </c>
      <c r="EH28" s="174" t="str">
        <f t="shared" si="42"/>
        <v/>
      </c>
      <c r="EI28" s="174" t="str">
        <f t="shared" si="42"/>
        <v/>
      </c>
      <c r="EJ28" s="174" t="str">
        <f t="shared" si="42"/>
        <v/>
      </c>
      <c r="EK28" s="174" t="str">
        <f t="shared" si="42"/>
        <v/>
      </c>
      <c r="EL28" s="174" t="str">
        <f t="shared" si="42"/>
        <v/>
      </c>
      <c r="EM28" s="174" t="str">
        <f t="shared" si="42"/>
        <v/>
      </c>
      <c r="EN28" s="174" t="str">
        <f t="shared" si="42"/>
        <v/>
      </c>
      <c r="EO28" s="174" t="str">
        <f t="shared" si="42"/>
        <v/>
      </c>
      <c r="EP28" s="174" t="str">
        <f t="shared" si="42"/>
        <v/>
      </c>
      <c r="EQ28" s="171">
        <f t="shared" si="30"/>
        <v>294</v>
      </c>
      <c r="ER28" s="171">
        <f t="shared" si="31"/>
        <v>0</v>
      </c>
    </row>
    <row r="29" spans="1:148" ht="120" customHeight="1" x14ac:dyDescent="0.25">
      <c r="A29" s="132">
        <f t="shared" si="32"/>
        <v>12</v>
      </c>
      <c r="B29" s="133" t="e">
        <v>#VALUE!</v>
      </c>
      <c r="C29" s="133" t="s">
        <v>96</v>
      </c>
      <c r="D29" s="134" t="s">
        <v>276</v>
      </c>
      <c r="E29" s="134" t="str">
        <f t="shared" si="6"/>
        <v>#REF!</v>
      </c>
      <c r="F29" s="135" t="s">
        <v>97</v>
      </c>
      <c r="G29" s="134" t="s">
        <v>276</v>
      </c>
      <c r="H29" s="135" t="s">
        <v>171</v>
      </c>
      <c r="I29" s="135" t="s">
        <v>172</v>
      </c>
      <c r="J29" s="135"/>
      <c r="K29" s="135"/>
      <c r="L29" s="136"/>
      <c r="M29" s="133" t="e">
        <v>#VALUE!</v>
      </c>
      <c r="N29" s="135" t="s">
        <v>174</v>
      </c>
      <c r="O29" s="136"/>
      <c r="P29" s="136"/>
      <c r="Q29" s="136" t="s">
        <v>101</v>
      </c>
      <c r="R29" s="136" t="s">
        <v>102</v>
      </c>
      <c r="S29" s="136"/>
      <c r="T29" s="133"/>
      <c r="U29" s="133"/>
      <c r="V29" s="133"/>
      <c r="W29" s="137"/>
      <c r="X29" s="138">
        <v>12.97</v>
      </c>
      <c r="Y29" s="139">
        <v>12.97</v>
      </c>
      <c r="Z29" s="140">
        <f t="shared" si="7"/>
        <v>0</v>
      </c>
      <c r="AA29" s="139">
        <v>39.99</v>
      </c>
      <c r="AB29" s="140">
        <f t="shared" si="8"/>
        <v>0.67566891722930733</v>
      </c>
      <c r="AC29" s="141"/>
      <c r="AD29" s="142" t="str">
        <f t="shared" si="9"/>
        <v/>
      </c>
      <c r="AE29" s="140" t="str">
        <f t="shared" si="10"/>
        <v/>
      </c>
      <c r="AF29" s="139"/>
      <c r="AG29" s="140" t="str">
        <f t="shared" si="11"/>
        <v/>
      </c>
      <c r="AH29" s="143" t="str">
        <f t="shared" si="12"/>
        <v/>
      </c>
      <c r="AI29" s="144"/>
      <c r="AJ29" s="145"/>
      <c r="AK29" s="146"/>
      <c r="AL29" s="135" t="s">
        <v>241</v>
      </c>
      <c r="AM29" s="147">
        <v>4</v>
      </c>
      <c r="AN29" s="148" t="str">
        <f t="shared" si="13"/>
        <v xml:space="preserve">, , , , OFFICE DEFINE, </v>
      </c>
      <c r="AO29" s="149">
        <v>18</v>
      </c>
      <c r="AP29" s="150">
        <v>276</v>
      </c>
      <c r="AQ29" s="150"/>
      <c r="AR29" s="150"/>
      <c r="AS29" s="150"/>
      <c r="AT29" s="151"/>
      <c r="AU29" s="151"/>
      <c r="AV29" s="152">
        <f t="shared" si="14"/>
        <v>4</v>
      </c>
      <c r="AW29" s="153"/>
      <c r="AX29" s="152"/>
      <c r="AY29" s="153"/>
      <c r="AZ29" s="176"/>
      <c r="BA29" s="155">
        <f t="shared" si="15"/>
        <v>276</v>
      </c>
      <c r="BB29" s="156">
        <f t="shared" si="16"/>
        <v>3579.7200000000003</v>
      </c>
      <c r="BC29" s="157">
        <f t="shared" si="17"/>
        <v>11037.24</v>
      </c>
      <c r="BD29" s="158">
        <f t="shared" si="18"/>
        <v>18</v>
      </c>
      <c r="BE29" s="159">
        <f t="shared" si="19"/>
        <v>233.46</v>
      </c>
      <c r="BF29" s="160">
        <f t="shared" si="20"/>
        <v>719.82</v>
      </c>
      <c r="BG29" s="161">
        <f t="shared" si="21"/>
        <v>294</v>
      </c>
      <c r="BH29" s="162">
        <f t="shared" si="22"/>
        <v>3813.1800000000003</v>
      </c>
      <c r="BI29" s="163">
        <f t="shared" si="23"/>
        <v>11757.060000000001</v>
      </c>
      <c r="BJ29" s="164"/>
      <c r="BK29" s="165" t="s">
        <v>104</v>
      </c>
      <c r="BL29" s="177">
        <v>28</v>
      </c>
      <c r="BM29" s="178">
        <v>70</v>
      </c>
      <c r="BN29" s="178">
        <v>91</v>
      </c>
      <c r="BO29" s="178">
        <v>63</v>
      </c>
      <c r="BP29" s="178">
        <v>24</v>
      </c>
      <c r="BQ29" s="178">
        <v>0</v>
      </c>
      <c r="BR29" s="178" t="str">
        <f t="array" ref="BR29">IF(ISBLANK($BK29),"",IFERROR((ROUND((INDEX([1]INSTRUCTIONS!$M$9:$AM$73,MATCH(#REF!,[1]INSTRUCTIONS!$N$9:$N$73,0),MATCH(BR$2,[1]INSTRUCTIONS!$M$9:$AM$9,FALSE))*$BA29),0)),""))</f>
        <v/>
      </c>
      <c r="BS29" s="178" t="str">
        <f t="array" ref="BS29">IF(ISBLANK($BK29),"",IFERROR((ROUND((INDEX([1]INSTRUCTIONS!$M$9:$AM$73,MATCH(#REF!,[1]INSTRUCTIONS!$N$9:$N$73,0),MATCH(BS$2,[1]INSTRUCTIONS!$M$9:$AM$9,FALSE))*$BA29),0)),""))</f>
        <v/>
      </c>
      <c r="BT29" s="178" t="str">
        <f t="array" ref="BT29">IF(ISBLANK($BK29),"",IFERROR((ROUND((INDEX([1]INSTRUCTIONS!$M$9:$AM$73,MATCH(#REF!,[1]INSTRUCTIONS!$N$9:$N$73,0),MATCH(BT$2,[1]INSTRUCTIONS!$M$9:$AM$9,FALSE))*$BA29),0)),""))</f>
        <v/>
      </c>
      <c r="BU29" s="178" t="str">
        <f t="array" ref="BU29">IF(ISBLANK($BK29),"",IFERROR((ROUND((INDEX([1]INSTRUCTIONS!$M$9:$AM$73,MATCH(#REF!,[1]INSTRUCTIONS!$N$9:$N$73,0),MATCH(BU$2,[1]INSTRUCTIONS!$M$9:$AM$9,FALSE))*$BA29),0)),""))</f>
        <v/>
      </c>
      <c r="BV29" s="178" t="str">
        <f t="array" ref="BV29">IF(ISBLANK($BK29),"",IFERROR((ROUND((INDEX([1]INSTRUCTIONS!$M$9:$AM$73,MATCH(#REF!,[1]INSTRUCTIONS!$N$9:$N$73,0),MATCH(BV$2,[1]INSTRUCTIONS!$M$9:$AM$9,FALSE))*$BA29),0)),""))</f>
        <v/>
      </c>
      <c r="BW29" s="178" t="str">
        <f t="array" ref="BW29">IF(ISBLANK($BK29),"",IFERROR((ROUND((INDEX([1]INSTRUCTIONS!$M$9:$AM$73,MATCH(#REF!,[1]INSTRUCTIONS!$N$9:$N$73,0),MATCH(BW$2,[1]INSTRUCTIONS!$M$9:$AM$9,FALSE))*$BA29),0)),""))</f>
        <v/>
      </c>
      <c r="BX29" s="178" t="str">
        <f t="array" ref="BX29">IF(ISBLANK($BK29),"",IFERROR((ROUND((INDEX([1]INSTRUCTIONS!$M$9:$AM$73,MATCH(#REF!,[1]INSTRUCTIONS!$N$9:$N$73,0),MATCH(BX$2,[1]INSTRUCTIONS!$M$9:$AM$9,FALSE))*$BA29),0)),""))</f>
        <v/>
      </c>
      <c r="BY29" s="178" t="str">
        <f t="array" ref="BY29">IF(ISBLANK($BK29),"",IFERROR((ROUND((INDEX([1]INSTRUCTIONS!$M$9:$AM$73,MATCH(#REF!,[1]INSTRUCTIONS!$N$9:$N$73,0),MATCH(BY$2,[1]INSTRUCTIONS!$M$9:$AM$9,FALSE))*$BA29),0)),""))</f>
        <v/>
      </c>
      <c r="BZ29" s="178" t="str">
        <f t="array" ref="BZ29">IF(ISBLANK($BK29),"",IFERROR((ROUND((INDEX([1]INSTRUCTIONS!$M$9:$AM$73,MATCH(#REF!,[1]INSTRUCTIONS!$N$9:$N$73,0),MATCH(BZ$2,[1]INSTRUCTIONS!$M$9:$AM$9,FALSE))*$BA29),0)),""))</f>
        <v/>
      </c>
      <c r="CA29" s="178" t="str">
        <f t="array" ref="CA29">IF(ISBLANK($BK29),"",IFERROR((ROUND((INDEX([1]INSTRUCTIONS!$M$9:$AM$73,MATCH(#REF!,[1]INSTRUCTIONS!$N$9:$N$73,0),MATCH(CA$2,[1]INSTRUCTIONS!$M$9:$AM$9,FALSE))*$BA29),0)),""))</f>
        <v/>
      </c>
      <c r="CB29" s="178" t="str">
        <f t="array" ref="CB29">IF(ISBLANK($BK29),"",IFERROR((ROUND((INDEX([1]INSTRUCTIONS!$M$9:$AM$73,MATCH(#REF!,[1]INSTRUCTIONS!$N$9:$N$73,0),MATCH(CB$2,[1]INSTRUCTIONS!$M$9:$AM$9,FALSE))*$BA29),0)),""))</f>
        <v/>
      </c>
      <c r="CC29" s="178" t="str">
        <f t="array" ref="CC29">IF(ISBLANK($BK29),"",IFERROR((ROUND((INDEX([1]INSTRUCTIONS!$M$9:$AM$73,MATCH(#REF!,[1]INSTRUCTIONS!$N$9:$N$73,0),MATCH(CC$2,[1]INSTRUCTIONS!$M$9:$AM$9,FALSE))*$BA29),0)),""))</f>
        <v/>
      </c>
      <c r="CD29" s="178" t="str">
        <f t="array" ref="CD29">IF(ISBLANK($BK29),"",IFERROR((ROUND((INDEX([1]INSTRUCTIONS!$M$9:$AM$73,MATCH(#REF!,[1]INSTRUCTIONS!$N$9:$N$73,0),MATCH(CD$2,[1]INSTRUCTIONS!$M$9:$AM$9,FALSE))*$BA29),0)),""))</f>
        <v/>
      </c>
      <c r="CE29" s="178" t="str">
        <f t="array" ref="CE29">IF(ISBLANK($BK29),"",IFERROR((ROUND((INDEX([1]INSTRUCTIONS!$M$9:$AM$73,MATCH(#REF!,[1]INSTRUCTIONS!$N$9:$N$73,0),MATCH(CE$2,[1]INSTRUCTIONS!$M$9:$AM$9,FALSE))*$BA29),0)),""))</f>
        <v/>
      </c>
      <c r="CF29" s="178" t="str">
        <f t="array" ref="CF29">IF(ISBLANK($BK29),"",IFERROR((ROUND((INDEX([1]INSTRUCTIONS!$M$9:$AM$73,MATCH(#REF!,[1]INSTRUCTIONS!$N$9:$N$73,0),MATCH(CF$2,[1]INSTRUCTIONS!$M$9:$AM$9,FALSE))*$BA29),0)),""))</f>
        <v/>
      </c>
      <c r="CG29" s="178" t="str">
        <f t="array" ref="CG29">IF(ISBLANK($BK29),"",IFERROR((ROUND((INDEX([1]INSTRUCTIONS!$M$9:$AM$73,MATCH(#REF!,[1]INSTRUCTIONS!$N$9:$N$73,0),MATCH(CG$2,[1]INSTRUCTIONS!$M$9:$AM$9,FALSE))*$BA29),0)),""))</f>
        <v/>
      </c>
      <c r="CH29" s="178" t="str">
        <f t="array" ref="CH29">IF(ISBLANK($BK29),"",IFERROR((ROUND((INDEX([1]INSTRUCTIONS!$M$9:$AM$73,MATCH(#REF!,[1]INSTRUCTIONS!$N$9:$N$73,0),MATCH(CH$2,[1]INSTRUCTIONS!$M$9:$AM$9,FALSE))*$BA29),0)),""))</f>
        <v/>
      </c>
      <c r="CI29" s="178" t="str">
        <f t="array" ref="CI29">IF(ISBLANK($BK29),"",IFERROR((ROUND((INDEX([1]INSTRUCTIONS!$M$9:$AM$73,MATCH(#REF!,[1]INSTRUCTIONS!$N$9:$N$73,0),MATCH(CI$2,[1]INSTRUCTIONS!$M$9:$AM$9,FALSE))*$BA29),0)),""))</f>
        <v/>
      </c>
      <c r="CJ29" s="179" t="str">
        <f t="array" ref="CJ29">IF(ISBLANK($BK29),"",IFERROR((ROUND((INDEX([1]INSTRUCTIONS!$M$9:$AM$73,MATCH(#REF!,[1]INSTRUCTIONS!$N$9:$N$73,0),MATCH(CJ$2,[1]INSTRUCTIONS!$M$9:$AM$9,FALSE))*$BA29),0)),""))</f>
        <v/>
      </c>
      <c r="CK29" s="169">
        <f t="shared" si="24"/>
        <v>276</v>
      </c>
      <c r="CL29" s="169">
        <f t="shared" si="25"/>
        <v>0</v>
      </c>
      <c r="CM29" s="6"/>
      <c r="CN29" s="170" t="s">
        <v>104</v>
      </c>
      <c r="CO29" s="177">
        <v>2</v>
      </c>
      <c r="CP29" s="178">
        <v>4</v>
      </c>
      <c r="CQ29" s="178">
        <v>6</v>
      </c>
      <c r="CR29" s="178">
        <v>4</v>
      </c>
      <c r="CS29" s="178">
        <v>2</v>
      </c>
      <c r="CT29" s="178">
        <v>0</v>
      </c>
      <c r="CU29" s="178" t="str">
        <f t="array" ref="CU29">IF(ISBLANK($CN29),"",IFERROR((ROUND((INDEX([1]INSTRUCTIONS!$M$9:$AM$73,MATCH(#REF!,[1]INSTRUCTIONS!$N$9:$N$73,0),MATCH(CU$2,[1]INSTRUCTIONS!$M$9:$AM$9,FALSE))*$BD29),0)),""))</f>
        <v/>
      </c>
      <c r="CV29" s="178" t="str">
        <f t="array" ref="CV29">IF(ISBLANK($CN29),"",IFERROR((ROUND((INDEX([1]INSTRUCTIONS!$M$9:$AM$73,MATCH(#REF!,[1]INSTRUCTIONS!$N$9:$N$73,0),MATCH(CV$2,[1]INSTRUCTIONS!$M$9:$AM$9,FALSE))*$BD29),0)),""))</f>
        <v/>
      </c>
      <c r="CW29" s="178" t="str">
        <f t="array" ref="CW29">IF(ISBLANK($CN29),"",IFERROR((ROUND((INDEX([1]INSTRUCTIONS!$M$9:$AM$73,MATCH(#REF!,[1]INSTRUCTIONS!$N$9:$N$73,0),MATCH(CW$2,[1]INSTRUCTIONS!$M$9:$AM$9,FALSE))*$BD29),0)),""))</f>
        <v/>
      </c>
      <c r="CX29" s="178" t="str">
        <f t="array" ref="CX29">IF(ISBLANK($CN29),"",IFERROR((ROUND((INDEX([1]INSTRUCTIONS!$M$9:$AM$73,MATCH(#REF!,[1]INSTRUCTIONS!$N$9:$N$73,0),MATCH(CX$2,[1]INSTRUCTIONS!$M$9:$AM$9,FALSE))*$BD29),0)),""))</f>
        <v/>
      </c>
      <c r="CY29" s="178" t="str">
        <f t="array" ref="CY29">IF(ISBLANK($CN29),"",IFERROR((ROUND((INDEX([1]INSTRUCTIONS!$M$9:$AM$73,MATCH(#REF!,[1]INSTRUCTIONS!$N$9:$N$73,0),MATCH(CY$2,[1]INSTRUCTIONS!$M$9:$AM$9,FALSE))*$BD29),0)),""))</f>
        <v/>
      </c>
      <c r="CZ29" s="178" t="str">
        <f t="array" ref="CZ29">IF(ISBLANK($CN29),"",IFERROR((ROUND((INDEX([1]INSTRUCTIONS!$M$9:$AM$73,MATCH(#REF!,[1]INSTRUCTIONS!$N$9:$N$73,0),MATCH(CZ$2,[1]INSTRUCTIONS!$M$9:$AM$9,FALSE))*$BD29),0)),""))</f>
        <v/>
      </c>
      <c r="DA29" s="178" t="str">
        <f t="array" ref="DA29">IF(ISBLANK($CN29),"",IFERROR((ROUND((INDEX([1]INSTRUCTIONS!$M$9:$AM$73,MATCH(#REF!,[1]INSTRUCTIONS!$N$9:$N$73,0),MATCH(DA$2,[1]INSTRUCTIONS!$M$9:$AM$9,FALSE))*$BD29),0)),""))</f>
        <v/>
      </c>
      <c r="DB29" s="178" t="str">
        <f t="array" ref="DB29">IF(ISBLANK($CN29),"",IFERROR((ROUND((INDEX([1]INSTRUCTIONS!$M$9:$AM$73,MATCH(#REF!,[1]INSTRUCTIONS!$N$9:$N$73,0),MATCH(DB$2,[1]INSTRUCTIONS!$M$9:$AM$9,FALSE))*$BD29),0)),""))</f>
        <v/>
      </c>
      <c r="DC29" s="178" t="str">
        <f t="array" ref="DC29">IF(ISBLANK($CN29),"",IFERROR((ROUND((INDEX([1]INSTRUCTIONS!$M$9:$AM$73,MATCH(#REF!,[1]INSTRUCTIONS!$N$9:$N$73,0),MATCH(DC$2,[1]INSTRUCTIONS!$M$9:$AM$9,FALSE))*$BD29),0)),""))</f>
        <v/>
      </c>
      <c r="DD29" s="178" t="str">
        <f t="array" ref="DD29">IF(ISBLANK($CN29),"",IFERROR((ROUND((INDEX([1]INSTRUCTIONS!$M$9:$AM$73,MATCH(#REF!,[1]INSTRUCTIONS!$N$9:$N$73,0),MATCH(DD$2,[1]INSTRUCTIONS!$M$9:$AM$9,FALSE))*$BD29),0)),""))</f>
        <v/>
      </c>
      <c r="DE29" s="178" t="str">
        <f t="array" ref="DE29">IF(ISBLANK($CN29),"",IFERROR((ROUND((INDEX([1]INSTRUCTIONS!$M$9:$AM$73,MATCH(#REF!,[1]INSTRUCTIONS!$N$9:$N$73,0),MATCH(DE$2,[1]INSTRUCTIONS!$M$9:$AM$9,FALSE))*$BD29),0)),""))</f>
        <v/>
      </c>
      <c r="DF29" s="178" t="str">
        <f t="array" ref="DF29">IF(ISBLANK($CN29),"",IFERROR((ROUND((INDEX([1]INSTRUCTIONS!$M$9:$AM$73,MATCH(#REF!,[1]INSTRUCTIONS!$N$9:$N$73,0),MATCH(DF$2,[1]INSTRUCTIONS!$M$9:$AM$9,FALSE))*$BD29),0)),""))</f>
        <v/>
      </c>
      <c r="DG29" s="178" t="str">
        <f t="array" ref="DG29">IF(ISBLANK($CN29),"",IFERROR((ROUND((INDEX([1]INSTRUCTIONS!$M$9:$AM$73,MATCH(#REF!,[1]INSTRUCTIONS!$N$9:$N$73,0),MATCH(DG$2,[1]INSTRUCTIONS!$M$9:$AM$9,FALSE))*$BD29),0)),""))</f>
        <v/>
      </c>
      <c r="DH29" s="178" t="str">
        <f t="array" ref="DH29">IF(ISBLANK($CN29),"",IFERROR((ROUND((INDEX([1]INSTRUCTIONS!$M$9:$AM$73,MATCH(#REF!,[1]INSTRUCTIONS!$N$9:$N$73,0),MATCH(DH$2,[1]INSTRUCTIONS!$M$9:$AM$9,FALSE))*$BD29),0)),""))</f>
        <v/>
      </c>
      <c r="DI29" s="178" t="str">
        <f t="array" ref="DI29">IF(ISBLANK($CN29),"",IFERROR((ROUND((INDEX([1]INSTRUCTIONS!$M$9:$AM$73,MATCH(#REF!,[1]INSTRUCTIONS!$N$9:$N$73,0),MATCH(DI$2,[1]INSTRUCTIONS!$M$9:$AM$9,FALSE))*$BD29),0)),""))</f>
        <v/>
      </c>
      <c r="DJ29" s="178" t="str">
        <f t="array" ref="DJ29">IF(ISBLANK($CN29),"",IFERROR((ROUND((INDEX([1]INSTRUCTIONS!$M$9:$AM$73,MATCH(#REF!,[1]INSTRUCTIONS!$N$9:$N$73,0),MATCH(DJ$2,[1]INSTRUCTIONS!$M$9:$AM$9,FALSE))*$BD29),0)),""))</f>
        <v/>
      </c>
      <c r="DK29" s="178" t="str">
        <f t="array" ref="DK29">IF(ISBLANK($CN29),"",IFERROR((ROUND((INDEX([1]INSTRUCTIONS!$M$9:$AM$73,MATCH(#REF!,[1]INSTRUCTIONS!$N$9:$N$73,0),MATCH(DK$2,[1]INSTRUCTIONS!$M$9:$AM$9,FALSE))*$BD29),0)),""))</f>
        <v/>
      </c>
      <c r="DL29" s="178" t="str">
        <f t="array" ref="DL29">IF(ISBLANK($CN29),"",IFERROR((ROUND((INDEX([1]INSTRUCTIONS!$M$9:$AM$73,MATCH(#REF!,[1]INSTRUCTIONS!$N$9:$N$73,0),MATCH(DL$2,[1]INSTRUCTIONS!$M$9:$AM$9,FALSE))*$BD29),0)),""))</f>
        <v/>
      </c>
      <c r="DM29" s="179" t="str">
        <f t="array" ref="DM29">IF(ISBLANK($CN29),"",IFERROR((ROUND((INDEX([1]INSTRUCTIONS!$M$9:$AM$73,MATCH(#REF!,[1]INSTRUCTIONS!$N$9:$N$73,0),MATCH(DM$2,[1]INSTRUCTIONS!$M$9:$AM$9,FALSE))*$BD29),0)),""))</f>
        <v/>
      </c>
      <c r="DN29" s="169">
        <f t="shared" si="26"/>
        <v>18</v>
      </c>
      <c r="DO29" s="169">
        <f t="shared" si="27"/>
        <v>0</v>
      </c>
      <c r="DP29" s="6"/>
      <c r="DQ29" s="171" t="str">
        <f t="shared" si="28"/>
        <v>ALPHA TOPS BM</v>
      </c>
      <c r="DR29" s="172">
        <f t="shared" ref="DR29:EP29" si="43">IFERROR(BL29+CO29,"")</f>
        <v>30</v>
      </c>
      <c r="DS29" s="173">
        <f t="shared" si="43"/>
        <v>74</v>
      </c>
      <c r="DT29" s="173">
        <f t="shared" si="43"/>
        <v>97</v>
      </c>
      <c r="DU29" s="173">
        <f t="shared" si="43"/>
        <v>67</v>
      </c>
      <c r="DV29" s="173">
        <f t="shared" si="43"/>
        <v>26</v>
      </c>
      <c r="DW29" s="173">
        <f t="shared" si="43"/>
        <v>0</v>
      </c>
      <c r="DX29" s="173" t="str">
        <f t="shared" si="43"/>
        <v/>
      </c>
      <c r="DY29" s="173" t="str">
        <f t="shared" si="43"/>
        <v/>
      </c>
      <c r="DZ29" s="173" t="str">
        <f t="shared" si="43"/>
        <v/>
      </c>
      <c r="EA29" s="173" t="str">
        <f t="shared" si="43"/>
        <v/>
      </c>
      <c r="EB29" s="173" t="str">
        <f t="shared" si="43"/>
        <v/>
      </c>
      <c r="EC29" s="173" t="str">
        <f t="shared" si="43"/>
        <v/>
      </c>
      <c r="ED29" s="173" t="str">
        <f t="shared" si="43"/>
        <v/>
      </c>
      <c r="EE29" s="173" t="str">
        <f t="shared" si="43"/>
        <v/>
      </c>
      <c r="EF29" s="174" t="str">
        <f t="shared" si="43"/>
        <v/>
      </c>
      <c r="EG29" s="174" t="str">
        <f t="shared" si="43"/>
        <v/>
      </c>
      <c r="EH29" s="174" t="str">
        <f t="shared" si="43"/>
        <v/>
      </c>
      <c r="EI29" s="174" t="str">
        <f t="shared" si="43"/>
        <v/>
      </c>
      <c r="EJ29" s="174" t="str">
        <f t="shared" si="43"/>
        <v/>
      </c>
      <c r="EK29" s="174" t="str">
        <f t="shared" si="43"/>
        <v/>
      </c>
      <c r="EL29" s="174" t="str">
        <f t="shared" si="43"/>
        <v/>
      </c>
      <c r="EM29" s="174" t="str">
        <f t="shared" si="43"/>
        <v/>
      </c>
      <c r="EN29" s="174" t="str">
        <f t="shared" si="43"/>
        <v/>
      </c>
      <c r="EO29" s="174" t="str">
        <f t="shared" si="43"/>
        <v/>
      </c>
      <c r="EP29" s="174" t="str">
        <f t="shared" si="43"/>
        <v/>
      </c>
      <c r="EQ29" s="171">
        <f t="shared" si="30"/>
        <v>294</v>
      </c>
      <c r="ER29" s="171">
        <f t="shared" si="31"/>
        <v>0</v>
      </c>
    </row>
    <row r="30" spans="1:148" ht="120" customHeight="1" x14ac:dyDescent="0.25">
      <c r="A30" s="132">
        <f t="shared" si="32"/>
        <v>13</v>
      </c>
      <c r="B30" s="133" t="e">
        <v>#VALUE!</v>
      </c>
      <c r="C30" s="133" t="s">
        <v>96</v>
      </c>
      <c r="D30" s="134" t="s">
        <v>276</v>
      </c>
      <c r="E30" s="134" t="str">
        <f t="shared" si="6"/>
        <v>#REF!</v>
      </c>
      <c r="F30" s="135" t="s">
        <v>114</v>
      </c>
      <c r="G30" s="134" t="s">
        <v>276</v>
      </c>
      <c r="H30" s="135" t="s">
        <v>115</v>
      </c>
      <c r="I30" s="135" t="s">
        <v>116</v>
      </c>
      <c r="J30" s="135"/>
      <c r="K30" s="135"/>
      <c r="L30" s="136"/>
      <c r="M30" s="133" t="e">
        <v>#VALUE!</v>
      </c>
      <c r="N30" s="135" t="s">
        <v>117</v>
      </c>
      <c r="O30" s="136"/>
      <c r="P30" s="136"/>
      <c r="Q30" s="136" t="s">
        <v>101</v>
      </c>
      <c r="R30" s="136" t="s">
        <v>102</v>
      </c>
      <c r="S30" s="136"/>
      <c r="T30" s="133"/>
      <c r="U30" s="133"/>
      <c r="V30" s="133"/>
      <c r="W30" s="137"/>
      <c r="X30" s="138">
        <v>12.73</v>
      </c>
      <c r="Y30" s="139">
        <v>12.73</v>
      </c>
      <c r="Z30" s="140">
        <f t="shared" si="7"/>
        <v>0</v>
      </c>
      <c r="AA30" s="139">
        <v>39.99</v>
      </c>
      <c r="AB30" s="140">
        <f t="shared" si="8"/>
        <v>0.68167041760440106</v>
      </c>
      <c r="AC30" s="141"/>
      <c r="AD30" s="142" t="str">
        <f t="shared" si="9"/>
        <v/>
      </c>
      <c r="AE30" s="140" t="str">
        <f t="shared" si="10"/>
        <v/>
      </c>
      <c r="AF30" s="139"/>
      <c r="AG30" s="140" t="str">
        <f t="shared" si="11"/>
        <v/>
      </c>
      <c r="AH30" s="143" t="str">
        <f t="shared" si="12"/>
        <v/>
      </c>
      <c r="AI30" s="144"/>
      <c r="AJ30" s="145"/>
      <c r="AK30" s="146"/>
      <c r="AL30" s="135" t="s">
        <v>241</v>
      </c>
      <c r="AM30" s="147">
        <v>4</v>
      </c>
      <c r="AN30" s="148" t="str">
        <f t="shared" si="13"/>
        <v xml:space="preserve">, , , , OFFICE DEFINE, </v>
      </c>
      <c r="AO30" s="149">
        <v>18</v>
      </c>
      <c r="AP30" s="150">
        <v>324</v>
      </c>
      <c r="AQ30" s="150"/>
      <c r="AR30" s="150"/>
      <c r="AS30" s="150"/>
      <c r="AT30" s="151"/>
      <c r="AU30" s="151"/>
      <c r="AV30" s="152">
        <f t="shared" si="14"/>
        <v>4</v>
      </c>
      <c r="AW30" s="153"/>
      <c r="AX30" s="152"/>
      <c r="AY30" s="153"/>
      <c r="AZ30" s="176"/>
      <c r="BA30" s="155">
        <f t="shared" si="15"/>
        <v>324</v>
      </c>
      <c r="BB30" s="156">
        <f t="shared" si="16"/>
        <v>4124.5200000000004</v>
      </c>
      <c r="BC30" s="157">
        <f t="shared" si="17"/>
        <v>12956.76</v>
      </c>
      <c r="BD30" s="158">
        <f t="shared" si="18"/>
        <v>18</v>
      </c>
      <c r="BE30" s="159">
        <f t="shared" si="19"/>
        <v>229.14000000000001</v>
      </c>
      <c r="BF30" s="160">
        <f t="shared" si="20"/>
        <v>719.82</v>
      </c>
      <c r="BG30" s="161">
        <f t="shared" si="21"/>
        <v>342</v>
      </c>
      <c r="BH30" s="162">
        <f t="shared" si="22"/>
        <v>4353.66</v>
      </c>
      <c r="BI30" s="163">
        <f t="shared" si="23"/>
        <v>13676.58</v>
      </c>
      <c r="BJ30" s="164"/>
      <c r="BK30" s="165" t="s">
        <v>118</v>
      </c>
      <c r="BL30" s="177">
        <v>17</v>
      </c>
      <c r="BM30" s="178">
        <v>69</v>
      </c>
      <c r="BN30" s="178">
        <v>96</v>
      </c>
      <c r="BO30" s="178">
        <v>76</v>
      </c>
      <c r="BP30" s="178">
        <v>45</v>
      </c>
      <c r="BQ30" s="178">
        <v>21</v>
      </c>
      <c r="BR30" s="178" t="str">
        <f t="array" ref="BR30">IF(ISBLANK($BK30),"",IFERROR((ROUND((INDEX([1]INSTRUCTIONS!$M$9:$AM$73,MATCH(#REF!,[1]INSTRUCTIONS!$N$9:$N$73,0),MATCH(BR$2,[1]INSTRUCTIONS!$M$9:$AM$9,FALSE))*$BA30),0)),""))</f>
        <v/>
      </c>
      <c r="BS30" s="178" t="str">
        <f t="array" ref="BS30">IF(ISBLANK($BK30),"",IFERROR((ROUND((INDEX([1]INSTRUCTIONS!$M$9:$AM$73,MATCH(#REF!,[1]INSTRUCTIONS!$N$9:$N$73,0),MATCH(BS$2,[1]INSTRUCTIONS!$M$9:$AM$9,FALSE))*$BA30),0)),""))</f>
        <v/>
      </c>
      <c r="BT30" s="178" t="str">
        <f t="array" ref="BT30">IF(ISBLANK($BK30),"",IFERROR((ROUND((INDEX([1]INSTRUCTIONS!$M$9:$AM$73,MATCH(#REF!,[1]INSTRUCTIONS!$N$9:$N$73,0),MATCH(BT$2,[1]INSTRUCTIONS!$M$9:$AM$9,FALSE))*$BA30),0)),""))</f>
        <v/>
      </c>
      <c r="BU30" s="178" t="str">
        <f t="array" ref="BU30">IF(ISBLANK($BK30),"",IFERROR((ROUND((INDEX([1]INSTRUCTIONS!$M$9:$AM$73,MATCH(#REF!,[1]INSTRUCTIONS!$N$9:$N$73,0),MATCH(BU$2,[1]INSTRUCTIONS!$M$9:$AM$9,FALSE))*$BA30),0)),""))</f>
        <v/>
      </c>
      <c r="BV30" s="178" t="str">
        <f t="array" ref="BV30">IF(ISBLANK($BK30),"",IFERROR((ROUND((INDEX([1]INSTRUCTIONS!$M$9:$AM$73,MATCH(#REF!,[1]INSTRUCTIONS!$N$9:$N$73,0),MATCH(BV$2,[1]INSTRUCTIONS!$M$9:$AM$9,FALSE))*$BA30),0)),""))</f>
        <v/>
      </c>
      <c r="BW30" s="178" t="str">
        <f t="array" ref="BW30">IF(ISBLANK($BK30),"",IFERROR((ROUND((INDEX([1]INSTRUCTIONS!$M$9:$AM$73,MATCH(#REF!,[1]INSTRUCTIONS!$N$9:$N$73,0),MATCH(BW$2,[1]INSTRUCTIONS!$M$9:$AM$9,FALSE))*$BA30),0)),""))</f>
        <v/>
      </c>
      <c r="BX30" s="178" t="str">
        <f t="array" ref="BX30">IF(ISBLANK($BK30),"",IFERROR((ROUND((INDEX([1]INSTRUCTIONS!$M$9:$AM$73,MATCH(#REF!,[1]INSTRUCTIONS!$N$9:$N$73,0),MATCH(BX$2,[1]INSTRUCTIONS!$M$9:$AM$9,FALSE))*$BA30),0)),""))</f>
        <v/>
      </c>
      <c r="BY30" s="178" t="str">
        <f t="array" ref="BY30">IF(ISBLANK($BK30),"",IFERROR((ROUND((INDEX([1]INSTRUCTIONS!$M$9:$AM$73,MATCH(#REF!,[1]INSTRUCTIONS!$N$9:$N$73,0),MATCH(BY$2,[1]INSTRUCTIONS!$M$9:$AM$9,FALSE))*$BA30),0)),""))</f>
        <v/>
      </c>
      <c r="BZ30" s="178" t="str">
        <f t="array" ref="BZ30">IF(ISBLANK($BK30),"",IFERROR((ROUND((INDEX([1]INSTRUCTIONS!$M$9:$AM$73,MATCH(#REF!,[1]INSTRUCTIONS!$N$9:$N$73,0),MATCH(BZ$2,[1]INSTRUCTIONS!$M$9:$AM$9,FALSE))*$BA30),0)),""))</f>
        <v/>
      </c>
      <c r="CA30" s="178" t="str">
        <f t="array" ref="CA30">IF(ISBLANK($BK30),"",IFERROR((ROUND((INDEX([1]INSTRUCTIONS!$M$9:$AM$73,MATCH(#REF!,[1]INSTRUCTIONS!$N$9:$N$73,0),MATCH(CA$2,[1]INSTRUCTIONS!$M$9:$AM$9,FALSE))*$BA30),0)),""))</f>
        <v/>
      </c>
      <c r="CB30" s="178" t="str">
        <f t="array" ref="CB30">IF(ISBLANK($BK30),"",IFERROR((ROUND((INDEX([1]INSTRUCTIONS!$M$9:$AM$73,MATCH(#REF!,[1]INSTRUCTIONS!$N$9:$N$73,0),MATCH(CB$2,[1]INSTRUCTIONS!$M$9:$AM$9,FALSE))*$BA30),0)),""))</f>
        <v/>
      </c>
      <c r="CC30" s="178" t="str">
        <f t="array" ref="CC30">IF(ISBLANK($BK30),"",IFERROR((ROUND((INDEX([1]INSTRUCTIONS!$M$9:$AM$73,MATCH(#REF!,[1]INSTRUCTIONS!$N$9:$N$73,0),MATCH(CC$2,[1]INSTRUCTIONS!$M$9:$AM$9,FALSE))*$BA30),0)),""))</f>
        <v/>
      </c>
      <c r="CD30" s="178" t="str">
        <f t="array" ref="CD30">IF(ISBLANK($BK30),"",IFERROR((ROUND((INDEX([1]INSTRUCTIONS!$M$9:$AM$73,MATCH(#REF!,[1]INSTRUCTIONS!$N$9:$N$73,0),MATCH(CD$2,[1]INSTRUCTIONS!$M$9:$AM$9,FALSE))*$BA30),0)),""))</f>
        <v/>
      </c>
      <c r="CE30" s="178" t="str">
        <f t="array" ref="CE30">IF(ISBLANK($BK30),"",IFERROR((ROUND((INDEX([1]INSTRUCTIONS!$M$9:$AM$73,MATCH(#REF!,[1]INSTRUCTIONS!$N$9:$N$73,0),MATCH(CE$2,[1]INSTRUCTIONS!$M$9:$AM$9,FALSE))*$BA30),0)),""))</f>
        <v/>
      </c>
      <c r="CF30" s="178" t="str">
        <f t="array" ref="CF30">IF(ISBLANK($BK30),"",IFERROR((ROUND((INDEX([1]INSTRUCTIONS!$M$9:$AM$73,MATCH(#REF!,[1]INSTRUCTIONS!$N$9:$N$73,0),MATCH(CF$2,[1]INSTRUCTIONS!$M$9:$AM$9,FALSE))*$BA30),0)),""))</f>
        <v/>
      </c>
      <c r="CG30" s="178" t="str">
        <f t="array" ref="CG30">IF(ISBLANK($BK30),"",IFERROR((ROUND((INDEX([1]INSTRUCTIONS!$M$9:$AM$73,MATCH(#REF!,[1]INSTRUCTIONS!$N$9:$N$73,0),MATCH(CG$2,[1]INSTRUCTIONS!$M$9:$AM$9,FALSE))*$BA30),0)),""))</f>
        <v/>
      </c>
      <c r="CH30" s="178" t="str">
        <f t="array" ref="CH30">IF(ISBLANK($BK30),"",IFERROR((ROUND((INDEX([1]INSTRUCTIONS!$M$9:$AM$73,MATCH(#REF!,[1]INSTRUCTIONS!$N$9:$N$73,0),MATCH(CH$2,[1]INSTRUCTIONS!$M$9:$AM$9,FALSE))*$BA30),0)),""))</f>
        <v/>
      </c>
      <c r="CI30" s="178" t="str">
        <f t="array" ref="CI30">IF(ISBLANK($BK30),"",IFERROR((ROUND((INDEX([1]INSTRUCTIONS!$M$9:$AM$73,MATCH(#REF!,[1]INSTRUCTIONS!$N$9:$N$73,0),MATCH(CI$2,[1]INSTRUCTIONS!$M$9:$AM$9,FALSE))*$BA30),0)),""))</f>
        <v/>
      </c>
      <c r="CJ30" s="179" t="str">
        <f t="array" ref="CJ30">IF(ISBLANK($BK30),"",IFERROR((ROUND((INDEX([1]INSTRUCTIONS!$M$9:$AM$73,MATCH(#REF!,[1]INSTRUCTIONS!$N$9:$N$73,0),MATCH(CJ$2,[1]INSTRUCTIONS!$M$9:$AM$9,FALSE))*$BA30),0)),""))</f>
        <v/>
      </c>
      <c r="CK30" s="169">
        <f t="shared" si="24"/>
        <v>324</v>
      </c>
      <c r="CL30" s="169">
        <f t="shared" si="25"/>
        <v>0</v>
      </c>
      <c r="CM30" s="6"/>
      <c r="CN30" s="170" t="s">
        <v>119</v>
      </c>
      <c r="CO30" s="177">
        <v>2</v>
      </c>
      <c r="CP30" s="178">
        <v>4</v>
      </c>
      <c r="CQ30" s="178">
        <v>5</v>
      </c>
      <c r="CR30" s="178">
        <v>3</v>
      </c>
      <c r="CS30" s="178">
        <v>2</v>
      </c>
      <c r="CT30" s="178">
        <v>2</v>
      </c>
      <c r="CU30" s="178" t="str">
        <f t="array" ref="CU30">IF(ISBLANK($CN30),"",IFERROR((ROUND((INDEX([1]INSTRUCTIONS!$M$9:$AM$73,MATCH(#REF!,[1]INSTRUCTIONS!$N$9:$N$73,0),MATCH(CU$2,[1]INSTRUCTIONS!$M$9:$AM$9,FALSE))*$BD30),0)),""))</f>
        <v/>
      </c>
      <c r="CV30" s="178" t="str">
        <f t="array" ref="CV30">IF(ISBLANK($CN30),"",IFERROR((ROUND((INDEX([1]INSTRUCTIONS!$M$9:$AM$73,MATCH(#REF!,[1]INSTRUCTIONS!$N$9:$N$73,0),MATCH(CV$2,[1]INSTRUCTIONS!$M$9:$AM$9,FALSE))*$BD30),0)),""))</f>
        <v/>
      </c>
      <c r="CW30" s="178" t="str">
        <f t="array" ref="CW30">IF(ISBLANK($CN30),"",IFERROR((ROUND((INDEX([1]INSTRUCTIONS!$M$9:$AM$73,MATCH(#REF!,[1]INSTRUCTIONS!$N$9:$N$73,0),MATCH(CW$2,[1]INSTRUCTIONS!$M$9:$AM$9,FALSE))*$BD30),0)),""))</f>
        <v/>
      </c>
      <c r="CX30" s="178" t="str">
        <f t="array" ref="CX30">IF(ISBLANK($CN30),"",IFERROR((ROUND((INDEX([1]INSTRUCTIONS!$M$9:$AM$73,MATCH(#REF!,[1]INSTRUCTIONS!$N$9:$N$73,0),MATCH(CX$2,[1]INSTRUCTIONS!$M$9:$AM$9,FALSE))*$BD30),0)),""))</f>
        <v/>
      </c>
      <c r="CY30" s="178" t="str">
        <f t="array" ref="CY30">IF(ISBLANK($CN30),"",IFERROR((ROUND((INDEX([1]INSTRUCTIONS!$M$9:$AM$73,MATCH(#REF!,[1]INSTRUCTIONS!$N$9:$N$73,0),MATCH(CY$2,[1]INSTRUCTIONS!$M$9:$AM$9,FALSE))*$BD30),0)),""))</f>
        <v/>
      </c>
      <c r="CZ30" s="178" t="str">
        <f t="array" ref="CZ30">IF(ISBLANK($CN30),"",IFERROR((ROUND((INDEX([1]INSTRUCTIONS!$M$9:$AM$73,MATCH(#REF!,[1]INSTRUCTIONS!$N$9:$N$73,0),MATCH(CZ$2,[1]INSTRUCTIONS!$M$9:$AM$9,FALSE))*$BD30),0)),""))</f>
        <v/>
      </c>
      <c r="DA30" s="178" t="str">
        <f t="array" ref="DA30">IF(ISBLANK($CN30),"",IFERROR((ROUND((INDEX([1]INSTRUCTIONS!$M$9:$AM$73,MATCH(#REF!,[1]INSTRUCTIONS!$N$9:$N$73,0),MATCH(DA$2,[1]INSTRUCTIONS!$M$9:$AM$9,FALSE))*$BD30),0)),""))</f>
        <v/>
      </c>
      <c r="DB30" s="178" t="str">
        <f t="array" ref="DB30">IF(ISBLANK($CN30),"",IFERROR((ROUND((INDEX([1]INSTRUCTIONS!$M$9:$AM$73,MATCH(#REF!,[1]INSTRUCTIONS!$N$9:$N$73,0),MATCH(DB$2,[1]INSTRUCTIONS!$M$9:$AM$9,FALSE))*$BD30),0)),""))</f>
        <v/>
      </c>
      <c r="DC30" s="178" t="str">
        <f t="array" ref="DC30">IF(ISBLANK($CN30),"",IFERROR((ROUND((INDEX([1]INSTRUCTIONS!$M$9:$AM$73,MATCH(#REF!,[1]INSTRUCTIONS!$N$9:$N$73,0),MATCH(DC$2,[1]INSTRUCTIONS!$M$9:$AM$9,FALSE))*$BD30),0)),""))</f>
        <v/>
      </c>
      <c r="DD30" s="178" t="str">
        <f t="array" ref="DD30">IF(ISBLANK($CN30),"",IFERROR((ROUND((INDEX([1]INSTRUCTIONS!$M$9:$AM$73,MATCH(#REF!,[1]INSTRUCTIONS!$N$9:$N$73,0),MATCH(DD$2,[1]INSTRUCTIONS!$M$9:$AM$9,FALSE))*$BD30),0)),""))</f>
        <v/>
      </c>
      <c r="DE30" s="178" t="str">
        <f t="array" ref="DE30">IF(ISBLANK($CN30),"",IFERROR((ROUND((INDEX([1]INSTRUCTIONS!$M$9:$AM$73,MATCH(#REF!,[1]INSTRUCTIONS!$N$9:$N$73,0),MATCH(DE$2,[1]INSTRUCTIONS!$M$9:$AM$9,FALSE))*$BD30),0)),""))</f>
        <v/>
      </c>
      <c r="DF30" s="178" t="str">
        <f t="array" ref="DF30">IF(ISBLANK($CN30),"",IFERROR((ROUND((INDEX([1]INSTRUCTIONS!$M$9:$AM$73,MATCH(#REF!,[1]INSTRUCTIONS!$N$9:$N$73,0),MATCH(DF$2,[1]INSTRUCTIONS!$M$9:$AM$9,FALSE))*$BD30),0)),""))</f>
        <v/>
      </c>
      <c r="DG30" s="178" t="str">
        <f t="array" ref="DG30">IF(ISBLANK($CN30),"",IFERROR((ROUND((INDEX([1]INSTRUCTIONS!$M$9:$AM$73,MATCH(#REF!,[1]INSTRUCTIONS!$N$9:$N$73,0),MATCH(DG$2,[1]INSTRUCTIONS!$M$9:$AM$9,FALSE))*$BD30),0)),""))</f>
        <v/>
      </c>
      <c r="DH30" s="178" t="str">
        <f t="array" ref="DH30">IF(ISBLANK($CN30),"",IFERROR((ROUND((INDEX([1]INSTRUCTIONS!$M$9:$AM$73,MATCH(#REF!,[1]INSTRUCTIONS!$N$9:$N$73,0),MATCH(DH$2,[1]INSTRUCTIONS!$M$9:$AM$9,FALSE))*$BD30),0)),""))</f>
        <v/>
      </c>
      <c r="DI30" s="178" t="str">
        <f t="array" ref="DI30">IF(ISBLANK($CN30),"",IFERROR((ROUND((INDEX([1]INSTRUCTIONS!$M$9:$AM$73,MATCH(#REF!,[1]INSTRUCTIONS!$N$9:$N$73,0),MATCH(DI$2,[1]INSTRUCTIONS!$M$9:$AM$9,FALSE))*$BD30),0)),""))</f>
        <v/>
      </c>
      <c r="DJ30" s="178" t="str">
        <f t="array" ref="DJ30">IF(ISBLANK($CN30),"",IFERROR((ROUND((INDEX([1]INSTRUCTIONS!$M$9:$AM$73,MATCH(#REF!,[1]INSTRUCTIONS!$N$9:$N$73,0),MATCH(DJ$2,[1]INSTRUCTIONS!$M$9:$AM$9,FALSE))*$BD30),0)),""))</f>
        <v/>
      </c>
      <c r="DK30" s="178" t="str">
        <f t="array" ref="DK30">IF(ISBLANK($CN30),"",IFERROR((ROUND((INDEX([1]INSTRUCTIONS!$M$9:$AM$73,MATCH(#REF!,[1]INSTRUCTIONS!$N$9:$N$73,0),MATCH(DK$2,[1]INSTRUCTIONS!$M$9:$AM$9,FALSE))*$BD30),0)),""))</f>
        <v/>
      </c>
      <c r="DL30" s="178" t="str">
        <f t="array" ref="DL30">IF(ISBLANK($CN30),"",IFERROR((ROUND((INDEX([1]INSTRUCTIONS!$M$9:$AM$73,MATCH(#REF!,[1]INSTRUCTIONS!$N$9:$N$73,0),MATCH(DL$2,[1]INSTRUCTIONS!$M$9:$AM$9,FALSE))*$BD30),0)),""))</f>
        <v/>
      </c>
      <c r="DM30" s="179" t="str">
        <f t="array" ref="DM30">IF(ISBLANK($CN30),"",IFERROR((ROUND((INDEX([1]INSTRUCTIONS!$M$9:$AM$73,MATCH(#REF!,[1]INSTRUCTIONS!$N$9:$N$73,0),MATCH(DM$2,[1]INSTRUCTIONS!$M$9:$AM$9,FALSE))*$BD30),0)),""))</f>
        <v/>
      </c>
      <c r="DN30" s="169">
        <f t="shared" si="26"/>
        <v>18</v>
      </c>
      <c r="DO30" s="169">
        <f t="shared" si="27"/>
        <v>0</v>
      </c>
      <c r="DP30" s="6"/>
      <c r="DQ30" s="171" t="str">
        <f t="shared" si="28"/>
        <v>NUMERIC BOTTOMS BM</v>
      </c>
      <c r="DR30" s="172">
        <f t="shared" ref="DR30:EP30" si="44">IFERROR(BL30+CO30,"")</f>
        <v>19</v>
      </c>
      <c r="DS30" s="173">
        <f t="shared" si="44"/>
        <v>73</v>
      </c>
      <c r="DT30" s="173">
        <f t="shared" si="44"/>
        <v>101</v>
      </c>
      <c r="DU30" s="173">
        <f t="shared" si="44"/>
        <v>79</v>
      </c>
      <c r="DV30" s="173">
        <f t="shared" si="44"/>
        <v>47</v>
      </c>
      <c r="DW30" s="173">
        <f t="shared" si="44"/>
        <v>23</v>
      </c>
      <c r="DX30" s="173" t="str">
        <f t="shared" si="44"/>
        <v/>
      </c>
      <c r="DY30" s="173" t="str">
        <f t="shared" si="44"/>
        <v/>
      </c>
      <c r="DZ30" s="173" t="str">
        <f t="shared" si="44"/>
        <v/>
      </c>
      <c r="EA30" s="173" t="str">
        <f t="shared" si="44"/>
        <v/>
      </c>
      <c r="EB30" s="173" t="str">
        <f t="shared" si="44"/>
        <v/>
      </c>
      <c r="EC30" s="173" t="str">
        <f t="shared" si="44"/>
        <v/>
      </c>
      <c r="ED30" s="173" t="str">
        <f t="shared" si="44"/>
        <v/>
      </c>
      <c r="EE30" s="173" t="str">
        <f t="shared" si="44"/>
        <v/>
      </c>
      <c r="EF30" s="174" t="str">
        <f t="shared" si="44"/>
        <v/>
      </c>
      <c r="EG30" s="174" t="str">
        <f t="shared" si="44"/>
        <v/>
      </c>
      <c r="EH30" s="174" t="str">
        <f t="shared" si="44"/>
        <v/>
      </c>
      <c r="EI30" s="174" t="str">
        <f t="shared" si="44"/>
        <v/>
      </c>
      <c r="EJ30" s="174" t="str">
        <f t="shared" si="44"/>
        <v/>
      </c>
      <c r="EK30" s="174" t="str">
        <f t="shared" si="44"/>
        <v/>
      </c>
      <c r="EL30" s="174" t="str">
        <f t="shared" si="44"/>
        <v/>
      </c>
      <c r="EM30" s="174" t="str">
        <f t="shared" si="44"/>
        <v/>
      </c>
      <c r="EN30" s="174" t="str">
        <f t="shared" si="44"/>
        <v/>
      </c>
      <c r="EO30" s="174" t="str">
        <f t="shared" si="44"/>
        <v/>
      </c>
      <c r="EP30" s="174" t="str">
        <f t="shared" si="44"/>
        <v/>
      </c>
      <c r="EQ30" s="171">
        <f t="shared" si="30"/>
        <v>342</v>
      </c>
      <c r="ER30" s="171">
        <f t="shared" si="31"/>
        <v>0</v>
      </c>
    </row>
    <row r="31" spans="1:148" ht="120" customHeight="1" x14ac:dyDescent="0.25">
      <c r="A31" s="132">
        <f t="shared" si="32"/>
        <v>14</v>
      </c>
      <c r="B31" s="133" t="e">
        <v>#VALUE!</v>
      </c>
      <c r="C31" s="133" t="s">
        <v>96</v>
      </c>
      <c r="D31" s="134" t="s">
        <v>276</v>
      </c>
      <c r="E31" s="134" t="str">
        <f t="shared" si="6"/>
        <v>#REF!</v>
      </c>
      <c r="F31" s="135" t="s">
        <v>114</v>
      </c>
      <c r="G31" s="134" t="s">
        <v>276</v>
      </c>
      <c r="H31" s="135" t="s">
        <v>115</v>
      </c>
      <c r="I31" s="135" t="s">
        <v>116</v>
      </c>
      <c r="J31" s="135"/>
      <c r="K31" s="135"/>
      <c r="L31" s="136"/>
      <c r="M31" s="133" t="e">
        <v>#VALUE!</v>
      </c>
      <c r="N31" s="135" t="s">
        <v>120</v>
      </c>
      <c r="O31" s="136"/>
      <c r="P31" s="136"/>
      <c r="Q31" s="136" t="s">
        <v>101</v>
      </c>
      <c r="R31" s="136" t="s">
        <v>102</v>
      </c>
      <c r="S31" s="136"/>
      <c r="T31" s="133"/>
      <c r="U31" s="133"/>
      <c r="V31" s="133"/>
      <c r="W31" s="137"/>
      <c r="X31" s="138">
        <v>12.73</v>
      </c>
      <c r="Y31" s="139">
        <v>12.73</v>
      </c>
      <c r="Z31" s="140">
        <f t="shared" si="7"/>
        <v>0</v>
      </c>
      <c r="AA31" s="139">
        <v>39.99</v>
      </c>
      <c r="AB31" s="140">
        <f t="shared" si="8"/>
        <v>0.68167041760440106</v>
      </c>
      <c r="AC31" s="141"/>
      <c r="AD31" s="142" t="str">
        <f t="shared" si="9"/>
        <v/>
      </c>
      <c r="AE31" s="140" t="str">
        <f t="shared" si="10"/>
        <v/>
      </c>
      <c r="AF31" s="139"/>
      <c r="AG31" s="140" t="str">
        <f t="shared" si="11"/>
        <v/>
      </c>
      <c r="AH31" s="143" t="str">
        <f t="shared" si="12"/>
        <v/>
      </c>
      <c r="AI31" s="144"/>
      <c r="AJ31" s="145"/>
      <c r="AK31" s="146"/>
      <c r="AL31" s="135" t="s">
        <v>241</v>
      </c>
      <c r="AM31" s="147">
        <v>4</v>
      </c>
      <c r="AN31" s="148" t="str">
        <f t="shared" si="13"/>
        <v xml:space="preserve">, , , , OFFICE DEFINE, </v>
      </c>
      <c r="AO31" s="149">
        <v>18</v>
      </c>
      <c r="AP31" s="150">
        <v>324</v>
      </c>
      <c r="AQ31" s="150"/>
      <c r="AR31" s="150"/>
      <c r="AS31" s="150"/>
      <c r="AT31" s="151"/>
      <c r="AU31" s="151"/>
      <c r="AV31" s="152">
        <f t="shared" si="14"/>
        <v>4</v>
      </c>
      <c r="AW31" s="153"/>
      <c r="AX31" s="152"/>
      <c r="AY31" s="153"/>
      <c r="AZ31" s="176"/>
      <c r="BA31" s="155">
        <f t="shared" si="15"/>
        <v>324</v>
      </c>
      <c r="BB31" s="156">
        <f t="shared" si="16"/>
        <v>4124.5200000000004</v>
      </c>
      <c r="BC31" s="157">
        <f t="shared" si="17"/>
        <v>12956.76</v>
      </c>
      <c r="BD31" s="158">
        <f t="shared" si="18"/>
        <v>18</v>
      </c>
      <c r="BE31" s="159">
        <f t="shared" si="19"/>
        <v>229.14000000000001</v>
      </c>
      <c r="BF31" s="160">
        <f t="shared" si="20"/>
        <v>719.82</v>
      </c>
      <c r="BG31" s="161">
        <f t="shared" si="21"/>
        <v>342</v>
      </c>
      <c r="BH31" s="162">
        <f t="shared" si="22"/>
        <v>4353.66</v>
      </c>
      <c r="BI31" s="163">
        <f t="shared" si="23"/>
        <v>13676.58</v>
      </c>
      <c r="BJ31" s="164"/>
      <c r="BK31" s="165" t="s">
        <v>118</v>
      </c>
      <c r="BL31" s="177">
        <v>17</v>
      </c>
      <c r="BM31" s="178">
        <v>69</v>
      </c>
      <c r="BN31" s="178">
        <v>96</v>
      </c>
      <c r="BO31" s="178">
        <v>76</v>
      </c>
      <c r="BP31" s="178">
        <v>45</v>
      </c>
      <c r="BQ31" s="178">
        <v>21</v>
      </c>
      <c r="BR31" s="178" t="str">
        <f t="array" ref="BR31">IF(ISBLANK($BK31),"",IFERROR((ROUND((INDEX([1]INSTRUCTIONS!$M$9:$AM$73,MATCH(#REF!,[1]INSTRUCTIONS!$N$9:$N$73,0),MATCH(BR$2,[1]INSTRUCTIONS!$M$9:$AM$9,FALSE))*$BA31),0)),""))</f>
        <v/>
      </c>
      <c r="BS31" s="178" t="str">
        <f t="array" ref="BS31">IF(ISBLANK($BK31),"",IFERROR((ROUND((INDEX([1]INSTRUCTIONS!$M$9:$AM$73,MATCH(#REF!,[1]INSTRUCTIONS!$N$9:$N$73,0),MATCH(BS$2,[1]INSTRUCTIONS!$M$9:$AM$9,FALSE))*$BA31),0)),""))</f>
        <v/>
      </c>
      <c r="BT31" s="178" t="str">
        <f t="array" ref="BT31">IF(ISBLANK($BK31),"",IFERROR((ROUND((INDEX([1]INSTRUCTIONS!$M$9:$AM$73,MATCH(#REF!,[1]INSTRUCTIONS!$N$9:$N$73,0),MATCH(BT$2,[1]INSTRUCTIONS!$M$9:$AM$9,FALSE))*$BA31),0)),""))</f>
        <v/>
      </c>
      <c r="BU31" s="178" t="str">
        <f t="array" ref="BU31">IF(ISBLANK($BK31),"",IFERROR((ROUND((INDEX([1]INSTRUCTIONS!$M$9:$AM$73,MATCH(#REF!,[1]INSTRUCTIONS!$N$9:$N$73,0),MATCH(BU$2,[1]INSTRUCTIONS!$M$9:$AM$9,FALSE))*$BA31),0)),""))</f>
        <v/>
      </c>
      <c r="BV31" s="178" t="str">
        <f t="array" ref="BV31">IF(ISBLANK($BK31),"",IFERROR((ROUND((INDEX([1]INSTRUCTIONS!$M$9:$AM$73,MATCH(#REF!,[1]INSTRUCTIONS!$N$9:$N$73,0),MATCH(BV$2,[1]INSTRUCTIONS!$M$9:$AM$9,FALSE))*$BA31),0)),""))</f>
        <v/>
      </c>
      <c r="BW31" s="178" t="str">
        <f t="array" ref="BW31">IF(ISBLANK($BK31),"",IFERROR((ROUND((INDEX([1]INSTRUCTIONS!$M$9:$AM$73,MATCH(#REF!,[1]INSTRUCTIONS!$N$9:$N$73,0),MATCH(BW$2,[1]INSTRUCTIONS!$M$9:$AM$9,FALSE))*$BA31),0)),""))</f>
        <v/>
      </c>
      <c r="BX31" s="178" t="str">
        <f t="array" ref="BX31">IF(ISBLANK($BK31),"",IFERROR((ROUND((INDEX([1]INSTRUCTIONS!$M$9:$AM$73,MATCH(#REF!,[1]INSTRUCTIONS!$N$9:$N$73,0),MATCH(BX$2,[1]INSTRUCTIONS!$M$9:$AM$9,FALSE))*$BA31),0)),""))</f>
        <v/>
      </c>
      <c r="BY31" s="178" t="str">
        <f t="array" ref="BY31">IF(ISBLANK($BK31),"",IFERROR((ROUND((INDEX([1]INSTRUCTIONS!$M$9:$AM$73,MATCH(#REF!,[1]INSTRUCTIONS!$N$9:$N$73,0),MATCH(BY$2,[1]INSTRUCTIONS!$M$9:$AM$9,FALSE))*$BA31),0)),""))</f>
        <v/>
      </c>
      <c r="BZ31" s="178" t="str">
        <f t="array" ref="BZ31">IF(ISBLANK($BK31),"",IFERROR((ROUND((INDEX([1]INSTRUCTIONS!$M$9:$AM$73,MATCH(#REF!,[1]INSTRUCTIONS!$N$9:$N$73,0),MATCH(BZ$2,[1]INSTRUCTIONS!$M$9:$AM$9,FALSE))*$BA31),0)),""))</f>
        <v/>
      </c>
      <c r="CA31" s="178" t="str">
        <f t="array" ref="CA31">IF(ISBLANK($BK31),"",IFERROR((ROUND((INDEX([1]INSTRUCTIONS!$M$9:$AM$73,MATCH(#REF!,[1]INSTRUCTIONS!$N$9:$N$73,0),MATCH(CA$2,[1]INSTRUCTIONS!$M$9:$AM$9,FALSE))*$BA31),0)),""))</f>
        <v/>
      </c>
      <c r="CB31" s="178" t="str">
        <f t="array" ref="CB31">IF(ISBLANK($BK31),"",IFERROR((ROUND((INDEX([1]INSTRUCTIONS!$M$9:$AM$73,MATCH(#REF!,[1]INSTRUCTIONS!$N$9:$N$73,0),MATCH(CB$2,[1]INSTRUCTIONS!$M$9:$AM$9,FALSE))*$BA31),0)),""))</f>
        <v/>
      </c>
      <c r="CC31" s="178" t="str">
        <f t="array" ref="CC31">IF(ISBLANK($BK31),"",IFERROR((ROUND((INDEX([1]INSTRUCTIONS!$M$9:$AM$73,MATCH(#REF!,[1]INSTRUCTIONS!$N$9:$N$73,0),MATCH(CC$2,[1]INSTRUCTIONS!$M$9:$AM$9,FALSE))*$BA31),0)),""))</f>
        <v/>
      </c>
      <c r="CD31" s="178" t="str">
        <f t="array" ref="CD31">IF(ISBLANK($BK31),"",IFERROR((ROUND((INDEX([1]INSTRUCTIONS!$M$9:$AM$73,MATCH(#REF!,[1]INSTRUCTIONS!$N$9:$N$73,0),MATCH(CD$2,[1]INSTRUCTIONS!$M$9:$AM$9,FALSE))*$BA31),0)),""))</f>
        <v/>
      </c>
      <c r="CE31" s="178" t="str">
        <f t="array" ref="CE31">IF(ISBLANK($BK31),"",IFERROR((ROUND((INDEX([1]INSTRUCTIONS!$M$9:$AM$73,MATCH(#REF!,[1]INSTRUCTIONS!$N$9:$N$73,0),MATCH(CE$2,[1]INSTRUCTIONS!$M$9:$AM$9,FALSE))*$BA31),0)),""))</f>
        <v/>
      </c>
      <c r="CF31" s="178" t="str">
        <f t="array" ref="CF31">IF(ISBLANK($BK31),"",IFERROR((ROUND((INDEX([1]INSTRUCTIONS!$M$9:$AM$73,MATCH(#REF!,[1]INSTRUCTIONS!$N$9:$N$73,0),MATCH(CF$2,[1]INSTRUCTIONS!$M$9:$AM$9,FALSE))*$BA31),0)),""))</f>
        <v/>
      </c>
      <c r="CG31" s="178" t="str">
        <f t="array" ref="CG31">IF(ISBLANK($BK31),"",IFERROR((ROUND((INDEX([1]INSTRUCTIONS!$M$9:$AM$73,MATCH(#REF!,[1]INSTRUCTIONS!$N$9:$N$73,0),MATCH(CG$2,[1]INSTRUCTIONS!$M$9:$AM$9,FALSE))*$BA31),0)),""))</f>
        <v/>
      </c>
      <c r="CH31" s="178" t="str">
        <f t="array" ref="CH31">IF(ISBLANK($BK31),"",IFERROR((ROUND((INDEX([1]INSTRUCTIONS!$M$9:$AM$73,MATCH(#REF!,[1]INSTRUCTIONS!$N$9:$N$73,0),MATCH(CH$2,[1]INSTRUCTIONS!$M$9:$AM$9,FALSE))*$BA31),0)),""))</f>
        <v/>
      </c>
      <c r="CI31" s="178" t="str">
        <f t="array" ref="CI31">IF(ISBLANK($BK31),"",IFERROR((ROUND((INDEX([1]INSTRUCTIONS!$M$9:$AM$73,MATCH(#REF!,[1]INSTRUCTIONS!$N$9:$N$73,0),MATCH(CI$2,[1]INSTRUCTIONS!$M$9:$AM$9,FALSE))*$BA31),0)),""))</f>
        <v/>
      </c>
      <c r="CJ31" s="179" t="str">
        <f t="array" ref="CJ31">IF(ISBLANK($BK31),"",IFERROR((ROUND((INDEX([1]INSTRUCTIONS!$M$9:$AM$73,MATCH(#REF!,[1]INSTRUCTIONS!$N$9:$N$73,0),MATCH(CJ$2,[1]INSTRUCTIONS!$M$9:$AM$9,FALSE))*$BA31),0)),""))</f>
        <v/>
      </c>
      <c r="CK31" s="169">
        <f t="shared" si="24"/>
        <v>324</v>
      </c>
      <c r="CL31" s="169">
        <f t="shared" si="25"/>
        <v>0</v>
      </c>
      <c r="CM31" s="6"/>
      <c r="CN31" s="170" t="s">
        <v>119</v>
      </c>
      <c r="CO31" s="177">
        <v>2</v>
      </c>
      <c r="CP31" s="178">
        <v>4</v>
      </c>
      <c r="CQ31" s="178">
        <v>5</v>
      </c>
      <c r="CR31" s="178">
        <v>3</v>
      </c>
      <c r="CS31" s="178">
        <v>2</v>
      </c>
      <c r="CT31" s="178">
        <v>2</v>
      </c>
      <c r="CU31" s="178" t="str">
        <f t="array" ref="CU31">IF(ISBLANK($CN31),"",IFERROR((ROUND((INDEX([1]INSTRUCTIONS!$M$9:$AM$73,MATCH(#REF!,[1]INSTRUCTIONS!$N$9:$N$73,0),MATCH(CU$2,[1]INSTRUCTIONS!$M$9:$AM$9,FALSE))*$BD31),0)),""))</f>
        <v/>
      </c>
      <c r="CV31" s="178" t="str">
        <f t="array" ref="CV31">IF(ISBLANK($CN31),"",IFERROR((ROUND((INDEX([1]INSTRUCTIONS!$M$9:$AM$73,MATCH(#REF!,[1]INSTRUCTIONS!$N$9:$N$73,0),MATCH(CV$2,[1]INSTRUCTIONS!$M$9:$AM$9,FALSE))*$BD31),0)),""))</f>
        <v/>
      </c>
      <c r="CW31" s="178" t="str">
        <f t="array" ref="CW31">IF(ISBLANK($CN31),"",IFERROR((ROUND((INDEX([1]INSTRUCTIONS!$M$9:$AM$73,MATCH(#REF!,[1]INSTRUCTIONS!$N$9:$N$73,0),MATCH(CW$2,[1]INSTRUCTIONS!$M$9:$AM$9,FALSE))*$BD31),0)),""))</f>
        <v/>
      </c>
      <c r="CX31" s="178" t="str">
        <f t="array" ref="CX31">IF(ISBLANK($CN31),"",IFERROR((ROUND((INDEX([1]INSTRUCTIONS!$M$9:$AM$73,MATCH(#REF!,[1]INSTRUCTIONS!$N$9:$N$73,0),MATCH(CX$2,[1]INSTRUCTIONS!$M$9:$AM$9,FALSE))*$BD31),0)),""))</f>
        <v/>
      </c>
      <c r="CY31" s="178" t="str">
        <f t="array" ref="CY31">IF(ISBLANK($CN31),"",IFERROR((ROUND((INDEX([1]INSTRUCTIONS!$M$9:$AM$73,MATCH(#REF!,[1]INSTRUCTIONS!$N$9:$N$73,0),MATCH(CY$2,[1]INSTRUCTIONS!$M$9:$AM$9,FALSE))*$BD31),0)),""))</f>
        <v/>
      </c>
      <c r="CZ31" s="178" t="str">
        <f t="array" ref="CZ31">IF(ISBLANK($CN31),"",IFERROR((ROUND((INDEX([1]INSTRUCTIONS!$M$9:$AM$73,MATCH(#REF!,[1]INSTRUCTIONS!$N$9:$N$73,0),MATCH(CZ$2,[1]INSTRUCTIONS!$M$9:$AM$9,FALSE))*$BD31),0)),""))</f>
        <v/>
      </c>
      <c r="DA31" s="178" t="str">
        <f t="array" ref="DA31">IF(ISBLANK($CN31),"",IFERROR((ROUND((INDEX([1]INSTRUCTIONS!$M$9:$AM$73,MATCH(#REF!,[1]INSTRUCTIONS!$N$9:$N$73,0),MATCH(DA$2,[1]INSTRUCTIONS!$M$9:$AM$9,FALSE))*$BD31),0)),""))</f>
        <v/>
      </c>
      <c r="DB31" s="178" t="str">
        <f t="array" ref="DB31">IF(ISBLANK($CN31),"",IFERROR((ROUND((INDEX([1]INSTRUCTIONS!$M$9:$AM$73,MATCH(#REF!,[1]INSTRUCTIONS!$N$9:$N$73,0),MATCH(DB$2,[1]INSTRUCTIONS!$M$9:$AM$9,FALSE))*$BD31),0)),""))</f>
        <v/>
      </c>
      <c r="DC31" s="178" t="str">
        <f t="array" ref="DC31">IF(ISBLANK($CN31),"",IFERROR((ROUND((INDEX([1]INSTRUCTIONS!$M$9:$AM$73,MATCH(#REF!,[1]INSTRUCTIONS!$N$9:$N$73,0),MATCH(DC$2,[1]INSTRUCTIONS!$M$9:$AM$9,FALSE))*$BD31),0)),""))</f>
        <v/>
      </c>
      <c r="DD31" s="178" t="str">
        <f t="array" ref="DD31">IF(ISBLANK($CN31),"",IFERROR((ROUND((INDEX([1]INSTRUCTIONS!$M$9:$AM$73,MATCH(#REF!,[1]INSTRUCTIONS!$N$9:$N$73,0),MATCH(DD$2,[1]INSTRUCTIONS!$M$9:$AM$9,FALSE))*$BD31),0)),""))</f>
        <v/>
      </c>
      <c r="DE31" s="178" t="str">
        <f t="array" ref="DE31">IF(ISBLANK($CN31),"",IFERROR((ROUND((INDEX([1]INSTRUCTIONS!$M$9:$AM$73,MATCH(#REF!,[1]INSTRUCTIONS!$N$9:$N$73,0),MATCH(DE$2,[1]INSTRUCTIONS!$M$9:$AM$9,FALSE))*$BD31),0)),""))</f>
        <v/>
      </c>
      <c r="DF31" s="178" t="str">
        <f t="array" ref="DF31">IF(ISBLANK($CN31),"",IFERROR((ROUND((INDEX([1]INSTRUCTIONS!$M$9:$AM$73,MATCH(#REF!,[1]INSTRUCTIONS!$N$9:$N$73,0),MATCH(DF$2,[1]INSTRUCTIONS!$M$9:$AM$9,FALSE))*$BD31),0)),""))</f>
        <v/>
      </c>
      <c r="DG31" s="178" t="str">
        <f t="array" ref="DG31">IF(ISBLANK($CN31),"",IFERROR((ROUND((INDEX([1]INSTRUCTIONS!$M$9:$AM$73,MATCH(#REF!,[1]INSTRUCTIONS!$N$9:$N$73,0),MATCH(DG$2,[1]INSTRUCTIONS!$M$9:$AM$9,FALSE))*$BD31),0)),""))</f>
        <v/>
      </c>
      <c r="DH31" s="178" t="str">
        <f t="array" ref="DH31">IF(ISBLANK($CN31),"",IFERROR((ROUND((INDEX([1]INSTRUCTIONS!$M$9:$AM$73,MATCH(#REF!,[1]INSTRUCTIONS!$N$9:$N$73,0),MATCH(DH$2,[1]INSTRUCTIONS!$M$9:$AM$9,FALSE))*$BD31),0)),""))</f>
        <v/>
      </c>
      <c r="DI31" s="178" t="str">
        <f t="array" ref="DI31">IF(ISBLANK($CN31),"",IFERROR((ROUND((INDEX([1]INSTRUCTIONS!$M$9:$AM$73,MATCH(#REF!,[1]INSTRUCTIONS!$N$9:$N$73,0),MATCH(DI$2,[1]INSTRUCTIONS!$M$9:$AM$9,FALSE))*$BD31),0)),""))</f>
        <v/>
      </c>
      <c r="DJ31" s="178" t="str">
        <f t="array" ref="DJ31">IF(ISBLANK($CN31),"",IFERROR((ROUND((INDEX([1]INSTRUCTIONS!$M$9:$AM$73,MATCH(#REF!,[1]INSTRUCTIONS!$N$9:$N$73,0),MATCH(DJ$2,[1]INSTRUCTIONS!$M$9:$AM$9,FALSE))*$BD31),0)),""))</f>
        <v/>
      </c>
      <c r="DK31" s="178" t="str">
        <f t="array" ref="DK31">IF(ISBLANK($CN31),"",IFERROR((ROUND((INDEX([1]INSTRUCTIONS!$M$9:$AM$73,MATCH(#REF!,[1]INSTRUCTIONS!$N$9:$N$73,0),MATCH(DK$2,[1]INSTRUCTIONS!$M$9:$AM$9,FALSE))*$BD31),0)),""))</f>
        <v/>
      </c>
      <c r="DL31" s="178" t="str">
        <f t="array" ref="DL31">IF(ISBLANK($CN31),"",IFERROR((ROUND((INDEX([1]INSTRUCTIONS!$M$9:$AM$73,MATCH(#REF!,[1]INSTRUCTIONS!$N$9:$N$73,0),MATCH(DL$2,[1]INSTRUCTIONS!$M$9:$AM$9,FALSE))*$BD31),0)),""))</f>
        <v/>
      </c>
      <c r="DM31" s="179" t="str">
        <f t="array" ref="DM31">IF(ISBLANK($CN31),"",IFERROR((ROUND((INDEX([1]INSTRUCTIONS!$M$9:$AM$73,MATCH(#REF!,[1]INSTRUCTIONS!$N$9:$N$73,0),MATCH(DM$2,[1]INSTRUCTIONS!$M$9:$AM$9,FALSE))*$BD31),0)),""))</f>
        <v/>
      </c>
      <c r="DN31" s="169">
        <f t="shared" si="26"/>
        <v>18</v>
      </c>
      <c r="DO31" s="169">
        <f t="shared" si="27"/>
        <v>0</v>
      </c>
      <c r="DP31" s="6"/>
      <c r="DQ31" s="171" t="str">
        <f t="shared" si="28"/>
        <v>NUMERIC BOTTOMS BM</v>
      </c>
      <c r="DR31" s="172">
        <f t="shared" ref="DR31:EP31" si="45">IFERROR(BL31+CO31,"")</f>
        <v>19</v>
      </c>
      <c r="DS31" s="173">
        <f t="shared" si="45"/>
        <v>73</v>
      </c>
      <c r="DT31" s="173">
        <f t="shared" si="45"/>
        <v>101</v>
      </c>
      <c r="DU31" s="173">
        <f t="shared" si="45"/>
        <v>79</v>
      </c>
      <c r="DV31" s="173">
        <f t="shared" si="45"/>
        <v>47</v>
      </c>
      <c r="DW31" s="173">
        <f t="shared" si="45"/>
        <v>23</v>
      </c>
      <c r="DX31" s="173" t="str">
        <f t="shared" si="45"/>
        <v/>
      </c>
      <c r="DY31" s="173" t="str">
        <f t="shared" si="45"/>
        <v/>
      </c>
      <c r="DZ31" s="173" t="str">
        <f t="shared" si="45"/>
        <v/>
      </c>
      <c r="EA31" s="173" t="str">
        <f t="shared" si="45"/>
        <v/>
      </c>
      <c r="EB31" s="173" t="str">
        <f t="shared" si="45"/>
        <v/>
      </c>
      <c r="EC31" s="173" t="str">
        <f t="shared" si="45"/>
        <v/>
      </c>
      <c r="ED31" s="173" t="str">
        <f t="shared" si="45"/>
        <v/>
      </c>
      <c r="EE31" s="173" t="str">
        <f t="shared" si="45"/>
        <v/>
      </c>
      <c r="EF31" s="174" t="str">
        <f t="shared" si="45"/>
        <v/>
      </c>
      <c r="EG31" s="174" t="str">
        <f t="shared" si="45"/>
        <v/>
      </c>
      <c r="EH31" s="174" t="str">
        <f t="shared" si="45"/>
        <v/>
      </c>
      <c r="EI31" s="174" t="str">
        <f t="shared" si="45"/>
        <v/>
      </c>
      <c r="EJ31" s="174" t="str">
        <f t="shared" si="45"/>
        <v/>
      </c>
      <c r="EK31" s="174" t="str">
        <f t="shared" si="45"/>
        <v/>
      </c>
      <c r="EL31" s="174" t="str">
        <f t="shared" si="45"/>
        <v/>
      </c>
      <c r="EM31" s="174" t="str">
        <f t="shared" si="45"/>
        <v/>
      </c>
      <c r="EN31" s="174" t="str">
        <f t="shared" si="45"/>
        <v/>
      </c>
      <c r="EO31" s="174" t="str">
        <f t="shared" si="45"/>
        <v/>
      </c>
      <c r="EP31" s="174" t="str">
        <f t="shared" si="45"/>
        <v/>
      </c>
      <c r="EQ31" s="171">
        <f t="shared" si="30"/>
        <v>342</v>
      </c>
      <c r="ER31" s="171">
        <f t="shared" si="31"/>
        <v>0</v>
      </c>
    </row>
    <row r="32" spans="1:148" ht="120" customHeight="1" x14ac:dyDescent="0.25">
      <c r="A32" s="132">
        <f t="shared" si="32"/>
        <v>15</v>
      </c>
      <c r="B32" s="133" t="e">
        <v>#VALUE!</v>
      </c>
      <c r="C32" s="133" t="s">
        <v>96</v>
      </c>
      <c r="D32" s="134" t="s">
        <v>276</v>
      </c>
      <c r="E32" s="134" t="str">
        <f t="shared" si="6"/>
        <v>#REF!</v>
      </c>
      <c r="F32" s="135" t="s">
        <v>114</v>
      </c>
      <c r="G32" s="134" t="s">
        <v>276</v>
      </c>
      <c r="H32" s="135" t="s">
        <v>115</v>
      </c>
      <c r="I32" s="135" t="s">
        <v>116</v>
      </c>
      <c r="J32" s="135"/>
      <c r="K32" s="135"/>
      <c r="L32" s="136"/>
      <c r="M32" s="133" t="e">
        <v>#VALUE!</v>
      </c>
      <c r="N32" s="135" t="s">
        <v>121</v>
      </c>
      <c r="O32" s="136"/>
      <c r="P32" s="136"/>
      <c r="Q32" s="136" t="s">
        <v>101</v>
      </c>
      <c r="R32" s="136" t="s">
        <v>102</v>
      </c>
      <c r="S32" s="136"/>
      <c r="T32" s="133"/>
      <c r="U32" s="133"/>
      <c r="V32" s="133"/>
      <c r="W32" s="137"/>
      <c r="X32" s="138">
        <v>12.73</v>
      </c>
      <c r="Y32" s="139">
        <v>12.73</v>
      </c>
      <c r="Z32" s="140">
        <f t="shared" si="7"/>
        <v>0</v>
      </c>
      <c r="AA32" s="139">
        <v>39.99</v>
      </c>
      <c r="AB32" s="140">
        <f t="shared" si="8"/>
        <v>0.68167041760440106</v>
      </c>
      <c r="AC32" s="141"/>
      <c r="AD32" s="142" t="str">
        <f t="shared" si="9"/>
        <v/>
      </c>
      <c r="AE32" s="140" t="str">
        <f t="shared" si="10"/>
        <v/>
      </c>
      <c r="AF32" s="139"/>
      <c r="AG32" s="140" t="str">
        <f t="shared" si="11"/>
        <v/>
      </c>
      <c r="AH32" s="143" t="str">
        <f t="shared" si="12"/>
        <v/>
      </c>
      <c r="AI32" s="144"/>
      <c r="AJ32" s="145"/>
      <c r="AK32" s="146"/>
      <c r="AL32" s="135" t="s">
        <v>241</v>
      </c>
      <c r="AM32" s="147">
        <v>4</v>
      </c>
      <c r="AN32" s="148" t="str">
        <f t="shared" si="13"/>
        <v xml:space="preserve">, , , , OFFICE DEFINE, </v>
      </c>
      <c r="AO32" s="149">
        <v>18</v>
      </c>
      <c r="AP32" s="150">
        <v>180</v>
      </c>
      <c r="AQ32" s="150"/>
      <c r="AR32" s="150"/>
      <c r="AS32" s="150"/>
      <c r="AT32" s="151"/>
      <c r="AU32" s="151"/>
      <c r="AV32" s="152">
        <f t="shared" si="14"/>
        <v>4</v>
      </c>
      <c r="AW32" s="153"/>
      <c r="AX32" s="152"/>
      <c r="AY32" s="153"/>
      <c r="AZ32" s="176"/>
      <c r="BA32" s="155">
        <f t="shared" si="15"/>
        <v>180</v>
      </c>
      <c r="BB32" s="156">
        <f t="shared" si="16"/>
        <v>2291.4</v>
      </c>
      <c r="BC32" s="157">
        <f t="shared" si="17"/>
        <v>7198.2000000000007</v>
      </c>
      <c r="BD32" s="158">
        <f t="shared" si="18"/>
        <v>18</v>
      </c>
      <c r="BE32" s="159">
        <f t="shared" si="19"/>
        <v>229.14000000000001</v>
      </c>
      <c r="BF32" s="160">
        <f t="shared" si="20"/>
        <v>719.82</v>
      </c>
      <c r="BG32" s="161">
        <f t="shared" si="21"/>
        <v>198</v>
      </c>
      <c r="BH32" s="162">
        <f t="shared" si="22"/>
        <v>2520.54</v>
      </c>
      <c r="BI32" s="163">
        <f t="shared" si="23"/>
        <v>7918.02</v>
      </c>
      <c r="BJ32" s="164"/>
      <c r="BK32" s="165" t="s">
        <v>118</v>
      </c>
      <c r="BL32" s="177">
        <v>9</v>
      </c>
      <c r="BM32" s="178">
        <v>38</v>
      </c>
      <c r="BN32" s="178">
        <v>55</v>
      </c>
      <c r="BO32" s="178">
        <v>42</v>
      </c>
      <c r="BP32" s="178">
        <v>25</v>
      </c>
      <c r="BQ32" s="178">
        <v>11</v>
      </c>
      <c r="BR32" s="178" t="str">
        <f t="array" ref="BR32">IF(ISBLANK($BK32),"",IFERROR((ROUND((INDEX([1]INSTRUCTIONS!$M$9:$AM$73,MATCH(#REF!,[1]INSTRUCTIONS!$N$9:$N$73,0),MATCH(BR$2,[1]INSTRUCTIONS!$M$9:$AM$9,FALSE))*$BA32),0)),""))</f>
        <v/>
      </c>
      <c r="BS32" s="178" t="str">
        <f t="array" ref="BS32">IF(ISBLANK($BK32),"",IFERROR((ROUND((INDEX([1]INSTRUCTIONS!$M$9:$AM$73,MATCH(#REF!,[1]INSTRUCTIONS!$N$9:$N$73,0),MATCH(BS$2,[1]INSTRUCTIONS!$M$9:$AM$9,FALSE))*$BA32),0)),""))</f>
        <v/>
      </c>
      <c r="BT32" s="178" t="str">
        <f t="array" ref="BT32">IF(ISBLANK($BK32),"",IFERROR((ROUND((INDEX([1]INSTRUCTIONS!$M$9:$AM$73,MATCH(#REF!,[1]INSTRUCTIONS!$N$9:$N$73,0),MATCH(BT$2,[1]INSTRUCTIONS!$M$9:$AM$9,FALSE))*$BA32),0)),""))</f>
        <v/>
      </c>
      <c r="BU32" s="178" t="str">
        <f t="array" ref="BU32">IF(ISBLANK($BK32),"",IFERROR((ROUND((INDEX([1]INSTRUCTIONS!$M$9:$AM$73,MATCH(#REF!,[1]INSTRUCTIONS!$N$9:$N$73,0),MATCH(BU$2,[1]INSTRUCTIONS!$M$9:$AM$9,FALSE))*$BA32),0)),""))</f>
        <v/>
      </c>
      <c r="BV32" s="178" t="str">
        <f t="array" ref="BV32">IF(ISBLANK($BK32),"",IFERROR((ROUND((INDEX([1]INSTRUCTIONS!$M$9:$AM$73,MATCH(#REF!,[1]INSTRUCTIONS!$N$9:$N$73,0),MATCH(BV$2,[1]INSTRUCTIONS!$M$9:$AM$9,FALSE))*$BA32),0)),""))</f>
        <v/>
      </c>
      <c r="BW32" s="178" t="str">
        <f t="array" ref="BW32">IF(ISBLANK($BK32),"",IFERROR((ROUND((INDEX([1]INSTRUCTIONS!$M$9:$AM$73,MATCH(#REF!,[1]INSTRUCTIONS!$N$9:$N$73,0),MATCH(BW$2,[1]INSTRUCTIONS!$M$9:$AM$9,FALSE))*$BA32),0)),""))</f>
        <v/>
      </c>
      <c r="BX32" s="178" t="str">
        <f t="array" ref="BX32">IF(ISBLANK($BK32),"",IFERROR((ROUND((INDEX([1]INSTRUCTIONS!$M$9:$AM$73,MATCH(#REF!,[1]INSTRUCTIONS!$N$9:$N$73,0),MATCH(BX$2,[1]INSTRUCTIONS!$M$9:$AM$9,FALSE))*$BA32),0)),""))</f>
        <v/>
      </c>
      <c r="BY32" s="178" t="str">
        <f t="array" ref="BY32">IF(ISBLANK($BK32),"",IFERROR((ROUND((INDEX([1]INSTRUCTIONS!$M$9:$AM$73,MATCH(#REF!,[1]INSTRUCTIONS!$N$9:$N$73,0),MATCH(BY$2,[1]INSTRUCTIONS!$M$9:$AM$9,FALSE))*$BA32),0)),""))</f>
        <v/>
      </c>
      <c r="BZ32" s="178" t="str">
        <f t="array" ref="BZ32">IF(ISBLANK($BK32),"",IFERROR((ROUND((INDEX([1]INSTRUCTIONS!$M$9:$AM$73,MATCH(#REF!,[1]INSTRUCTIONS!$N$9:$N$73,0),MATCH(BZ$2,[1]INSTRUCTIONS!$M$9:$AM$9,FALSE))*$BA32),0)),""))</f>
        <v/>
      </c>
      <c r="CA32" s="178" t="str">
        <f t="array" ref="CA32">IF(ISBLANK($BK32),"",IFERROR((ROUND((INDEX([1]INSTRUCTIONS!$M$9:$AM$73,MATCH(#REF!,[1]INSTRUCTIONS!$N$9:$N$73,0),MATCH(CA$2,[1]INSTRUCTIONS!$M$9:$AM$9,FALSE))*$BA32),0)),""))</f>
        <v/>
      </c>
      <c r="CB32" s="178" t="str">
        <f t="array" ref="CB32">IF(ISBLANK($BK32),"",IFERROR((ROUND((INDEX([1]INSTRUCTIONS!$M$9:$AM$73,MATCH(#REF!,[1]INSTRUCTIONS!$N$9:$N$73,0),MATCH(CB$2,[1]INSTRUCTIONS!$M$9:$AM$9,FALSE))*$BA32),0)),""))</f>
        <v/>
      </c>
      <c r="CC32" s="178" t="str">
        <f t="array" ref="CC32">IF(ISBLANK($BK32),"",IFERROR((ROUND((INDEX([1]INSTRUCTIONS!$M$9:$AM$73,MATCH(#REF!,[1]INSTRUCTIONS!$N$9:$N$73,0),MATCH(CC$2,[1]INSTRUCTIONS!$M$9:$AM$9,FALSE))*$BA32),0)),""))</f>
        <v/>
      </c>
      <c r="CD32" s="178" t="str">
        <f t="array" ref="CD32">IF(ISBLANK($BK32),"",IFERROR((ROUND((INDEX([1]INSTRUCTIONS!$M$9:$AM$73,MATCH(#REF!,[1]INSTRUCTIONS!$N$9:$N$73,0),MATCH(CD$2,[1]INSTRUCTIONS!$M$9:$AM$9,FALSE))*$BA32),0)),""))</f>
        <v/>
      </c>
      <c r="CE32" s="178" t="str">
        <f t="array" ref="CE32">IF(ISBLANK($BK32),"",IFERROR((ROUND((INDEX([1]INSTRUCTIONS!$M$9:$AM$73,MATCH(#REF!,[1]INSTRUCTIONS!$N$9:$N$73,0),MATCH(CE$2,[1]INSTRUCTIONS!$M$9:$AM$9,FALSE))*$BA32),0)),""))</f>
        <v/>
      </c>
      <c r="CF32" s="178" t="str">
        <f t="array" ref="CF32">IF(ISBLANK($BK32),"",IFERROR((ROUND((INDEX([1]INSTRUCTIONS!$M$9:$AM$73,MATCH(#REF!,[1]INSTRUCTIONS!$N$9:$N$73,0),MATCH(CF$2,[1]INSTRUCTIONS!$M$9:$AM$9,FALSE))*$BA32),0)),""))</f>
        <v/>
      </c>
      <c r="CG32" s="178" t="str">
        <f t="array" ref="CG32">IF(ISBLANK($BK32),"",IFERROR((ROUND((INDEX([1]INSTRUCTIONS!$M$9:$AM$73,MATCH(#REF!,[1]INSTRUCTIONS!$N$9:$N$73,0),MATCH(CG$2,[1]INSTRUCTIONS!$M$9:$AM$9,FALSE))*$BA32),0)),""))</f>
        <v/>
      </c>
      <c r="CH32" s="178" t="str">
        <f t="array" ref="CH32">IF(ISBLANK($BK32),"",IFERROR((ROUND((INDEX([1]INSTRUCTIONS!$M$9:$AM$73,MATCH(#REF!,[1]INSTRUCTIONS!$N$9:$N$73,0),MATCH(CH$2,[1]INSTRUCTIONS!$M$9:$AM$9,FALSE))*$BA32),0)),""))</f>
        <v/>
      </c>
      <c r="CI32" s="178" t="str">
        <f t="array" ref="CI32">IF(ISBLANK($BK32),"",IFERROR((ROUND((INDEX([1]INSTRUCTIONS!$M$9:$AM$73,MATCH(#REF!,[1]INSTRUCTIONS!$N$9:$N$73,0),MATCH(CI$2,[1]INSTRUCTIONS!$M$9:$AM$9,FALSE))*$BA32),0)),""))</f>
        <v/>
      </c>
      <c r="CJ32" s="179" t="str">
        <f t="array" ref="CJ32">IF(ISBLANK($BK32),"",IFERROR((ROUND((INDEX([1]INSTRUCTIONS!$M$9:$AM$73,MATCH(#REF!,[1]INSTRUCTIONS!$N$9:$N$73,0),MATCH(CJ$2,[1]INSTRUCTIONS!$M$9:$AM$9,FALSE))*$BA32),0)),""))</f>
        <v/>
      </c>
      <c r="CK32" s="169">
        <f t="shared" si="24"/>
        <v>180</v>
      </c>
      <c r="CL32" s="169">
        <f t="shared" si="25"/>
        <v>0</v>
      </c>
      <c r="CM32" s="6"/>
      <c r="CN32" s="170" t="s">
        <v>119</v>
      </c>
      <c r="CO32" s="177">
        <v>2</v>
      </c>
      <c r="CP32" s="178">
        <v>4</v>
      </c>
      <c r="CQ32" s="178">
        <v>5</v>
      </c>
      <c r="CR32" s="178">
        <v>3</v>
      </c>
      <c r="CS32" s="178">
        <v>2</v>
      </c>
      <c r="CT32" s="178">
        <v>2</v>
      </c>
      <c r="CU32" s="178" t="str">
        <f t="array" ref="CU32">IF(ISBLANK($CN32),"",IFERROR((ROUND((INDEX([1]INSTRUCTIONS!$M$9:$AM$73,MATCH(#REF!,[1]INSTRUCTIONS!$N$9:$N$73,0),MATCH(CU$2,[1]INSTRUCTIONS!$M$9:$AM$9,FALSE))*$BD32),0)),""))</f>
        <v/>
      </c>
      <c r="CV32" s="178" t="str">
        <f t="array" ref="CV32">IF(ISBLANK($CN32),"",IFERROR((ROUND((INDEX([1]INSTRUCTIONS!$M$9:$AM$73,MATCH(#REF!,[1]INSTRUCTIONS!$N$9:$N$73,0),MATCH(CV$2,[1]INSTRUCTIONS!$M$9:$AM$9,FALSE))*$BD32),0)),""))</f>
        <v/>
      </c>
      <c r="CW32" s="178" t="str">
        <f t="array" ref="CW32">IF(ISBLANK($CN32),"",IFERROR((ROUND((INDEX([1]INSTRUCTIONS!$M$9:$AM$73,MATCH(#REF!,[1]INSTRUCTIONS!$N$9:$N$73,0),MATCH(CW$2,[1]INSTRUCTIONS!$M$9:$AM$9,FALSE))*$BD32),0)),""))</f>
        <v/>
      </c>
      <c r="CX32" s="178" t="str">
        <f t="array" ref="CX32">IF(ISBLANK($CN32),"",IFERROR((ROUND((INDEX([1]INSTRUCTIONS!$M$9:$AM$73,MATCH(#REF!,[1]INSTRUCTIONS!$N$9:$N$73,0),MATCH(CX$2,[1]INSTRUCTIONS!$M$9:$AM$9,FALSE))*$BD32),0)),""))</f>
        <v/>
      </c>
      <c r="CY32" s="178" t="str">
        <f t="array" ref="CY32">IF(ISBLANK($CN32),"",IFERROR((ROUND((INDEX([1]INSTRUCTIONS!$M$9:$AM$73,MATCH(#REF!,[1]INSTRUCTIONS!$N$9:$N$73,0),MATCH(CY$2,[1]INSTRUCTIONS!$M$9:$AM$9,FALSE))*$BD32),0)),""))</f>
        <v/>
      </c>
      <c r="CZ32" s="178" t="str">
        <f t="array" ref="CZ32">IF(ISBLANK($CN32),"",IFERROR((ROUND((INDEX([1]INSTRUCTIONS!$M$9:$AM$73,MATCH(#REF!,[1]INSTRUCTIONS!$N$9:$N$73,0),MATCH(CZ$2,[1]INSTRUCTIONS!$M$9:$AM$9,FALSE))*$BD32),0)),""))</f>
        <v/>
      </c>
      <c r="DA32" s="178" t="str">
        <f t="array" ref="DA32">IF(ISBLANK($CN32),"",IFERROR((ROUND((INDEX([1]INSTRUCTIONS!$M$9:$AM$73,MATCH(#REF!,[1]INSTRUCTIONS!$N$9:$N$73,0),MATCH(DA$2,[1]INSTRUCTIONS!$M$9:$AM$9,FALSE))*$BD32),0)),""))</f>
        <v/>
      </c>
      <c r="DB32" s="178" t="str">
        <f t="array" ref="DB32">IF(ISBLANK($CN32),"",IFERROR((ROUND((INDEX([1]INSTRUCTIONS!$M$9:$AM$73,MATCH(#REF!,[1]INSTRUCTIONS!$N$9:$N$73,0),MATCH(DB$2,[1]INSTRUCTIONS!$M$9:$AM$9,FALSE))*$BD32),0)),""))</f>
        <v/>
      </c>
      <c r="DC32" s="178" t="str">
        <f t="array" ref="DC32">IF(ISBLANK($CN32),"",IFERROR((ROUND((INDEX([1]INSTRUCTIONS!$M$9:$AM$73,MATCH(#REF!,[1]INSTRUCTIONS!$N$9:$N$73,0),MATCH(DC$2,[1]INSTRUCTIONS!$M$9:$AM$9,FALSE))*$BD32),0)),""))</f>
        <v/>
      </c>
      <c r="DD32" s="178" t="str">
        <f t="array" ref="DD32">IF(ISBLANK($CN32),"",IFERROR((ROUND((INDEX([1]INSTRUCTIONS!$M$9:$AM$73,MATCH(#REF!,[1]INSTRUCTIONS!$N$9:$N$73,0),MATCH(DD$2,[1]INSTRUCTIONS!$M$9:$AM$9,FALSE))*$BD32),0)),""))</f>
        <v/>
      </c>
      <c r="DE32" s="178" t="str">
        <f t="array" ref="DE32">IF(ISBLANK($CN32),"",IFERROR((ROUND((INDEX([1]INSTRUCTIONS!$M$9:$AM$73,MATCH(#REF!,[1]INSTRUCTIONS!$N$9:$N$73,0),MATCH(DE$2,[1]INSTRUCTIONS!$M$9:$AM$9,FALSE))*$BD32),0)),""))</f>
        <v/>
      </c>
      <c r="DF32" s="178" t="str">
        <f t="array" ref="DF32">IF(ISBLANK($CN32),"",IFERROR((ROUND((INDEX([1]INSTRUCTIONS!$M$9:$AM$73,MATCH(#REF!,[1]INSTRUCTIONS!$N$9:$N$73,0),MATCH(DF$2,[1]INSTRUCTIONS!$M$9:$AM$9,FALSE))*$BD32),0)),""))</f>
        <v/>
      </c>
      <c r="DG32" s="178" t="str">
        <f t="array" ref="DG32">IF(ISBLANK($CN32),"",IFERROR((ROUND((INDEX([1]INSTRUCTIONS!$M$9:$AM$73,MATCH(#REF!,[1]INSTRUCTIONS!$N$9:$N$73,0),MATCH(DG$2,[1]INSTRUCTIONS!$M$9:$AM$9,FALSE))*$BD32),0)),""))</f>
        <v/>
      </c>
      <c r="DH32" s="178" t="str">
        <f t="array" ref="DH32">IF(ISBLANK($CN32),"",IFERROR((ROUND((INDEX([1]INSTRUCTIONS!$M$9:$AM$73,MATCH(#REF!,[1]INSTRUCTIONS!$N$9:$N$73,0),MATCH(DH$2,[1]INSTRUCTIONS!$M$9:$AM$9,FALSE))*$BD32),0)),""))</f>
        <v/>
      </c>
      <c r="DI32" s="178" t="str">
        <f t="array" ref="DI32">IF(ISBLANK($CN32),"",IFERROR((ROUND((INDEX([1]INSTRUCTIONS!$M$9:$AM$73,MATCH(#REF!,[1]INSTRUCTIONS!$N$9:$N$73,0),MATCH(DI$2,[1]INSTRUCTIONS!$M$9:$AM$9,FALSE))*$BD32),0)),""))</f>
        <v/>
      </c>
      <c r="DJ32" s="178" t="str">
        <f t="array" ref="DJ32">IF(ISBLANK($CN32),"",IFERROR((ROUND((INDEX([1]INSTRUCTIONS!$M$9:$AM$73,MATCH(#REF!,[1]INSTRUCTIONS!$N$9:$N$73,0),MATCH(DJ$2,[1]INSTRUCTIONS!$M$9:$AM$9,FALSE))*$BD32),0)),""))</f>
        <v/>
      </c>
      <c r="DK32" s="178" t="str">
        <f t="array" ref="DK32">IF(ISBLANK($CN32),"",IFERROR((ROUND((INDEX([1]INSTRUCTIONS!$M$9:$AM$73,MATCH(#REF!,[1]INSTRUCTIONS!$N$9:$N$73,0),MATCH(DK$2,[1]INSTRUCTIONS!$M$9:$AM$9,FALSE))*$BD32),0)),""))</f>
        <v/>
      </c>
      <c r="DL32" s="178" t="str">
        <f t="array" ref="DL32">IF(ISBLANK($CN32),"",IFERROR((ROUND((INDEX([1]INSTRUCTIONS!$M$9:$AM$73,MATCH(#REF!,[1]INSTRUCTIONS!$N$9:$N$73,0),MATCH(DL$2,[1]INSTRUCTIONS!$M$9:$AM$9,FALSE))*$BD32),0)),""))</f>
        <v/>
      </c>
      <c r="DM32" s="179" t="str">
        <f t="array" ref="DM32">IF(ISBLANK($CN32),"",IFERROR((ROUND((INDEX([1]INSTRUCTIONS!$M$9:$AM$73,MATCH(#REF!,[1]INSTRUCTIONS!$N$9:$N$73,0),MATCH(DM$2,[1]INSTRUCTIONS!$M$9:$AM$9,FALSE))*$BD32),0)),""))</f>
        <v/>
      </c>
      <c r="DN32" s="169">
        <f t="shared" si="26"/>
        <v>18</v>
      </c>
      <c r="DO32" s="169">
        <f t="shared" si="27"/>
        <v>0</v>
      </c>
      <c r="DP32" s="6"/>
      <c r="DQ32" s="171" t="str">
        <f t="shared" si="28"/>
        <v>NUMERIC BOTTOMS BM</v>
      </c>
      <c r="DR32" s="172">
        <f t="shared" ref="DR32:EP32" si="46">IFERROR(BL32+CO32,"")</f>
        <v>11</v>
      </c>
      <c r="DS32" s="173">
        <f t="shared" si="46"/>
        <v>42</v>
      </c>
      <c r="DT32" s="173">
        <f t="shared" si="46"/>
        <v>60</v>
      </c>
      <c r="DU32" s="173">
        <f t="shared" si="46"/>
        <v>45</v>
      </c>
      <c r="DV32" s="173">
        <f t="shared" si="46"/>
        <v>27</v>
      </c>
      <c r="DW32" s="173">
        <f t="shared" si="46"/>
        <v>13</v>
      </c>
      <c r="DX32" s="173" t="str">
        <f t="shared" si="46"/>
        <v/>
      </c>
      <c r="DY32" s="173" t="str">
        <f t="shared" si="46"/>
        <v/>
      </c>
      <c r="DZ32" s="173" t="str">
        <f t="shared" si="46"/>
        <v/>
      </c>
      <c r="EA32" s="173" t="str">
        <f t="shared" si="46"/>
        <v/>
      </c>
      <c r="EB32" s="173" t="str">
        <f t="shared" si="46"/>
        <v/>
      </c>
      <c r="EC32" s="173" t="str">
        <f t="shared" si="46"/>
        <v/>
      </c>
      <c r="ED32" s="173" t="str">
        <f t="shared" si="46"/>
        <v/>
      </c>
      <c r="EE32" s="173" t="str">
        <f t="shared" si="46"/>
        <v/>
      </c>
      <c r="EF32" s="174" t="str">
        <f t="shared" si="46"/>
        <v/>
      </c>
      <c r="EG32" s="174" t="str">
        <f t="shared" si="46"/>
        <v/>
      </c>
      <c r="EH32" s="174" t="str">
        <f t="shared" si="46"/>
        <v/>
      </c>
      <c r="EI32" s="174" t="str">
        <f t="shared" si="46"/>
        <v/>
      </c>
      <c r="EJ32" s="174" t="str">
        <f t="shared" si="46"/>
        <v/>
      </c>
      <c r="EK32" s="174" t="str">
        <f t="shared" si="46"/>
        <v/>
      </c>
      <c r="EL32" s="174" t="str">
        <f t="shared" si="46"/>
        <v/>
      </c>
      <c r="EM32" s="174" t="str">
        <f t="shared" si="46"/>
        <v/>
      </c>
      <c r="EN32" s="174" t="str">
        <f t="shared" si="46"/>
        <v/>
      </c>
      <c r="EO32" s="174" t="str">
        <f t="shared" si="46"/>
        <v/>
      </c>
      <c r="EP32" s="174" t="str">
        <f t="shared" si="46"/>
        <v/>
      </c>
      <c r="EQ32" s="171">
        <f t="shared" si="30"/>
        <v>198</v>
      </c>
      <c r="ER32" s="171">
        <f t="shared" si="31"/>
        <v>0</v>
      </c>
    </row>
    <row r="33" spans="1:148" ht="120" customHeight="1" x14ac:dyDescent="0.25">
      <c r="A33" s="132">
        <f t="shared" si="32"/>
        <v>16</v>
      </c>
      <c r="B33" s="133" t="e">
        <v>#VALUE!</v>
      </c>
      <c r="C33" s="133" t="s">
        <v>96</v>
      </c>
      <c r="D33" s="134" t="s">
        <v>276</v>
      </c>
      <c r="E33" s="134" t="str">
        <f t="shared" si="6"/>
        <v>#REF!</v>
      </c>
      <c r="F33" s="135" t="s">
        <v>114</v>
      </c>
      <c r="G33" s="134" t="s">
        <v>276</v>
      </c>
      <c r="H33" s="135" t="s">
        <v>115</v>
      </c>
      <c r="I33" s="135" t="s">
        <v>116</v>
      </c>
      <c r="J33" s="135"/>
      <c r="K33" s="135"/>
      <c r="L33" s="136"/>
      <c r="M33" s="133" t="e">
        <v>#VALUE!</v>
      </c>
      <c r="N33" s="135" t="s">
        <v>107</v>
      </c>
      <c r="O33" s="136"/>
      <c r="P33" s="136"/>
      <c r="Q33" s="136" t="s">
        <v>101</v>
      </c>
      <c r="R33" s="136" t="s">
        <v>102</v>
      </c>
      <c r="S33" s="136"/>
      <c r="T33" s="133"/>
      <c r="U33" s="133"/>
      <c r="V33" s="133"/>
      <c r="W33" s="137"/>
      <c r="X33" s="138">
        <v>12.73</v>
      </c>
      <c r="Y33" s="139">
        <v>12.73</v>
      </c>
      <c r="Z33" s="140">
        <f t="shared" si="7"/>
        <v>0</v>
      </c>
      <c r="AA33" s="139">
        <v>39.99</v>
      </c>
      <c r="AB33" s="140">
        <f t="shared" si="8"/>
        <v>0.68167041760440106</v>
      </c>
      <c r="AC33" s="141"/>
      <c r="AD33" s="142" t="str">
        <f t="shared" si="9"/>
        <v/>
      </c>
      <c r="AE33" s="140" t="str">
        <f t="shared" si="10"/>
        <v/>
      </c>
      <c r="AF33" s="139"/>
      <c r="AG33" s="140" t="str">
        <f t="shared" si="11"/>
        <v/>
      </c>
      <c r="AH33" s="143" t="str">
        <f t="shared" si="12"/>
        <v/>
      </c>
      <c r="AI33" s="144"/>
      <c r="AJ33" s="145"/>
      <c r="AK33" s="146"/>
      <c r="AL33" s="135" t="s">
        <v>241</v>
      </c>
      <c r="AM33" s="147">
        <v>4</v>
      </c>
      <c r="AN33" s="148" t="str">
        <f t="shared" si="13"/>
        <v xml:space="preserve">, , , , OFFICE DEFINE, </v>
      </c>
      <c r="AO33" s="149">
        <v>18</v>
      </c>
      <c r="AP33" s="150">
        <v>180</v>
      </c>
      <c r="AQ33" s="150"/>
      <c r="AR33" s="150"/>
      <c r="AS33" s="150"/>
      <c r="AT33" s="151"/>
      <c r="AU33" s="151"/>
      <c r="AV33" s="152">
        <f t="shared" si="14"/>
        <v>4</v>
      </c>
      <c r="AW33" s="153"/>
      <c r="AX33" s="152"/>
      <c r="AY33" s="153"/>
      <c r="AZ33" s="176"/>
      <c r="BA33" s="155">
        <f t="shared" si="15"/>
        <v>180</v>
      </c>
      <c r="BB33" s="156">
        <f t="shared" si="16"/>
        <v>2291.4</v>
      </c>
      <c r="BC33" s="157">
        <f t="shared" si="17"/>
        <v>7198.2000000000007</v>
      </c>
      <c r="BD33" s="158">
        <f t="shared" si="18"/>
        <v>18</v>
      </c>
      <c r="BE33" s="159">
        <f t="shared" si="19"/>
        <v>229.14000000000001</v>
      </c>
      <c r="BF33" s="160">
        <f t="shared" si="20"/>
        <v>719.82</v>
      </c>
      <c r="BG33" s="161">
        <f t="shared" si="21"/>
        <v>198</v>
      </c>
      <c r="BH33" s="162">
        <f t="shared" si="22"/>
        <v>2520.54</v>
      </c>
      <c r="BI33" s="163">
        <f t="shared" si="23"/>
        <v>7918.02</v>
      </c>
      <c r="BJ33" s="164"/>
      <c r="BK33" s="165" t="s">
        <v>118</v>
      </c>
      <c r="BL33" s="177">
        <v>9</v>
      </c>
      <c r="BM33" s="178">
        <v>38</v>
      </c>
      <c r="BN33" s="178">
        <v>55</v>
      </c>
      <c r="BO33" s="178">
        <v>42</v>
      </c>
      <c r="BP33" s="178">
        <v>25</v>
      </c>
      <c r="BQ33" s="178">
        <v>11</v>
      </c>
      <c r="BR33" s="178" t="str">
        <f t="array" ref="BR33">IF(ISBLANK($BK33),"",IFERROR((ROUND((INDEX([1]INSTRUCTIONS!$M$9:$AM$73,MATCH(#REF!,[1]INSTRUCTIONS!$N$9:$N$73,0),MATCH(BR$2,[1]INSTRUCTIONS!$M$9:$AM$9,FALSE))*$BA33),0)),""))</f>
        <v/>
      </c>
      <c r="BS33" s="178" t="str">
        <f t="array" ref="BS33">IF(ISBLANK($BK33),"",IFERROR((ROUND((INDEX([1]INSTRUCTIONS!$M$9:$AM$73,MATCH(#REF!,[1]INSTRUCTIONS!$N$9:$N$73,0),MATCH(BS$2,[1]INSTRUCTIONS!$M$9:$AM$9,FALSE))*$BA33),0)),""))</f>
        <v/>
      </c>
      <c r="BT33" s="178" t="str">
        <f t="array" ref="BT33">IF(ISBLANK($BK33),"",IFERROR((ROUND((INDEX([1]INSTRUCTIONS!$M$9:$AM$73,MATCH(#REF!,[1]INSTRUCTIONS!$N$9:$N$73,0),MATCH(BT$2,[1]INSTRUCTIONS!$M$9:$AM$9,FALSE))*$BA33),0)),""))</f>
        <v/>
      </c>
      <c r="BU33" s="178" t="str">
        <f t="array" ref="BU33">IF(ISBLANK($BK33),"",IFERROR((ROUND((INDEX([1]INSTRUCTIONS!$M$9:$AM$73,MATCH(#REF!,[1]INSTRUCTIONS!$N$9:$N$73,0),MATCH(BU$2,[1]INSTRUCTIONS!$M$9:$AM$9,FALSE))*$BA33),0)),""))</f>
        <v/>
      </c>
      <c r="BV33" s="178" t="str">
        <f t="array" ref="BV33">IF(ISBLANK($BK33),"",IFERROR((ROUND((INDEX([1]INSTRUCTIONS!$M$9:$AM$73,MATCH(#REF!,[1]INSTRUCTIONS!$N$9:$N$73,0),MATCH(BV$2,[1]INSTRUCTIONS!$M$9:$AM$9,FALSE))*$BA33),0)),""))</f>
        <v/>
      </c>
      <c r="BW33" s="178" t="str">
        <f t="array" ref="BW33">IF(ISBLANK($BK33),"",IFERROR((ROUND((INDEX([1]INSTRUCTIONS!$M$9:$AM$73,MATCH(#REF!,[1]INSTRUCTIONS!$N$9:$N$73,0),MATCH(BW$2,[1]INSTRUCTIONS!$M$9:$AM$9,FALSE))*$BA33),0)),""))</f>
        <v/>
      </c>
      <c r="BX33" s="178" t="str">
        <f t="array" ref="BX33">IF(ISBLANK($BK33),"",IFERROR((ROUND((INDEX([1]INSTRUCTIONS!$M$9:$AM$73,MATCH(#REF!,[1]INSTRUCTIONS!$N$9:$N$73,0),MATCH(BX$2,[1]INSTRUCTIONS!$M$9:$AM$9,FALSE))*$BA33),0)),""))</f>
        <v/>
      </c>
      <c r="BY33" s="178" t="str">
        <f t="array" ref="BY33">IF(ISBLANK($BK33),"",IFERROR((ROUND((INDEX([1]INSTRUCTIONS!$M$9:$AM$73,MATCH(#REF!,[1]INSTRUCTIONS!$N$9:$N$73,0),MATCH(BY$2,[1]INSTRUCTIONS!$M$9:$AM$9,FALSE))*$BA33),0)),""))</f>
        <v/>
      </c>
      <c r="BZ33" s="178" t="str">
        <f t="array" ref="BZ33">IF(ISBLANK($BK33),"",IFERROR((ROUND((INDEX([1]INSTRUCTIONS!$M$9:$AM$73,MATCH(#REF!,[1]INSTRUCTIONS!$N$9:$N$73,0),MATCH(BZ$2,[1]INSTRUCTIONS!$M$9:$AM$9,FALSE))*$BA33),0)),""))</f>
        <v/>
      </c>
      <c r="CA33" s="178" t="str">
        <f t="array" ref="CA33">IF(ISBLANK($BK33),"",IFERROR((ROUND((INDEX([1]INSTRUCTIONS!$M$9:$AM$73,MATCH(#REF!,[1]INSTRUCTIONS!$N$9:$N$73,0),MATCH(CA$2,[1]INSTRUCTIONS!$M$9:$AM$9,FALSE))*$BA33),0)),""))</f>
        <v/>
      </c>
      <c r="CB33" s="178" t="str">
        <f t="array" ref="CB33">IF(ISBLANK($BK33),"",IFERROR((ROUND((INDEX([1]INSTRUCTIONS!$M$9:$AM$73,MATCH(#REF!,[1]INSTRUCTIONS!$N$9:$N$73,0),MATCH(CB$2,[1]INSTRUCTIONS!$M$9:$AM$9,FALSE))*$BA33),0)),""))</f>
        <v/>
      </c>
      <c r="CC33" s="178" t="str">
        <f t="array" ref="CC33">IF(ISBLANK($BK33),"",IFERROR((ROUND((INDEX([1]INSTRUCTIONS!$M$9:$AM$73,MATCH(#REF!,[1]INSTRUCTIONS!$N$9:$N$73,0),MATCH(CC$2,[1]INSTRUCTIONS!$M$9:$AM$9,FALSE))*$BA33),0)),""))</f>
        <v/>
      </c>
      <c r="CD33" s="178" t="str">
        <f t="array" ref="CD33">IF(ISBLANK($BK33),"",IFERROR((ROUND((INDEX([1]INSTRUCTIONS!$M$9:$AM$73,MATCH(#REF!,[1]INSTRUCTIONS!$N$9:$N$73,0),MATCH(CD$2,[1]INSTRUCTIONS!$M$9:$AM$9,FALSE))*$BA33),0)),""))</f>
        <v/>
      </c>
      <c r="CE33" s="178" t="str">
        <f t="array" ref="CE33">IF(ISBLANK($BK33),"",IFERROR((ROUND((INDEX([1]INSTRUCTIONS!$M$9:$AM$73,MATCH(#REF!,[1]INSTRUCTIONS!$N$9:$N$73,0),MATCH(CE$2,[1]INSTRUCTIONS!$M$9:$AM$9,FALSE))*$BA33),0)),""))</f>
        <v/>
      </c>
      <c r="CF33" s="178" t="str">
        <f t="array" ref="CF33">IF(ISBLANK($BK33),"",IFERROR((ROUND((INDEX([1]INSTRUCTIONS!$M$9:$AM$73,MATCH(#REF!,[1]INSTRUCTIONS!$N$9:$N$73,0),MATCH(CF$2,[1]INSTRUCTIONS!$M$9:$AM$9,FALSE))*$BA33),0)),""))</f>
        <v/>
      </c>
      <c r="CG33" s="178" t="str">
        <f t="array" ref="CG33">IF(ISBLANK($BK33),"",IFERROR((ROUND((INDEX([1]INSTRUCTIONS!$M$9:$AM$73,MATCH(#REF!,[1]INSTRUCTIONS!$N$9:$N$73,0),MATCH(CG$2,[1]INSTRUCTIONS!$M$9:$AM$9,FALSE))*$BA33),0)),""))</f>
        <v/>
      </c>
      <c r="CH33" s="178" t="str">
        <f t="array" ref="CH33">IF(ISBLANK($BK33),"",IFERROR((ROUND((INDEX([1]INSTRUCTIONS!$M$9:$AM$73,MATCH(#REF!,[1]INSTRUCTIONS!$N$9:$N$73,0),MATCH(CH$2,[1]INSTRUCTIONS!$M$9:$AM$9,FALSE))*$BA33),0)),""))</f>
        <v/>
      </c>
      <c r="CI33" s="178" t="str">
        <f t="array" ref="CI33">IF(ISBLANK($BK33),"",IFERROR((ROUND((INDEX([1]INSTRUCTIONS!$M$9:$AM$73,MATCH(#REF!,[1]INSTRUCTIONS!$N$9:$N$73,0),MATCH(CI$2,[1]INSTRUCTIONS!$M$9:$AM$9,FALSE))*$BA33),0)),""))</f>
        <v/>
      </c>
      <c r="CJ33" s="179" t="str">
        <f t="array" ref="CJ33">IF(ISBLANK($BK33),"",IFERROR((ROUND((INDEX([1]INSTRUCTIONS!$M$9:$AM$73,MATCH(#REF!,[1]INSTRUCTIONS!$N$9:$N$73,0),MATCH(CJ$2,[1]INSTRUCTIONS!$M$9:$AM$9,FALSE))*$BA33),0)),""))</f>
        <v/>
      </c>
      <c r="CK33" s="169">
        <f t="shared" si="24"/>
        <v>180</v>
      </c>
      <c r="CL33" s="169">
        <f t="shared" si="25"/>
        <v>0</v>
      </c>
      <c r="CM33" s="6"/>
      <c r="CN33" s="170" t="s">
        <v>119</v>
      </c>
      <c r="CO33" s="177">
        <v>2</v>
      </c>
      <c r="CP33" s="178">
        <v>4</v>
      </c>
      <c r="CQ33" s="178">
        <v>5</v>
      </c>
      <c r="CR33" s="178">
        <v>3</v>
      </c>
      <c r="CS33" s="178">
        <v>2</v>
      </c>
      <c r="CT33" s="178">
        <v>2</v>
      </c>
      <c r="CU33" s="178" t="str">
        <f t="array" ref="CU33">IF(ISBLANK($CN33),"",IFERROR((ROUND((INDEX([1]INSTRUCTIONS!$M$9:$AM$73,MATCH(#REF!,[1]INSTRUCTIONS!$N$9:$N$73,0),MATCH(CU$2,[1]INSTRUCTIONS!$M$9:$AM$9,FALSE))*$BD33),0)),""))</f>
        <v/>
      </c>
      <c r="CV33" s="178" t="str">
        <f t="array" ref="CV33">IF(ISBLANK($CN33),"",IFERROR((ROUND((INDEX([1]INSTRUCTIONS!$M$9:$AM$73,MATCH(#REF!,[1]INSTRUCTIONS!$N$9:$N$73,0),MATCH(CV$2,[1]INSTRUCTIONS!$M$9:$AM$9,FALSE))*$BD33),0)),""))</f>
        <v/>
      </c>
      <c r="CW33" s="178" t="str">
        <f t="array" ref="CW33">IF(ISBLANK($CN33),"",IFERROR((ROUND((INDEX([1]INSTRUCTIONS!$M$9:$AM$73,MATCH(#REF!,[1]INSTRUCTIONS!$N$9:$N$73,0),MATCH(CW$2,[1]INSTRUCTIONS!$M$9:$AM$9,FALSE))*$BD33),0)),""))</f>
        <v/>
      </c>
      <c r="CX33" s="178" t="str">
        <f t="array" ref="CX33">IF(ISBLANK($CN33),"",IFERROR((ROUND((INDEX([1]INSTRUCTIONS!$M$9:$AM$73,MATCH(#REF!,[1]INSTRUCTIONS!$N$9:$N$73,0),MATCH(CX$2,[1]INSTRUCTIONS!$M$9:$AM$9,FALSE))*$BD33),0)),""))</f>
        <v/>
      </c>
      <c r="CY33" s="178" t="str">
        <f t="array" ref="CY33">IF(ISBLANK($CN33),"",IFERROR((ROUND((INDEX([1]INSTRUCTIONS!$M$9:$AM$73,MATCH(#REF!,[1]INSTRUCTIONS!$N$9:$N$73,0),MATCH(CY$2,[1]INSTRUCTIONS!$M$9:$AM$9,FALSE))*$BD33),0)),""))</f>
        <v/>
      </c>
      <c r="CZ33" s="178" t="str">
        <f t="array" ref="CZ33">IF(ISBLANK($CN33),"",IFERROR((ROUND((INDEX([1]INSTRUCTIONS!$M$9:$AM$73,MATCH(#REF!,[1]INSTRUCTIONS!$N$9:$N$73,0),MATCH(CZ$2,[1]INSTRUCTIONS!$M$9:$AM$9,FALSE))*$BD33),0)),""))</f>
        <v/>
      </c>
      <c r="DA33" s="178" t="str">
        <f t="array" ref="DA33">IF(ISBLANK($CN33),"",IFERROR((ROUND((INDEX([1]INSTRUCTIONS!$M$9:$AM$73,MATCH(#REF!,[1]INSTRUCTIONS!$N$9:$N$73,0),MATCH(DA$2,[1]INSTRUCTIONS!$M$9:$AM$9,FALSE))*$BD33),0)),""))</f>
        <v/>
      </c>
      <c r="DB33" s="178" t="str">
        <f t="array" ref="DB33">IF(ISBLANK($CN33),"",IFERROR((ROUND((INDEX([1]INSTRUCTIONS!$M$9:$AM$73,MATCH(#REF!,[1]INSTRUCTIONS!$N$9:$N$73,0),MATCH(DB$2,[1]INSTRUCTIONS!$M$9:$AM$9,FALSE))*$BD33),0)),""))</f>
        <v/>
      </c>
      <c r="DC33" s="178" t="str">
        <f t="array" ref="DC33">IF(ISBLANK($CN33),"",IFERROR((ROUND((INDEX([1]INSTRUCTIONS!$M$9:$AM$73,MATCH(#REF!,[1]INSTRUCTIONS!$N$9:$N$73,0),MATCH(DC$2,[1]INSTRUCTIONS!$M$9:$AM$9,FALSE))*$BD33),0)),""))</f>
        <v/>
      </c>
      <c r="DD33" s="178" t="str">
        <f t="array" ref="DD33">IF(ISBLANK($CN33),"",IFERROR((ROUND((INDEX([1]INSTRUCTIONS!$M$9:$AM$73,MATCH(#REF!,[1]INSTRUCTIONS!$N$9:$N$73,0),MATCH(DD$2,[1]INSTRUCTIONS!$M$9:$AM$9,FALSE))*$BD33),0)),""))</f>
        <v/>
      </c>
      <c r="DE33" s="178" t="str">
        <f t="array" ref="DE33">IF(ISBLANK($CN33),"",IFERROR((ROUND((INDEX([1]INSTRUCTIONS!$M$9:$AM$73,MATCH(#REF!,[1]INSTRUCTIONS!$N$9:$N$73,0),MATCH(DE$2,[1]INSTRUCTIONS!$M$9:$AM$9,FALSE))*$BD33),0)),""))</f>
        <v/>
      </c>
      <c r="DF33" s="178" t="str">
        <f t="array" ref="DF33">IF(ISBLANK($CN33),"",IFERROR((ROUND((INDEX([1]INSTRUCTIONS!$M$9:$AM$73,MATCH(#REF!,[1]INSTRUCTIONS!$N$9:$N$73,0),MATCH(DF$2,[1]INSTRUCTIONS!$M$9:$AM$9,FALSE))*$BD33),0)),""))</f>
        <v/>
      </c>
      <c r="DG33" s="178" t="str">
        <f t="array" ref="DG33">IF(ISBLANK($CN33),"",IFERROR((ROUND((INDEX([1]INSTRUCTIONS!$M$9:$AM$73,MATCH(#REF!,[1]INSTRUCTIONS!$N$9:$N$73,0),MATCH(DG$2,[1]INSTRUCTIONS!$M$9:$AM$9,FALSE))*$BD33),0)),""))</f>
        <v/>
      </c>
      <c r="DH33" s="178" t="str">
        <f t="array" ref="DH33">IF(ISBLANK($CN33),"",IFERROR((ROUND((INDEX([1]INSTRUCTIONS!$M$9:$AM$73,MATCH(#REF!,[1]INSTRUCTIONS!$N$9:$N$73,0),MATCH(DH$2,[1]INSTRUCTIONS!$M$9:$AM$9,FALSE))*$BD33),0)),""))</f>
        <v/>
      </c>
      <c r="DI33" s="178" t="str">
        <f t="array" ref="DI33">IF(ISBLANK($CN33),"",IFERROR((ROUND((INDEX([1]INSTRUCTIONS!$M$9:$AM$73,MATCH(#REF!,[1]INSTRUCTIONS!$N$9:$N$73,0),MATCH(DI$2,[1]INSTRUCTIONS!$M$9:$AM$9,FALSE))*$BD33),0)),""))</f>
        <v/>
      </c>
      <c r="DJ33" s="178" t="str">
        <f t="array" ref="DJ33">IF(ISBLANK($CN33),"",IFERROR((ROUND((INDEX([1]INSTRUCTIONS!$M$9:$AM$73,MATCH(#REF!,[1]INSTRUCTIONS!$N$9:$N$73,0),MATCH(DJ$2,[1]INSTRUCTIONS!$M$9:$AM$9,FALSE))*$BD33),0)),""))</f>
        <v/>
      </c>
      <c r="DK33" s="178" t="str">
        <f t="array" ref="DK33">IF(ISBLANK($CN33),"",IFERROR((ROUND((INDEX([1]INSTRUCTIONS!$M$9:$AM$73,MATCH(#REF!,[1]INSTRUCTIONS!$N$9:$N$73,0),MATCH(DK$2,[1]INSTRUCTIONS!$M$9:$AM$9,FALSE))*$BD33),0)),""))</f>
        <v/>
      </c>
      <c r="DL33" s="178" t="str">
        <f t="array" ref="DL33">IF(ISBLANK($CN33),"",IFERROR((ROUND((INDEX([1]INSTRUCTIONS!$M$9:$AM$73,MATCH(#REF!,[1]INSTRUCTIONS!$N$9:$N$73,0),MATCH(DL$2,[1]INSTRUCTIONS!$M$9:$AM$9,FALSE))*$BD33),0)),""))</f>
        <v/>
      </c>
      <c r="DM33" s="179" t="str">
        <f t="array" ref="DM33">IF(ISBLANK($CN33),"",IFERROR((ROUND((INDEX([1]INSTRUCTIONS!$M$9:$AM$73,MATCH(#REF!,[1]INSTRUCTIONS!$N$9:$N$73,0),MATCH(DM$2,[1]INSTRUCTIONS!$M$9:$AM$9,FALSE))*$BD33),0)),""))</f>
        <v/>
      </c>
      <c r="DN33" s="169">
        <f t="shared" si="26"/>
        <v>18</v>
      </c>
      <c r="DO33" s="169">
        <f t="shared" si="27"/>
        <v>0</v>
      </c>
      <c r="DP33" s="6"/>
      <c r="DQ33" s="171" t="str">
        <f t="shared" si="28"/>
        <v>NUMERIC BOTTOMS BM</v>
      </c>
      <c r="DR33" s="172">
        <f t="shared" ref="DR33:EP33" si="47">IFERROR(BL33+CO33,"")</f>
        <v>11</v>
      </c>
      <c r="DS33" s="173">
        <f t="shared" si="47"/>
        <v>42</v>
      </c>
      <c r="DT33" s="173">
        <f t="shared" si="47"/>
        <v>60</v>
      </c>
      <c r="DU33" s="173">
        <f t="shared" si="47"/>
        <v>45</v>
      </c>
      <c r="DV33" s="173">
        <f t="shared" si="47"/>
        <v>27</v>
      </c>
      <c r="DW33" s="173">
        <f t="shared" si="47"/>
        <v>13</v>
      </c>
      <c r="DX33" s="173" t="str">
        <f t="shared" si="47"/>
        <v/>
      </c>
      <c r="DY33" s="173" t="str">
        <f t="shared" si="47"/>
        <v/>
      </c>
      <c r="DZ33" s="173" t="str">
        <f t="shared" si="47"/>
        <v/>
      </c>
      <c r="EA33" s="173" t="str">
        <f t="shared" si="47"/>
        <v/>
      </c>
      <c r="EB33" s="173" t="str">
        <f t="shared" si="47"/>
        <v/>
      </c>
      <c r="EC33" s="173" t="str">
        <f t="shared" si="47"/>
        <v/>
      </c>
      <c r="ED33" s="173" t="str">
        <f t="shared" si="47"/>
        <v/>
      </c>
      <c r="EE33" s="173" t="str">
        <f t="shared" si="47"/>
        <v/>
      </c>
      <c r="EF33" s="174" t="str">
        <f t="shared" si="47"/>
        <v/>
      </c>
      <c r="EG33" s="174" t="str">
        <f t="shared" si="47"/>
        <v/>
      </c>
      <c r="EH33" s="174" t="str">
        <f t="shared" si="47"/>
        <v/>
      </c>
      <c r="EI33" s="174" t="str">
        <f t="shared" si="47"/>
        <v/>
      </c>
      <c r="EJ33" s="174" t="str">
        <f t="shared" si="47"/>
        <v/>
      </c>
      <c r="EK33" s="174" t="str">
        <f t="shared" si="47"/>
        <v/>
      </c>
      <c r="EL33" s="174" t="str">
        <f t="shared" si="47"/>
        <v/>
      </c>
      <c r="EM33" s="174" t="str">
        <f t="shared" si="47"/>
        <v/>
      </c>
      <c r="EN33" s="174" t="str">
        <f t="shared" si="47"/>
        <v/>
      </c>
      <c r="EO33" s="174" t="str">
        <f t="shared" si="47"/>
        <v/>
      </c>
      <c r="EP33" s="174" t="str">
        <f t="shared" si="47"/>
        <v/>
      </c>
      <c r="EQ33" s="171">
        <f t="shared" si="30"/>
        <v>198</v>
      </c>
      <c r="ER33" s="171">
        <f t="shared" si="31"/>
        <v>0</v>
      </c>
    </row>
    <row r="34" spans="1:148" ht="120" customHeight="1" x14ac:dyDescent="0.25">
      <c r="A34" s="132">
        <f t="shared" si="32"/>
        <v>17</v>
      </c>
      <c r="B34" s="133" t="e">
        <v>#VALUE!</v>
      </c>
      <c r="C34" s="133" t="s">
        <v>96</v>
      </c>
      <c r="D34" s="134" t="s">
        <v>276</v>
      </c>
      <c r="E34" s="134" t="str">
        <f t="shared" si="6"/>
        <v>#REF!</v>
      </c>
      <c r="F34" s="135" t="s">
        <v>114</v>
      </c>
      <c r="G34" s="134" t="s">
        <v>276</v>
      </c>
      <c r="H34" s="135" t="s">
        <v>122</v>
      </c>
      <c r="I34" s="135" t="s">
        <v>123</v>
      </c>
      <c r="J34" s="135"/>
      <c r="K34" s="135"/>
      <c r="L34" s="136"/>
      <c r="M34" s="133" t="e">
        <v>#VALUE!</v>
      </c>
      <c r="N34" s="135" t="s">
        <v>124</v>
      </c>
      <c r="O34" s="136"/>
      <c r="P34" s="136"/>
      <c r="Q34" s="136" t="s">
        <v>101</v>
      </c>
      <c r="R34" s="136" t="s">
        <v>102</v>
      </c>
      <c r="S34" s="136"/>
      <c r="T34" s="133"/>
      <c r="U34" s="133"/>
      <c r="V34" s="133"/>
      <c r="W34" s="137"/>
      <c r="X34" s="138">
        <v>10.25</v>
      </c>
      <c r="Y34" s="139">
        <v>9.74</v>
      </c>
      <c r="Z34" s="140">
        <f t="shared" si="7"/>
        <v>4.9756097560975591E-2</v>
      </c>
      <c r="AA34" s="139">
        <v>39.99</v>
      </c>
      <c r="AB34" s="140">
        <f t="shared" si="8"/>
        <v>0.75643910977744433</v>
      </c>
      <c r="AC34" s="141"/>
      <c r="AD34" s="142" t="str">
        <f t="shared" si="9"/>
        <v/>
      </c>
      <c r="AE34" s="140" t="str">
        <f t="shared" si="10"/>
        <v/>
      </c>
      <c r="AF34" s="139"/>
      <c r="AG34" s="140" t="str">
        <f t="shared" si="11"/>
        <v/>
      </c>
      <c r="AH34" s="143" t="str">
        <f t="shared" si="12"/>
        <v/>
      </c>
      <c r="AI34" s="144"/>
      <c r="AJ34" s="145"/>
      <c r="AK34" s="146"/>
      <c r="AL34" s="135" t="s">
        <v>241</v>
      </c>
      <c r="AM34" s="147">
        <v>4</v>
      </c>
      <c r="AN34" s="148" t="str">
        <f t="shared" si="13"/>
        <v xml:space="preserve">, , , , OFFICE DEFINE, </v>
      </c>
      <c r="AO34" s="149">
        <v>18</v>
      </c>
      <c r="AP34" s="150">
        <v>180</v>
      </c>
      <c r="AQ34" s="150"/>
      <c r="AR34" s="150"/>
      <c r="AS34" s="150"/>
      <c r="AT34" s="151"/>
      <c r="AU34" s="151"/>
      <c r="AV34" s="152">
        <f t="shared" si="14"/>
        <v>4</v>
      </c>
      <c r="AW34" s="153"/>
      <c r="AX34" s="152"/>
      <c r="AY34" s="153"/>
      <c r="AZ34" s="176"/>
      <c r="BA34" s="155">
        <f t="shared" si="15"/>
        <v>180</v>
      </c>
      <c r="BB34" s="156">
        <f t="shared" si="16"/>
        <v>1753.2</v>
      </c>
      <c r="BC34" s="157">
        <f t="shared" si="17"/>
        <v>7198.2000000000007</v>
      </c>
      <c r="BD34" s="158">
        <f t="shared" si="18"/>
        <v>18</v>
      </c>
      <c r="BE34" s="159">
        <f t="shared" si="19"/>
        <v>175.32</v>
      </c>
      <c r="BF34" s="160">
        <f t="shared" si="20"/>
        <v>719.82</v>
      </c>
      <c r="BG34" s="161">
        <f t="shared" si="21"/>
        <v>198</v>
      </c>
      <c r="BH34" s="162">
        <f t="shared" si="22"/>
        <v>1928.52</v>
      </c>
      <c r="BI34" s="163">
        <f t="shared" si="23"/>
        <v>7918.02</v>
      </c>
      <c r="BJ34" s="164"/>
      <c r="BK34" s="165" t="s">
        <v>125</v>
      </c>
      <c r="BL34" s="177">
        <v>19</v>
      </c>
      <c r="BM34" s="178">
        <v>48</v>
      </c>
      <c r="BN34" s="178">
        <v>59</v>
      </c>
      <c r="BO34" s="178">
        <v>39</v>
      </c>
      <c r="BP34" s="178">
        <v>15</v>
      </c>
      <c r="BQ34" s="178">
        <v>0</v>
      </c>
      <c r="BR34" s="178" t="str">
        <f t="array" ref="BR34">IF(ISBLANK($BK34),"",IFERROR((ROUND((INDEX([1]INSTRUCTIONS!$M$9:$AM$73,MATCH(#REF!,[1]INSTRUCTIONS!$N$9:$N$73,0),MATCH(BR$2,[1]INSTRUCTIONS!$M$9:$AM$9,FALSE))*$BA34),0)),""))</f>
        <v/>
      </c>
      <c r="BS34" s="178" t="str">
        <f t="array" ref="BS34">IF(ISBLANK($BK34),"",IFERROR((ROUND((INDEX([1]INSTRUCTIONS!$M$9:$AM$73,MATCH(#REF!,[1]INSTRUCTIONS!$N$9:$N$73,0),MATCH(BS$2,[1]INSTRUCTIONS!$M$9:$AM$9,FALSE))*$BA34),0)),""))</f>
        <v/>
      </c>
      <c r="BT34" s="178" t="str">
        <f t="array" ref="BT34">IF(ISBLANK($BK34),"",IFERROR((ROUND((INDEX([1]INSTRUCTIONS!$M$9:$AM$73,MATCH(#REF!,[1]INSTRUCTIONS!$N$9:$N$73,0),MATCH(BT$2,[1]INSTRUCTIONS!$M$9:$AM$9,FALSE))*$BA34),0)),""))</f>
        <v/>
      </c>
      <c r="BU34" s="178" t="str">
        <f t="array" ref="BU34">IF(ISBLANK($BK34),"",IFERROR((ROUND((INDEX([1]INSTRUCTIONS!$M$9:$AM$73,MATCH(#REF!,[1]INSTRUCTIONS!$N$9:$N$73,0),MATCH(BU$2,[1]INSTRUCTIONS!$M$9:$AM$9,FALSE))*$BA34),0)),""))</f>
        <v/>
      </c>
      <c r="BV34" s="178" t="str">
        <f t="array" ref="BV34">IF(ISBLANK($BK34),"",IFERROR((ROUND((INDEX([1]INSTRUCTIONS!$M$9:$AM$73,MATCH(#REF!,[1]INSTRUCTIONS!$N$9:$N$73,0),MATCH(BV$2,[1]INSTRUCTIONS!$M$9:$AM$9,FALSE))*$BA34),0)),""))</f>
        <v/>
      </c>
      <c r="BW34" s="178" t="str">
        <f t="array" ref="BW34">IF(ISBLANK($BK34),"",IFERROR((ROUND((INDEX([1]INSTRUCTIONS!$M$9:$AM$73,MATCH(#REF!,[1]INSTRUCTIONS!$N$9:$N$73,0),MATCH(BW$2,[1]INSTRUCTIONS!$M$9:$AM$9,FALSE))*$BA34),0)),""))</f>
        <v/>
      </c>
      <c r="BX34" s="178" t="str">
        <f t="array" ref="BX34">IF(ISBLANK($BK34),"",IFERROR((ROUND((INDEX([1]INSTRUCTIONS!$M$9:$AM$73,MATCH(#REF!,[1]INSTRUCTIONS!$N$9:$N$73,0),MATCH(BX$2,[1]INSTRUCTIONS!$M$9:$AM$9,FALSE))*$BA34),0)),""))</f>
        <v/>
      </c>
      <c r="BY34" s="178" t="str">
        <f t="array" ref="BY34">IF(ISBLANK($BK34),"",IFERROR((ROUND((INDEX([1]INSTRUCTIONS!$M$9:$AM$73,MATCH(#REF!,[1]INSTRUCTIONS!$N$9:$N$73,0),MATCH(BY$2,[1]INSTRUCTIONS!$M$9:$AM$9,FALSE))*$BA34),0)),""))</f>
        <v/>
      </c>
      <c r="BZ34" s="178" t="str">
        <f t="array" ref="BZ34">IF(ISBLANK($BK34),"",IFERROR((ROUND((INDEX([1]INSTRUCTIONS!$M$9:$AM$73,MATCH(#REF!,[1]INSTRUCTIONS!$N$9:$N$73,0),MATCH(BZ$2,[1]INSTRUCTIONS!$M$9:$AM$9,FALSE))*$BA34),0)),""))</f>
        <v/>
      </c>
      <c r="CA34" s="178" t="str">
        <f t="array" ref="CA34">IF(ISBLANK($BK34),"",IFERROR((ROUND((INDEX([1]INSTRUCTIONS!$M$9:$AM$73,MATCH(#REF!,[1]INSTRUCTIONS!$N$9:$N$73,0),MATCH(CA$2,[1]INSTRUCTIONS!$M$9:$AM$9,FALSE))*$BA34),0)),""))</f>
        <v/>
      </c>
      <c r="CB34" s="178" t="str">
        <f t="array" ref="CB34">IF(ISBLANK($BK34),"",IFERROR((ROUND((INDEX([1]INSTRUCTIONS!$M$9:$AM$73,MATCH(#REF!,[1]INSTRUCTIONS!$N$9:$N$73,0),MATCH(CB$2,[1]INSTRUCTIONS!$M$9:$AM$9,FALSE))*$BA34),0)),""))</f>
        <v/>
      </c>
      <c r="CC34" s="178" t="str">
        <f t="array" ref="CC34">IF(ISBLANK($BK34),"",IFERROR((ROUND((INDEX([1]INSTRUCTIONS!$M$9:$AM$73,MATCH(#REF!,[1]INSTRUCTIONS!$N$9:$N$73,0),MATCH(CC$2,[1]INSTRUCTIONS!$M$9:$AM$9,FALSE))*$BA34),0)),""))</f>
        <v/>
      </c>
      <c r="CD34" s="178" t="str">
        <f t="array" ref="CD34">IF(ISBLANK($BK34),"",IFERROR((ROUND((INDEX([1]INSTRUCTIONS!$M$9:$AM$73,MATCH(#REF!,[1]INSTRUCTIONS!$N$9:$N$73,0),MATCH(CD$2,[1]INSTRUCTIONS!$M$9:$AM$9,FALSE))*$BA34),0)),""))</f>
        <v/>
      </c>
      <c r="CE34" s="178" t="str">
        <f t="array" ref="CE34">IF(ISBLANK($BK34),"",IFERROR((ROUND((INDEX([1]INSTRUCTIONS!$M$9:$AM$73,MATCH(#REF!,[1]INSTRUCTIONS!$N$9:$N$73,0),MATCH(CE$2,[1]INSTRUCTIONS!$M$9:$AM$9,FALSE))*$BA34),0)),""))</f>
        <v/>
      </c>
      <c r="CF34" s="178" t="str">
        <f t="array" ref="CF34">IF(ISBLANK($BK34),"",IFERROR((ROUND((INDEX([1]INSTRUCTIONS!$M$9:$AM$73,MATCH(#REF!,[1]INSTRUCTIONS!$N$9:$N$73,0),MATCH(CF$2,[1]INSTRUCTIONS!$M$9:$AM$9,FALSE))*$BA34),0)),""))</f>
        <v/>
      </c>
      <c r="CG34" s="178" t="str">
        <f t="array" ref="CG34">IF(ISBLANK($BK34),"",IFERROR((ROUND((INDEX([1]INSTRUCTIONS!$M$9:$AM$73,MATCH(#REF!,[1]INSTRUCTIONS!$N$9:$N$73,0),MATCH(CG$2,[1]INSTRUCTIONS!$M$9:$AM$9,FALSE))*$BA34),0)),""))</f>
        <v/>
      </c>
      <c r="CH34" s="178" t="str">
        <f t="array" ref="CH34">IF(ISBLANK($BK34),"",IFERROR((ROUND((INDEX([1]INSTRUCTIONS!$M$9:$AM$73,MATCH(#REF!,[1]INSTRUCTIONS!$N$9:$N$73,0),MATCH(CH$2,[1]INSTRUCTIONS!$M$9:$AM$9,FALSE))*$BA34),0)),""))</f>
        <v/>
      </c>
      <c r="CI34" s="178" t="str">
        <f t="array" ref="CI34">IF(ISBLANK($BK34),"",IFERROR((ROUND((INDEX([1]INSTRUCTIONS!$M$9:$AM$73,MATCH(#REF!,[1]INSTRUCTIONS!$N$9:$N$73,0),MATCH(CI$2,[1]INSTRUCTIONS!$M$9:$AM$9,FALSE))*$BA34),0)),""))</f>
        <v/>
      </c>
      <c r="CJ34" s="179" t="str">
        <f t="array" ref="CJ34">IF(ISBLANK($BK34),"",IFERROR((ROUND((INDEX([1]INSTRUCTIONS!$M$9:$AM$73,MATCH(#REF!,[1]INSTRUCTIONS!$N$9:$N$73,0),MATCH(CJ$2,[1]INSTRUCTIONS!$M$9:$AM$9,FALSE))*$BA34),0)),""))</f>
        <v/>
      </c>
      <c r="CK34" s="169">
        <f t="shared" si="24"/>
        <v>180</v>
      </c>
      <c r="CL34" s="169">
        <f t="shared" si="25"/>
        <v>0</v>
      </c>
      <c r="CM34" s="6"/>
      <c r="CN34" s="170" t="s">
        <v>126</v>
      </c>
      <c r="CO34" s="177">
        <v>2</v>
      </c>
      <c r="CP34" s="178">
        <v>4</v>
      </c>
      <c r="CQ34" s="178">
        <v>6</v>
      </c>
      <c r="CR34" s="178">
        <v>4</v>
      </c>
      <c r="CS34" s="178">
        <v>2</v>
      </c>
      <c r="CT34" s="178">
        <v>0</v>
      </c>
      <c r="CU34" s="178" t="str">
        <f t="array" ref="CU34">IF(ISBLANK($CN34),"",IFERROR((ROUND((INDEX([1]INSTRUCTIONS!$M$9:$AM$73,MATCH(#REF!,[1]INSTRUCTIONS!$N$9:$N$73,0),MATCH(CU$2,[1]INSTRUCTIONS!$M$9:$AM$9,FALSE))*$BD34),0)),""))</f>
        <v/>
      </c>
      <c r="CV34" s="178" t="str">
        <f t="array" ref="CV34">IF(ISBLANK($CN34),"",IFERROR((ROUND((INDEX([1]INSTRUCTIONS!$M$9:$AM$73,MATCH(#REF!,[1]INSTRUCTIONS!$N$9:$N$73,0),MATCH(CV$2,[1]INSTRUCTIONS!$M$9:$AM$9,FALSE))*$BD34),0)),""))</f>
        <v/>
      </c>
      <c r="CW34" s="178" t="str">
        <f t="array" ref="CW34">IF(ISBLANK($CN34),"",IFERROR((ROUND((INDEX([1]INSTRUCTIONS!$M$9:$AM$73,MATCH(#REF!,[1]INSTRUCTIONS!$N$9:$N$73,0),MATCH(CW$2,[1]INSTRUCTIONS!$M$9:$AM$9,FALSE))*$BD34),0)),""))</f>
        <v/>
      </c>
      <c r="CX34" s="178" t="str">
        <f t="array" ref="CX34">IF(ISBLANK($CN34),"",IFERROR((ROUND((INDEX([1]INSTRUCTIONS!$M$9:$AM$73,MATCH(#REF!,[1]INSTRUCTIONS!$N$9:$N$73,0),MATCH(CX$2,[1]INSTRUCTIONS!$M$9:$AM$9,FALSE))*$BD34),0)),""))</f>
        <v/>
      </c>
      <c r="CY34" s="178" t="str">
        <f t="array" ref="CY34">IF(ISBLANK($CN34),"",IFERROR((ROUND((INDEX([1]INSTRUCTIONS!$M$9:$AM$73,MATCH(#REF!,[1]INSTRUCTIONS!$N$9:$N$73,0),MATCH(CY$2,[1]INSTRUCTIONS!$M$9:$AM$9,FALSE))*$BD34),0)),""))</f>
        <v/>
      </c>
      <c r="CZ34" s="178" t="str">
        <f t="array" ref="CZ34">IF(ISBLANK($CN34),"",IFERROR((ROUND((INDEX([1]INSTRUCTIONS!$M$9:$AM$73,MATCH(#REF!,[1]INSTRUCTIONS!$N$9:$N$73,0),MATCH(CZ$2,[1]INSTRUCTIONS!$M$9:$AM$9,FALSE))*$BD34),0)),""))</f>
        <v/>
      </c>
      <c r="DA34" s="178" t="str">
        <f t="array" ref="DA34">IF(ISBLANK($CN34),"",IFERROR((ROUND((INDEX([1]INSTRUCTIONS!$M$9:$AM$73,MATCH(#REF!,[1]INSTRUCTIONS!$N$9:$N$73,0),MATCH(DA$2,[1]INSTRUCTIONS!$M$9:$AM$9,FALSE))*$BD34),0)),""))</f>
        <v/>
      </c>
      <c r="DB34" s="178" t="str">
        <f t="array" ref="DB34">IF(ISBLANK($CN34),"",IFERROR((ROUND((INDEX([1]INSTRUCTIONS!$M$9:$AM$73,MATCH(#REF!,[1]INSTRUCTIONS!$N$9:$N$73,0),MATCH(DB$2,[1]INSTRUCTIONS!$M$9:$AM$9,FALSE))*$BD34),0)),""))</f>
        <v/>
      </c>
      <c r="DC34" s="178" t="str">
        <f t="array" ref="DC34">IF(ISBLANK($CN34),"",IFERROR((ROUND((INDEX([1]INSTRUCTIONS!$M$9:$AM$73,MATCH(#REF!,[1]INSTRUCTIONS!$N$9:$N$73,0),MATCH(DC$2,[1]INSTRUCTIONS!$M$9:$AM$9,FALSE))*$BD34),0)),""))</f>
        <v/>
      </c>
      <c r="DD34" s="178" t="str">
        <f t="array" ref="DD34">IF(ISBLANK($CN34),"",IFERROR((ROUND((INDEX([1]INSTRUCTIONS!$M$9:$AM$73,MATCH(#REF!,[1]INSTRUCTIONS!$N$9:$N$73,0),MATCH(DD$2,[1]INSTRUCTIONS!$M$9:$AM$9,FALSE))*$BD34),0)),""))</f>
        <v/>
      </c>
      <c r="DE34" s="178" t="str">
        <f t="array" ref="DE34">IF(ISBLANK($CN34),"",IFERROR((ROUND((INDEX([1]INSTRUCTIONS!$M$9:$AM$73,MATCH(#REF!,[1]INSTRUCTIONS!$N$9:$N$73,0),MATCH(DE$2,[1]INSTRUCTIONS!$M$9:$AM$9,FALSE))*$BD34),0)),""))</f>
        <v/>
      </c>
      <c r="DF34" s="178" t="str">
        <f t="array" ref="DF34">IF(ISBLANK($CN34),"",IFERROR((ROUND((INDEX([1]INSTRUCTIONS!$M$9:$AM$73,MATCH(#REF!,[1]INSTRUCTIONS!$N$9:$N$73,0),MATCH(DF$2,[1]INSTRUCTIONS!$M$9:$AM$9,FALSE))*$BD34),0)),""))</f>
        <v/>
      </c>
      <c r="DG34" s="178" t="str">
        <f t="array" ref="DG34">IF(ISBLANK($CN34),"",IFERROR((ROUND((INDEX([1]INSTRUCTIONS!$M$9:$AM$73,MATCH(#REF!,[1]INSTRUCTIONS!$N$9:$N$73,0),MATCH(DG$2,[1]INSTRUCTIONS!$M$9:$AM$9,FALSE))*$BD34),0)),""))</f>
        <v/>
      </c>
      <c r="DH34" s="178" t="str">
        <f t="array" ref="DH34">IF(ISBLANK($CN34),"",IFERROR((ROUND((INDEX([1]INSTRUCTIONS!$M$9:$AM$73,MATCH(#REF!,[1]INSTRUCTIONS!$N$9:$N$73,0),MATCH(DH$2,[1]INSTRUCTIONS!$M$9:$AM$9,FALSE))*$BD34),0)),""))</f>
        <v/>
      </c>
      <c r="DI34" s="178" t="str">
        <f t="array" ref="DI34">IF(ISBLANK($CN34),"",IFERROR((ROUND((INDEX([1]INSTRUCTIONS!$M$9:$AM$73,MATCH(#REF!,[1]INSTRUCTIONS!$N$9:$N$73,0),MATCH(DI$2,[1]INSTRUCTIONS!$M$9:$AM$9,FALSE))*$BD34),0)),""))</f>
        <v/>
      </c>
      <c r="DJ34" s="178" t="str">
        <f t="array" ref="DJ34">IF(ISBLANK($CN34),"",IFERROR((ROUND((INDEX([1]INSTRUCTIONS!$M$9:$AM$73,MATCH(#REF!,[1]INSTRUCTIONS!$N$9:$N$73,0),MATCH(DJ$2,[1]INSTRUCTIONS!$M$9:$AM$9,FALSE))*$BD34),0)),""))</f>
        <v/>
      </c>
      <c r="DK34" s="178" t="str">
        <f t="array" ref="DK34">IF(ISBLANK($CN34),"",IFERROR((ROUND((INDEX([1]INSTRUCTIONS!$M$9:$AM$73,MATCH(#REF!,[1]INSTRUCTIONS!$N$9:$N$73,0),MATCH(DK$2,[1]INSTRUCTIONS!$M$9:$AM$9,FALSE))*$BD34),0)),""))</f>
        <v/>
      </c>
      <c r="DL34" s="178" t="str">
        <f t="array" ref="DL34">IF(ISBLANK($CN34),"",IFERROR((ROUND((INDEX([1]INSTRUCTIONS!$M$9:$AM$73,MATCH(#REF!,[1]INSTRUCTIONS!$N$9:$N$73,0),MATCH(DL$2,[1]INSTRUCTIONS!$M$9:$AM$9,FALSE))*$BD34),0)),""))</f>
        <v/>
      </c>
      <c r="DM34" s="179" t="str">
        <f t="array" ref="DM34">IF(ISBLANK($CN34),"",IFERROR((ROUND((INDEX([1]INSTRUCTIONS!$M$9:$AM$73,MATCH(#REF!,[1]INSTRUCTIONS!$N$9:$N$73,0),MATCH(DM$2,[1]INSTRUCTIONS!$M$9:$AM$9,FALSE))*$BD34),0)),""))</f>
        <v/>
      </c>
      <c r="DN34" s="169">
        <f t="shared" si="26"/>
        <v>18</v>
      </c>
      <c r="DO34" s="169">
        <f t="shared" si="27"/>
        <v>0</v>
      </c>
      <c r="DP34" s="6"/>
      <c r="DQ34" s="171" t="str">
        <f t="shared" si="28"/>
        <v>ALPHA BOTTOMS BM</v>
      </c>
      <c r="DR34" s="172">
        <f t="shared" ref="DR34:EP34" si="48">IFERROR(BL34+CO34,"")</f>
        <v>21</v>
      </c>
      <c r="DS34" s="173">
        <f t="shared" si="48"/>
        <v>52</v>
      </c>
      <c r="DT34" s="173">
        <f t="shared" si="48"/>
        <v>65</v>
      </c>
      <c r="DU34" s="173">
        <f t="shared" si="48"/>
        <v>43</v>
      </c>
      <c r="DV34" s="173">
        <f t="shared" si="48"/>
        <v>17</v>
      </c>
      <c r="DW34" s="173">
        <f t="shared" si="48"/>
        <v>0</v>
      </c>
      <c r="DX34" s="173" t="str">
        <f t="shared" si="48"/>
        <v/>
      </c>
      <c r="DY34" s="173" t="str">
        <f t="shared" si="48"/>
        <v/>
      </c>
      <c r="DZ34" s="173" t="str">
        <f t="shared" si="48"/>
        <v/>
      </c>
      <c r="EA34" s="173" t="str">
        <f t="shared" si="48"/>
        <v/>
      </c>
      <c r="EB34" s="173" t="str">
        <f t="shared" si="48"/>
        <v/>
      </c>
      <c r="EC34" s="173" t="str">
        <f t="shared" si="48"/>
        <v/>
      </c>
      <c r="ED34" s="173" t="str">
        <f t="shared" si="48"/>
        <v/>
      </c>
      <c r="EE34" s="173" t="str">
        <f t="shared" si="48"/>
        <v/>
      </c>
      <c r="EF34" s="174" t="str">
        <f t="shared" si="48"/>
        <v/>
      </c>
      <c r="EG34" s="174" t="str">
        <f t="shared" si="48"/>
        <v/>
      </c>
      <c r="EH34" s="174" t="str">
        <f t="shared" si="48"/>
        <v/>
      </c>
      <c r="EI34" s="174" t="str">
        <f t="shared" si="48"/>
        <v/>
      </c>
      <c r="EJ34" s="174" t="str">
        <f t="shared" si="48"/>
        <v/>
      </c>
      <c r="EK34" s="174" t="str">
        <f t="shared" si="48"/>
        <v/>
      </c>
      <c r="EL34" s="174" t="str">
        <f t="shared" si="48"/>
        <v/>
      </c>
      <c r="EM34" s="174" t="str">
        <f t="shared" si="48"/>
        <v/>
      </c>
      <c r="EN34" s="174" t="str">
        <f t="shared" si="48"/>
        <v/>
      </c>
      <c r="EO34" s="174" t="str">
        <f t="shared" si="48"/>
        <v/>
      </c>
      <c r="EP34" s="174" t="str">
        <f t="shared" si="48"/>
        <v/>
      </c>
      <c r="EQ34" s="171">
        <f t="shared" si="30"/>
        <v>198</v>
      </c>
      <c r="ER34" s="171">
        <f t="shared" si="31"/>
        <v>0</v>
      </c>
    </row>
    <row r="35" spans="1:148" ht="120" customHeight="1" x14ac:dyDescent="0.25">
      <c r="A35" s="132">
        <f t="shared" si="32"/>
        <v>18</v>
      </c>
      <c r="B35" s="133" t="e">
        <v>#VALUE!</v>
      </c>
      <c r="C35" s="133" t="s">
        <v>96</v>
      </c>
      <c r="D35" s="134" t="s">
        <v>276</v>
      </c>
      <c r="E35" s="134" t="str">
        <f t="shared" si="6"/>
        <v>#REF!</v>
      </c>
      <c r="F35" s="135" t="s">
        <v>114</v>
      </c>
      <c r="G35" s="134" t="s">
        <v>276</v>
      </c>
      <c r="H35" s="135" t="s">
        <v>122</v>
      </c>
      <c r="I35" s="135" t="s">
        <v>123</v>
      </c>
      <c r="J35" s="135"/>
      <c r="K35" s="135"/>
      <c r="L35" s="136"/>
      <c r="M35" s="133"/>
      <c r="N35" s="135" t="s">
        <v>127</v>
      </c>
      <c r="O35" s="136"/>
      <c r="P35" s="136"/>
      <c r="Q35" s="136" t="s">
        <v>101</v>
      </c>
      <c r="R35" s="136" t="s">
        <v>102</v>
      </c>
      <c r="S35" s="136"/>
      <c r="T35" s="133"/>
      <c r="U35" s="133"/>
      <c r="V35" s="133"/>
      <c r="W35" s="137"/>
      <c r="X35" s="138">
        <v>10.25</v>
      </c>
      <c r="Y35" s="139">
        <v>9.74</v>
      </c>
      <c r="Z35" s="140">
        <f t="shared" si="7"/>
        <v>4.9756097560975591E-2</v>
      </c>
      <c r="AA35" s="139">
        <v>39.99</v>
      </c>
      <c r="AB35" s="140">
        <f t="shared" si="8"/>
        <v>0.75643910977744433</v>
      </c>
      <c r="AC35" s="141"/>
      <c r="AD35" s="142" t="str">
        <f t="shared" si="9"/>
        <v/>
      </c>
      <c r="AE35" s="140" t="str">
        <f t="shared" si="10"/>
        <v/>
      </c>
      <c r="AF35" s="139"/>
      <c r="AG35" s="140" t="str">
        <f t="shared" si="11"/>
        <v/>
      </c>
      <c r="AH35" s="143" t="str">
        <f t="shared" si="12"/>
        <v/>
      </c>
      <c r="AI35" s="144"/>
      <c r="AJ35" s="145"/>
      <c r="AK35" s="146"/>
      <c r="AL35" s="135" t="s">
        <v>241</v>
      </c>
      <c r="AM35" s="147">
        <v>4</v>
      </c>
      <c r="AN35" s="148" t="str">
        <f t="shared" si="13"/>
        <v xml:space="preserve">, , , , OFFICE DEFINE, </v>
      </c>
      <c r="AO35" s="149">
        <v>18</v>
      </c>
      <c r="AP35" s="150">
        <v>96</v>
      </c>
      <c r="AQ35" s="150"/>
      <c r="AR35" s="150"/>
      <c r="AS35" s="150"/>
      <c r="AT35" s="151"/>
      <c r="AU35" s="151"/>
      <c r="AV35" s="152">
        <f t="shared" si="14"/>
        <v>4</v>
      </c>
      <c r="AW35" s="153"/>
      <c r="AX35" s="152"/>
      <c r="AY35" s="153"/>
      <c r="AZ35" s="176"/>
      <c r="BA35" s="155">
        <f t="shared" si="15"/>
        <v>96</v>
      </c>
      <c r="BB35" s="156">
        <f t="shared" si="16"/>
        <v>935.04</v>
      </c>
      <c r="BC35" s="157">
        <f t="shared" si="17"/>
        <v>3839.04</v>
      </c>
      <c r="BD35" s="158">
        <f t="shared" si="18"/>
        <v>18</v>
      </c>
      <c r="BE35" s="159">
        <f t="shared" si="19"/>
        <v>175.32</v>
      </c>
      <c r="BF35" s="160">
        <f t="shared" si="20"/>
        <v>719.82</v>
      </c>
      <c r="BG35" s="161">
        <f t="shared" si="21"/>
        <v>114</v>
      </c>
      <c r="BH35" s="162">
        <f t="shared" si="22"/>
        <v>1110.3600000000001</v>
      </c>
      <c r="BI35" s="163">
        <f t="shared" si="23"/>
        <v>4558.8600000000006</v>
      </c>
      <c r="BJ35" s="164"/>
      <c r="BK35" s="165" t="s">
        <v>125</v>
      </c>
      <c r="BL35" s="177">
        <v>10</v>
      </c>
      <c r="BM35" s="178">
        <v>26</v>
      </c>
      <c r="BN35" s="178">
        <v>31</v>
      </c>
      <c r="BO35" s="178">
        <v>21</v>
      </c>
      <c r="BP35" s="178">
        <v>8</v>
      </c>
      <c r="BQ35" s="178">
        <v>0</v>
      </c>
      <c r="BR35" s="178" t="str">
        <f t="array" ref="BR35">IF(ISBLANK($BK35),"",IFERROR((ROUND((INDEX([1]INSTRUCTIONS!$M$9:$AM$73,MATCH(#REF!,[1]INSTRUCTIONS!$N$9:$N$73,0),MATCH(BR$2,[1]INSTRUCTIONS!$M$9:$AM$9,FALSE))*$BA35),0)),""))</f>
        <v/>
      </c>
      <c r="BS35" s="178" t="str">
        <f t="array" ref="BS35">IF(ISBLANK($BK35),"",IFERROR((ROUND((INDEX([1]INSTRUCTIONS!$M$9:$AM$73,MATCH(#REF!,[1]INSTRUCTIONS!$N$9:$N$73,0),MATCH(BS$2,[1]INSTRUCTIONS!$M$9:$AM$9,FALSE))*$BA35),0)),""))</f>
        <v/>
      </c>
      <c r="BT35" s="178" t="str">
        <f t="array" ref="BT35">IF(ISBLANK($BK35),"",IFERROR((ROUND((INDEX([1]INSTRUCTIONS!$M$9:$AM$73,MATCH(#REF!,[1]INSTRUCTIONS!$N$9:$N$73,0),MATCH(BT$2,[1]INSTRUCTIONS!$M$9:$AM$9,FALSE))*$BA35),0)),""))</f>
        <v/>
      </c>
      <c r="BU35" s="178" t="str">
        <f t="array" ref="BU35">IF(ISBLANK($BK35),"",IFERROR((ROUND((INDEX([1]INSTRUCTIONS!$M$9:$AM$73,MATCH(#REF!,[1]INSTRUCTIONS!$N$9:$N$73,0),MATCH(BU$2,[1]INSTRUCTIONS!$M$9:$AM$9,FALSE))*$BA35),0)),""))</f>
        <v/>
      </c>
      <c r="BV35" s="178" t="str">
        <f t="array" ref="BV35">IF(ISBLANK($BK35),"",IFERROR((ROUND((INDEX([1]INSTRUCTIONS!$M$9:$AM$73,MATCH(#REF!,[1]INSTRUCTIONS!$N$9:$N$73,0),MATCH(BV$2,[1]INSTRUCTIONS!$M$9:$AM$9,FALSE))*$BA35),0)),""))</f>
        <v/>
      </c>
      <c r="BW35" s="178" t="str">
        <f t="array" ref="BW35">IF(ISBLANK($BK35),"",IFERROR((ROUND((INDEX([1]INSTRUCTIONS!$M$9:$AM$73,MATCH(#REF!,[1]INSTRUCTIONS!$N$9:$N$73,0),MATCH(BW$2,[1]INSTRUCTIONS!$M$9:$AM$9,FALSE))*$BA35),0)),""))</f>
        <v/>
      </c>
      <c r="BX35" s="178" t="str">
        <f t="array" ref="BX35">IF(ISBLANK($BK35),"",IFERROR((ROUND((INDEX([1]INSTRUCTIONS!$M$9:$AM$73,MATCH(#REF!,[1]INSTRUCTIONS!$N$9:$N$73,0),MATCH(BX$2,[1]INSTRUCTIONS!$M$9:$AM$9,FALSE))*$BA35),0)),""))</f>
        <v/>
      </c>
      <c r="BY35" s="178" t="str">
        <f t="array" ref="BY35">IF(ISBLANK($BK35),"",IFERROR((ROUND((INDEX([1]INSTRUCTIONS!$M$9:$AM$73,MATCH(#REF!,[1]INSTRUCTIONS!$N$9:$N$73,0),MATCH(BY$2,[1]INSTRUCTIONS!$M$9:$AM$9,FALSE))*$BA35),0)),""))</f>
        <v/>
      </c>
      <c r="BZ35" s="178" t="str">
        <f t="array" ref="BZ35">IF(ISBLANK($BK35),"",IFERROR((ROUND((INDEX([1]INSTRUCTIONS!$M$9:$AM$73,MATCH(#REF!,[1]INSTRUCTIONS!$N$9:$N$73,0),MATCH(BZ$2,[1]INSTRUCTIONS!$M$9:$AM$9,FALSE))*$BA35),0)),""))</f>
        <v/>
      </c>
      <c r="CA35" s="178" t="str">
        <f t="array" ref="CA35">IF(ISBLANK($BK35),"",IFERROR((ROUND((INDEX([1]INSTRUCTIONS!$M$9:$AM$73,MATCH(#REF!,[1]INSTRUCTIONS!$N$9:$N$73,0),MATCH(CA$2,[1]INSTRUCTIONS!$M$9:$AM$9,FALSE))*$BA35),0)),""))</f>
        <v/>
      </c>
      <c r="CB35" s="178" t="str">
        <f t="array" ref="CB35">IF(ISBLANK($BK35),"",IFERROR((ROUND((INDEX([1]INSTRUCTIONS!$M$9:$AM$73,MATCH(#REF!,[1]INSTRUCTIONS!$N$9:$N$73,0),MATCH(CB$2,[1]INSTRUCTIONS!$M$9:$AM$9,FALSE))*$BA35),0)),""))</f>
        <v/>
      </c>
      <c r="CC35" s="178" t="str">
        <f t="array" ref="CC35">IF(ISBLANK($BK35),"",IFERROR((ROUND((INDEX([1]INSTRUCTIONS!$M$9:$AM$73,MATCH(#REF!,[1]INSTRUCTIONS!$N$9:$N$73,0),MATCH(CC$2,[1]INSTRUCTIONS!$M$9:$AM$9,FALSE))*$BA35),0)),""))</f>
        <v/>
      </c>
      <c r="CD35" s="178" t="str">
        <f t="array" ref="CD35">IF(ISBLANK($BK35),"",IFERROR((ROUND((INDEX([1]INSTRUCTIONS!$M$9:$AM$73,MATCH(#REF!,[1]INSTRUCTIONS!$N$9:$N$73,0),MATCH(CD$2,[1]INSTRUCTIONS!$M$9:$AM$9,FALSE))*$BA35),0)),""))</f>
        <v/>
      </c>
      <c r="CE35" s="178" t="str">
        <f t="array" ref="CE35">IF(ISBLANK($BK35),"",IFERROR((ROUND((INDEX([1]INSTRUCTIONS!$M$9:$AM$73,MATCH(#REF!,[1]INSTRUCTIONS!$N$9:$N$73,0),MATCH(CE$2,[1]INSTRUCTIONS!$M$9:$AM$9,FALSE))*$BA35),0)),""))</f>
        <v/>
      </c>
      <c r="CF35" s="178" t="str">
        <f t="array" ref="CF35">IF(ISBLANK($BK35),"",IFERROR((ROUND((INDEX([1]INSTRUCTIONS!$M$9:$AM$73,MATCH(#REF!,[1]INSTRUCTIONS!$N$9:$N$73,0),MATCH(CF$2,[1]INSTRUCTIONS!$M$9:$AM$9,FALSE))*$BA35),0)),""))</f>
        <v/>
      </c>
      <c r="CG35" s="178" t="str">
        <f t="array" ref="CG35">IF(ISBLANK($BK35),"",IFERROR((ROUND((INDEX([1]INSTRUCTIONS!$M$9:$AM$73,MATCH(#REF!,[1]INSTRUCTIONS!$N$9:$N$73,0),MATCH(CG$2,[1]INSTRUCTIONS!$M$9:$AM$9,FALSE))*$BA35),0)),""))</f>
        <v/>
      </c>
      <c r="CH35" s="178" t="str">
        <f t="array" ref="CH35">IF(ISBLANK($BK35),"",IFERROR((ROUND((INDEX([1]INSTRUCTIONS!$M$9:$AM$73,MATCH(#REF!,[1]INSTRUCTIONS!$N$9:$N$73,0),MATCH(CH$2,[1]INSTRUCTIONS!$M$9:$AM$9,FALSE))*$BA35),0)),""))</f>
        <v/>
      </c>
      <c r="CI35" s="178" t="str">
        <f t="array" ref="CI35">IF(ISBLANK($BK35),"",IFERROR((ROUND((INDEX([1]INSTRUCTIONS!$M$9:$AM$73,MATCH(#REF!,[1]INSTRUCTIONS!$N$9:$N$73,0),MATCH(CI$2,[1]INSTRUCTIONS!$M$9:$AM$9,FALSE))*$BA35),0)),""))</f>
        <v/>
      </c>
      <c r="CJ35" s="179" t="str">
        <f t="array" ref="CJ35">IF(ISBLANK($BK35),"",IFERROR((ROUND((INDEX([1]INSTRUCTIONS!$M$9:$AM$73,MATCH(#REF!,[1]INSTRUCTIONS!$N$9:$N$73,0),MATCH(CJ$2,[1]INSTRUCTIONS!$M$9:$AM$9,FALSE))*$BA35),0)),""))</f>
        <v/>
      </c>
      <c r="CK35" s="169">
        <f t="shared" si="24"/>
        <v>96</v>
      </c>
      <c r="CL35" s="169">
        <f t="shared" si="25"/>
        <v>0</v>
      </c>
      <c r="CM35" s="6"/>
      <c r="CN35" s="170" t="s">
        <v>126</v>
      </c>
      <c r="CO35" s="177">
        <v>2</v>
      </c>
      <c r="CP35" s="178">
        <v>4</v>
      </c>
      <c r="CQ35" s="178">
        <v>6</v>
      </c>
      <c r="CR35" s="178">
        <v>4</v>
      </c>
      <c r="CS35" s="178">
        <v>2</v>
      </c>
      <c r="CT35" s="178">
        <v>0</v>
      </c>
      <c r="CU35" s="178" t="str">
        <f t="array" ref="CU35">IF(ISBLANK($CN35),"",IFERROR((ROUND((INDEX([1]INSTRUCTIONS!$M$9:$AM$73,MATCH(#REF!,[1]INSTRUCTIONS!$N$9:$N$73,0),MATCH(CU$2,[1]INSTRUCTIONS!$M$9:$AM$9,FALSE))*$BD35),0)),""))</f>
        <v/>
      </c>
      <c r="CV35" s="178" t="str">
        <f t="array" ref="CV35">IF(ISBLANK($CN35),"",IFERROR((ROUND((INDEX([1]INSTRUCTIONS!$M$9:$AM$73,MATCH(#REF!,[1]INSTRUCTIONS!$N$9:$N$73,0),MATCH(CV$2,[1]INSTRUCTIONS!$M$9:$AM$9,FALSE))*$BD35),0)),""))</f>
        <v/>
      </c>
      <c r="CW35" s="178" t="str">
        <f t="array" ref="CW35">IF(ISBLANK($CN35),"",IFERROR((ROUND((INDEX([1]INSTRUCTIONS!$M$9:$AM$73,MATCH(#REF!,[1]INSTRUCTIONS!$N$9:$N$73,0),MATCH(CW$2,[1]INSTRUCTIONS!$M$9:$AM$9,FALSE))*$BD35),0)),""))</f>
        <v/>
      </c>
      <c r="CX35" s="178" t="str">
        <f t="array" ref="CX35">IF(ISBLANK($CN35),"",IFERROR((ROUND((INDEX([1]INSTRUCTIONS!$M$9:$AM$73,MATCH(#REF!,[1]INSTRUCTIONS!$N$9:$N$73,0),MATCH(CX$2,[1]INSTRUCTIONS!$M$9:$AM$9,FALSE))*$BD35),0)),""))</f>
        <v/>
      </c>
      <c r="CY35" s="178" t="str">
        <f t="array" ref="CY35">IF(ISBLANK($CN35),"",IFERROR((ROUND((INDEX([1]INSTRUCTIONS!$M$9:$AM$73,MATCH(#REF!,[1]INSTRUCTIONS!$N$9:$N$73,0),MATCH(CY$2,[1]INSTRUCTIONS!$M$9:$AM$9,FALSE))*$BD35),0)),""))</f>
        <v/>
      </c>
      <c r="CZ35" s="178" t="str">
        <f t="array" ref="CZ35">IF(ISBLANK($CN35),"",IFERROR((ROUND((INDEX([1]INSTRUCTIONS!$M$9:$AM$73,MATCH(#REF!,[1]INSTRUCTIONS!$N$9:$N$73,0),MATCH(CZ$2,[1]INSTRUCTIONS!$M$9:$AM$9,FALSE))*$BD35),0)),""))</f>
        <v/>
      </c>
      <c r="DA35" s="178" t="str">
        <f t="array" ref="DA35">IF(ISBLANK($CN35),"",IFERROR((ROUND((INDEX([1]INSTRUCTIONS!$M$9:$AM$73,MATCH(#REF!,[1]INSTRUCTIONS!$N$9:$N$73,0),MATCH(DA$2,[1]INSTRUCTIONS!$M$9:$AM$9,FALSE))*$BD35),0)),""))</f>
        <v/>
      </c>
      <c r="DB35" s="178" t="str">
        <f t="array" ref="DB35">IF(ISBLANK($CN35),"",IFERROR((ROUND((INDEX([1]INSTRUCTIONS!$M$9:$AM$73,MATCH(#REF!,[1]INSTRUCTIONS!$N$9:$N$73,0),MATCH(DB$2,[1]INSTRUCTIONS!$M$9:$AM$9,FALSE))*$BD35),0)),""))</f>
        <v/>
      </c>
      <c r="DC35" s="178" t="str">
        <f t="array" ref="DC35">IF(ISBLANK($CN35),"",IFERROR((ROUND((INDEX([1]INSTRUCTIONS!$M$9:$AM$73,MATCH(#REF!,[1]INSTRUCTIONS!$N$9:$N$73,0),MATCH(DC$2,[1]INSTRUCTIONS!$M$9:$AM$9,FALSE))*$BD35),0)),""))</f>
        <v/>
      </c>
      <c r="DD35" s="178" t="str">
        <f t="array" ref="DD35">IF(ISBLANK($CN35),"",IFERROR((ROUND((INDEX([1]INSTRUCTIONS!$M$9:$AM$73,MATCH(#REF!,[1]INSTRUCTIONS!$N$9:$N$73,0),MATCH(DD$2,[1]INSTRUCTIONS!$M$9:$AM$9,FALSE))*$BD35),0)),""))</f>
        <v/>
      </c>
      <c r="DE35" s="178" t="str">
        <f t="array" ref="DE35">IF(ISBLANK($CN35),"",IFERROR((ROUND((INDEX([1]INSTRUCTIONS!$M$9:$AM$73,MATCH(#REF!,[1]INSTRUCTIONS!$N$9:$N$73,0),MATCH(DE$2,[1]INSTRUCTIONS!$M$9:$AM$9,FALSE))*$BD35),0)),""))</f>
        <v/>
      </c>
      <c r="DF35" s="178" t="str">
        <f t="array" ref="DF35">IF(ISBLANK($CN35),"",IFERROR((ROUND((INDEX([1]INSTRUCTIONS!$M$9:$AM$73,MATCH(#REF!,[1]INSTRUCTIONS!$N$9:$N$73,0),MATCH(DF$2,[1]INSTRUCTIONS!$M$9:$AM$9,FALSE))*$BD35),0)),""))</f>
        <v/>
      </c>
      <c r="DG35" s="178" t="str">
        <f t="array" ref="DG35">IF(ISBLANK($CN35),"",IFERROR((ROUND((INDEX([1]INSTRUCTIONS!$M$9:$AM$73,MATCH(#REF!,[1]INSTRUCTIONS!$N$9:$N$73,0),MATCH(DG$2,[1]INSTRUCTIONS!$M$9:$AM$9,FALSE))*$BD35),0)),""))</f>
        <v/>
      </c>
      <c r="DH35" s="178" t="str">
        <f t="array" ref="DH35">IF(ISBLANK($CN35),"",IFERROR((ROUND((INDEX([1]INSTRUCTIONS!$M$9:$AM$73,MATCH(#REF!,[1]INSTRUCTIONS!$N$9:$N$73,0),MATCH(DH$2,[1]INSTRUCTIONS!$M$9:$AM$9,FALSE))*$BD35),0)),""))</f>
        <v/>
      </c>
      <c r="DI35" s="178" t="str">
        <f t="array" ref="DI35">IF(ISBLANK($CN35),"",IFERROR((ROUND((INDEX([1]INSTRUCTIONS!$M$9:$AM$73,MATCH(#REF!,[1]INSTRUCTIONS!$N$9:$N$73,0),MATCH(DI$2,[1]INSTRUCTIONS!$M$9:$AM$9,FALSE))*$BD35),0)),""))</f>
        <v/>
      </c>
      <c r="DJ35" s="178" t="str">
        <f t="array" ref="DJ35">IF(ISBLANK($CN35),"",IFERROR((ROUND((INDEX([1]INSTRUCTIONS!$M$9:$AM$73,MATCH(#REF!,[1]INSTRUCTIONS!$N$9:$N$73,0),MATCH(DJ$2,[1]INSTRUCTIONS!$M$9:$AM$9,FALSE))*$BD35),0)),""))</f>
        <v/>
      </c>
      <c r="DK35" s="178" t="str">
        <f t="array" ref="DK35">IF(ISBLANK($CN35),"",IFERROR((ROUND((INDEX([1]INSTRUCTIONS!$M$9:$AM$73,MATCH(#REF!,[1]INSTRUCTIONS!$N$9:$N$73,0),MATCH(DK$2,[1]INSTRUCTIONS!$M$9:$AM$9,FALSE))*$BD35),0)),""))</f>
        <v/>
      </c>
      <c r="DL35" s="178" t="str">
        <f t="array" ref="DL35">IF(ISBLANK($CN35),"",IFERROR((ROUND((INDEX([1]INSTRUCTIONS!$M$9:$AM$73,MATCH(#REF!,[1]INSTRUCTIONS!$N$9:$N$73,0),MATCH(DL$2,[1]INSTRUCTIONS!$M$9:$AM$9,FALSE))*$BD35),0)),""))</f>
        <v/>
      </c>
      <c r="DM35" s="179" t="str">
        <f t="array" ref="DM35">IF(ISBLANK($CN35),"",IFERROR((ROUND((INDEX([1]INSTRUCTIONS!$M$9:$AM$73,MATCH(#REF!,[1]INSTRUCTIONS!$N$9:$N$73,0),MATCH(DM$2,[1]INSTRUCTIONS!$M$9:$AM$9,FALSE))*$BD35),0)),""))</f>
        <v/>
      </c>
      <c r="DN35" s="169">
        <f t="shared" si="26"/>
        <v>18</v>
      </c>
      <c r="DO35" s="169">
        <f t="shared" si="27"/>
        <v>0</v>
      </c>
      <c r="DP35" s="6"/>
      <c r="DQ35" s="171" t="str">
        <f t="shared" si="28"/>
        <v>ALPHA BOTTOMS BM</v>
      </c>
      <c r="DR35" s="172">
        <f t="shared" ref="DR35:EP35" si="49">IFERROR(BL35+CO35,"")</f>
        <v>12</v>
      </c>
      <c r="DS35" s="173">
        <f t="shared" si="49"/>
        <v>30</v>
      </c>
      <c r="DT35" s="173">
        <f t="shared" si="49"/>
        <v>37</v>
      </c>
      <c r="DU35" s="173">
        <f t="shared" si="49"/>
        <v>25</v>
      </c>
      <c r="DV35" s="173">
        <f t="shared" si="49"/>
        <v>10</v>
      </c>
      <c r="DW35" s="173">
        <f t="shared" si="49"/>
        <v>0</v>
      </c>
      <c r="DX35" s="173" t="str">
        <f t="shared" si="49"/>
        <v/>
      </c>
      <c r="DY35" s="173" t="str">
        <f t="shared" si="49"/>
        <v/>
      </c>
      <c r="DZ35" s="173" t="str">
        <f t="shared" si="49"/>
        <v/>
      </c>
      <c r="EA35" s="173" t="str">
        <f t="shared" si="49"/>
        <v/>
      </c>
      <c r="EB35" s="173" t="str">
        <f t="shared" si="49"/>
        <v/>
      </c>
      <c r="EC35" s="173" t="str">
        <f t="shared" si="49"/>
        <v/>
      </c>
      <c r="ED35" s="173" t="str">
        <f t="shared" si="49"/>
        <v/>
      </c>
      <c r="EE35" s="173" t="str">
        <f t="shared" si="49"/>
        <v/>
      </c>
      <c r="EF35" s="174" t="str">
        <f t="shared" si="49"/>
        <v/>
      </c>
      <c r="EG35" s="174" t="str">
        <f t="shared" si="49"/>
        <v/>
      </c>
      <c r="EH35" s="174" t="str">
        <f t="shared" si="49"/>
        <v/>
      </c>
      <c r="EI35" s="174" t="str">
        <f t="shared" si="49"/>
        <v/>
      </c>
      <c r="EJ35" s="174" t="str">
        <f t="shared" si="49"/>
        <v/>
      </c>
      <c r="EK35" s="174" t="str">
        <f t="shared" si="49"/>
        <v/>
      </c>
      <c r="EL35" s="174" t="str">
        <f t="shared" si="49"/>
        <v/>
      </c>
      <c r="EM35" s="174" t="str">
        <f t="shared" si="49"/>
        <v/>
      </c>
      <c r="EN35" s="174" t="str">
        <f t="shared" si="49"/>
        <v/>
      </c>
      <c r="EO35" s="174" t="str">
        <f t="shared" si="49"/>
        <v/>
      </c>
      <c r="EP35" s="174" t="str">
        <f t="shared" si="49"/>
        <v/>
      </c>
      <c r="EQ35" s="171">
        <f t="shared" si="30"/>
        <v>114</v>
      </c>
      <c r="ER35" s="171">
        <f t="shared" si="31"/>
        <v>0</v>
      </c>
    </row>
    <row r="36" spans="1:148" ht="120" customHeight="1" x14ac:dyDescent="0.25">
      <c r="A36" s="132">
        <f t="shared" si="32"/>
        <v>19</v>
      </c>
      <c r="B36" s="133"/>
      <c r="C36" s="133" t="s">
        <v>96</v>
      </c>
      <c r="D36" s="134" t="s">
        <v>276</v>
      </c>
      <c r="E36" s="134" t="str">
        <f t="shared" si="6"/>
        <v>#REF!</v>
      </c>
      <c r="F36" s="135" t="s">
        <v>114</v>
      </c>
      <c r="G36" s="134" t="s">
        <v>276</v>
      </c>
      <c r="H36" s="135" t="s">
        <v>122</v>
      </c>
      <c r="I36" s="135" t="s">
        <v>123</v>
      </c>
      <c r="J36" s="135"/>
      <c r="K36" s="135"/>
      <c r="L36" s="136"/>
      <c r="M36" s="133" t="e">
        <v>#VALUE!</v>
      </c>
      <c r="N36" s="135" t="s">
        <v>100</v>
      </c>
      <c r="O36" s="136"/>
      <c r="P36" s="136"/>
      <c r="Q36" s="136" t="s">
        <v>101</v>
      </c>
      <c r="R36" s="136" t="s">
        <v>102</v>
      </c>
      <c r="S36" s="136"/>
      <c r="T36" s="133"/>
      <c r="U36" s="133"/>
      <c r="V36" s="133"/>
      <c r="W36" s="137"/>
      <c r="X36" s="138">
        <v>10.25</v>
      </c>
      <c r="Y36" s="139">
        <v>9.74</v>
      </c>
      <c r="Z36" s="140">
        <f t="shared" si="7"/>
        <v>4.9756097560975591E-2</v>
      </c>
      <c r="AA36" s="139">
        <v>39.99</v>
      </c>
      <c r="AB36" s="140">
        <f t="shared" si="8"/>
        <v>0.75643910977744433</v>
      </c>
      <c r="AC36" s="141"/>
      <c r="AD36" s="142" t="str">
        <f t="shared" si="9"/>
        <v/>
      </c>
      <c r="AE36" s="140" t="str">
        <f t="shared" si="10"/>
        <v/>
      </c>
      <c r="AF36" s="139"/>
      <c r="AG36" s="140" t="str">
        <f t="shared" si="11"/>
        <v/>
      </c>
      <c r="AH36" s="143" t="str">
        <f t="shared" si="12"/>
        <v/>
      </c>
      <c r="AI36" s="144"/>
      <c r="AJ36" s="145"/>
      <c r="AK36" s="146"/>
      <c r="AL36" s="135" t="s">
        <v>241</v>
      </c>
      <c r="AM36" s="147">
        <v>4</v>
      </c>
      <c r="AN36" s="148" t="str">
        <f t="shared" si="13"/>
        <v xml:space="preserve">, , , , OFFICE DEFINE, </v>
      </c>
      <c r="AO36" s="149">
        <v>18</v>
      </c>
      <c r="AP36" s="150">
        <v>276</v>
      </c>
      <c r="AQ36" s="150"/>
      <c r="AR36" s="150"/>
      <c r="AS36" s="150"/>
      <c r="AT36" s="151"/>
      <c r="AU36" s="151"/>
      <c r="AV36" s="152">
        <f t="shared" si="14"/>
        <v>4</v>
      </c>
      <c r="AW36" s="153"/>
      <c r="AX36" s="152"/>
      <c r="AY36" s="153"/>
      <c r="AZ36" s="176"/>
      <c r="BA36" s="155">
        <f t="shared" si="15"/>
        <v>276</v>
      </c>
      <c r="BB36" s="156">
        <f t="shared" si="16"/>
        <v>2688.2400000000002</v>
      </c>
      <c r="BC36" s="157">
        <f t="shared" si="17"/>
        <v>11037.24</v>
      </c>
      <c r="BD36" s="158">
        <f t="shared" si="18"/>
        <v>18</v>
      </c>
      <c r="BE36" s="159">
        <f t="shared" si="19"/>
        <v>175.32</v>
      </c>
      <c r="BF36" s="160">
        <f t="shared" si="20"/>
        <v>719.82</v>
      </c>
      <c r="BG36" s="161">
        <f t="shared" si="21"/>
        <v>294</v>
      </c>
      <c r="BH36" s="162">
        <f t="shared" si="22"/>
        <v>2863.56</v>
      </c>
      <c r="BI36" s="163">
        <f t="shared" si="23"/>
        <v>11757.060000000001</v>
      </c>
      <c r="BJ36" s="164"/>
      <c r="BK36" s="165" t="s">
        <v>125</v>
      </c>
      <c r="BL36" s="177">
        <v>29</v>
      </c>
      <c r="BM36" s="178">
        <v>74</v>
      </c>
      <c r="BN36" s="178">
        <v>90</v>
      </c>
      <c r="BO36" s="178">
        <v>60</v>
      </c>
      <c r="BP36" s="178">
        <v>23</v>
      </c>
      <c r="BQ36" s="178">
        <v>0</v>
      </c>
      <c r="BR36" s="178" t="str">
        <f t="array" ref="BR36">IF(ISBLANK($BK36),"",IFERROR((ROUND((INDEX([1]INSTRUCTIONS!$M$9:$AM$73,MATCH(#REF!,[1]INSTRUCTIONS!$N$9:$N$73,0),MATCH(BR$2,[1]INSTRUCTIONS!$M$9:$AM$9,FALSE))*$BA36),0)),""))</f>
        <v/>
      </c>
      <c r="BS36" s="178" t="str">
        <f t="array" ref="BS36">IF(ISBLANK($BK36),"",IFERROR((ROUND((INDEX([1]INSTRUCTIONS!$M$9:$AM$73,MATCH(#REF!,[1]INSTRUCTIONS!$N$9:$N$73,0),MATCH(BS$2,[1]INSTRUCTIONS!$M$9:$AM$9,FALSE))*$BA36),0)),""))</f>
        <v/>
      </c>
      <c r="BT36" s="178" t="str">
        <f t="array" ref="BT36">IF(ISBLANK($BK36),"",IFERROR((ROUND((INDEX([1]INSTRUCTIONS!$M$9:$AM$73,MATCH(#REF!,[1]INSTRUCTIONS!$N$9:$N$73,0),MATCH(BT$2,[1]INSTRUCTIONS!$M$9:$AM$9,FALSE))*$BA36),0)),""))</f>
        <v/>
      </c>
      <c r="BU36" s="178" t="str">
        <f t="array" ref="BU36">IF(ISBLANK($BK36),"",IFERROR((ROUND((INDEX([1]INSTRUCTIONS!$M$9:$AM$73,MATCH(#REF!,[1]INSTRUCTIONS!$N$9:$N$73,0),MATCH(BU$2,[1]INSTRUCTIONS!$M$9:$AM$9,FALSE))*$BA36),0)),""))</f>
        <v/>
      </c>
      <c r="BV36" s="178" t="str">
        <f t="array" ref="BV36">IF(ISBLANK($BK36),"",IFERROR((ROUND((INDEX([1]INSTRUCTIONS!$M$9:$AM$73,MATCH(#REF!,[1]INSTRUCTIONS!$N$9:$N$73,0),MATCH(BV$2,[1]INSTRUCTIONS!$M$9:$AM$9,FALSE))*$BA36),0)),""))</f>
        <v/>
      </c>
      <c r="BW36" s="178" t="str">
        <f t="array" ref="BW36">IF(ISBLANK($BK36),"",IFERROR((ROUND((INDEX([1]INSTRUCTIONS!$M$9:$AM$73,MATCH(#REF!,[1]INSTRUCTIONS!$N$9:$N$73,0),MATCH(BW$2,[1]INSTRUCTIONS!$M$9:$AM$9,FALSE))*$BA36),0)),""))</f>
        <v/>
      </c>
      <c r="BX36" s="178" t="str">
        <f t="array" ref="BX36">IF(ISBLANK($BK36),"",IFERROR((ROUND((INDEX([1]INSTRUCTIONS!$M$9:$AM$73,MATCH(#REF!,[1]INSTRUCTIONS!$N$9:$N$73,0),MATCH(BX$2,[1]INSTRUCTIONS!$M$9:$AM$9,FALSE))*$BA36),0)),""))</f>
        <v/>
      </c>
      <c r="BY36" s="178" t="str">
        <f t="array" ref="BY36">IF(ISBLANK($BK36),"",IFERROR((ROUND((INDEX([1]INSTRUCTIONS!$M$9:$AM$73,MATCH(#REF!,[1]INSTRUCTIONS!$N$9:$N$73,0),MATCH(BY$2,[1]INSTRUCTIONS!$M$9:$AM$9,FALSE))*$BA36),0)),""))</f>
        <v/>
      </c>
      <c r="BZ36" s="178" t="str">
        <f t="array" ref="BZ36">IF(ISBLANK($BK36),"",IFERROR((ROUND((INDEX([1]INSTRUCTIONS!$M$9:$AM$73,MATCH(#REF!,[1]INSTRUCTIONS!$N$9:$N$73,0),MATCH(BZ$2,[1]INSTRUCTIONS!$M$9:$AM$9,FALSE))*$BA36),0)),""))</f>
        <v/>
      </c>
      <c r="CA36" s="178" t="str">
        <f t="array" ref="CA36">IF(ISBLANK($BK36),"",IFERROR((ROUND((INDEX([1]INSTRUCTIONS!$M$9:$AM$73,MATCH(#REF!,[1]INSTRUCTIONS!$N$9:$N$73,0),MATCH(CA$2,[1]INSTRUCTIONS!$M$9:$AM$9,FALSE))*$BA36),0)),""))</f>
        <v/>
      </c>
      <c r="CB36" s="178" t="str">
        <f t="array" ref="CB36">IF(ISBLANK($BK36),"",IFERROR((ROUND((INDEX([1]INSTRUCTIONS!$M$9:$AM$73,MATCH(#REF!,[1]INSTRUCTIONS!$N$9:$N$73,0),MATCH(CB$2,[1]INSTRUCTIONS!$M$9:$AM$9,FALSE))*$BA36),0)),""))</f>
        <v/>
      </c>
      <c r="CC36" s="178" t="str">
        <f t="array" ref="CC36">IF(ISBLANK($BK36),"",IFERROR((ROUND((INDEX([1]INSTRUCTIONS!$M$9:$AM$73,MATCH(#REF!,[1]INSTRUCTIONS!$N$9:$N$73,0),MATCH(CC$2,[1]INSTRUCTIONS!$M$9:$AM$9,FALSE))*$BA36),0)),""))</f>
        <v/>
      </c>
      <c r="CD36" s="178" t="str">
        <f t="array" ref="CD36">IF(ISBLANK($BK36),"",IFERROR((ROUND((INDEX([1]INSTRUCTIONS!$M$9:$AM$73,MATCH(#REF!,[1]INSTRUCTIONS!$N$9:$N$73,0),MATCH(CD$2,[1]INSTRUCTIONS!$M$9:$AM$9,FALSE))*$BA36),0)),""))</f>
        <v/>
      </c>
      <c r="CE36" s="178" t="str">
        <f t="array" ref="CE36">IF(ISBLANK($BK36),"",IFERROR((ROUND((INDEX([1]INSTRUCTIONS!$M$9:$AM$73,MATCH(#REF!,[1]INSTRUCTIONS!$N$9:$N$73,0),MATCH(CE$2,[1]INSTRUCTIONS!$M$9:$AM$9,FALSE))*$BA36),0)),""))</f>
        <v/>
      </c>
      <c r="CF36" s="178" t="str">
        <f t="array" ref="CF36">IF(ISBLANK($BK36),"",IFERROR((ROUND((INDEX([1]INSTRUCTIONS!$M$9:$AM$73,MATCH(#REF!,[1]INSTRUCTIONS!$N$9:$N$73,0),MATCH(CF$2,[1]INSTRUCTIONS!$M$9:$AM$9,FALSE))*$BA36),0)),""))</f>
        <v/>
      </c>
      <c r="CG36" s="178" t="str">
        <f t="array" ref="CG36">IF(ISBLANK($BK36),"",IFERROR((ROUND((INDEX([1]INSTRUCTIONS!$M$9:$AM$73,MATCH(#REF!,[1]INSTRUCTIONS!$N$9:$N$73,0),MATCH(CG$2,[1]INSTRUCTIONS!$M$9:$AM$9,FALSE))*$BA36),0)),""))</f>
        <v/>
      </c>
      <c r="CH36" s="178" t="str">
        <f t="array" ref="CH36">IF(ISBLANK($BK36),"",IFERROR((ROUND((INDEX([1]INSTRUCTIONS!$M$9:$AM$73,MATCH(#REF!,[1]INSTRUCTIONS!$N$9:$N$73,0),MATCH(CH$2,[1]INSTRUCTIONS!$M$9:$AM$9,FALSE))*$BA36),0)),""))</f>
        <v/>
      </c>
      <c r="CI36" s="178" t="str">
        <f t="array" ref="CI36">IF(ISBLANK($BK36),"",IFERROR((ROUND((INDEX([1]INSTRUCTIONS!$M$9:$AM$73,MATCH(#REF!,[1]INSTRUCTIONS!$N$9:$N$73,0),MATCH(CI$2,[1]INSTRUCTIONS!$M$9:$AM$9,FALSE))*$BA36),0)),""))</f>
        <v/>
      </c>
      <c r="CJ36" s="179" t="str">
        <f t="array" ref="CJ36">IF(ISBLANK($BK36),"",IFERROR((ROUND((INDEX([1]INSTRUCTIONS!$M$9:$AM$73,MATCH(#REF!,[1]INSTRUCTIONS!$N$9:$N$73,0),MATCH(CJ$2,[1]INSTRUCTIONS!$M$9:$AM$9,FALSE))*$BA36),0)),""))</f>
        <v/>
      </c>
      <c r="CK36" s="169">
        <f t="shared" si="24"/>
        <v>276</v>
      </c>
      <c r="CL36" s="169">
        <f t="shared" si="25"/>
        <v>0</v>
      </c>
      <c r="CM36" s="6"/>
      <c r="CN36" s="170" t="s">
        <v>126</v>
      </c>
      <c r="CO36" s="177">
        <v>2</v>
      </c>
      <c r="CP36" s="178">
        <v>4</v>
      </c>
      <c r="CQ36" s="178">
        <v>6</v>
      </c>
      <c r="CR36" s="178">
        <v>4</v>
      </c>
      <c r="CS36" s="178">
        <v>2</v>
      </c>
      <c r="CT36" s="178">
        <v>0</v>
      </c>
      <c r="CU36" s="178" t="str">
        <f t="array" ref="CU36">IF(ISBLANK($CN36),"",IFERROR((ROUND((INDEX([1]INSTRUCTIONS!$M$9:$AM$73,MATCH(#REF!,[1]INSTRUCTIONS!$N$9:$N$73,0),MATCH(CU$2,[1]INSTRUCTIONS!$M$9:$AM$9,FALSE))*$BD36),0)),""))</f>
        <v/>
      </c>
      <c r="CV36" s="178" t="str">
        <f t="array" ref="CV36">IF(ISBLANK($CN36),"",IFERROR((ROUND((INDEX([1]INSTRUCTIONS!$M$9:$AM$73,MATCH(#REF!,[1]INSTRUCTIONS!$N$9:$N$73,0),MATCH(CV$2,[1]INSTRUCTIONS!$M$9:$AM$9,FALSE))*$BD36),0)),""))</f>
        <v/>
      </c>
      <c r="CW36" s="178" t="str">
        <f t="array" ref="CW36">IF(ISBLANK($CN36),"",IFERROR((ROUND((INDEX([1]INSTRUCTIONS!$M$9:$AM$73,MATCH(#REF!,[1]INSTRUCTIONS!$N$9:$N$73,0),MATCH(CW$2,[1]INSTRUCTIONS!$M$9:$AM$9,FALSE))*$BD36),0)),""))</f>
        <v/>
      </c>
      <c r="CX36" s="178" t="str">
        <f t="array" ref="CX36">IF(ISBLANK($CN36),"",IFERROR((ROUND((INDEX([1]INSTRUCTIONS!$M$9:$AM$73,MATCH(#REF!,[1]INSTRUCTIONS!$N$9:$N$73,0),MATCH(CX$2,[1]INSTRUCTIONS!$M$9:$AM$9,FALSE))*$BD36),0)),""))</f>
        <v/>
      </c>
      <c r="CY36" s="178" t="str">
        <f t="array" ref="CY36">IF(ISBLANK($CN36),"",IFERROR((ROUND((INDEX([1]INSTRUCTIONS!$M$9:$AM$73,MATCH(#REF!,[1]INSTRUCTIONS!$N$9:$N$73,0),MATCH(CY$2,[1]INSTRUCTIONS!$M$9:$AM$9,FALSE))*$BD36),0)),""))</f>
        <v/>
      </c>
      <c r="CZ36" s="178" t="str">
        <f t="array" ref="CZ36">IF(ISBLANK($CN36),"",IFERROR((ROUND((INDEX([1]INSTRUCTIONS!$M$9:$AM$73,MATCH(#REF!,[1]INSTRUCTIONS!$N$9:$N$73,0),MATCH(CZ$2,[1]INSTRUCTIONS!$M$9:$AM$9,FALSE))*$BD36),0)),""))</f>
        <v/>
      </c>
      <c r="DA36" s="178" t="str">
        <f t="array" ref="DA36">IF(ISBLANK($CN36),"",IFERROR((ROUND((INDEX([1]INSTRUCTIONS!$M$9:$AM$73,MATCH(#REF!,[1]INSTRUCTIONS!$N$9:$N$73,0),MATCH(DA$2,[1]INSTRUCTIONS!$M$9:$AM$9,FALSE))*$BD36),0)),""))</f>
        <v/>
      </c>
      <c r="DB36" s="178" t="str">
        <f t="array" ref="DB36">IF(ISBLANK($CN36),"",IFERROR((ROUND((INDEX([1]INSTRUCTIONS!$M$9:$AM$73,MATCH(#REF!,[1]INSTRUCTIONS!$N$9:$N$73,0),MATCH(DB$2,[1]INSTRUCTIONS!$M$9:$AM$9,FALSE))*$BD36),0)),""))</f>
        <v/>
      </c>
      <c r="DC36" s="178" t="str">
        <f t="array" ref="DC36">IF(ISBLANK($CN36),"",IFERROR((ROUND((INDEX([1]INSTRUCTIONS!$M$9:$AM$73,MATCH(#REF!,[1]INSTRUCTIONS!$N$9:$N$73,0),MATCH(DC$2,[1]INSTRUCTIONS!$M$9:$AM$9,FALSE))*$BD36),0)),""))</f>
        <v/>
      </c>
      <c r="DD36" s="178" t="str">
        <f t="array" ref="DD36">IF(ISBLANK($CN36),"",IFERROR((ROUND((INDEX([1]INSTRUCTIONS!$M$9:$AM$73,MATCH(#REF!,[1]INSTRUCTIONS!$N$9:$N$73,0),MATCH(DD$2,[1]INSTRUCTIONS!$M$9:$AM$9,FALSE))*$BD36),0)),""))</f>
        <v/>
      </c>
      <c r="DE36" s="178" t="str">
        <f t="array" ref="DE36">IF(ISBLANK($CN36),"",IFERROR((ROUND((INDEX([1]INSTRUCTIONS!$M$9:$AM$73,MATCH(#REF!,[1]INSTRUCTIONS!$N$9:$N$73,0),MATCH(DE$2,[1]INSTRUCTIONS!$M$9:$AM$9,FALSE))*$BD36),0)),""))</f>
        <v/>
      </c>
      <c r="DF36" s="178" t="str">
        <f t="array" ref="DF36">IF(ISBLANK($CN36),"",IFERROR((ROUND((INDEX([1]INSTRUCTIONS!$M$9:$AM$73,MATCH(#REF!,[1]INSTRUCTIONS!$N$9:$N$73,0),MATCH(DF$2,[1]INSTRUCTIONS!$M$9:$AM$9,FALSE))*$BD36),0)),""))</f>
        <v/>
      </c>
      <c r="DG36" s="178" t="str">
        <f t="array" ref="DG36">IF(ISBLANK($CN36),"",IFERROR((ROUND((INDEX([1]INSTRUCTIONS!$M$9:$AM$73,MATCH(#REF!,[1]INSTRUCTIONS!$N$9:$N$73,0),MATCH(DG$2,[1]INSTRUCTIONS!$M$9:$AM$9,FALSE))*$BD36),0)),""))</f>
        <v/>
      </c>
      <c r="DH36" s="178" t="str">
        <f t="array" ref="DH36">IF(ISBLANK($CN36),"",IFERROR((ROUND((INDEX([1]INSTRUCTIONS!$M$9:$AM$73,MATCH(#REF!,[1]INSTRUCTIONS!$N$9:$N$73,0),MATCH(DH$2,[1]INSTRUCTIONS!$M$9:$AM$9,FALSE))*$BD36),0)),""))</f>
        <v/>
      </c>
      <c r="DI36" s="178" t="str">
        <f t="array" ref="DI36">IF(ISBLANK($CN36),"",IFERROR((ROUND((INDEX([1]INSTRUCTIONS!$M$9:$AM$73,MATCH(#REF!,[1]INSTRUCTIONS!$N$9:$N$73,0),MATCH(DI$2,[1]INSTRUCTIONS!$M$9:$AM$9,FALSE))*$BD36),0)),""))</f>
        <v/>
      </c>
      <c r="DJ36" s="178" t="str">
        <f t="array" ref="DJ36">IF(ISBLANK($CN36),"",IFERROR((ROUND((INDEX([1]INSTRUCTIONS!$M$9:$AM$73,MATCH(#REF!,[1]INSTRUCTIONS!$N$9:$N$73,0),MATCH(DJ$2,[1]INSTRUCTIONS!$M$9:$AM$9,FALSE))*$BD36),0)),""))</f>
        <v/>
      </c>
      <c r="DK36" s="178" t="str">
        <f t="array" ref="DK36">IF(ISBLANK($CN36),"",IFERROR((ROUND((INDEX([1]INSTRUCTIONS!$M$9:$AM$73,MATCH(#REF!,[1]INSTRUCTIONS!$N$9:$N$73,0),MATCH(DK$2,[1]INSTRUCTIONS!$M$9:$AM$9,FALSE))*$BD36),0)),""))</f>
        <v/>
      </c>
      <c r="DL36" s="178" t="str">
        <f t="array" ref="DL36">IF(ISBLANK($CN36),"",IFERROR((ROUND((INDEX([1]INSTRUCTIONS!$M$9:$AM$73,MATCH(#REF!,[1]INSTRUCTIONS!$N$9:$N$73,0),MATCH(DL$2,[1]INSTRUCTIONS!$M$9:$AM$9,FALSE))*$BD36),0)),""))</f>
        <v/>
      </c>
      <c r="DM36" s="179" t="str">
        <f t="array" ref="DM36">IF(ISBLANK($CN36),"",IFERROR((ROUND((INDEX([1]INSTRUCTIONS!$M$9:$AM$73,MATCH(#REF!,[1]INSTRUCTIONS!$N$9:$N$73,0),MATCH(DM$2,[1]INSTRUCTIONS!$M$9:$AM$9,FALSE))*$BD36),0)),""))</f>
        <v/>
      </c>
      <c r="DN36" s="169">
        <f t="shared" si="26"/>
        <v>18</v>
      </c>
      <c r="DO36" s="169">
        <f t="shared" si="27"/>
        <v>0</v>
      </c>
      <c r="DP36" s="6"/>
      <c r="DQ36" s="171" t="str">
        <f t="shared" si="28"/>
        <v>ALPHA BOTTOMS BM</v>
      </c>
      <c r="DR36" s="172">
        <f t="shared" ref="DR36:EP36" si="50">IFERROR(BL36+CO36,"")</f>
        <v>31</v>
      </c>
      <c r="DS36" s="173">
        <f t="shared" si="50"/>
        <v>78</v>
      </c>
      <c r="DT36" s="173">
        <f t="shared" si="50"/>
        <v>96</v>
      </c>
      <c r="DU36" s="173">
        <f t="shared" si="50"/>
        <v>64</v>
      </c>
      <c r="DV36" s="173">
        <f t="shared" si="50"/>
        <v>25</v>
      </c>
      <c r="DW36" s="173">
        <f t="shared" si="50"/>
        <v>0</v>
      </c>
      <c r="DX36" s="173" t="str">
        <f t="shared" si="50"/>
        <v/>
      </c>
      <c r="DY36" s="173" t="str">
        <f t="shared" si="50"/>
        <v/>
      </c>
      <c r="DZ36" s="173" t="str">
        <f t="shared" si="50"/>
        <v/>
      </c>
      <c r="EA36" s="173" t="str">
        <f t="shared" si="50"/>
        <v/>
      </c>
      <c r="EB36" s="173" t="str">
        <f t="shared" si="50"/>
        <v/>
      </c>
      <c r="EC36" s="173" t="str">
        <f t="shared" si="50"/>
        <v/>
      </c>
      <c r="ED36" s="173" t="str">
        <f t="shared" si="50"/>
        <v/>
      </c>
      <c r="EE36" s="173" t="str">
        <f t="shared" si="50"/>
        <v/>
      </c>
      <c r="EF36" s="174" t="str">
        <f t="shared" si="50"/>
        <v/>
      </c>
      <c r="EG36" s="174" t="str">
        <f t="shared" si="50"/>
        <v/>
      </c>
      <c r="EH36" s="174" t="str">
        <f t="shared" si="50"/>
        <v/>
      </c>
      <c r="EI36" s="174" t="str">
        <f t="shared" si="50"/>
        <v/>
      </c>
      <c r="EJ36" s="174" t="str">
        <f t="shared" si="50"/>
        <v/>
      </c>
      <c r="EK36" s="174" t="str">
        <f t="shared" si="50"/>
        <v/>
      </c>
      <c r="EL36" s="174" t="str">
        <f t="shared" si="50"/>
        <v/>
      </c>
      <c r="EM36" s="174" t="str">
        <f t="shared" si="50"/>
        <v/>
      </c>
      <c r="EN36" s="174" t="str">
        <f t="shared" si="50"/>
        <v/>
      </c>
      <c r="EO36" s="174" t="str">
        <f t="shared" si="50"/>
        <v/>
      </c>
      <c r="EP36" s="174" t="str">
        <f t="shared" si="50"/>
        <v/>
      </c>
      <c r="EQ36" s="171">
        <f t="shared" si="30"/>
        <v>294</v>
      </c>
      <c r="ER36" s="171">
        <f t="shared" si="31"/>
        <v>0</v>
      </c>
    </row>
    <row r="37" spans="1:148" ht="120" customHeight="1" x14ac:dyDescent="0.25">
      <c r="A37" s="132">
        <f t="shared" si="32"/>
        <v>20</v>
      </c>
      <c r="B37" s="133" t="e">
        <v>#VALUE!</v>
      </c>
      <c r="C37" s="133" t="s">
        <v>96</v>
      </c>
      <c r="D37" s="134" t="s">
        <v>276</v>
      </c>
      <c r="E37" s="134" t="str">
        <f t="shared" si="6"/>
        <v>#REF!</v>
      </c>
      <c r="F37" s="135" t="s">
        <v>114</v>
      </c>
      <c r="G37" s="134" t="s">
        <v>276</v>
      </c>
      <c r="H37" s="135" t="s">
        <v>175</v>
      </c>
      <c r="I37" s="135" t="s">
        <v>176</v>
      </c>
      <c r="J37" s="135"/>
      <c r="K37" s="135"/>
      <c r="L37" s="136"/>
      <c r="M37" s="133" t="e">
        <v>#VALUE!</v>
      </c>
      <c r="N37" s="135" t="s">
        <v>215</v>
      </c>
      <c r="O37" s="136"/>
      <c r="P37" s="136"/>
      <c r="Q37" s="136" t="s">
        <v>101</v>
      </c>
      <c r="R37" s="136" t="s">
        <v>102</v>
      </c>
      <c r="S37" s="136"/>
      <c r="T37" s="133"/>
      <c r="U37" s="133"/>
      <c r="V37" s="133"/>
      <c r="W37" s="137"/>
      <c r="X37" s="138">
        <v>10.25</v>
      </c>
      <c r="Y37" s="139">
        <v>9.74</v>
      </c>
      <c r="Z37" s="140">
        <f t="shared" si="7"/>
        <v>4.9756097560975591E-2</v>
      </c>
      <c r="AA37" s="139">
        <v>39.99</v>
      </c>
      <c r="AB37" s="140">
        <f t="shared" si="8"/>
        <v>0.75643910977744433</v>
      </c>
      <c r="AC37" s="141"/>
      <c r="AD37" s="142" t="str">
        <f t="shared" si="9"/>
        <v/>
      </c>
      <c r="AE37" s="140" t="str">
        <f t="shared" si="10"/>
        <v/>
      </c>
      <c r="AF37" s="139"/>
      <c r="AG37" s="140" t="str">
        <f t="shared" si="11"/>
        <v/>
      </c>
      <c r="AH37" s="143" t="str">
        <f t="shared" si="12"/>
        <v/>
      </c>
      <c r="AI37" s="144"/>
      <c r="AJ37" s="145"/>
      <c r="AK37" s="146"/>
      <c r="AL37" s="135" t="s">
        <v>241</v>
      </c>
      <c r="AM37" s="147">
        <v>4</v>
      </c>
      <c r="AN37" s="148" t="str">
        <f t="shared" si="13"/>
        <v xml:space="preserve">, , , , OFFICE DEFINE, </v>
      </c>
      <c r="AO37" s="149">
        <v>0</v>
      </c>
      <c r="AP37" s="150">
        <v>180</v>
      </c>
      <c r="AQ37" s="150"/>
      <c r="AR37" s="150"/>
      <c r="AS37" s="150"/>
      <c r="AT37" s="151"/>
      <c r="AU37" s="151"/>
      <c r="AV37" s="152">
        <f t="shared" si="14"/>
        <v>4</v>
      </c>
      <c r="AW37" s="153"/>
      <c r="AX37" s="152"/>
      <c r="AY37" s="153"/>
      <c r="AZ37" s="176"/>
      <c r="BA37" s="155">
        <f t="shared" si="15"/>
        <v>180</v>
      </c>
      <c r="BB37" s="156">
        <f t="shared" si="16"/>
        <v>1753.2</v>
      </c>
      <c r="BC37" s="157">
        <f t="shared" si="17"/>
        <v>7198.2000000000007</v>
      </c>
      <c r="BD37" s="158">
        <f t="shared" si="18"/>
        <v>0</v>
      </c>
      <c r="BE37" s="159">
        <f t="shared" si="19"/>
        <v>0</v>
      </c>
      <c r="BF37" s="160">
        <f t="shared" si="20"/>
        <v>0</v>
      </c>
      <c r="BG37" s="161">
        <f t="shared" si="21"/>
        <v>180</v>
      </c>
      <c r="BH37" s="162">
        <f t="shared" si="22"/>
        <v>1753.2</v>
      </c>
      <c r="BI37" s="163">
        <f t="shared" si="23"/>
        <v>7198.2000000000007</v>
      </c>
      <c r="BJ37" s="164"/>
      <c r="BK37" s="165" t="s">
        <v>125</v>
      </c>
      <c r="BL37" s="177">
        <v>19</v>
      </c>
      <c r="BM37" s="178">
        <v>48</v>
      </c>
      <c r="BN37" s="178">
        <v>59</v>
      </c>
      <c r="BO37" s="178">
        <v>39</v>
      </c>
      <c r="BP37" s="178">
        <v>15</v>
      </c>
      <c r="BQ37" s="178">
        <v>0</v>
      </c>
      <c r="BR37" s="178" t="str">
        <f t="array" ref="BR37">IF(ISBLANK($BK37),"",IFERROR((ROUND((INDEX([1]INSTRUCTIONS!$M$9:$AM$73,MATCH(#REF!,[1]INSTRUCTIONS!$N$9:$N$73,0),MATCH(BR$2,[1]INSTRUCTIONS!$M$9:$AM$9,FALSE))*$BA37),0)),""))</f>
        <v/>
      </c>
      <c r="BS37" s="178" t="str">
        <f t="array" ref="BS37">IF(ISBLANK($BK37),"",IFERROR((ROUND((INDEX([1]INSTRUCTIONS!$M$9:$AM$73,MATCH(#REF!,[1]INSTRUCTIONS!$N$9:$N$73,0),MATCH(BS$2,[1]INSTRUCTIONS!$M$9:$AM$9,FALSE))*$BA37),0)),""))</f>
        <v/>
      </c>
      <c r="BT37" s="178" t="str">
        <f t="array" ref="BT37">IF(ISBLANK($BK37),"",IFERROR((ROUND((INDEX([1]INSTRUCTIONS!$M$9:$AM$73,MATCH(#REF!,[1]INSTRUCTIONS!$N$9:$N$73,0),MATCH(BT$2,[1]INSTRUCTIONS!$M$9:$AM$9,FALSE))*$BA37),0)),""))</f>
        <v/>
      </c>
      <c r="BU37" s="178" t="str">
        <f t="array" ref="BU37">IF(ISBLANK($BK37),"",IFERROR((ROUND((INDEX([1]INSTRUCTIONS!$M$9:$AM$73,MATCH(#REF!,[1]INSTRUCTIONS!$N$9:$N$73,0),MATCH(BU$2,[1]INSTRUCTIONS!$M$9:$AM$9,FALSE))*$BA37),0)),""))</f>
        <v/>
      </c>
      <c r="BV37" s="178" t="str">
        <f t="array" ref="BV37">IF(ISBLANK($BK37),"",IFERROR((ROUND((INDEX([1]INSTRUCTIONS!$M$9:$AM$73,MATCH(#REF!,[1]INSTRUCTIONS!$N$9:$N$73,0),MATCH(BV$2,[1]INSTRUCTIONS!$M$9:$AM$9,FALSE))*$BA37),0)),""))</f>
        <v/>
      </c>
      <c r="BW37" s="178" t="str">
        <f t="array" ref="BW37">IF(ISBLANK($BK37),"",IFERROR((ROUND((INDEX([1]INSTRUCTIONS!$M$9:$AM$73,MATCH(#REF!,[1]INSTRUCTIONS!$N$9:$N$73,0),MATCH(BW$2,[1]INSTRUCTIONS!$M$9:$AM$9,FALSE))*$BA37),0)),""))</f>
        <v/>
      </c>
      <c r="BX37" s="178" t="str">
        <f t="array" ref="BX37">IF(ISBLANK($BK37),"",IFERROR((ROUND((INDEX([1]INSTRUCTIONS!$M$9:$AM$73,MATCH(#REF!,[1]INSTRUCTIONS!$N$9:$N$73,0),MATCH(BX$2,[1]INSTRUCTIONS!$M$9:$AM$9,FALSE))*$BA37),0)),""))</f>
        <v/>
      </c>
      <c r="BY37" s="178" t="str">
        <f t="array" ref="BY37">IF(ISBLANK($BK37),"",IFERROR((ROUND((INDEX([1]INSTRUCTIONS!$M$9:$AM$73,MATCH(#REF!,[1]INSTRUCTIONS!$N$9:$N$73,0),MATCH(BY$2,[1]INSTRUCTIONS!$M$9:$AM$9,FALSE))*$BA37),0)),""))</f>
        <v/>
      </c>
      <c r="BZ37" s="178" t="str">
        <f t="array" ref="BZ37">IF(ISBLANK($BK37),"",IFERROR((ROUND((INDEX([1]INSTRUCTIONS!$M$9:$AM$73,MATCH(#REF!,[1]INSTRUCTIONS!$N$9:$N$73,0),MATCH(BZ$2,[1]INSTRUCTIONS!$M$9:$AM$9,FALSE))*$BA37),0)),""))</f>
        <v/>
      </c>
      <c r="CA37" s="178" t="str">
        <f t="array" ref="CA37">IF(ISBLANK($BK37),"",IFERROR((ROUND((INDEX([1]INSTRUCTIONS!$M$9:$AM$73,MATCH(#REF!,[1]INSTRUCTIONS!$N$9:$N$73,0),MATCH(CA$2,[1]INSTRUCTIONS!$M$9:$AM$9,FALSE))*$BA37),0)),""))</f>
        <v/>
      </c>
      <c r="CB37" s="178" t="str">
        <f t="array" ref="CB37">IF(ISBLANK($BK37),"",IFERROR((ROUND((INDEX([1]INSTRUCTIONS!$M$9:$AM$73,MATCH(#REF!,[1]INSTRUCTIONS!$N$9:$N$73,0),MATCH(CB$2,[1]INSTRUCTIONS!$M$9:$AM$9,FALSE))*$BA37),0)),""))</f>
        <v/>
      </c>
      <c r="CC37" s="178" t="str">
        <f t="array" ref="CC37">IF(ISBLANK($BK37),"",IFERROR((ROUND((INDEX([1]INSTRUCTIONS!$M$9:$AM$73,MATCH(#REF!,[1]INSTRUCTIONS!$N$9:$N$73,0),MATCH(CC$2,[1]INSTRUCTIONS!$M$9:$AM$9,FALSE))*$BA37),0)),""))</f>
        <v/>
      </c>
      <c r="CD37" s="178" t="str">
        <f t="array" ref="CD37">IF(ISBLANK($BK37),"",IFERROR((ROUND((INDEX([1]INSTRUCTIONS!$M$9:$AM$73,MATCH(#REF!,[1]INSTRUCTIONS!$N$9:$N$73,0),MATCH(CD$2,[1]INSTRUCTIONS!$M$9:$AM$9,FALSE))*$BA37),0)),""))</f>
        <v/>
      </c>
      <c r="CE37" s="178" t="str">
        <f t="array" ref="CE37">IF(ISBLANK($BK37),"",IFERROR((ROUND((INDEX([1]INSTRUCTIONS!$M$9:$AM$73,MATCH(#REF!,[1]INSTRUCTIONS!$N$9:$N$73,0),MATCH(CE$2,[1]INSTRUCTIONS!$M$9:$AM$9,FALSE))*$BA37),0)),""))</f>
        <v/>
      </c>
      <c r="CF37" s="178" t="str">
        <f t="array" ref="CF37">IF(ISBLANK($BK37),"",IFERROR((ROUND((INDEX([1]INSTRUCTIONS!$M$9:$AM$73,MATCH(#REF!,[1]INSTRUCTIONS!$N$9:$N$73,0),MATCH(CF$2,[1]INSTRUCTIONS!$M$9:$AM$9,FALSE))*$BA37),0)),""))</f>
        <v/>
      </c>
      <c r="CG37" s="178" t="str">
        <f t="array" ref="CG37">IF(ISBLANK($BK37),"",IFERROR((ROUND((INDEX([1]INSTRUCTIONS!$M$9:$AM$73,MATCH(#REF!,[1]INSTRUCTIONS!$N$9:$N$73,0),MATCH(CG$2,[1]INSTRUCTIONS!$M$9:$AM$9,FALSE))*$BA37),0)),""))</f>
        <v/>
      </c>
      <c r="CH37" s="178" t="str">
        <f t="array" ref="CH37">IF(ISBLANK($BK37),"",IFERROR((ROUND((INDEX([1]INSTRUCTIONS!$M$9:$AM$73,MATCH(#REF!,[1]INSTRUCTIONS!$N$9:$N$73,0),MATCH(CH$2,[1]INSTRUCTIONS!$M$9:$AM$9,FALSE))*$BA37),0)),""))</f>
        <v/>
      </c>
      <c r="CI37" s="178" t="str">
        <f t="array" ref="CI37">IF(ISBLANK($BK37),"",IFERROR((ROUND((INDEX([1]INSTRUCTIONS!$M$9:$AM$73,MATCH(#REF!,[1]INSTRUCTIONS!$N$9:$N$73,0),MATCH(CI$2,[1]INSTRUCTIONS!$M$9:$AM$9,FALSE))*$BA37),0)),""))</f>
        <v/>
      </c>
      <c r="CJ37" s="179" t="str">
        <f t="array" ref="CJ37">IF(ISBLANK($BK37),"",IFERROR((ROUND((INDEX([1]INSTRUCTIONS!$M$9:$AM$73,MATCH(#REF!,[1]INSTRUCTIONS!$N$9:$N$73,0),MATCH(CJ$2,[1]INSTRUCTIONS!$M$9:$AM$9,FALSE))*$BA37),0)),""))</f>
        <v/>
      </c>
      <c r="CK37" s="169">
        <f t="shared" si="24"/>
        <v>180</v>
      </c>
      <c r="CL37" s="169">
        <f t="shared" si="25"/>
        <v>0</v>
      </c>
      <c r="CM37" s="6"/>
      <c r="CN37" s="170" t="s">
        <v>126</v>
      </c>
      <c r="CO37" s="177">
        <v>0</v>
      </c>
      <c r="CP37" s="178">
        <v>0</v>
      </c>
      <c r="CQ37" s="178">
        <v>0</v>
      </c>
      <c r="CR37" s="178">
        <v>0</v>
      </c>
      <c r="CS37" s="178">
        <v>0</v>
      </c>
      <c r="CT37" s="178">
        <v>0</v>
      </c>
      <c r="CU37" s="178" t="str">
        <f t="array" ref="CU37">IF(ISBLANK($CN37),"",IFERROR((ROUND((INDEX([1]INSTRUCTIONS!$M$9:$AM$73,MATCH(#REF!,[1]INSTRUCTIONS!$N$9:$N$73,0),MATCH(CU$2,[1]INSTRUCTIONS!$M$9:$AM$9,FALSE))*$BD37),0)),""))</f>
        <v/>
      </c>
      <c r="CV37" s="178" t="str">
        <f t="array" ref="CV37">IF(ISBLANK($CN37),"",IFERROR((ROUND((INDEX([1]INSTRUCTIONS!$M$9:$AM$73,MATCH(#REF!,[1]INSTRUCTIONS!$N$9:$N$73,0),MATCH(CV$2,[1]INSTRUCTIONS!$M$9:$AM$9,FALSE))*$BD37),0)),""))</f>
        <v/>
      </c>
      <c r="CW37" s="178" t="str">
        <f t="array" ref="CW37">IF(ISBLANK($CN37),"",IFERROR((ROUND((INDEX([1]INSTRUCTIONS!$M$9:$AM$73,MATCH(#REF!,[1]INSTRUCTIONS!$N$9:$N$73,0),MATCH(CW$2,[1]INSTRUCTIONS!$M$9:$AM$9,FALSE))*$BD37),0)),""))</f>
        <v/>
      </c>
      <c r="CX37" s="178" t="str">
        <f t="array" ref="CX37">IF(ISBLANK($CN37),"",IFERROR((ROUND((INDEX([1]INSTRUCTIONS!$M$9:$AM$73,MATCH(#REF!,[1]INSTRUCTIONS!$N$9:$N$73,0),MATCH(CX$2,[1]INSTRUCTIONS!$M$9:$AM$9,FALSE))*$BD37),0)),""))</f>
        <v/>
      </c>
      <c r="CY37" s="178" t="str">
        <f t="array" ref="CY37">IF(ISBLANK($CN37),"",IFERROR((ROUND((INDEX([1]INSTRUCTIONS!$M$9:$AM$73,MATCH(#REF!,[1]INSTRUCTIONS!$N$9:$N$73,0),MATCH(CY$2,[1]INSTRUCTIONS!$M$9:$AM$9,FALSE))*$BD37),0)),""))</f>
        <v/>
      </c>
      <c r="CZ37" s="178" t="str">
        <f t="array" ref="CZ37">IF(ISBLANK($CN37),"",IFERROR((ROUND((INDEX([1]INSTRUCTIONS!$M$9:$AM$73,MATCH(#REF!,[1]INSTRUCTIONS!$N$9:$N$73,0),MATCH(CZ$2,[1]INSTRUCTIONS!$M$9:$AM$9,FALSE))*$BD37),0)),""))</f>
        <v/>
      </c>
      <c r="DA37" s="178" t="str">
        <f t="array" ref="DA37">IF(ISBLANK($CN37),"",IFERROR((ROUND((INDEX([1]INSTRUCTIONS!$M$9:$AM$73,MATCH(#REF!,[1]INSTRUCTIONS!$N$9:$N$73,0),MATCH(DA$2,[1]INSTRUCTIONS!$M$9:$AM$9,FALSE))*$BD37),0)),""))</f>
        <v/>
      </c>
      <c r="DB37" s="178" t="str">
        <f t="array" ref="DB37">IF(ISBLANK($CN37),"",IFERROR((ROUND((INDEX([1]INSTRUCTIONS!$M$9:$AM$73,MATCH(#REF!,[1]INSTRUCTIONS!$N$9:$N$73,0),MATCH(DB$2,[1]INSTRUCTIONS!$M$9:$AM$9,FALSE))*$BD37),0)),""))</f>
        <v/>
      </c>
      <c r="DC37" s="178" t="str">
        <f t="array" ref="DC37">IF(ISBLANK($CN37),"",IFERROR((ROUND((INDEX([1]INSTRUCTIONS!$M$9:$AM$73,MATCH(#REF!,[1]INSTRUCTIONS!$N$9:$N$73,0),MATCH(DC$2,[1]INSTRUCTIONS!$M$9:$AM$9,FALSE))*$BD37),0)),""))</f>
        <v/>
      </c>
      <c r="DD37" s="178" t="str">
        <f t="array" ref="DD37">IF(ISBLANK($CN37),"",IFERROR((ROUND((INDEX([1]INSTRUCTIONS!$M$9:$AM$73,MATCH(#REF!,[1]INSTRUCTIONS!$N$9:$N$73,0),MATCH(DD$2,[1]INSTRUCTIONS!$M$9:$AM$9,FALSE))*$BD37),0)),""))</f>
        <v/>
      </c>
      <c r="DE37" s="178" t="str">
        <f t="array" ref="DE37">IF(ISBLANK($CN37),"",IFERROR((ROUND((INDEX([1]INSTRUCTIONS!$M$9:$AM$73,MATCH(#REF!,[1]INSTRUCTIONS!$N$9:$N$73,0),MATCH(DE$2,[1]INSTRUCTIONS!$M$9:$AM$9,FALSE))*$BD37),0)),""))</f>
        <v/>
      </c>
      <c r="DF37" s="178" t="str">
        <f t="array" ref="DF37">IF(ISBLANK($CN37),"",IFERROR((ROUND((INDEX([1]INSTRUCTIONS!$M$9:$AM$73,MATCH(#REF!,[1]INSTRUCTIONS!$N$9:$N$73,0),MATCH(DF$2,[1]INSTRUCTIONS!$M$9:$AM$9,FALSE))*$BD37),0)),""))</f>
        <v/>
      </c>
      <c r="DG37" s="178" t="str">
        <f t="array" ref="DG37">IF(ISBLANK($CN37),"",IFERROR((ROUND((INDEX([1]INSTRUCTIONS!$M$9:$AM$73,MATCH(#REF!,[1]INSTRUCTIONS!$N$9:$N$73,0),MATCH(DG$2,[1]INSTRUCTIONS!$M$9:$AM$9,FALSE))*$BD37),0)),""))</f>
        <v/>
      </c>
      <c r="DH37" s="178" t="str">
        <f t="array" ref="DH37">IF(ISBLANK($CN37),"",IFERROR((ROUND((INDEX([1]INSTRUCTIONS!$M$9:$AM$73,MATCH(#REF!,[1]INSTRUCTIONS!$N$9:$N$73,0),MATCH(DH$2,[1]INSTRUCTIONS!$M$9:$AM$9,FALSE))*$BD37),0)),""))</f>
        <v/>
      </c>
      <c r="DI37" s="178" t="str">
        <f t="array" ref="DI37">IF(ISBLANK($CN37),"",IFERROR((ROUND((INDEX([1]INSTRUCTIONS!$M$9:$AM$73,MATCH(#REF!,[1]INSTRUCTIONS!$N$9:$N$73,0),MATCH(DI$2,[1]INSTRUCTIONS!$M$9:$AM$9,FALSE))*$BD37),0)),""))</f>
        <v/>
      </c>
      <c r="DJ37" s="178" t="str">
        <f t="array" ref="DJ37">IF(ISBLANK($CN37),"",IFERROR((ROUND((INDEX([1]INSTRUCTIONS!$M$9:$AM$73,MATCH(#REF!,[1]INSTRUCTIONS!$N$9:$N$73,0),MATCH(DJ$2,[1]INSTRUCTIONS!$M$9:$AM$9,FALSE))*$BD37),0)),""))</f>
        <v/>
      </c>
      <c r="DK37" s="178" t="str">
        <f t="array" ref="DK37">IF(ISBLANK($CN37),"",IFERROR((ROUND((INDEX([1]INSTRUCTIONS!$M$9:$AM$73,MATCH(#REF!,[1]INSTRUCTIONS!$N$9:$N$73,0),MATCH(DK$2,[1]INSTRUCTIONS!$M$9:$AM$9,FALSE))*$BD37),0)),""))</f>
        <v/>
      </c>
      <c r="DL37" s="178" t="str">
        <f t="array" ref="DL37">IF(ISBLANK($CN37),"",IFERROR((ROUND((INDEX([1]INSTRUCTIONS!$M$9:$AM$73,MATCH(#REF!,[1]INSTRUCTIONS!$N$9:$N$73,0),MATCH(DL$2,[1]INSTRUCTIONS!$M$9:$AM$9,FALSE))*$BD37),0)),""))</f>
        <v/>
      </c>
      <c r="DM37" s="179" t="str">
        <f t="array" ref="DM37">IF(ISBLANK($CN37),"",IFERROR((ROUND((INDEX([1]INSTRUCTIONS!$M$9:$AM$73,MATCH(#REF!,[1]INSTRUCTIONS!$N$9:$N$73,0),MATCH(DM$2,[1]INSTRUCTIONS!$M$9:$AM$9,FALSE))*$BD37),0)),""))</f>
        <v/>
      </c>
      <c r="DN37" s="169">
        <f t="shared" si="26"/>
        <v>0</v>
      </c>
      <c r="DO37" s="169">
        <f t="shared" si="27"/>
        <v>0</v>
      </c>
      <c r="DP37" s="6"/>
      <c r="DQ37" s="171" t="str">
        <f t="shared" si="28"/>
        <v>ALPHA BOTTOMS BM</v>
      </c>
      <c r="DR37" s="172">
        <f t="shared" ref="DR37:EP37" si="51">IFERROR(BL37+CO37,"")</f>
        <v>19</v>
      </c>
      <c r="DS37" s="173">
        <f t="shared" si="51"/>
        <v>48</v>
      </c>
      <c r="DT37" s="173">
        <f t="shared" si="51"/>
        <v>59</v>
      </c>
      <c r="DU37" s="173">
        <f t="shared" si="51"/>
        <v>39</v>
      </c>
      <c r="DV37" s="173">
        <f t="shared" si="51"/>
        <v>15</v>
      </c>
      <c r="DW37" s="173">
        <f t="shared" si="51"/>
        <v>0</v>
      </c>
      <c r="DX37" s="173" t="str">
        <f t="shared" si="51"/>
        <v/>
      </c>
      <c r="DY37" s="173" t="str">
        <f t="shared" si="51"/>
        <v/>
      </c>
      <c r="DZ37" s="173" t="str">
        <f t="shared" si="51"/>
        <v/>
      </c>
      <c r="EA37" s="173" t="str">
        <f t="shared" si="51"/>
        <v/>
      </c>
      <c r="EB37" s="173" t="str">
        <f t="shared" si="51"/>
        <v/>
      </c>
      <c r="EC37" s="173" t="str">
        <f t="shared" si="51"/>
        <v/>
      </c>
      <c r="ED37" s="173" t="str">
        <f t="shared" si="51"/>
        <v/>
      </c>
      <c r="EE37" s="173" t="str">
        <f t="shared" si="51"/>
        <v/>
      </c>
      <c r="EF37" s="174" t="str">
        <f t="shared" si="51"/>
        <v/>
      </c>
      <c r="EG37" s="174" t="str">
        <f t="shared" si="51"/>
        <v/>
      </c>
      <c r="EH37" s="174" t="str">
        <f t="shared" si="51"/>
        <v/>
      </c>
      <c r="EI37" s="174" t="str">
        <f t="shared" si="51"/>
        <v/>
      </c>
      <c r="EJ37" s="174" t="str">
        <f t="shared" si="51"/>
        <v/>
      </c>
      <c r="EK37" s="174" t="str">
        <f t="shared" si="51"/>
        <v/>
      </c>
      <c r="EL37" s="174" t="str">
        <f t="shared" si="51"/>
        <v/>
      </c>
      <c r="EM37" s="174" t="str">
        <f t="shared" si="51"/>
        <v/>
      </c>
      <c r="EN37" s="174" t="str">
        <f t="shared" si="51"/>
        <v/>
      </c>
      <c r="EO37" s="174" t="str">
        <f t="shared" si="51"/>
        <v/>
      </c>
      <c r="EP37" s="174" t="str">
        <f t="shared" si="51"/>
        <v/>
      </c>
      <c r="EQ37" s="171">
        <f t="shared" si="30"/>
        <v>180</v>
      </c>
      <c r="ER37" s="171">
        <f t="shared" si="31"/>
        <v>0</v>
      </c>
    </row>
    <row r="38" spans="1:148" ht="120" customHeight="1" x14ac:dyDescent="0.25">
      <c r="A38" s="132">
        <f t="shared" si="32"/>
        <v>21</v>
      </c>
      <c r="B38" s="133" t="e">
        <v>#VALUE!</v>
      </c>
      <c r="C38" s="133" t="s">
        <v>96</v>
      </c>
      <c r="D38" s="134" t="s">
        <v>276</v>
      </c>
      <c r="E38" s="134" t="str">
        <f t="shared" si="6"/>
        <v>#REF!</v>
      </c>
      <c r="F38" s="135" t="s">
        <v>114</v>
      </c>
      <c r="G38" s="134" t="s">
        <v>276</v>
      </c>
      <c r="H38" s="135" t="s">
        <v>175</v>
      </c>
      <c r="I38" s="135" t="s">
        <v>176</v>
      </c>
      <c r="J38" s="135"/>
      <c r="K38" s="135"/>
      <c r="L38" s="136"/>
      <c r="M38" s="133" t="e">
        <v>#VALUE!</v>
      </c>
      <c r="N38" s="135" t="s">
        <v>216</v>
      </c>
      <c r="O38" s="136"/>
      <c r="P38" s="136"/>
      <c r="Q38" s="136" t="s">
        <v>101</v>
      </c>
      <c r="R38" s="136" t="s">
        <v>102</v>
      </c>
      <c r="S38" s="136"/>
      <c r="T38" s="133"/>
      <c r="U38" s="133"/>
      <c r="V38" s="133"/>
      <c r="W38" s="137"/>
      <c r="X38" s="138">
        <v>10.25</v>
      </c>
      <c r="Y38" s="139">
        <v>9.74</v>
      </c>
      <c r="Z38" s="140">
        <f t="shared" si="7"/>
        <v>4.9756097560975591E-2</v>
      </c>
      <c r="AA38" s="139">
        <v>39.99</v>
      </c>
      <c r="AB38" s="140">
        <f t="shared" si="8"/>
        <v>0.75643910977744433</v>
      </c>
      <c r="AC38" s="141"/>
      <c r="AD38" s="142" t="str">
        <f t="shared" si="9"/>
        <v/>
      </c>
      <c r="AE38" s="140" t="str">
        <f t="shared" si="10"/>
        <v/>
      </c>
      <c r="AF38" s="139"/>
      <c r="AG38" s="140" t="str">
        <f t="shared" si="11"/>
        <v/>
      </c>
      <c r="AH38" s="143" t="str">
        <f t="shared" si="12"/>
        <v/>
      </c>
      <c r="AI38" s="144"/>
      <c r="AJ38" s="145"/>
      <c r="AK38" s="146"/>
      <c r="AL38" s="135" t="s">
        <v>241</v>
      </c>
      <c r="AM38" s="147">
        <v>4</v>
      </c>
      <c r="AN38" s="148" t="str">
        <f t="shared" si="13"/>
        <v xml:space="preserve">, , , , OFFICE DEFINE, </v>
      </c>
      <c r="AO38" s="149">
        <v>0</v>
      </c>
      <c r="AP38" s="150">
        <v>72</v>
      </c>
      <c r="AQ38" s="150"/>
      <c r="AR38" s="150"/>
      <c r="AS38" s="150"/>
      <c r="AT38" s="151"/>
      <c r="AU38" s="151"/>
      <c r="AV38" s="152">
        <f t="shared" si="14"/>
        <v>4</v>
      </c>
      <c r="AW38" s="153"/>
      <c r="AX38" s="152"/>
      <c r="AY38" s="153"/>
      <c r="AZ38" s="176"/>
      <c r="BA38" s="155">
        <f t="shared" si="15"/>
        <v>72</v>
      </c>
      <c r="BB38" s="156">
        <f t="shared" si="16"/>
        <v>701.28</v>
      </c>
      <c r="BC38" s="157">
        <f t="shared" si="17"/>
        <v>2879.28</v>
      </c>
      <c r="BD38" s="158">
        <f t="shared" si="18"/>
        <v>0</v>
      </c>
      <c r="BE38" s="159">
        <f t="shared" si="19"/>
        <v>0</v>
      </c>
      <c r="BF38" s="160">
        <f t="shared" si="20"/>
        <v>0</v>
      </c>
      <c r="BG38" s="161">
        <f t="shared" si="21"/>
        <v>72</v>
      </c>
      <c r="BH38" s="162">
        <f t="shared" si="22"/>
        <v>701.28</v>
      </c>
      <c r="BI38" s="163">
        <f t="shared" si="23"/>
        <v>2879.28</v>
      </c>
      <c r="BJ38" s="164"/>
      <c r="BK38" s="165" t="s">
        <v>125</v>
      </c>
      <c r="BL38" s="177">
        <v>8</v>
      </c>
      <c r="BM38" s="178">
        <v>19</v>
      </c>
      <c r="BN38" s="178">
        <v>23</v>
      </c>
      <c r="BO38" s="178">
        <v>16</v>
      </c>
      <c r="BP38" s="178">
        <v>6</v>
      </c>
      <c r="BQ38" s="178">
        <v>0</v>
      </c>
      <c r="BR38" s="178" t="str">
        <f t="array" ref="BR38">IF(ISBLANK($BK38),"",IFERROR((ROUND((INDEX([1]INSTRUCTIONS!$M$9:$AM$73,MATCH(#REF!,[1]INSTRUCTIONS!$N$9:$N$73,0),MATCH(BR$2,[1]INSTRUCTIONS!$M$9:$AM$9,FALSE))*$BA38),0)),""))</f>
        <v/>
      </c>
      <c r="BS38" s="178" t="str">
        <f t="array" ref="BS38">IF(ISBLANK($BK38),"",IFERROR((ROUND((INDEX([1]INSTRUCTIONS!$M$9:$AM$73,MATCH(#REF!,[1]INSTRUCTIONS!$N$9:$N$73,0),MATCH(BS$2,[1]INSTRUCTIONS!$M$9:$AM$9,FALSE))*$BA38),0)),""))</f>
        <v/>
      </c>
      <c r="BT38" s="178" t="str">
        <f t="array" ref="BT38">IF(ISBLANK($BK38),"",IFERROR((ROUND((INDEX([1]INSTRUCTIONS!$M$9:$AM$73,MATCH(#REF!,[1]INSTRUCTIONS!$N$9:$N$73,0),MATCH(BT$2,[1]INSTRUCTIONS!$M$9:$AM$9,FALSE))*$BA38),0)),""))</f>
        <v/>
      </c>
      <c r="BU38" s="178" t="str">
        <f t="array" ref="BU38">IF(ISBLANK($BK38),"",IFERROR((ROUND((INDEX([1]INSTRUCTIONS!$M$9:$AM$73,MATCH(#REF!,[1]INSTRUCTIONS!$N$9:$N$73,0),MATCH(BU$2,[1]INSTRUCTIONS!$M$9:$AM$9,FALSE))*$BA38),0)),""))</f>
        <v/>
      </c>
      <c r="BV38" s="178" t="str">
        <f t="array" ref="BV38">IF(ISBLANK($BK38),"",IFERROR((ROUND((INDEX([1]INSTRUCTIONS!$M$9:$AM$73,MATCH(#REF!,[1]INSTRUCTIONS!$N$9:$N$73,0),MATCH(BV$2,[1]INSTRUCTIONS!$M$9:$AM$9,FALSE))*$BA38),0)),""))</f>
        <v/>
      </c>
      <c r="BW38" s="178" t="str">
        <f t="array" ref="BW38">IF(ISBLANK($BK38),"",IFERROR((ROUND((INDEX([1]INSTRUCTIONS!$M$9:$AM$73,MATCH(#REF!,[1]INSTRUCTIONS!$N$9:$N$73,0),MATCH(BW$2,[1]INSTRUCTIONS!$M$9:$AM$9,FALSE))*$BA38),0)),""))</f>
        <v/>
      </c>
      <c r="BX38" s="178" t="str">
        <f t="array" ref="BX38">IF(ISBLANK($BK38),"",IFERROR((ROUND((INDEX([1]INSTRUCTIONS!$M$9:$AM$73,MATCH(#REF!,[1]INSTRUCTIONS!$N$9:$N$73,0),MATCH(BX$2,[1]INSTRUCTIONS!$M$9:$AM$9,FALSE))*$BA38),0)),""))</f>
        <v/>
      </c>
      <c r="BY38" s="178" t="str">
        <f t="array" ref="BY38">IF(ISBLANK($BK38),"",IFERROR((ROUND((INDEX([1]INSTRUCTIONS!$M$9:$AM$73,MATCH(#REF!,[1]INSTRUCTIONS!$N$9:$N$73,0),MATCH(BY$2,[1]INSTRUCTIONS!$M$9:$AM$9,FALSE))*$BA38),0)),""))</f>
        <v/>
      </c>
      <c r="BZ38" s="178" t="str">
        <f t="array" ref="BZ38">IF(ISBLANK($BK38),"",IFERROR((ROUND((INDEX([1]INSTRUCTIONS!$M$9:$AM$73,MATCH(#REF!,[1]INSTRUCTIONS!$N$9:$N$73,0),MATCH(BZ$2,[1]INSTRUCTIONS!$M$9:$AM$9,FALSE))*$BA38),0)),""))</f>
        <v/>
      </c>
      <c r="CA38" s="178" t="str">
        <f t="array" ref="CA38">IF(ISBLANK($BK38),"",IFERROR((ROUND((INDEX([1]INSTRUCTIONS!$M$9:$AM$73,MATCH(#REF!,[1]INSTRUCTIONS!$N$9:$N$73,0),MATCH(CA$2,[1]INSTRUCTIONS!$M$9:$AM$9,FALSE))*$BA38),0)),""))</f>
        <v/>
      </c>
      <c r="CB38" s="178" t="str">
        <f t="array" ref="CB38">IF(ISBLANK($BK38),"",IFERROR((ROUND((INDEX([1]INSTRUCTIONS!$M$9:$AM$73,MATCH(#REF!,[1]INSTRUCTIONS!$N$9:$N$73,0),MATCH(CB$2,[1]INSTRUCTIONS!$M$9:$AM$9,FALSE))*$BA38),0)),""))</f>
        <v/>
      </c>
      <c r="CC38" s="178" t="str">
        <f t="array" ref="CC38">IF(ISBLANK($BK38),"",IFERROR((ROUND((INDEX([1]INSTRUCTIONS!$M$9:$AM$73,MATCH(#REF!,[1]INSTRUCTIONS!$N$9:$N$73,0),MATCH(CC$2,[1]INSTRUCTIONS!$M$9:$AM$9,FALSE))*$BA38),0)),""))</f>
        <v/>
      </c>
      <c r="CD38" s="178" t="str">
        <f t="array" ref="CD38">IF(ISBLANK($BK38),"",IFERROR((ROUND((INDEX([1]INSTRUCTIONS!$M$9:$AM$73,MATCH(#REF!,[1]INSTRUCTIONS!$N$9:$N$73,0),MATCH(CD$2,[1]INSTRUCTIONS!$M$9:$AM$9,FALSE))*$BA38),0)),""))</f>
        <v/>
      </c>
      <c r="CE38" s="178" t="str">
        <f t="array" ref="CE38">IF(ISBLANK($BK38),"",IFERROR((ROUND((INDEX([1]INSTRUCTIONS!$M$9:$AM$73,MATCH(#REF!,[1]INSTRUCTIONS!$N$9:$N$73,0),MATCH(CE$2,[1]INSTRUCTIONS!$M$9:$AM$9,FALSE))*$BA38),0)),""))</f>
        <v/>
      </c>
      <c r="CF38" s="178" t="str">
        <f t="array" ref="CF38">IF(ISBLANK($BK38),"",IFERROR((ROUND((INDEX([1]INSTRUCTIONS!$M$9:$AM$73,MATCH(#REF!,[1]INSTRUCTIONS!$N$9:$N$73,0),MATCH(CF$2,[1]INSTRUCTIONS!$M$9:$AM$9,FALSE))*$BA38),0)),""))</f>
        <v/>
      </c>
      <c r="CG38" s="178" t="str">
        <f t="array" ref="CG38">IF(ISBLANK($BK38),"",IFERROR((ROUND((INDEX([1]INSTRUCTIONS!$M$9:$AM$73,MATCH(#REF!,[1]INSTRUCTIONS!$N$9:$N$73,0),MATCH(CG$2,[1]INSTRUCTIONS!$M$9:$AM$9,FALSE))*$BA38),0)),""))</f>
        <v/>
      </c>
      <c r="CH38" s="178" t="str">
        <f t="array" ref="CH38">IF(ISBLANK($BK38),"",IFERROR((ROUND((INDEX([1]INSTRUCTIONS!$M$9:$AM$73,MATCH(#REF!,[1]INSTRUCTIONS!$N$9:$N$73,0),MATCH(CH$2,[1]INSTRUCTIONS!$M$9:$AM$9,FALSE))*$BA38),0)),""))</f>
        <v/>
      </c>
      <c r="CI38" s="178" t="str">
        <f t="array" ref="CI38">IF(ISBLANK($BK38),"",IFERROR((ROUND((INDEX([1]INSTRUCTIONS!$M$9:$AM$73,MATCH(#REF!,[1]INSTRUCTIONS!$N$9:$N$73,0),MATCH(CI$2,[1]INSTRUCTIONS!$M$9:$AM$9,FALSE))*$BA38),0)),""))</f>
        <v/>
      </c>
      <c r="CJ38" s="179" t="str">
        <f t="array" ref="CJ38">IF(ISBLANK($BK38),"",IFERROR((ROUND((INDEX([1]INSTRUCTIONS!$M$9:$AM$73,MATCH(#REF!,[1]INSTRUCTIONS!$N$9:$N$73,0),MATCH(CJ$2,[1]INSTRUCTIONS!$M$9:$AM$9,FALSE))*$BA38),0)),""))</f>
        <v/>
      </c>
      <c r="CK38" s="169">
        <f t="shared" si="24"/>
        <v>72</v>
      </c>
      <c r="CL38" s="169">
        <f t="shared" si="25"/>
        <v>0</v>
      </c>
      <c r="CM38" s="6"/>
      <c r="CN38" s="170" t="s">
        <v>126</v>
      </c>
      <c r="CO38" s="177">
        <v>0</v>
      </c>
      <c r="CP38" s="178">
        <v>0</v>
      </c>
      <c r="CQ38" s="178">
        <v>0</v>
      </c>
      <c r="CR38" s="178">
        <v>0</v>
      </c>
      <c r="CS38" s="178">
        <v>0</v>
      </c>
      <c r="CT38" s="178">
        <v>0</v>
      </c>
      <c r="CU38" s="178" t="str">
        <f t="array" ref="CU38">IF(ISBLANK($CN38),"",IFERROR((ROUND((INDEX([1]INSTRUCTIONS!$M$9:$AM$73,MATCH(#REF!,[1]INSTRUCTIONS!$N$9:$N$73,0),MATCH(CU$2,[1]INSTRUCTIONS!$M$9:$AM$9,FALSE))*$BD38),0)),""))</f>
        <v/>
      </c>
      <c r="CV38" s="178" t="str">
        <f t="array" ref="CV38">IF(ISBLANK($CN38),"",IFERROR((ROUND((INDEX([1]INSTRUCTIONS!$M$9:$AM$73,MATCH(#REF!,[1]INSTRUCTIONS!$N$9:$N$73,0),MATCH(CV$2,[1]INSTRUCTIONS!$M$9:$AM$9,FALSE))*$BD38),0)),""))</f>
        <v/>
      </c>
      <c r="CW38" s="178" t="str">
        <f t="array" ref="CW38">IF(ISBLANK($CN38),"",IFERROR((ROUND((INDEX([1]INSTRUCTIONS!$M$9:$AM$73,MATCH(#REF!,[1]INSTRUCTIONS!$N$9:$N$73,0),MATCH(CW$2,[1]INSTRUCTIONS!$M$9:$AM$9,FALSE))*$BD38),0)),""))</f>
        <v/>
      </c>
      <c r="CX38" s="178" t="str">
        <f t="array" ref="CX38">IF(ISBLANK($CN38),"",IFERROR((ROUND((INDEX([1]INSTRUCTIONS!$M$9:$AM$73,MATCH(#REF!,[1]INSTRUCTIONS!$N$9:$N$73,0),MATCH(CX$2,[1]INSTRUCTIONS!$M$9:$AM$9,FALSE))*$BD38),0)),""))</f>
        <v/>
      </c>
      <c r="CY38" s="178" t="str">
        <f t="array" ref="CY38">IF(ISBLANK($CN38),"",IFERROR((ROUND((INDEX([1]INSTRUCTIONS!$M$9:$AM$73,MATCH(#REF!,[1]INSTRUCTIONS!$N$9:$N$73,0),MATCH(CY$2,[1]INSTRUCTIONS!$M$9:$AM$9,FALSE))*$BD38),0)),""))</f>
        <v/>
      </c>
      <c r="CZ38" s="178" t="str">
        <f t="array" ref="CZ38">IF(ISBLANK($CN38),"",IFERROR((ROUND((INDEX([1]INSTRUCTIONS!$M$9:$AM$73,MATCH(#REF!,[1]INSTRUCTIONS!$N$9:$N$73,0),MATCH(CZ$2,[1]INSTRUCTIONS!$M$9:$AM$9,FALSE))*$BD38),0)),""))</f>
        <v/>
      </c>
      <c r="DA38" s="178" t="str">
        <f t="array" ref="DA38">IF(ISBLANK($CN38),"",IFERROR((ROUND((INDEX([1]INSTRUCTIONS!$M$9:$AM$73,MATCH(#REF!,[1]INSTRUCTIONS!$N$9:$N$73,0),MATCH(DA$2,[1]INSTRUCTIONS!$M$9:$AM$9,FALSE))*$BD38),0)),""))</f>
        <v/>
      </c>
      <c r="DB38" s="178" t="str">
        <f t="array" ref="DB38">IF(ISBLANK($CN38),"",IFERROR((ROUND((INDEX([1]INSTRUCTIONS!$M$9:$AM$73,MATCH(#REF!,[1]INSTRUCTIONS!$N$9:$N$73,0),MATCH(DB$2,[1]INSTRUCTIONS!$M$9:$AM$9,FALSE))*$BD38),0)),""))</f>
        <v/>
      </c>
      <c r="DC38" s="178" t="str">
        <f t="array" ref="DC38">IF(ISBLANK($CN38),"",IFERROR((ROUND((INDEX([1]INSTRUCTIONS!$M$9:$AM$73,MATCH(#REF!,[1]INSTRUCTIONS!$N$9:$N$73,0),MATCH(DC$2,[1]INSTRUCTIONS!$M$9:$AM$9,FALSE))*$BD38),0)),""))</f>
        <v/>
      </c>
      <c r="DD38" s="178" t="str">
        <f t="array" ref="DD38">IF(ISBLANK($CN38),"",IFERROR((ROUND((INDEX([1]INSTRUCTIONS!$M$9:$AM$73,MATCH(#REF!,[1]INSTRUCTIONS!$N$9:$N$73,0),MATCH(DD$2,[1]INSTRUCTIONS!$M$9:$AM$9,FALSE))*$BD38),0)),""))</f>
        <v/>
      </c>
      <c r="DE38" s="178" t="str">
        <f t="array" ref="DE38">IF(ISBLANK($CN38),"",IFERROR((ROUND((INDEX([1]INSTRUCTIONS!$M$9:$AM$73,MATCH(#REF!,[1]INSTRUCTIONS!$N$9:$N$73,0),MATCH(DE$2,[1]INSTRUCTIONS!$M$9:$AM$9,FALSE))*$BD38),0)),""))</f>
        <v/>
      </c>
      <c r="DF38" s="178" t="str">
        <f t="array" ref="DF38">IF(ISBLANK($CN38),"",IFERROR((ROUND((INDEX([1]INSTRUCTIONS!$M$9:$AM$73,MATCH(#REF!,[1]INSTRUCTIONS!$N$9:$N$73,0),MATCH(DF$2,[1]INSTRUCTIONS!$M$9:$AM$9,FALSE))*$BD38),0)),""))</f>
        <v/>
      </c>
      <c r="DG38" s="178" t="str">
        <f t="array" ref="DG38">IF(ISBLANK($CN38),"",IFERROR((ROUND((INDEX([1]INSTRUCTIONS!$M$9:$AM$73,MATCH(#REF!,[1]INSTRUCTIONS!$N$9:$N$73,0),MATCH(DG$2,[1]INSTRUCTIONS!$M$9:$AM$9,FALSE))*$BD38),0)),""))</f>
        <v/>
      </c>
      <c r="DH38" s="178" t="str">
        <f t="array" ref="DH38">IF(ISBLANK($CN38),"",IFERROR((ROUND((INDEX([1]INSTRUCTIONS!$M$9:$AM$73,MATCH(#REF!,[1]INSTRUCTIONS!$N$9:$N$73,0),MATCH(DH$2,[1]INSTRUCTIONS!$M$9:$AM$9,FALSE))*$BD38),0)),""))</f>
        <v/>
      </c>
      <c r="DI38" s="178" t="str">
        <f t="array" ref="DI38">IF(ISBLANK($CN38),"",IFERROR((ROUND((INDEX([1]INSTRUCTIONS!$M$9:$AM$73,MATCH(#REF!,[1]INSTRUCTIONS!$N$9:$N$73,0),MATCH(DI$2,[1]INSTRUCTIONS!$M$9:$AM$9,FALSE))*$BD38),0)),""))</f>
        <v/>
      </c>
      <c r="DJ38" s="178" t="str">
        <f t="array" ref="DJ38">IF(ISBLANK($CN38),"",IFERROR((ROUND((INDEX([1]INSTRUCTIONS!$M$9:$AM$73,MATCH(#REF!,[1]INSTRUCTIONS!$N$9:$N$73,0),MATCH(DJ$2,[1]INSTRUCTIONS!$M$9:$AM$9,FALSE))*$BD38),0)),""))</f>
        <v/>
      </c>
      <c r="DK38" s="178" t="str">
        <f t="array" ref="DK38">IF(ISBLANK($CN38),"",IFERROR((ROUND((INDEX([1]INSTRUCTIONS!$M$9:$AM$73,MATCH(#REF!,[1]INSTRUCTIONS!$N$9:$N$73,0),MATCH(DK$2,[1]INSTRUCTIONS!$M$9:$AM$9,FALSE))*$BD38),0)),""))</f>
        <v/>
      </c>
      <c r="DL38" s="178" t="str">
        <f t="array" ref="DL38">IF(ISBLANK($CN38),"",IFERROR((ROUND((INDEX([1]INSTRUCTIONS!$M$9:$AM$73,MATCH(#REF!,[1]INSTRUCTIONS!$N$9:$N$73,0),MATCH(DL$2,[1]INSTRUCTIONS!$M$9:$AM$9,FALSE))*$BD38),0)),""))</f>
        <v/>
      </c>
      <c r="DM38" s="179" t="str">
        <f t="array" ref="DM38">IF(ISBLANK($CN38),"",IFERROR((ROUND((INDEX([1]INSTRUCTIONS!$M$9:$AM$73,MATCH(#REF!,[1]INSTRUCTIONS!$N$9:$N$73,0),MATCH(DM$2,[1]INSTRUCTIONS!$M$9:$AM$9,FALSE))*$BD38),0)),""))</f>
        <v/>
      </c>
      <c r="DN38" s="169">
        <f t="shared" si="26"/>
        <v>0</v>
      </c>
      <c r="DO38" s="169">
        <f t="shared" si="27"/>
        <v>0</v>
      </c>
      <c r="DP38" s="6"/>
      <c r="DQ38" s="171" t="str">
        <f t="shared" si="28"/>
        <v>ALPHA BOTTOMS BM</v>
      </c>
      <c r="DR38" s="172">
        <f t="shared" ref="DR38:EP38" si="52">IFERROR(BL38+CO38,"")</f>
        <v>8</v>
      </c>
      <c r="DS38" s="173">
        <f t="shared" si="52"/>
        <v>19</v>
      </c>
      <c r="DT38" s="173">
        <f t="shared" si="52"/>
        <v>23</v>
      </c>
      <c r="DU38" s="173">
        <f t="shared" si="52"/>
        <v>16</v>
      </c>
      <c r="DV38" s="173">
        <f t="shared" si="52"/>
        <v>6</v>
      </c>
      <c r="DW38" s="173">
        <f t="shared" si="52"/>
        <v>0</v>
      </c>
      <c r="DX38" s="173" t="str">
        <f t="shared" si="52"/>
        <v/>
      </c>
      <c r="DY38" s="173" t="str">
        <f t="shared" si="52"/>
        <v/>
      </c>
      <c r="DZ38" s="173" t="str">
        <f t="shared" si="52"/>
        <v/>
      </c>
      <c r="EA38" s="173" t="str">
        <f t="shared" si="52"/>
        <v/>
      </c>
      <c r="EB38" s="173" t="str">
        <f t="shared" si="52"/>
        <v/>
      </c>
      <c r="EC38" s="173" t="str">
        <f t="shared" si="52"/>
        <v/>
      </c>
      <c r="ED38" s="173" t="str">
        <f t="shared" si="52"/>
        <v/>
      </c>
      <c r="EE38" s="173" t="str">
        <f t="shared" si="52"/>
        <v/>
      </c>
      <c r="EF38" s="174" t="str">
        <f t="shared" si="52"/>
        <v/>
      </c>
      <c r="EG38" s="174" t="str">
        <f t="shared" si="52"/>
        <v/>
      </c>
      <c r="EH38" s="174" t="str">
        <f t="shared" si="52"/>
        <v/>
      </c>
      <c r="EI38" s="174" t="str">
        <f t="shared" si="52"/>
        <v/>
      </c>
      <c r="EJ38" s="174" t="str">
        <f t="shared" si="52"/>
        <v/>
      </c>
      <c r="EK38" s="174" t="str">
        <f t="shared" si="52"/>
        <v/>
      </c>
      <c r="EL38" s="174" t="str">
        <f t="shared" si="52"/>
        <v/>
      </c>
      <c r="EM38" s="174" t="str">
        <f t="shared" si="52"/>
        <v/>
      </c>
      <c r="EN38" s="174" t="str">
        <f t="shared" si="52"/>
        <v/>
      </c>
      <c r="EO38" s="174" t="str">
        <f t="shared" si="52"/>
        <v/>
      </c>
      <c r="EP38" s="174" t="str">
        <f t="shared" si="52"/>
        <v/>
      </c>
      <c r="EQ38" s="171">
        <f t="shared" si="30"/>
        <v>72</v>
      </c>
      <c r="ER38" s="171">
        <f t="shared" si="31"/>
        <v>0</v>
      </c>
    </row>
    <row r="39" spans="1:148" ht="120" customHeight="1" x14ac:dyDescent="0.25">
      <c r="A39" s="132">
        <f t="shared" si="32"/>
        <v>22</v>
      </c>
      <c r="B39" s="133" t="e">
        <v>#VALUE!</v>
      </c>
      <c r="C39" s="133" t="s">
        <v>96</v>
      </c>
      <c r="D39" s="134" t="s">
        <v>276</v>
      </c>
      <c r="E39" s="134" t="str">
        <f t="shared" si="6"/>
        <v>#REF!</v>
      </c>
      <c r="F39" s="135" t="s">
        <v>114</v>
      </c>
      <c r="G39" s="134" t="s">
        <v>276</v>
      </c>
      <c r="H39" s="135" t="s">
        <v>175</v>
      </c>
      <c r="I39" s="135" t="s">
        <v>176</v>
      </c>
      <c r="J39" s="135"/>
      <c r="K39" s="135"/>
      <c r="L39" s="136"/>
      <c r="M39" s="133" t="e">
        <v>#VALUE!</v>
      </c>
      <c r="N39" s="135" t="s">
        <v>177</v>
      </c>
      <c r="O39" s="136"/>
      <c r="P39" s="136"/>
      <c r="Q39" s="136" t="s">
        <v>101</v>
      </c>
      <c r="R39" s="136" t="s">
        <v>102</v>
      </c>
      <c r="S39" s="136"/>
      <c r="T39" s="133"/>
      <c r="U39" s="133"/>
      <c r="V39" s="133"/>
      <c r="W39" s="137"/>
      <c r="X39" s="138">
        <v>10.25</v>
      </c>
      <c r="Y39" s="139">
        <v>9.74</v>
      </c>
      <c r="Z39" s="140">
        <f t="shared" si="7"/>
        <v>4.9756097560975591E-2</v>
      </c>
      <c r="AA39" s="139">
        <v>39.99</v>
      </c>
      <c r="AB39" s="140">
        <f t="shared" si="8"/>
        <v>0.75643910977744433</v>
      </c>
      <c r="AC39" s="141"/>
      <c r="AD39" s="142" t="str">
        <f t="shared" si="9"/>
        <v/>
      </c>
      <c r="AE39" s="140" t="str">
        <f t="shared" si="10"/>
        <v/>
      </c>
      <c r="AF39" s="139"/>
      <c r="AG39" s="140" t="str">
        <f t="shared" si="11"/>
        <v/>
      </c>
      <c r="AH39" s="143" t="str">
        <f t="shared" si="12"/>
        <v/>
      </c>
      <c r="AI39" s="144"/>
      <c r="AJ39" s="145"/>
      <c r="AK39" s="146"/>
      <c r="AL39" s="135" t="s">
        <v>241</v>
      </c>
      <c r="AM39" s="147">
        <v>4</v>
      </c>
      <c r="AN39" s="148" t="str">
        <f t="shared" si="13"/>
        <v xml:space="preserve">, , , , OFFICE DEFINE, </v>
      </c>
      <c r="AO39" s="149">
        <v>0</v>
      </c>
      <c r="AP39" s="150">
        <v>228</v>
      </c>
      <c r="AQ39" s="150"/>
      <c r="AR39" s="150"/>
      <c r="AS39" s="150"/>
      <c r="AT39" s="151"/>
      <c r="AU39" s="151"/>
      <c r="AV39" s="152">
        <f t="shared" si="14"/>
        <v>4</v>
      </c>
      <c r="AW39" s="153"/>
      <c r="AX39" s="152"/>
      <c r="AY39" s="153"/>
      <c r="AZ39" s="176"/>
      <c r="BA39" s="155">
        <f t="shared" si="15"/>
        <v>228</v>
      </c>
      <c r="BB39" s="156">
        <f t="shared" si="16"/>
        <v>2220.7200000000003</v>
      </c>
      <c r="BC39" s="157">
        <f t="shared" si="17"/>
        <v>9117.7200000000012</v>
      </c>
      <c r="BD39" s="158">
        <f t="shared" si="18"/>
        <v>0</v>
      </c>
      <c r="BE39" s="159">
        <f t="shared" si="19"/>
        <v>0</v>
      </c>
      <c r="BF39" s="160">
        <f t="shared" si="20"/>
        <v>0</v>
      </c>
      <c r="BG39" s="161">
        <f t="shared" si="21"/>
        <v>228</v>
      </c>
      <c r="BH39" s="162">
        <f t="shared" si="22"/>
        <v>2220.7200000000003</v>
      </c>
      <c r="BI39" s="163">
        <f t="shared" si="23"/>
        <v>9117.7200000000012</v>
      </c>
      <c r="BJ39" s="164"/>
      <c r="BK39" s="165" t="s">
        <v>125</v>
      </c>
      <c r="BL39" s="177">
        <v>24</v>
      </c>
      <c r="BM39" s="178">
        <v>61</v>
      </c>
      <c r="BN39" s="178">
        <v>74</v>
      </c>
      <c r="BO39" s="178">
        <v>50</v>
      </c>
      <c r="BP39" s="178">
        <v>19</v>
      </c>
      <c r="BQ39" s="178">
        <v>0</v>
      </c>
      <c r="BR39" s="178" t="str">
        <f t="array" ref="BR39">IF(ISBLANK($BK39),"",IFERROR((ROUND((INDEX([1]INSTRUCTIONS!$M$9:$AM$73,MATCH(#REF!,[1]INSTRUCTIONS!$N$9:$N$73,0),MATCH(BR$2,[1]INSTRUCTIONS!$M$9:$AM$9,FALSE))*$BA39),0)),""))</f>
        <v/>
      </c>
      <c r="BS39" s="178" t="str">
        <f t="array" ref="BS39">IF(ISBLANK($BK39),"",IFERROR((ROUND((INDEX([1]INSTRUCTIONS!$M$9:$AM$73,MATCH(#REF!,[1]INSTRUCTIONS!$N$9:$N$73,0),MATCH(BS$2,[1]INSTRUCTIONS!$M$9:$AM$9,FALSE))*$BA39),0)),""))</f>
        <v/>
      </c>
      <c r="BT39" s="178" t="str">
        <f t="array" ref="BT39">IF(ISBLANK($BK39),"",IFERROR((ROUND((INDEX([1]INSTRUCTIONS!$M$9:$AM$73,MATCH(#REF!,[1]INSTRUCTIONS!$N$9:$N$73,0),MATCH(BT$2,[1]INSTRUCTIONS!$M$9:$AM$9,FALSE))*$BA39),0)),""))</f>
        <v/>
      </c>
      <c r="BU39" s="178" t="str">
        <f t="array" ref="BU39">IF(ISBLANK($BK39),"",IFERROR((ROUND((INDEX([1]INSTRUCTIONS!$M$9:$AM$73,MATCH(#REF!,[1]INSTRUCTIONS!$N$9:$N$73,0),MATCH(BU$2,[1]INSTRUCTIONS!$M$9:$AM$9,FALSE))*$BA39),0)),""))</f>
        <v/>
      </c>
      <c r="BV39" s="178" t="str">
        <f t="array" ref="BV39">IF(ISBLANK($BK39),"",IFERROR((ROUND((INDEX([1]INSTRUCTIONS!$M$9:$AM$73,MATCH(#REF!,[1]INSTRUCTIONS!$N$9:$N$73,0),MATCH(BV$2,[1]INSTRUCTIONS!$M$9:$AM$9,FALSE))*$BA39),0)),""))</f>
        <v/>
      </c>
      <c r="BW39" s="178" t="str">
        <f t="array" ref="BW39">IF(ISBLANK($BK39),"",IFERROR((ROUND((INDEX([1]INSTRUCTIONS!$M$9:$AM$73,MATCH(#REF!,[1]INSTRUCTIONS!$N$9:$N$73,0),MATCH(BW$2,[1]INSTRUCTIONS!$M$9:$AM$9,FALSE))*$BA39),0)),""))</f>
        <v/>
      </c>
      <c r="BX39" s="178" t="str">
        <f t="array" ref="BX39">IF(ISBLANK($BK39),"",IFERROR((ROUND((INDEX([1]INSTRUCTIONS!$M$9:$AM$73,MATCH(#REF!,[1]INSTRUCTIONS!$N$9:$N$73,0),MATCH(BX$2,[1]INSTRUCTIONS!$M$9:$AM$9,FALSE))*$BA39),0)),""))</f>
        <v/>
      </c>
      <c r="BY39" s="178" t="str">
        <f t="array" ref="BY39">IF(ISBLANK($BK39),"",IFERROR((ROUND((INDEX([1]INSTRUCTIONS!$M$9:$AM$73,MATCH(#REF!,[1]INSTRUCTIONS!$N$9:$N$73,0),MATCH(BY$2,[1]INSTRUCTIONS!$M$9:$AM$9,FALSE))*$BA39),0)),""))</f>
        <v/>
      </c>
      <c r="BZ39" s="178" t="str">
        <f t="array" ref="BZ39">IF(ISBLANK($BK39),"",IFERROR((ROUND((INDEX([1]INSTRUCTIONS!$M$9:$AM$73,MATCH(#REF!,[1]INSTRUCTIONS!$N$9:$N$73,0),MATCH(BZ$2,[1]INSTRUCTIONS!$M$9:$AM$9,FALSE))*$BA39),0)),""))</f>
        <v/>
      </c>
      <c r="CA39" s="178" t="str">
        <f t="array" ref="CA39">IF(ISBLANK($BK39),"",IFERROR((ROUND((INDEX([1]INSTRUCTIONS!$M$9:$AM$73,MATCH(#REF!,[1]INSTRUCTIONS!$N$9:$N$73,0),MATCH(CA$2,[1]INSTRUCTIONS!$M$9:$AM$9,FALSE))*$BA39),0)),""))</f>
        <v/>
      </c>
      <c r="CB39" s="178" t="str">
        <f t="array" ref="CB39">IF(ISBLANK($BK39),"",IFERROR((ROUND((INDEX([1]INSTRUCTIONS!$M$9:$AM$73,MATCH(#REF!,[1]INSTRUCTIONS!$N$9:$N$73,0),MATCH(CB$2,[1]INSTRUCTIONS!$M$9:$AM$9,FALSE))*$BA39),0)),""))</f>
        <v/>
      </c>
      <c r="CC39" s="178" t="str">
        <f t="array" ref="CC39">IF(ISBLANK($BK39),"",IFERROR((ROUND((INDEX([1]INSTRUCTIONS!$M$9:$AM$73,MATCH(#REF!,[1]INSTRUCTIONS!$N$9:$N$73,0),MATCH(CC$2,[1]INSTRUCTIONS!$M$9:$AM$9,FALSE))*$BA39),0)),""))</f>
        <v/>
      </c>
      <c r="CD39" s="178" t="str">
        <f t="array" ref="CD39">IF(ISBLANK($BK39),"",IFERROR((ROUND((INDEX([1]INSTRUCTIONS!$M$9:$AM$73,MATCH(#REF!,[1]INSTRUCTIONS!$N$9:$N$73,0),MATCH(CD$2,[1]INSTRUCTIONS!$M$9:$AM$9,FALSE))*$BA39),0)),""))</f>
        <v/>
      </c>
      <c r="CE39" s="178" t="str">
        <f t="array" ref="CE39">IF(ISBLANK($BK39),"",IFERROR((ROUND((INDEX([1]INSTRUCTIONS!$M$9:$AM$73,MATCH(#REF!,[1]INSTRUCTIONS!$N$9:$N$73,0),MATCH(CE$2,[1]INSTRUCTIONS!$M$9:$AM$9,FALSE))*$BA39),0)),""))</f>
        <v/>
      </c>
      <c r="CF39" s="178" t="str">
        <f t="array" ref="CF39">IF(ISBLANK($BK39),"",IFERROR((ROUND((INDEX([1]INSTRUCTIONS!$M$9:$AM$73,MATCH(#REF!,[1]INSTRUCTIONS!$N$9:$N$73,0),MATCH(CF$2,[1]INSTRUCTIONS!$M$9:$AM$9,FALSE))*$BA39),0)),""))</f>
        <v/>
      </c>
      <c r="CG39" s="178" t="str">
        <f t="array" ref="CG39">IF(ISBLANK($BK39),"",IFERROR((ROUND((INDEX([1]INSTRUCTIONS!$M$9:$AM$73,MATCH(#REF!,[1]INSTRUCTIONS!$N$9:$N$73,0),MATCH(CG$2,[1]INSTRUCTIONS!$M$9:$AM$9,FALSE))*$BA39),0)),""))</f>
        <v/>
      </c>
      <c r="CH39" s="178" t="str">
        <f t="array" ref="CH39">IF(ISBLANK($BK39),"",IFERROR((ROUND((INDEX([1]INSTRUCTIONS!$M$9:$AM$73,MATCH(#REF!,[1]INSTRUCTIONS!$N$9:$N$73,0),MATCH(CH$2,[1]INSTRUCTIONS!$M$9:$AM$9,FALSE))*$BA39),0)),""))</f>
        <v/>
      </c>
      <c r="CI39" s="178" t="str">
        <f t="array" ref="CI39">IF(ISBLANK($BK39),"",IFERROR((ROUND((INDEX([1]INSTRUCTIONS!$M$9:$AM$73,MATCH(#REF!,[1]INSTRUCTIONS!$N$9:$N$73,0),MATCH(CI$2,[1]INSTRUCTIONS!$M$9:$AM$9,FALSE))*$BA39),0)),""))</f>
        <v/>
      </c>
      <c r="CJ39" s="179" t="str">
        <f t="array" ref="CJ39">IF(ISBLANK($BK39),"",IFERROR((ROUND((INDEX([1]INSTRUCTIONS!$M$9:$AM$73,MATCH(#REF!,[1]INSTRUCTIONS!$N$9:$N$73,0),MATCH(CJ$2,[1]INSTRUCTIONS!$M$9:$AM$9,FALSE))*$BA39),0)),""))</f>
        <v/>
      </c>
      <c r="CK39" s="169">
        <f t="shared" si="24"/>
        <v>228</v>
      </c>
      <c r="CL39" s="169">
        <f t="shared" si="25"/>
        <v>0</v>
      </c>
      <c r="CM39" s="6"/>
      <c r="CN39" s="170" t="s">
        <v>126</v>
      </c>
      <c r="CO39" s="177">
        <v>0</v>
      </c>
      <c r="CP39" s="178">
        <v>0</v>
      </c>
      <c r="CQ39" s="178">
        <v>0</v>
      </c>
      <c r="CR39" s="178">
        <v>0</v>
      </c>
      <c r="CS39" s="178">
        <v>0</v>
      </c>
      <c r="CT39" s="178">
        <v>0</v>
      </c>
      <c r="CU39" s="178" t="str">
        <f t="array" ref="CU39">IF(ISBLANK($CN39),"",IFERROR((ROUND((INDEX([1]INSTRUCTIONS!$M$9:$AM$73,MATCH(#REF!,[1]INSTRUCTIONS!$N$9:$N$73,0),MATCH(CU$2,[1]INSTRUCTIONS!$M$9:$AM$9,FALSE))*$BD39),0)),""))</f>
        <v/>
      </c>
      <c r="CV39" s="178" t="str">
        <f t="array" ref="CV39">IF(ISBLANK($CN39),"",IFERROR((ROUND((INDEX([1]INSTRUCTIONS!$M$9:$AM$73,MATCH(#REF!,[1]INSTRUCTIONS!$N$9:$N$73,0),MATCH(CV$2,[1]INSTRUCTIONS!$M$9:$AM$9,FALSE))*$BD39),0)),""))</f>
        <v/>
      </c>
      <c r="CW39" s="178" t="str">
        <f t="array" ref="CW39">IF(ISBLANK($CN39),"",IFERROR((ROUND((INDEX([1]INSTRUCTIONS!$M$9:$AM$73,MATCH(#REF!,[1]INSTRUCTIONS!$N$9:$N$73,0),MATCH(CW$2,[1]INSTRUCTIONS!$M$9:$AM$9,FALSE))*$BD39),0)),""))</f>
        <v/>
      </c>
      <c r="CX39" s="178" t="str">
        <f t="array" ref="CX39">IF(ISBLANK($CN39),"",IFERROR((ROUND((INDEX([1]INSTRUCTIONS!$M$9:$AM$73,MATCH(#REF!,[1]INSTRUCTIONS!$N$9:$N$73,0),MATCH(CX$2,[1]INSTRUCTIONS!$M$9:$AM$9,FALSE))*$BD39),0)),""))</f>
        <v/>
      </c>
      <c r="CY39" s="178" t="str">
        <f t="array" ref="CY39">IF(ISBLANK($CN39),"",IFERROR((ROUND((INDEX([1]INSTRUCTIONS!$M$9:$AM$73,MATCH(#REF!,[1]INSTRUCTIONS!$N$9:$N$73,0),MATCH(CY$2,[1]INSTRUCTIONS!$M$9:$AM$9,FALSE))*$BD39),0)),""))</f>
        <v/>
      </c>
      <c r="CZ39" s="178" t="str">
        <f t="array" ref="CZ39">IF(ISBLANK($CN39),"",IFERROR((ROUND((INDEX([1]INSTRUCTIONS!$M$9:$AM$73,MATCH(#REF!,[1]INSTRUCTIONS!$N$9:$N$73,0),MATCH(CZ$2,[1]INSTRUCTIONS!$M$9:$AM$9,FALSE))*$BD39),0)),""))</f>
        <v/>
      </c>
      <c r="DA39" s="178" t="str">
        <f t="array" ref="DA39">IF(ISBLANK($CN39),"",IFERROR((ROUND((INDEX([1]INSTRUCTIONS!$M$9:$AM$73,MATCH(#REF!,[1]INSTRUCTIONS!$N$9:$N$73,0),MATCH(DA$2,[1]INSTRUCTIONS!$M$9:$AM$9,FALSE))*$BD39),0)),""))</f>
        <v/>
      </c>
      <c r="DB39" s="178" t="str">
        <f t="array" ref="DB39">IF(ISBLANK($CN39),"",IFERROR((ROUND((INDEX([1]INSTRUCTIONS!$M$9:$AM$73,MATCH(#REF!,[1]INSTRUCTIONS!$N$9:$N$73,0),MATCH(DB$2,[1]INSTRUCTIONS!$M$9:$AM$9,FALSE))*$BD39),0)),""))</f>
        <v/>
      </c>
      <c r="DC39" s="178" t="str">
        <f t="array" ref="DC39">IF(ISBLANK($CN39),"",IFERROR((ROUND((INDEX([1]INSTRUCTIONS!$M$9:$AM$73,MATCH(#REF!,[1]INSTRUCTIONS!$N$9:$N$73,0),MATCH(DC$2,[1]INSTRUCTIONS!$M$9:$AM$9,FALSE))*$BD39),0)),""))</f>
        <v/>
      </c>
      <c r="DD39" s="178" t="str">
        <f t="array" ref="DD39">IF(ISBLANK($CN39),"",IFERROR((ROUND((INDEX([1]INSTRUCTIONS!$M$9:$AM$73,MATCH(#REF!,[1]INSTRUCTIONS!$N$9:$N$73,0),MATCH(DD$2,[1]INSTRUCTIONS!$M$9:$AM$9,FALSE))*$BD39),0)),""))</f>
        <v/>
      </c>
      <c r="DE39" s="178" t="str">
        <f t="array" ref="DE39">IF(ISBLANK($CN39),"",IFERROR((ROUND((INDEX([1]INSTRUCTIONS!$M$9:$AM$73,MATCH(#REF!,[1]INSTRUCTIONS!$N$9:$N$73,0),MATCH(DE$2,[1]INSTRUCTIONS!$M$9:$AM$9,FALSE))*$BD39),0)),""))</f>
        <v/>
      </c>
      <c r="DF39" s="178" t="str">
        <f t="array" ref="DF39">IF(ISBLANK($CN39),"",IFERROR((ROUND((INDEX([1]INSTRUCTIONS!$M$9:$AM$73,MATCH(#REF!,[1]INSTRUCTIONS!$N$9:$N$73,0),MATCH(DF$2,[1]INSTRUCTIONS!$M$9:$AM$9,FALSE))*$BD39),0)),""))</f>
        <v/>
      </c>
      <c r="DG39" s="178" t="str">
        <f t="array" ref="DG39">IF(ISBLANK($CN39),"",IFERROR((ROUND((INDEX([1]INSTRUCTIONS!$M$9:$AM$73,MATCH(#REF!,[1]INSTRUCTIONS!$N$9:$N$73,0),MATCH(DG$2,[1]INSTRUCTIONS!$M$9:$AM$9,FALSE))*$BD39),0)),""))</f>
        <v/>
      </c>
      <c r="DH39" s="178" t="str">
        <f t="array" ref="DH39">IF(ISBLANK($CN39),"",IFERROR((ROUND((INDEX([1]INSTRUCTIONS!$M$9:$AM$73,MATCH(#REF!,[1]INSTRUCTIONS!$N$9:$N$73,0),MATCH(DH$2,[1]INSTRUCTIONS!$M$9:$AM$9,FALSE))*$BD39),0)),""))</f>
        <v/>
      </c>
      <c r="DI39" s="178" t="str">
        <f t="array" ref="DI39">IF(ISBLANK($CN39),"",IFERROR((ROUND((INDEX([1]INSTRUCTIONS!$M$9:$AM$73,MATCH(#REF!,[1]INSTRUCTIONS!$N$9:$N$73,0),MATCH(DI$2,[1]INSTRUCTIONS!$M$9:$AM$9,FALSE))*$BD39),0)),""))</f>
        <v/>
      </c>
      <c r="DJ39" s="178" t="str">
        <f t="array" ref="DJ39">IF(ISBLANK($CN39),"",IFERROR((ROUND((INDEX([1]INSTRUCTIONS!$M$9:$AM$73,MATCH(#REF!,[1]INSTRUCTIONS!$N$9:$N$73,0),MATCH(DJ$2,[1]INSTRUCTIONS!$M$9:$AM$9,FALSE))*$BD39),0)),""))</f>
        <v/>
      </c>
      <c r="DK39" s="178" t="str">
        <f t="array" ref="DK39">IF(ISBLANK($CN39),"",IFERROR((ROUND((INDEX([1]INSTRUCTIONS!$M$9:$AM$73,MATCH(#REF!,[1]INSTRUCTIONS!$N$9:$N$73,0),MATCH(DK$2,[1]INSTRUCTIONS!$M$9:$AM$9,FALSE))*$BD39),0)),""))</f>
        <v/>
      </c>
      <c r="DL39" s="178" t="str">
        <f t="array" ref="DL39">IF(ISBLANK($CN39),"",IFERROR((ROUND((INDEX([1]INSTRUCTIONS!$M$9:$AM$73,MATCH(#REF!,[1]INSTRUCTIONS!$N$9:$N$73,0),MATCH(DL$2,[1]INSTRUCTIONS!$M$9:$AM$9,FALSE))*$BD39),0)),""))</f>
        <v/>
      </c>
      <c r="DM39" s="179" t="str">
        <f t="array" ref="DM39">IF(ISBLANK($CN39),"",IFERROR((ROUND((INDEX([1]INSTRUCTIONS!$M$9:$AM$73,MATCH(#REF!,[1]INSTRUCTIONS!$N$9:$N$73,0),MATCH(DM$2,[1]INSTRUCTIONS!$M$9:$AM$9,FALSE))*$BD39),0)),""))</f>
        <v/>
      </c>
      <c r="DN39" s="169">
        <f t="shared" si="26"/>
        <v>0</v>
      </c>
      <c r="DO39" s="169">
        <f t="shared" si="27"/>
        <v>0</v>
      </c>
      <c r="DP39" s="6"/>
      <c r="DQ39" s="171" t="str">
        <f t="shared" si="28"/>
        <v>ALPHA BOTTOMS BM</v>
      </c>
      <c r="DR39" s="172">
        <f t="shared" ref="DR39:EP39" si="53">IFERROR(BL39+CO39,"")</f>
        <v>24</v>
      </c>
      <c r="DS39" s="173">
        <f t="shared" si="53"/>
        <v>61</v>
      </c>
      <c r="DT39" s="173">
        <f t="shared" si="53"/>
        <v>74</v>
      </c>
      <c r="DU39" s="173">
        <f t="shared" si="53"/>
        <v>50</v>
      </c>
      <c r="DV39" s="173">
        <f t="shared" si="53"/>
        <v>19</v>
      </c>
      <c r="DW39" s="173">
        <f t="shared" si="53"/>
        <v>0</v>
      </c>
      <c r="DX39" s="173" t="str">
        <f t="shared" si="53"/>
        <v/>
      </c>
      <c r="DY39" s="173" t="str">
        <f t="shared" si="53"/>
        <v/>
      </c>
      <c r="DZ39" s="173" t="str">
        <f t="shared" si="53"/>
        <v/>
      </c>
      <c r="EA39" s="173" t="str">
        <f t="shared" si="53"/>
        <v/>
      </c>
      <c r="EB39" s="173" t="str">
        <f t="shared" si="53"/>
        <v/>
      </c>
      <c r="EC39" s="173" t="str">
        <f t="shared" si="53"/>
        <v/>
      </c>
      <c r="ED39" s="173" t="str">
        <f t="shared" si="53"/>
        <v/>
      </c>
      <c r="EE39" s="173" t="str">
        <f t="shared" si="53"/>
        <v/>
      </c>
      <c r="EF39" s="174" t="str">
        <f t="shared" si="53"/>
        <v/>
      </c>
      <c r="EG39" s="174" t="str">
        <f t="shared" si="53"/>
        <v/>
      </c>
      <c r="EH39" s="174" t="str">
        <f t="shared" si="53"/>
        <v/>
      </c>
      <c r="EI39" s="174" t="str">
        <f t="shared" si="53"/>
        <v/>
      </c>
      <c r="EJ39" s="174" t="str">
        <f t="shared" si="53"/>
        <v/>
      </c>
      <c r="EK39" s="174" t="str">
        <f t="shared" si="53"/>
        <v/>
      </c>
      <c r="EL39" s="174" t="str">
        <f t="shared" si="53"/>
        <v/>
      </c>
      <c r="EM39" s="174" t="str">
        <f t="shared" si="53"/>
        <v/>
      </c>
      <c r="EN39" s="174" t="str">
        <f t="shared" si="53"/>
        <v/>
      </c>
      <c r="EO39" s="174" t="str">
        <f t="shared" si="53"/>
        <v/>
      </c>
      <c r="EP39" s="174" t="str">
        <f t="shared" si="53"/>
        <v/>
      </c>
      <c r="EQ39" s="171">
        <f t="shared" si="30"/>
        <v>228</v>
      </c>
      <c r="ER39" s="171">
        <f t="shared" si="31"/>
        <v>0</v>
      </c>
    </row>
    <row r="40" spans="1:148" ht="120" customHeight="1" x14ac:dyDescent="0.25">
      <c r="A40" s="132">
        <f t="shared" si="32"/>
        <v>23</v>
      </c>
      <c r="B40" s="133" t="e">
        <v>#VALUE!</v>
      </c>
      <c r="C40" s="133" t="s">
        <v>96</v>
      </c>
      <c r="D40" s="134" t="s">
        <v>276</v>
      </c>
      <c r="E40" s="134" t="str">
        <f t="shared" si="6"/>
        <v>#REF!</v>
      </c>
      <c r="F40" s="135" t="s">
        <v>114</v>
      </c>
      <c r="G40" s="134" t="s">
        <v>276</v>
      </c>
      <c r="H40" s="135" t="s">
        <v>175</v>
      </c>
      <c r="I40" s="135" t="s">
        <v>176</v>
      </c>
      <c r="J40" s="135"/>
      <c r="K40" s="135"/>
      <c r="L40" s="136"/>
      <c r="M40" s="133" t="e">
        <v>#VALUE!</v>
      </c>
      <c r="N40" s="135" t="s">
        <v>178</v>
      </c>
      <c r="O40" s="136"/>
      <c r="P40" s="136"/>
      <c r="Q40" s="136" t="s">
        <v>101</v>
      </c>
      <c r="R40" s="136" t="s">
        <v>102</v>
      </c>
      <c r="S40" s="136"/>
      <c r="T40" s="133"/>
      <c r="U40" s="133"/>
      <c r="V40" s="133"/>
      <c r="W40" s="137"/>
      <c r="X40" s="138">
        <v>10.25</v>
      </c>
      <c r="Y40" s="139">
        <v>9.74</v>
      </c>
      <c r="Z40" s="140">
        <f t="shared" si="7"/>
        <v>4.9756097560975591E-2</v>
      </c>
      <c r="AA40" s="139">
        <v>39.99</v>
      </c>
      <c r="AB40" s="140">
        <f t="shared" si="8"/>
        <v>0.75643910977744433</v>
      </c>
      <c r="AC40" s="141"/>
      <c r="AD40" s="142" t="str">
        <f t="shared" si="9"/>
        <v/>
      </c>
      <c r="AE40" s="140" t="str">
        <f t="shared" si="10"/>
        <v/>
      </c>
      <c r="AF40" s="139"/>
      <c r="AG40" s="140" t="str">
        <f t="shared" si="11"/>
        <v/>
      </c>
      <c r="AH40" s="143" t="str">
        <f t="shared" si="12"/>
        <v/>
      </c>
      <c r="AI40" s="144"/>
      <c r="AJ40" s="145"/>
      <c r="AK40" s="146"/>
      <c r="AL40" s="135" t="s">
        <v>241</v>
      </c>
      <c r="AM40" s="147">
        <v>4</v>
      </c>
      <c r="AN40" s="148" t="str">
        <f t="shared" si="13"/>
        <v xml:space="preserve">, , , , OFFICE DEFINE, </v>
      </c>
      <c r="AO40" s="149">
        <v>0</v>
      </c>
      <c r="AP40" s="150">
        <v>120</v>
      </c>
      <c r="AQ40" s="150"/>
      <c r="AR40" s="150"/>
      <c r="AS40" s="150"/>
      <c r="AT40" s="151"/>
      <c r="AU40" s="151"/>
      <c r="AV40" s="152">
        <f t="shared" si="14"/>
        <v>4</v>
      </c>
      <c r="AW40" s="153"/>
      <c r="AX40" s="152"/>
      <c r="AY40" s="153"/>
      <c r="AZ40" s="176"/>
      <c r="BA40" s="155">
        <f t="shared" si="15"/>
        <v>120</v>
      </c>
      <c r="BB40" s="156">
        <f t="shared" si="16"/>
        <v>1168.8</v>
      </c>
      <c r="BC40" s="157">
        <f t="shared" si="17"/>
        <v>4798.8</v>
      </c>
      <c r="BD40" s="158">
        <f t="shared" si="18"/>
        <v>0</v>
      </c>
      <c r="BE40" s="159">
        <f t="shared" si="19"/>
        <v>0</v>
      </c>
      <c r="BF40" s="160">
        <f t="shared" si="20"/>
        <v>0</v>
      </c>
      <c r="BG40" s="161">
        <f t="shared" si="21"/>
        <v>120</v>
      </c>
      <c r="BH40" s="162">
        <f t="shared" si="22"/>
        <v>1168.8</v>
      </c>
      <c r="BI40" s="163">
        <f t="shared" si="23"/>
        <v>4798.8</v>
      </c>
      <c r="BJ40" s="164"/>
      <c r="BK40" s="165" t="s">
        <v>125</v>
      </c>
      <c r="BL40" s="177">
        <v>13</v>
      </c>
      <c r="BM40" s="178">
        <v>32</v>
      </c>
      <c r="BN40" s="178">
        <v>39</v>
      </c>
      <c r="BO40" s="178">
        <v>26</v>
      </c>
      <c r="BP40" s="178">
        <v>10</v>
      </c>
      <c r="BQ40" s="178">
        <v>0</v>
      </c>
      <c r="BR40" s="178" t="str">
        <f t="array" ref="BR40">IF(ISBLANK($BK40),"",IFERROR((ROUND((INDEX([1]INSTRUCTIONS!$M$9:$AM$73,MATCH(#REF!,[1]INSTRUCTIONS!$N$9:$N$73,0),MATCH(BR$2,[1]INSTRUCTIONS!$M$9:$AM$9,FALSE))*$BA40),0)),""))</f>
        <v/>
      </c>
      <c r="BS40" s="178" t="str">
        <f t="array" ref="BS40">IF(ISBLANK($BK40),"",IFERROR((ROUND((INDEX([1]INSTRUCTIONS!$M$9:$AM$73,MATCH(#REF!,[1]INSTRUCTIONS!$N$9:$N$73,0),MATCH(BS$2,[1]INSTRUCTIONS!$M$9:$AM$9,FALSE))*$BA40),0)),""))</f>
        <v/>
      </c>
      <c r="BT40" s="178" t="str">
        <f t="array" ref="BT40">IF(ISBLANK($BK40),"",IFERROR((ROUND((INDEX([1]INSTRUCTIONS!$M$9:$AM$73,MATCH(#REF!,[1]INSTRUCTIONS!$N$9:$N$73,0),MATCH(BT$2,[1]INSTRUCTIONS!$M$9:$AM$9,FALSE))*$BA40),0)),""))</f>
        <v/>
      </c>
      <c r="BU40" s="178" t="str">
        <f t="array" ref="BU40">IF(ISBLANK($BK40),"",IFERROR((ROUND((INDEX([1]INSTRUCTIONS!$M$9:$AM$73,MATCH(#REF!,[1]INSTRUCTIONS!$N$9:$N$73,0),MATCH(BU$2,[1]INSTRUCTIONS!$M$9:$AM$9,FALSE))*$BA40),0)),""))</f>
        <v/>
      </c>
      <c r="BV40" s="178" t="str">
        <f t="array" ref="BV40">IF(ISBLANK($BK40),"",IFERROR((ROUND((INDEX([1]INSTRUCTIONS!$M$9:$AM$73,MATCH(#REF!,[1]INSTRUCTIONS!$N$9:$N$73,0),MATCH(BV$2,[1]INSTRUCTIONS!$M$9:$AM$9,FALSE))*$BA40),0)),""))</f>
        <v/>
      </c>
      <c r="BW40" s="178" t="str">
        <f t="array" ref="BW40">IF(ISBLANK($BK40),"",IFERROR((ROUND((INDEX([1]INSTRUCTIONS!$M$9:$AM$73,MATCH(#REF!,[1]INSTRUCTIONS!$N$9:$N$73,0),MATCH(BW$2,[1]INSTRUCTIONS!$M$9:$AM$9,FALSE))*$BA40),0)),""))</f>
        <v/>
      </c>
      <c r="BX40" s="178" t="str">
        <f t="array" ref="BX40">IF(ISBLANK($BK40),"",IFERROR((ROUND((INDEX([1]INSTRUCTIONS!$M$9:$AM$73,MATCH(#REF!,[1]INSTRUCTIONS!$N$9:$N$73,0),MATCH(BX$2,[1]INSTRUCTIONS!$M$9:$AM$9,FALSE))*$BA40),0)),""))</f>
        <v/>
      </c>
      <c r="BY40" s="178" t="str">
        <f t="array" ref="BY40">IF(ISBLANK($BK40),"",IFERROR((ROUND((INDEX([1]INSTRUCTIONS!$M$9:$AM$73,MATCH(#REF!,[1]INSTRUCTIONS!$N$9:$N$73,0),MATCH(BY$2,[1]INSTRUCTIONS!$M$9:$AM$9,FALSE))*$BA40),0)),""))</f>
        <v/>
      </c>
      <c r="BZ40" s="178" t="str">
        <f t="array" ref="BZ40">IF(ISBLANK($BK40),"",IFERROR((ROUND((INDEX([1]INSTRUCTIONS!$M$9:$AM$73,MATCH(#REF!,[1]INSTRUCTIONS!$N$9:$N$73,0),MATCH(BZ$2,[1]INSTRUCTIONS!$M$9:$AM$9,FALSE))*$BA40),0)),""))</f>
        <v/>
      </c>
      <c r="CA40" s="178" t="str">
        <f t="array" ref="CA40">IF(ISBLANK($BK40),"",IFERROR((ROUND((INDEX([1]INSTRUCTIONS!$M$9:$AM$73,MATCH(#REF!,[1]INSTRUCTIONS!$N$9:$N$73,0),MATCH(CA$2,[1]INSTRUCTIONS!$M$9:$AM$9,FALSE))*$BA40),0)),""))</f>
        <v/>
      </c>
      <c r="CB40" s="178" t="str">
        <f t="array" ref="CB40">IF(ISBLANK($BK40),"",IFERROR((ROUND((INDEX([1]INSTRUCTIONS!$M$9:$AM$73,MATCH(#REF!,[1]INSTRUCTIONS!$N$9:$N$73,0),MATCH(CB$2,[1]INSTRUCTIONS!$M$9:$AM$9,FALSE))*$BA40),0)),""))</f>
        <v/>
      </c>
      <c r="CC40" s="178" t="str">
        <f t="array" ref="CC40">IF(ISBLANK($BK40),"",IFERROR((ROUND((INDEX([1]INSTRUCTIONS!$M$9:$AM$73,MATCH(#REF!,[1]INSTRUCTIONS!$N$9:$N$73,0),MATCH(CC$2,[1]INSTRUCTIONS!$M$9:$AM$9,FALSE))*$BA40),0)),""))</f>
        <v/>
      </c>
      <c r="CD40" s="178" t="str">
        <f t="array" ref="CD40">IF(ISBLANK($BK40),"",IFERROR((ROUND((INDEX([1]INSTRUCTIONS!$M$9:$AM$73,MATCH(#REF!,[1]INSTRUCTIONS!$N$9:$N$73,0),MATCH(CD$2,[1]INSTRUCTIONS!$M$9:$AM$9,FALSE))*$BA40),0)),""))</f>
        <v/>
      </c>
      <c r="CE40" s="178" t="str">
        <f t="array" ref="CE40">IF(ISBLANK($BK40),"",IFERROR((ROUND((INDEX([1]INSTRUCTIONS!$M$9:$AM$73,MATCH(#REF!,[1]INSTRUCTIONS!$N$9:$N$73,0),MATCH(CE$2,[1]INSTRUCTIONS!$M$9:$AM$9,FALSE))*$BA40),0)),""))</f>
        <v/>
      </c>
      <c r="CF40" s="178" t="str">
        <f t="array" ref="CF40">IF(ISBLANK($BK40),"",IFERROR((ROUND((INDEX([1]INSTRUCTIONS!$M$9:$AM$73,MATCH(#REF!,[1]INSTRUCTIONS!$N$9:$N$73,0),MATCH(CF$2,[1]INSTRUCTIONS!$M$9:$AM$9,FALSE))*$BA40),0)),""))</f>
        <v/>
      </c>
      <c r="CG40" s="178" t="str">
        <f t="array" ref="CG40">IF(ISBLANK($BK40),"",IFERROR((ROUND((INDEX([1]INSTRUCTIONS!$M$9:$AM$73,MATCH(#REF!,[1]INSTRUCTIONS!$N$9:$N$73,0),MATCH(CG$2,[1]INSTRUCTIONS!$M$9:$AM$9,FALSE))*$BA40),0)),""))</f>
        <v/>
      </c>
      <c r="CH40" s="178" t="str">
        <f t="array" ref="CH40">IF(ISBLANK($BK40),"",IFERROR((ROUND((INDEX([1]INSTRUCTIONS!$M$9:$AM$73,MATCH(#REF!,[1]INSTRUCTIONS!$N$9:$N$73,0),MATCH(CH$2,[1]INSTRUCTIONS!$M$9:$AM$9,FALSE))*$BA40),0)),""))</f>
        <v/>
      </c>
      <c r="CI40" s="178" t="str">
        <f t="array" ref="CI40">IF(ISBLANK($BK40),"",IFERROR((ROUND((INDEX([1]INSTRUCTIONS!$M$9:$AM$73,MATCH(#REF!,[1]INSTRUCTIONS!$N$9:$N$73,0),MATCH(CI$2,[1]INSTRUCTIONS!$M$9:$AM$9,FALSE))*$BA40),0)),""))</f>
        <v/>
      </c>
      <c r="CJ40" s="179" t="str">
        <f t="array" ref="CJ40">IF(ISBLANK($BK40),"",IFERROR((ROUND((INDEX([1]INSTRUCTIONS!$M$9:$AM$73,MATCH(#REF!,[1]INSTRUCTIONS!$N$9:$N$73,0),MATCH(CJ$2,[1]INSTRUCTIONS!$M$9:$AM$9,FALSE))*$BA40),0)),""))</f>
        <v/>
      </c>
      <c r="CK40" s="169">
        <f t="shared" si="24"/>
        <v>120</v>
      </c>
      <c r="CL40" s="169">
        <f t="shared" si="25"/>
        <v>0</v>
      </c>
      <c r="CM40" s="6"/>
      <c r="CN40" s="170" t="s">
        <v>126</v>
      </c>
      <c r="CO40" s="177">
        <v>0</v>
      </c>
      <c r="CP40" s="178">
        <v>0</v>
      </c>
      <c r="CQ40" s="178">
        <v>0</v>
      </c>
      <c r="CR40" s="178">
        <v>0</v>
      </c>
      <c r="CS40" s="178">
        <v>0</v>
      </c>
      <c r="CT40" s="178">
        <v>0</v>
      </c>
      <c r="CU40" s="178" t="str">
        <f t="array" ref="CU40">IF(ISBLANK($CN40),"",IFERROR((ROUND((INDEX([1]INSTRUCTIONS!$M$9:$AM$73,MATCH(#REF!,[1]INSTRUCTIONS!$N$9:$N$73,0),MATCH(CU$2,[1]INSTRUCTIONS!$M$9:$AM$9,FALSE))*$BD40),0)),""))</f>
        <v/>
      </c>
      <c r="CV40" s="178" t="str">
        <f t="array" ref="CV40">IF(ISBLANK($CN40),"",IFERROR((ROUND((INDEX([1]INSTRUCTIONS!$M$9:$AM$73,MATCH(#REF!,[1]INSTRUCTIONS!$N$9:$N$73,0),MATCH(CV$2,[1]INSTRUCTIONS!$M$9:$AM$9,FALSE))*$BD40),0)),""))</f>
        <v/>
      </c>
      <c r="CW40" s="178" t="str">
        <f t="array" ref="CW40">IF(ISBLANK($CN40),"",IFERROR((ROUND((INDEX([1]INSTRUCTIONS!$M$9:$AM$73,MATCH(#REF!,[1]INSTRUCTIONS!$N$9:$N$73,0),MATCH(CW$2,[1]INSTRUCTIONS!$M$9:$AM$9,FALSE))*$BD40),0)),""))</f>
        <v/>
      </c>
      <c r="CX40" s="178" t="str">
        <f t="array" ref="CX40">IF(ISBLANK($CN40),"",IFERROR((ROUND((INDEX([1]INSTRUCTIONS!$M$9:$AM$73,MATCH(#REF!,[1]INSTRUCTIONS!$N$9:$N$73,0),MATCH(CX$2,[1]INSTRUCTIONS!$M$9:$AM$9,FALSE))*$BD40),0)),""))</f>
        <v/>
      </c>
      <c r="CY40" s="178" t="str">
        <f t="array" ref="CY40">IF(ISBLANK($CN40),"",IFERROR((ROUND((INDEX([1]INSTRUCTIONS!$M$9:$AM$73,MATCH(#REF!,[1]INSTRUCTIONS!$N$9:$N$73,0),MATCH(CY$2,[1]INSTRUCTIONS!$M$9:$AM$9,FALSE))*$BD40),0)),""))</f>
        <v/>
      </c>
      <c r="CZ40" s="178" t="str">
        <f t="array" ref="CZ40">IF(ISBLANK($CN40),"",IFERROR((ROUND((INDEX([1]INSTRUCTIONS!$M$9:$AM$73,MATCH(#REF!,[1]INSTRUCTIONS!$N$9:$N$73,0),MATCH(CZ$2,[1]INSTRUCTIONS!$M$9:$AM$9,FALSE))*$BD40),0)),""))</f>
        <v/>
      </c>
      <c r="DA40" s="178" t="str">
        <f t="array" ref="DA40">IF(ISBLANK($CN40),"",IFERROR((ROUND((INDEX([1]INSTRUCTIONS!$M$9:$AM$73,MATCH(#REF!,[1]INSTRUCTIONS!$N$9:$N$73,0),MATCH(DA$2,[1]INSTRUCTIONS!$M$9:$AM$9,FALSE))*$BD40),0)),""))</f>
        <v/>
      </c>
      <c r="DB40" s="178" t="str">
        <f t="array" ref="DB40">IF(ISBLANK($CN40),"",IFERROR((ROUND((INDEX([1]INSTRUCTIONS!$M$9:$AM$73,MATCH(#REF!,[1]INSTRUCTIONS!$N$9:$N$73,0),MATCH(DB$2,[1]INSTRUCTIONS!$M$9:$AM$9,FALSE))*$BD40),0)),""))</f>
        <v/>
      </c>
      <c r="DC40" s="178" t="str">
        <f t="array" ref="DC40">IF(ISBLANK($CN40),"",IFERROR((ROUND((INDEX([1]INSTRUCTIONS!$M$9:$AM$73,MATCH(#REF!,[1]INSTRUCTIONS!$N$9:$N$73,0),MATCH(DC$2,[1]INSTRUCTIONS!$M$9:$AM$9,FALSE))*$BD40),0)),""))</f>
        <v/>
      </c>
      <c r="DD40" s="178" t="str">
        <f t="array" ref="DD40">IF(ISBLANK($CN40),"",IFERROR((ROUND((INDEX([1]INSTRUCTIONS!$M$9:$AM$73,MATCH(#REF!,[1]INSTRUCTIONS!$N$9:$N$73,0),MATCH(DD$2,[1]INSTRUCTIONS!$M$9:$AM$9,FALSE))*$BD40),0)),""))</f>
        <v/>
      </c>
      <c r="DE40" s="178" t="str">
        <f t="array" ref="DE40">IF(ISBLANK($CN40),"",IFERROR((ROUND((INDEX([1]INSTRUCTIONS!$M$9:$AM$73,MATCH(#REF!,[1]INSTRUCTIONS!$N$9:$N$73,0),MATCH(DE$2,[1]INSTRUCTIONS!$M$9:$AM$9,FALSE))*$BD40),0)),""))</f>
        <v/>
      </c>
      <c r="DF40" s="178" t="str">
        <f t="array" ref="DF40">IF(ISBLANK($CN40),"",IFERROR((ROUND((INDEX([1]INSTRUCTIONS!$M$9:$AM$73,MATCH(#REF!,[1]INSTRUCTIONS!$N$9:$N$73,0),MATCH(DF$2,[1]INSTRUCTIONS!$M$9:$AM$9,FALSE))*$BD40),0)),""))</f>
        <v/>
      </c>
      <c r="DG40" s="178" t="str">
        <f t="array" ref="DG40">IF(ISBLANK($CN40),"",IFERROR((ROUND((INDEX([1]INSTRUCTIONS!$M$9:$AM$73,MATCH(#REF!,[1]INSTRUCTIONS!$N$9:$N$73,0),MATCH(DG$2,[1]INSTRUCTIONS!$M$9:$AM$9,FALSE))*$BD40),0)),""))</f>
        <v/>
      </c>
      <c r="DH40" s="178" t="str">
        <f t="array" ref="DH40">IF(ISBLANK($CN40),"",IFERROR((ROUND((INDEX([1]INSTRUCTIONS!$M$9:$AM$73,MATCH(#REF!,[1]INSTRUCTIONS!$N$9:$N$73,0),MATCH(DH$2,[1]INSTRUCTIONS!$M$9:$AM$9,FALSE))*$BD40),0)),""))</f>
        <v/>
      </c>
      <c r="DI40" s="178" t="str">
        <f t="array" ref="DI40">IF(ISBLANK($CN40),"",IFERROR((ROUND((INDEX([1]INSTRUCTIONS!$M$9:$AM$73,MATCH(#REF!,[1]INSTRUCTIONS!$N$9:$N$73,0),MATCH(DI$2,[1]INSTRUCTIONS!$M$9:$AM$9,FALSE))*$BD40),0)),""))</f>
        <v/>
      </c>
      <c r="DJ40" s="178" t="str">
        <f t="array" ref="DJ40">IF(ISBLANK($CN40),"",IFERROR((ROUND((INDEX([1]INSTRUCTIONS!$M$9:$AM$73,MATCH(#REF!,[1]INSTRUCTIONS!$N$9:$N$73,0),MATCH(DJ$2,[1]INSTRUCTIONS!$M$9:$AM$9,FALSE))*$BD40),0)),""))</f>
        <v/>
      </c>
      <c r="DK40" s="178" t="str">
        <f t="array" ref="DK40">IF(ISBLANK($CN40),"",IFERROR((ROUND((INDEX([1]INSTRUCTIONS!$M$9:$AM$73,MATCH(#REF!,[1]INSTRUCTIONS!$N$9:$N$73,0),MATCH(DK$2,[1]INSTRUCTIONS!$M$9:$AM$9,FALSE))*$BD40),0)),""))</f>
        <v/>
      </c>
      <c r="DL40" s="178" t="str">
        <f t="array" ref="DL40">IF(ISBLANK($CN40),"",IFERROR((ROUND((INDEX([1]INSTRUCTIONS!$M$9:$AM$73,MATCH(#REF!,[1]INSTRUCTIONS!$N$9:$N$73,0),MATCH(DL$2,[1]INSTRUCTIONS!$M$9:$AM$9,FALSE))*$BD40),0)),""))</f>
        <v/>
      </c>
      <c r="DM40" s="179" t="str">
        <f t="array" ref="DM40">IF(ISBLANK($CN40),"",IFERROR((ROUND((INDEX([1]INSTRUCTIONS!$M$9:$AM$73,MATCH(#REF!,[1]INSTRUCTIONS!$N$9:$N$73,0),MATCH(DM$2,[1]INSTRUCTIONS!$M$9:$AM$9,FALSE))*$BD40),0)),""))</f>
        <v/>
      </c>
      <c r="DN40" s="169">
        <f t="shared" si="26"/>
        <v>0</v>
      </c>
      <c r="DO40" s="169">
        <f t="shared" si="27"/>
        <v>0</v>
      </c>
      <c r="DP40" s="6"/>
      <c r="DQ40" s="171" t="str">
        <f t="shared" si="28"/>
        <v>ALPHA BOTTOMS BM</v>
      </c>
      <c r="DR40" s="172">
        <f t="shared" ref="DR40:EP40" si="54">IFERROR(BL40+CO40,"")</f>
        <v>13</v>
      </c>
      <c r="DS40" s="173">
        <f t="shared" si="54"/>
        <v>32</v>
      </c>
      <c r="DT40" s="173">
        <f t="shared" si="54"/>
        <v>39</v>
      </c>
      <c r="DU40" s="173">
        <f t="shared" si="54"/>
        <v>26</v>
      </c>
      <c r="DV40" s="173">
        <f t="shared" si="54"/>
        <v>10</v>
      </c>
      <c r="DW40" s="173">
        <f t="shared" si="54"/>
        <v>0</v>
      </c>
      <c r="DX40" s="173" t="str">
        <f t="shared" si="54"/>
        <v/>
      </c>
      <c r="DY40" s="173" t="str">
        <f t="shared" si="54"/>
        <v/>
      </c>
      <c r="DZ40" s="173" t="str">
        <f t="shared" si="54"/>
        <v/>
      </c>
      <c r="EA40" s="173" t="str">
        <f t="shared" si="54"/>
        <v/>
      </c>
      <c r="EB40" s="173" t="str">
        <f t="shared" si="54"/>
        <v/>
      </c>
      <c r="EC40" s="173" t="str">
        <f t="shared" si="54"/>
        <v/>
      </c>
      <c r="ED40" s="173" t="str">
        <f t="shared" si="54"/>
        <v/>
      </c>
      <c r="EE40" s="173" t="str">
        <f t="shared" si="54"/>
        <v/>
      </c>
      <c r="EF40" s="174" t="str">
        <f t="shared" si="54"/>
        <v/>
      </c>
      <c r="EG40" s="174" t="str">
        <f t="shared" si="54"/>
        <v/>
      </c>
      <c r="EH40" s="174" t="str">
        <f t="shared" si="54"/>
        <v/>
      </c>
      <c r="EI40" s="174" t="str">
        <f t="shared" si="54"/>
        <v/>
      </c>
      <c r="EJ40" s="174" t="str">
        <f t="shared" si="54"/>
        <v/>
      </c>
      <c r="EK40" s="174" t="str">
        <f t="shared" si="54"/>
        <v/>
      </c>
      <c r="EL40" s="174" t="str">
        <f t="shared" si="54"/>
        <v/>
      </c>
      <c r="EM40" s="174" t="str">
        <f t="shared" si="54"/>
        <v/>
      </c>
      <c r="EN40" s="174" t="str">
        <f t="shared" si="54"/>
        <v/>
      </c>
      <c r="EO40" s="174" t="str">
        <f t="shared" si="54"/>
        <v/>
      </c>
      <c r="EP40" s="174" t="str">
        <f t="shared" si="54"/>
        <v/>
      </c>
      <c r="EQ40" s="171">
        <f t="shared" si="30"/>
        <v>120</v>
      </c>
      <c r="ER40" s="171">
        <f t="shared" si="31"/>
        <v>0</v>
      </c>
    </row>
    <row r="41" spans="1:148" ht="120" customHeight="1" x14ac:dyDescent="0.25">
      <c r="A41" s="132">
        <f t="shared" si="32"/>
        <v>24</v>
      </c>
      <c r="B41" s="133" t="e">
        <v>#VALUE!</v>
      </c>
      <c r="C41" s="133" t="s">
        <v>96</v>
      </c>
      <c r="D41" s="134" t="s">
        <v>276</v>
      </c>
      <c r="E41" s="134" t="str">
        <f t="shared" si="6"/>
        <v>#REF!</v>
      </c>
      <c r="F41" s="135" t="s">
        <v>114</v>
      </c>
      <c r="G41" s="134" t="s">
        <v>276</v>
      </c>
      <c r="H41" s="135" t="s">
        <v>217</v>
      </c>
      <c r="I41" s="135" t="s">
        <v>218</v>
      </c>
      <c r="J41" s="135"/>
      <c r="K41" s="135"/>
      <c r="L41" s="136"/>
      <c r="M41" s="133" t="e">
        <v>#VALUE!</v>
      </c>
      <c r="N41" s="135" t="s">
        <v>106</v>
      </c>
      <c r="O41" s="136"/>
      <c r="P41" s="136"/>
      <c r="Q41" s="136" t="s">
        <v>101</v>
      </c>
      <c r="R41" s="136" t="s">
        <v>102</v>
      </c>
      <c r="S41" s="136"/>
      <c r="T41" s="133"/>
      <c r="U41" s="133"/>
      <c r="V41" s="133"/>
      <c r="W41" s="137"/>
      <c r="X41" s="138">
        <v>11.5</v>
      </c>
      <c r="Y41" s="139">
        <v>10.93</v>
      </c>
      <c r="Z41" s="140">
        <f t="shared" si="7"/>
        <v>4.9565217391304373E-2</v>
      </c>
      <c r="AA41" s="139">
        <v>39.99</v>
      </c>
      <c r="AB41" s="140">
        <f t="shared" si="8"/>
        <v>0.72668167041760445</v>
      </c>
      <c r="AC41" s="141"/>
      <c r="AD41" s="142" t="str">
        <f t="shared" si="9"/>
        <v/>
      </c>
      <c r="AE41" s="140" t="str">
        <f t="shared" si="10"/>
        <v/>
      </c>
      <c r="AF41" s="139"/>
      <c r="AG41" s="140" t="str">
        <f t="shared" si="11"/>
        <v/>
      </c>
      <c r="AH41" s="143" t="str">
        <f t="shared" si="12"/>
        <v/>
      </c>
      <c r="AI41" s="144"/>
      <c r="AJ41" s="145"/>
      <c r="AK41" s="146"/>
      <c r="AL41" s="135" t="s">
        <v>241</v>
      </c>
      <c r="AM41" s="147">
        <v>4</v>
      </c>
      <c r="AN41" s="148" t="str">
        <f t="shared" si="13"/>
        <v xml:space="preserve">, , , , OFFICE DEFINE, </v>
      </c>
      <c r="AO41" s="149">
        <v>24</v>
      </c>
      <c r="AP41" s="150">
        <v>180</v>
      </c>
      <c r="AQ41" s="150"/>
      <c r="AR41" s="150"/>
      <c r="AS41" s="150"/>
      <c r="AT41" s="151"/>
      <c r="AU41" s="151"/>
      <c r="AV41" s="152">
        <f t="shared" si="14"/>
        <v>4</v>
      </c>
      <c r="AW41" s="153"/>
      <c r="AX41" s="152"/>
      <c r="AY41" s="153"/>
      <c r="AZ41" s="176"/>
      <c r="BA41" s="155">
        <f t="shared" si="15"/>
        <v>180</v>
      </c>
      <c r="BB41" s="156">
        <f t="shared" si="16"/>
        <v>1967.3999999999999</v>
      </c>
      <c r="BC41" s="157">
        <f t="shared" si="17"/>
        <v>7198.2000000000007</v>
      </c>
      <c r="BD41" s="158">
        <f t="shared" si="18"/>
        <v>24</v>
      </c>
      <c r="BE41" s="159">
        <f t="shared" si="19"/>
        <v>262.32</v>
      </c>
      <c r="BF41" s="160">
        <f t="shared" si="20"/>
        <v>959.76</v>
      </c>
      <c r="BG41" s="161">
        <f t="shared" si="21"/>
        <v>204</v>
      </c>
      <c r="BH41" s="162">
        <f t="shared" si="22"/>
        <v>2229.7199999999998</v>
      </c>
      <c r="BI41" s="163">
        <f t="shared" si="23"/>
        <v>8157.96</v>
      </c>
      <c r="BJ41" s="164"/>
      <c r="BK41" s="165" t="s">
        <v>125</v>
      </c>
      <c r="BL41" s="177">
        <v>19</v>
      </c>
      <c r="BM41" s="178">
        <v>48</v>
      </c>
      <c r="BN41" s="178">
        <v>59</v>
      </c>
      <c r="BO41" s="178">
        <v>39</v>
      </c>
      <c r="BP41" s="178">
        <v>15</v>
      </c>
      <c r="BQ41" s="178">
        <v>0</v>
      </c>
      <c r="BR41" s="178" t="str">
        <f>IF(ISBLANK($BK41),"",IFERROR((ROUND((INDEX([1]INSTRUCTIONS!$M$9:$AM$73,MATCH(#REF!,[1]INSTRUCTIONS!$N$9:$N$73,0),MATCH(BR$2,[1]INSTRUCTIONS!$M$9:$AM$9,FALSE))*$BA41),0)),""))</f>
        <v/>
      </c>
      <c r="BS41" s="178" t="str">
        <f>IF(ISBLANK($BK41),"",IFERROR((ROUND((INDEX([1]INSTRUCTIONS!$M$9:$AM$73,MATCH(#REF!,[1]INSTRUCTIONS!$N$9:$N$73,0),MATCH(BS$2,[1]INSTRUCTIONS!$M$9:$AM$9,FALSE))*$BA41),0)),""))</f>
        <v/>
      </c>
      <c r="BT41" s="178" t="str">
        <f>IF(ISBLANK($BK41),"",IFERROR((ROUND((INDEX([1]INSTRUCTIONS!$M$9:$AM$73,MATCH(#REF!,[1]INSTRUCTIONS!$N$9:$N$73,0),MATCH(BT$2,[1]INSTRUCTIONS!$M$9:$AM$9,FALSE))*$BA41),0)),""))</f>
        <v/>
      </c>
      <c r="BU41" s="178" t="str">
        <f>IF(ISBLANK($BK41),"",IFERROR((ROUND((INDEX([1]INSTRUCTIONS!$M$9:$AM$73,MATCH(#REF!,[1]INSTRUCTIONS!$N$9:$N$73,0),MATCH(BU$2,[1]INSTRUCTIONS!$M$9:$AM$9,FALSE))*$BA41),0)),""))</f>
        <v/>
      </c>
      <c r="BV41" s="178" t="str">
        <f>IF(ISBLANK($BK41),"",IFERROR((ROUND((INDEX([1]INSTRUCTIONS!$M$9:$AM$73,MATCH(#REF!,[1]INSTRUCTIONS!$N$9:$N$73,0),MATCH(BV$2,[1]INSTRUCTIONS!$M$9:$AM$9,FALSE))*$BA41),0)),""))</f>
        <v/>
      </c>
      <c r="BW41" s="178" t="str">
        <f>IF(ISBLANK($BK41),"",IFERROR((ROUND((INDEX([1]INSTRUCTIONS!$M$9:$AM$73,MATCH(#REF!,[1]INSTRUCTIONS!$N$9:$N$73,0),MATCH(BW$2,[1]INSTRUCTIONS!$M$9:$AM$9,FALSE))*$BA41),0)),""))</f>
        <v/>
      </c>
      <c r="BX41" s="178" t="str">
        <f>IF(ISBLANK($BK41),"",IFERROR((ROUND((INDEX([1]INSTRUCTIONS!$M$9:$AM$73,MATCH(#REF!,[1]INSTRUCTIONS!$N$9:$N$73,0),MATCH(BX$2,[1]INSTRUCTIONS!$M$9:$AM$9,FALSE))*$BA41),0)),""))</f>
        <v/>
      </c>
      <c r="BY41" s="178" t="str">
        <f>IF(ISBLANK($BK41),"",IFERROR((ROUND((INDEX([1]INSTRUCTIONS!$M$9:$AM$73,MATCH(#REF!,[1]INSTRUCTIONS!$N$9:$N$73,0),MATCH(BY$2,[1]INSTRUCTIONS!$M$9:$AM$9,FALSE))*$BA41),0)),""))</f>
        <v/>
      </c>
      <c r="BZ41" s="178" t="str">
        <f>IF(ISBLANK($BK41),"",IFERROR((ROUND((INDEX([1]INSTRUCTIONS!$M$9:$AM$73,MATCH(#REF!,[1]INSTRUCTIONS!$N$9:$N$73,0),MATCH(BZ$2,[1]INSTRUCTIONS!$M$9:$AM$9,FALSE))*$BA41),0)),""))</f>
        <v/>
      </c>
      <c r="CA41" s="178" t="str">
        <f>IF(ISBLANK($BK41),"",IFERROR((ROUND((INDEX([1]INSTRUCTIONS!$M$9:$AM$73,MATCH(#REF!,[1]INSTRUCTIONS!$N$9:$N$73,0),MATCH(CA$2,[1]INSTRUCTIONS!$M$9:$AM$9,FALSE))*$BA41),0)),""))</f>
        <v/>
      </c>
      <c r="CB41" s="178" t="str">
        <f>IF(ISBLANK($BK41),"",IFERROR((ROUND((INDEX([1]INSTRUCTIONS!$M$9:$AM$73,MATCH(#REF!,[1]INSTRUCTIONS!$N$9:$N$73,0),MATCH(CB$2,[1]INSTRUCTIONS!$M$9:$AM$9,FALSE))*$BA41),0)),""))</f>
        <v/>
      </c>
      <c r="CC41" s="178" t="str">
        <f>IF(ISBLANK($BK41),"",IFERROR((ROUND((INDEX([1]INSTRUCTIONS!$M$9:$AM$73,MATCH(#REF!,[1]INSTRUCTIONS!$N$9:$N$73,0),MATCH(CC$2,[1]INSTRUCTIONS!$M$9:$AM$9,FALSE))*$BA41),0)),""))</f>
        <v/>
      </c>
      <c r="CD41" s="178" t="str">
        <f>IF(ISBLANK($BK41),"",IFERROR((ROUND((INDEX([1]INSTRUCTIONS!$M$9:$AM$73,MATCH(#REF!,[1]INSTRUCTIONS!$N$9:$N$73,0),MATCH(CD$2,[1]INSTRUCTIONS!$M$9:$AM$9,FALSE))*$BA41),0)),""))</f>
        <v/>
      </c>
      <c r="CE41" s="178" t="str">
        <f>IF(ISBLANK($BK41),"",IFERROR((ROUND((INDEX([1]INSTRUCTIONS!$M$9:$AM$73,MATCH(#REF!,[1]INSTRUCTIONS!$N$9:$N$73,0),MATCH(CE$2,[1]INSTRUCTIONS!$M$9:$AM$9,FALSE))*$BA41),0)),""))</f>
        <v/>
      </c>
      <c r="CF41" s="178" t="str">
        <f>IF(ISBLANK($BK41),"",IFERROR((ROUND((INDEX([1]INSTRUCTIONS!$M$9:$AM$73,MATCH(#REF!,[1]INSTRUCTIONS!$N$9:$N$73,0),MATCH(CF$2,[1]INSTRUCTIONS!$M$9:$AM$9,FALSE))*$BA41),0)),""))</f>
        <v/>
      </c>
      <c r="CG41" s="178" t="str">
        <f>IF(ISBLANK($BK41),"",IFERROR((ROUND((INDEX([1]INSTRUCTIONS!$M$9:$AM$73,MATCH(#REF!,[1]INSTRUCTIONS!$N$9:$N$73,0),MATCH(CG$2,[1]INSTRUCTIONS!$M$9:$AM$9,FALSE))*$BA41),0)),""))</f>
        <v/>
      </c>
      <c r="CH41" s="178" t="str">
        <f>IF(ISBLANK($BK41),"",IFERROR((ROUND((INDEX([1]INSTRUCTIONS!$M$9:$AM$73,MATCH(#REF!,[1]INSTRUCTIONS!$N$9:$N$73,0),MATCH(CH$2,[1]INSTRUCTIONS!$M$9:$AM$9,FALSE))*$BA41),0)),""))</f>
        <v/>
      </c>
      <c r="CI41" s="178" t="str">
        <f>IF(ISBLANK($BK41),"",IFERROR((ROUND((INDEX([1]INSTRUCTIONS!$M$9:$AM$73,MATCH(#REF!,[1]INSTRUCTIONS!$N$9:$N$73,0),MATCH(CI$2,[1]INSTRUCTIONS!$M$9:$AM$9,FALSE))*$BA41),0)),""))</f>
        <v/>
      </c>
      <c r="CJ41" s="179" t="str">
        <f>IF(ISBLANK($BK41),"",IFERROR((ROUND((INDEX([1]INSTRUCTIONS!$M$9:$AM$73,MATCH(#REF!,[1]INSTRUCTIONS!$N$9:$N$73,0),MATCH(CJ$2,[1]INSTRUCTIONS!$M$9:$AM$9,FALSE))*$BA41),0)),""))</f>
        <v/>
      </c>
      <c r="CK41" s="169">
        <f t="shared" si="24"/>
        <v>180</v>
      </c>
      <c r="CL41" s="169">
        <f t="shared" si="25"/>
        <v>0</v>
      </c>
      <c r="CM41" s="6"/>
      <c r="CN41" s="170" t="s">
        <v>126</v>
      </c>
      <c r="CO41" s="177">
        <v>3</v>
      </c>
      <c r="CP41" s="178">
        <v>6</v>
      </c>
      <c r="CQ41" s="178">
        <v>7</v>
      </c>
      <c r="CR41" s="178">
        <v>5</v>
      </c>
      <c r="CS41" s="178">
        <v>3</v>
      </c>
      <c r="CT41" s="178">
        <v>0</v>
      </c>
      <c r="CU41" s="178" t="str">
        <f>IF(ISBLANK($CN41),"",IFERROR((ROUND((INDEX([1]INSTRUCTIONS!$M$9:$AM$73,MATCH(#REF!,[1]INSTRUCTIONS!$N$9:$N$73,0),MATCH(CU$2,[1]INSTRUCTIONS!$M$9:$AM$9,FALSE))*$BD41),0)),""))</f>
        <v/>
      </c>
      <c r="CV41" s="178" t="str">
        <f>IF(ISBLANK($CN41),"",IFERROR((ROUND((INDEX([1]INSTRUCTIONS!$M$9:$AM$73,MATCH(#REF!,[1]INSTRUCTIONS!$N$9:$N$73,0),MATCH(CV$2,[1]INSTRUCTIONS!$M$9:$AM$9,FALSE))*$BD41),0)),""))</f>
        <v/>
      </c>
      <c r="CW41" s="178" t="str">
        <f>IF(ISBLANK($CN41),"",IFERROR((ROUND((INDEX([1]INSTRUCTIONS!$M$9:$AM$73,MATCH(#REF!,[1]INSTRUCTIONS!$N$9:$N$73,0),MATCH(CW$2,[1]INSTRUCTIONS!$M$9:$AM$9,FALSE))*$BD41),0)),""))</f>
        <v/>
      </c>
      <c r="CX41" s="178" t="str">
        <f>IF(ISBLANK($CN41),"",IFERROR((ROUND((INDEX([1]INSTRUCTIONS!$M$9:$AM$73,MATCH(#REF!,[1]INSTRUCTIONS!$N$9:$N$73,0),MATCH(CX$2,[1]INSTRUCTIONS!$M$9:$AM$9,FALSE))*$BD41),0)),""))</f>
        <v/>
      </c>
      <c r="CY41" s="178" t="str">
        <f>IF(ISBLANK($CN41),"",IFERROR((ROUND((INDEX([1]INSTRUCTIONS!$M$9:$AM$73,MATCH(#REF!,[1]INSTRUCTIONS!$N$9:$N$73,0),MATCH(CY$2,[1]INSTRUCTIONS!$M$9:$AM$9,FALSE))*$BD41),0)),""))</f>
        <v/>
      </c>
      <c r="CZ41" s="178" t="str">
        <f>IF(ISBLANK($CN41),"",IFERROR((ROUND((INDEX([1]INSTRUCTIONS!$M$9:$AM$73,MATCH(#REF!,[1]INSTRUCTIONS!$N$9:$N$73,0),MATCH(CZ$2,[1]INSTRUCTIONS!$M$9:$AM$9,FALSE))*$BD41),0)),""))</f>
        <v/>
      </c>
      <c r="DA41" s="178" t="str">
        <f>IF(ISBLANK($CN41),"",IFERROR((ROUND((INDEX([1]INSTRUCTIONS!$M$9:$AM$73,MATCH(#REF!,[1]INSTRUCTIONS!$N$9:$N$73,0),MATCH(DA$2,[1]INSTRUCTIONS!$M$9:$AM$9,FALSE))*$BD41),0)),""))</f>
        <v/>
      </c>
      <c r="DB41" s="178" t="str">
        <f>IF(ISBLANK($CN41),"",IFERROR((ROUND((INDEX([1]INSTRUCTIONS!$M$9:$AM$73,MATCH(#REF!,[1]INSTRUCTIONS!$N$9:$N$73,0),MATCH(DB$2,[1]INSTRUCTIONS!$M$9:$AM$9,FALSE))*$BD41),0)),""))</f>
        <v/>
      </c>
      <c r="DC41" s="178" t="str">
        <f>IF(ISBLANK($CN41),"",IFERROR((ROUND((INDEX([1]INSTRUCTIONS!$M$9:$AM$73,MATCH(#REF!,[1]INSTRUCTIONS!$N$9:$N$73,0),MATCH(DC$2,[1]INSTRUCTIONS!$M$9:$AM$9,FALSE))*$BD41),0)),""))</f>
        <v/>
      </c>
      <c r="DD41" s="178" t="str">
        <f>IF(ISBLANK($CN41),"",IFERROR((ROUND((INDEX([1]INSTRUCTIONS!$M$9:$AM$73,MATCH(#REF!,[1]INSTRUCTIONS!$N$9:$N$73,0),MATCH(DD$2,[1]INSTRUCTIONS!$M$9:$AM$9,FALSE))*$BD41),0)),""))</f>
        <v/>
      </c>
      <c r="DE41" s="178" t="str">
        <f>IF(ISBLANK($CN41),"",IFERROR((ROUND((INDEX([1]INSTRUCTIONS!$M$9:$AM$73,MATCH(#REF!,[1]INSTRUCTIONS!$N$9:$N$73,0),MATCH(DE$2,[1]INSTRUCTIONS!$M$9:$AM$9,FALSE))*$BD41),0)),""))</f>
        <v/>
      </c>
      <c r="DF41" s="178" t="str">
        <f>IF(ISBLANK($CN41),"",IFERROR((ROUND((INDEX([1]INSTRUCTIONS!$M$9:$AM$73,MATCH(#REF!,[1]INSTRUCTIONS!$N$9:$N$73,0),MATCH(DF$2,[1]INSTRUCTIONS!$M$9:$AM$9,FALSE))*$BD41),0)),""))</f>
        <v/>
      </c>
      <c r="DG41" s="178" t="str">
        <f>IF(ISBLANK($CN41),"",IFERROR((ROUND((INDEX([1]INSTRUCTIONS!$M$9:$AM$73,MATCH(#REF!,[1]INSTRUCTIONS!$N$9:$N$73,0),MATCH(DG$2,[1]INSTRUCTIONS!$M$9:$AM$9,FALSE))*$BD41),0)),""))</f>
        <v/>
      </c>
      <c r="DH41" s="178" t="str">
        <f>IF(ISBLANK($CN41),"",IFERROR((ROUND((INDEX([1]INSTRUCTIONS!$M$9:$AM$73,MATCH(#REF!,[1]INSTRUCTIONS!$N$9:$N$73,0),MATCH(DH$2,[1]INSTRUCTIONS!$M$9:$AM$9,FALSE))*$BD41),0)),""))</f>
        <v/>
      </c>
      <c r="DI41" s="178" t="str">
        <f>IF(ISBLANK($CN41),"",IFERROR((ROUND((INDEX([1]INSTRUCTIONS!$M$9:$AM$73,MATCH(#REF!,[1]INSTRUCTIONS!$N$9:$N$73,0),MATCH(DI$2,[1]INSTRUCTIONS!$M$9:$AM$9,FALSE))*$BD41),0)),""))</f>
        <v/>
      </c>
      <c r="DJ41" s="178" t="str">
        <f>IF(ISBLANK($CN41),"",IFERROR((ROUND((INDEX([1]INSTRUCTIONS!$M$9:$AM$73,MATCH(#REF!,[1]INSTRUCTIONS!$N$9:$N$73,0),MATCH(DJ$2,[1]INSTRUCTIONS!$M$9:$AM$9,FALSE))*$BD41),0)),""))</f>
        <v/>
      </c>
      <c r="DK41" s="178" t="str">
        <f>IF(ISBLANK($CN41),"",IFERROR((ROUND((INDEX([1]INSTRUCTIONS!$M$9:$AM$73,MATCH(#REF!,[1]INSTRUCTIONS!$N$9:$N$73,0),MATCH(DK$2,[1]INSTRUCTIONS!$M$9:$AM$9,FALSE))*$BD41),0)),""))</f>
        <v/>
      </c>
      <c r="DL41" s="178" t="str">
        <f>IF(ISBLANK($CN41),"",IFERROR((ROUND((INDEX([1]INSTRUCTIONS!$M$9:$AM$73,MATCH(#REF!,[1]INSTRUCTIONS!$N$9:$N$73,0),MATCH(DL$2,[1]INSTRUCTIONS!$M$9:$AM$9,FALSE))*$BD41),0)),""))</f>
        <v/>
      </c>
      <c r="DM41" s="179" t="str">
        <f>IF(ISBLANK($CN41),"",IFERROR((ROUND((INDEX([1]INSTRUCTIONS!$M$9:$AM$73,MATCH(#REF!,[1]INSTRUCTIONS!$N$9:$N$73,0),MATCH(DM$2,[1]INSTRUCTIONS!$M$9:$AM$9,FALSE))*$BD41),0)),""))</f>
        <v/>
      </c>
      <c r="DN41" s="169">
        <f t="shared" si="26"/>
        <v>24</v>
      </c>
      <c r="DO41" s="169">
        <f t="shared" si="27"/>
        <v>0</v>
      </c>
      <c r="DP41" s="6"/>
      <c r="DQ41" s="171" t="str">
        <f t="shared" si="28"/>
        <v>ALPHA BOTTOMS BM</v>
      </c>
      <c r="DR41" s="172">
        <f t="shared" ref="DR41:EP41" si="55">IFERROR(BL41+CO41,"")</f>
        <v>22</v>
      </c>
      <c r="DS41" s="173">
        <f t="shared" si="55"/>
        <v>54</v>
      </c>
      <c r="DT41" s="173">
        <f t="shared" si="55"/>
        <v>66</v>
      </c>
      <c r="DU41" s="173">
        <f t="shared" si="55"/>
        <v>44</v>
      </c>
      <c r="DV41" s="173">
        <f t="shared" si="55"/>
        <v>18</v>
      </c>
      <c r="DW41" s="173">
        <f t="shared" si="55"/>
        <v>0</v>
      </c>
      <c r="DX41" s="173" t="str">
        <f t="shared" si="55"/>
        <v/>
      </c>
      <c r="DY41" s="173" t="str">
        <f t="shared" si="55"/>
        <v/>
      </c>
      <c r="DZ41" s="173" t="str">
        <f t="shared" si="55"/>
        <v/>
      </c>
      <c r="EA41" s="173" t="str">
        <f t="shared" si="55"/>
        <v/>
      </c>
      <c r="EB41" s="173" t="str">
        <f t="shared" si="55"/>
        <v/>
      </c>
      <c r="EC41" s="173" t="str">
        <f t="shared" si="55"/>
        <v/>
      </c>
      <c r="ED41" s="173" t="str">
        <f t="shared" si="55"/>
        <v/>
      </c>
      <c r="EE41" s="173" t="str">
        <f t="shared" si="55"/>
        <v/>
      </c>
      <c r="EF41" s="174" t="str">
        <f t="shared" si="55"/>
        <v/>
      </c>
      <c r="EG41" s="174" t="str">
        <f t="shared" si="55"/>
        <v/>
      </c>
      <c r="EH41" s="174" t="str">
        <f t="shared" si="55"/>
        <v/>
      </c>
      <c r="EI41" s="174" t="str">
        <f t="shared" si="55"/>
        <v/>
      </c>
      <c r="EJ41" s="174" t="str">
        <f t="shared" si="55"/>
        <v/>
      </c>
      <c r="EK41" s="174" t="str">
        <f t="shared" si="55"/>
        <v/>
      </c>
      <c r="EL41" s="174" t="str">
        <f t="shared" si="55"/>
        <v/>
      </c>
      <c r="EM41" s="174" t="str">
        <f t="shared" si="55"/>
        <v/>
      </c>
      <c r="EN41" s="174" t="str">
        <f t="shared" si="55"/>
        <v/>
      </c>
      <c r="EO41" s="174" t="str">
        <f t="shared" si="55"/>
        <v/>
      </c>
      <c r="EP41" s="174" t="str">
        <f t="shared" si="55"/>
        <v/>
      </c>
      <c r="EQ41" s="171">
        <f t="shared" si="30"/>
        <v>204</v>
      </c>
      <c r="ER41" s="171">
        <f t="shared" si="31"/>
        <v>0</v>
      </c>
    </row>
    <row r="42" spans="1:148" ht="120" customHeight="1" x14ac:dyDescent="0.25">
      <c r="A42" s="132">
        <f t="shared" si="32"/>
        <v>25</v>
      </c>
      <c r="B42" s="133"/>
      <c r="C42" s="133" t="s">
        <v>96</v>
      </c>
      <c r="D42" s="134" t="s">
        <v>276</v>
      </c>
      <c r="E42" s="134" t="str">
        <f t="shared" si="6"/>
        <v>#REF!</v>
      </c>
      <c r="F42" s="135" t="s">
        <v>114</v>
      </c>
      <c r="G42" s="134" t="s">
        <v>276</v>
      </c>
      <c r="H42" s="135" t="s">
        <v>217</v>
      </c>
      <c r="I42" s="135" t="s">
        <v>218</v>
      </c>
      <c r="J42" s="135"/>
      <c r="K42" s="135"/>
      <c r="L42" s="136"/>
      <c r="M42" s="133" t="e">
        <v>#VALUE!</v>
      </c>
      <c r="N42" s="135" t="s">
        <v>160</v>
      </c>
      <c r="O42" s="136"/>
      <c r="P42" s="136"/>
      <c r="Q42" s="136" t="s">
        <v>101</v>
      </c>
      <c r="R42" s="136" t="s">
        <v>102</v>
      </c>
      <c r="S42" s="136"/>
      <c r="T42" s="133"/>
      <c r="U42" s="133"/>
      <c r="V42" s="133"/>
      <c r="W42" s="137"/>
      <c r="X42" s="138">
        <v>11.5</v>
      </c>
      <c r="Y42" s="139">
        <v>10.93</v>
      </c>
      <c r="Z42" s="140">
        <f t="shared" si="7"/>
        <v>4.9565217391304373E-2</v>
      </c>
      <c r="AA42" s="139">
        <v>39.99</v>
      </c>
      <c r="AB42" s="140">
        <f t="shared" si="8"/>
        <v>0.72668167041760445</v>
      </c>
      <c r="AC42" s="141"/>
      <c r="AD42" s="142" t="str">
        <f t="shared" si="9"/>
        <v/>
      </c>
      <c r="AE42" s="140" t="str">
        <f t="shared" si="10"/>
        <v/>
      </c>
      <c r="AF42" s="139"/>
      <c r="AG42" s="140" t="str">
        <f t="shared" si="11"/>
        <v/>
      </c>
      <c r="AH42" s="143" t="str">
        <f t="shared" si="12"/>
        <v/>
      </c>
      <c r="AI42" s="144"/>
      <c r="AJ42" s="145"/>
      <c r="AK42" s="146"/>
      <c r="AL42" s="135" t="s">
        <v>241</v>
      </c>
      <c r="AM42" s="147">
        <v>4</v>
      </c>
      <c r="AN42" s="148" t="str">
        <f t="shared" si="13"/>
        <v xml:space="preserve">, , , , OFFICE DEFINE, </v>
      </c>
      <c r="AO42" s="149">
        <v>24</v>
      </c>
      <c r="AP42" s="150">
        <v>108</v>
      </c>
      <c r="AQ42" s="150"/>
      <c r="AR42" s="150"/>
      <c r="AS42" s="150"/>
      <c r="AT42" s="151"/>
      <c r="AU42" s="151"/>
      <c r="AV42" s="152">
        <f t="shared" si="14"/>
        <v>4</v>
      </c>
      <c r="AW42" s="153"/>
      <c r="AX42" s="152"/>
      <c r="AY42" s="153"/>
      <c r="AZ42" s="176"/>
      <c r="BA42" s="155">
        <f t="shared" si="15"/>
        <v>108</v>
      </c>
      <c r="BB42" s="156">
        <f t="shared" si="16"/>
        <v>1180.44</v>
      </c>
      <c r="BC42" s="157">
        <f t="shared" si="17"/>
        <v>4318.92</v>
      </c>
      <c r="BD42" s="158">
        <f t="shared" si="18"/>
        <v>24</v>
      </c>
      <c r="BE42" s="159">
        <f t="shared" si="19"/>
        <v>262.32</v>
      </c>
      <c r="BF42" s="160">
        <f t="shared" si="20"/>
        <v>959.76</v>
      </c>
      <c r="BG42" s="161">
        <f t="shared" si="21"/>
        <v>132</v>
      </c>
      <c r="BH42" s="162">
        <f t="shared" si="22"/>
        <v>1442.76</v>
      </c>
      <c r="BI42" s="163">
        <f t="shared" si="23"/>
        <v>5278.68</v>
      </c>
      <c r="BJ42" s="164"/>
      <c r="BK42" s="165" t="s">
        <v>125</v>
      </c>
      <c r="BL42" s="177">
        <v>11</v>
      </c>
      <c r="BM42" s="178">
        <v>29</v>
      </c>
      <c r="BN42" s="178">
        <v>35</v>
      </c>
      <c r="BO42" s="178">
        <v>24</v>
      </c>
      <c r="BP42" s="178">
        <v>9</v>
      </c>
      <c r="BQ42" s="178">
        <v>0</v>
      </c>
      <c r="BR42" s="178" t="str">
        <f t="array" ref="BR42">IF(ISBLANK($BK42),"",IFERROR((ROUND((INDEX([1]INSTRUCTIONS!$M$9:$AM$73,MATCH(#REF!,[1]INSTRUCTIONS!$N$9:$N$73,0),MATCH(BR$2,[1]INSTRUCTIONS!$M$9:$AM$9,FALSE))*$BA42),0)),""))</f>
        <v/>
      </c>
      <c r="BS42" s="178" t="str">
        <f t="array" ref="BS42">IF(ISBLANK($BK42),"",IFERROR((ROUND((INDEX([1]INSTRUCTIONS!$M$9:$AM$73,MATCH(#REF!,[1]INSTRUCTIONS!$N$9:$N$73,0),MATCH(BS$2,[1]INSTRUCTIONS!$M$9:$AM$9,FALSE))*$BA42),0)),""))</f>
        <v/>
      </c>
      <c r="BT42" s="178" t="str">
        <f t="array" ref="BT42">IF(ISBLANK($BK42),"",IFERROR((ROUND((INDEX([1]INSTRUCTIONS!$M$9:$AM$73,MATCH(#REF!,[1]INSTRUCTIONS!$N$9:$N$73,0),MATCH(BT$2,[1]INSTRUCTIONS!$M$9:$AM$9,FALSE))*$BA42),0)),""))</f>
        <v/>
      </c>
      <c r="BU42" s="178" t="str">
        <f t="array" ref="BU42">IF(ISBLANK($BK42),"",IFERROR((ROUND((INDEX([1]INSTRUCTIONS!$M$9:$AM$73,MATCH(#REF!,[1]INSTRUCTIONS!$N$9:$N$73,0),MATCH(BU$2,[1]INSTRUCTIONS!$M$9:$AM$9,FALSE))*$BA42),0)),""))</f>
        <v/>
      </c>
      <c r="BV42" s="178" t="str">
        <f t="array" ref="BV42">IF(ISBLANK($BK42),"",IFERROR((ROUND((INDEX([1]INSTRUCTIONS!$M$9:$AM$73,MATCH(#REF!,[1]INSTRUCTIONS!$N$9:$N$73,0),MATCH(BV$2,[1]INSTRUCTIONS!$M$9:$AM$9,FALSE))*$BA42),0)),""))</f>
        <v/>
      </c>
      <c r="BW42" s="178" t="str">
        <f t="array" ref="BW42">IF(ISBLANK($BK42),"",IFERROR((ROUND((INDEX([1]INSTRUCTIONS!$M$9:$AM$73,MATCH(#REF!,[1]INSTRUCTIONS!$N$9:$N$73,0),MATCH(BW$2,[1]INSTRUCTIONS!$M$9:$AM$9,FALSE))*$BA42),0)),""))</f>
        <v/>
      </c>
      <c r="BX42" s="178" t="str">
        <f t="array" ref="BX42">IF(ISBLANK($BK42),"",IFERROR((ROUND((INDEX([1]INSTRUCTIONS!$M$9:$AM$73,MATCH(#REF!,[1]INSTRUCTIONS!$N$9:$N$73,0),MATCH(BX$2,[1]INSTRUCTIONS!$M$9:$AM$9,FALSE))*$BA42),0)),""))</f>
        <v/>
      </c>
      <c r="BY42" s="178" t="str">
        <f t="array" ref="BY42">IF(ISBLANK($BK42),"",IFERROR((ROUND((INDEX([1]INSTRUCTIONS!$M$9:$AM$73,MATCH(#REF!,[1]INSTRUCTIONS!$N$9:$N$73,0),MATCH(BY$2,[1]INSTRUCTIONS!$M$9:$AM$9,FALSE))*$BA42),0)),""))</f>
        <v/>
      </c>
      <c r="BZ42" s="178" t="str">
        <f t="array" ref="BZ42">IF(ISBLANK($BK42),"",IFERROR((ROUND((INDEX([1]INSTRUCTIONS!$M$9:$AM$73,MATCH(#REF!,[1]INSTRUCTIONS!$N$9:$N$73,0),MATCH(BZ$2,[1]INSTRUCTIONS!$M$9:$AM$9,FALSE))*$BA42),0)),""))</f>
        <v/>
      </c>
      <c r="CA42" s="178" t="str">
        <f t="array" ref="CA42">IF(ISBLANK($BK42),"",IFERROR((ROUND((INDEX([1]INSTRUCTIONS!$M$9:$AM$73,MATCH(#REF!,[1]INSTRUCTIONS!$N$9:$N$73,0),MATCH(CA$2,[1]INSTRUCTIONS!$M$9:$AM$9,FALSE))*$BA42),0)),""))</f>
        <v/>
      </c>
      <c r="CB42" s="178" t="str">
        <f t="array" ref="CB42">IF(ISBLANK($BK42),"",IFERROR((ROUND((INDEX([1]INSTRUCTIONS!$M$9:$AM$73,MATCH(#REF!,[1]INSTRUCTIONS!$N$9:$N$73,0),MATCH(CB$2,[1]INSTRUCTIONS!$M$9:$AM$9,FALSE))*$BA42),0)),""))</f>
        <v/>
      </c>
      <c r="CC42" s="178" t="str">
        <f t="array" ref="CC42">IF(ISBLANK($BK42),"",IFERROR((ROUND((INDEX([1]INSTRUCTIONS!$M$9:$AM$73,MATCH(#REF!,[1]INSTRUCTIONS!$N$9:$N$73,0),MATCH(CC$2,[1]INSTRUCTIONS!$M$9:$AM$9,FALSE))*$BA42),0)),""))</f>
        <v/>
      </c>
      <c r="CD42" s="178" t="str">
        <f t="array" ref="CD42">IF(ISBLANK($BK42),"",IFERROR((ROUND((INDEX([1]INSTRUCTIONS!$M$9:$AM$73,MATCH(#REF!,[1]INSTRUCTIONS!$N$9:$N$73,0),MATCH(CD$2,[1]INSTRUCTIONS!$M$9:$AM$9,FALSE))*$BA42),0)),""))</f>
        <v/>
      </c>
      <c r="CE42" s="178" t="str">
        <f t="array" ref="CE42">IF(ISBLANK($BK42),"",IFERROR((ROUND((INDEX([1]INSTRUCTIONS!$M$9:$AM$73,MATCH(#REF!,[1]INSTRUCTIONS!$N$9:$N$73,0),MATCH(CE$2,[1]INSTRUCTIONS!$M$9:$AM$9,FALSE))*$BA42),0)),""))</f>
        <v/>
      </c>
      <c r="CF42" s="178" t="str">
        <f t="array" ref="CF42">IF(ISBLANK($BK42),"",IFERROR((ROUND((INDEX([1]INSTRUCTIONS!$M$9:$AM$73,MATCH(#REF!,[1]INSTRUCTIONS!$N$9:$N$73,0),MATCH(CF$2,[1]INSTRUCTIONS!$M$9:$AM$9,FALSE))*$BA42),0)),""))</f>
        <v/>
      </c>
      <c r="CG42" s="178" t="str">
        <f t="array" ref="CG42">IF(ISBLANK($BK42),"",IFERROR((ROUND((INDEX([1]INSTRUCTIONS!$M$9:$AM$73,MATCH(#REF!,[1]INSTRUCTIONS!$N$9:$N$73,0),MATCH(CG$2,[1]INSTRUCTIONS!$M$9:$AM$9,FALSE))*$BA42),0)),""))</f>
        <v/>
      </c>
      <c r="CH42" s="178" t="str">
        <f t="array" ref="CH42">IF(ISBLANK($BK42),"",IFERROR((ROUND((INDEX([1]INSTRUCTIONS!$M$9:$AM$73,MATCH(#REF!,[1]INSTRUCTIONS!$N$9:$N$73,0),MATCH(CH$2,[1]INSTRUCTIONS!$M$9:$AM$9,FALSE))*$BA42),0)),""))</f>
        <v/>
      </c>
      <c r="CI42" s="178" t="str">
        <f t="array" ref="CI42">IF(ISBLANK($BK42),"",IFERROR((ROUND((INDEX([1]INSTRUCTIONS!$M$9:$AM$73,MATCH(#REF!,[1]INSTRUCTIONS!$N$9:$N$73,0),MATCH(CI$2,[1]INSTRUCTIONS!$M$9:$AM$9,FALSE))*$BA42),0)),""))</f>
        <v/>
      </c>
      <c r="CJ42" s="179" t="str">
        <f t="array" ref="CJ42">IF(ISBLANK($BK42),"",IFERROR((ROUND((INDEX([1]INSTRUCTIONS!$M$9:$AM$73,MATCH(#REF!,[1]INSTRUCTIONS!$N$9:$N$73,0),MATCH(CJ$2,[1]INSTRUCTIONS!$M$9:$AM$9,FALSE))*$BA42),0)),""))</f>
        <v/>
      </c>
      <c r="CK42" s="169">
        <f t="shared" si="24"/>
        <v>108</v>
      </c>
      <c r="CL42" s="169">
        <f t="shared" si="25"/>
        <v>0</v>
      </c>
      <c r="CM42" s="6"/>
      <c r="CN42" s="170" t="s">
        <v>126</v>
      </c>
      <c r="CO42" s="177">
        <v>3</v>
      </c>
      <c r="CP42" s="178">
        <v>6</v>
      </c>
      <c r="CQ42" s="178">
        <v>7</v>
      </c>
      <c r="CR42" s="178">
        <v>5</v>
      </c>
      <c r="CS42" s="178">
        <v>3</v>
      </c>
      <c r="CT42" s="178">
        <v>0</v>
      </c>
      <c r="CU42" s="178" t="str">
        <f t="array" ref="CU42">IF(ISBLANK($CN42),"",IFERROR((ROUND((INDEX([1]INSTRUCTIONS!$M$9:$AM$73,MATCH(#REF!,[1]INSTRUCTIONS!$N$9:$N$73,0),MATCH(CU$2,[1]INSTRUCTIONS!$M$9:$AM$9,FALSE))*$BD42),0)),""))</f>
        <v/>
      </c>
      <c r="CV42" s="178" t="str">
        <f t="array" ref="CV42">IF(ISBLANK($CN42),"",IFERROR((ROUND((INDEX([1]INSTRUCTIONS!$M$9:$AM$73,MATCH(#REF!,[1]INSTRUCTIONS!$N$9:$N$73,0),MATCH(CV$2,[1]INSTRUCTIONS!$M$9:$AM$9,FALSE))*$BD42),0)),""))</f>
        <v/>
      </c>
      <c r="CW42" s="178" t="str">
        <f t="array" ref="CW42">IF(ISBLANK($CN42),"",IFERROR((ROUND((INDEX([1]INSTRUCTIONS!$M$9:$AM$73,MATCH(#REF!,[1]INSTRUCTIONS!$N$9:$N$73,0),MATCH(CW$2,[1]INSTRUCTIONS!$M$9:$AM$9,FALSE))*$BD42),0)),""))</f>
        <v/>
      </c>
      <c r="CX42" s="178" t="str">
        <f t="array" ref="CX42">IF(ISBLANK($CN42),"",IFERROR((ROUND((INDEX([1]INSTRUCTIONS!$M$9:$AM$73,MATCH(#REF!,[1]INSTRUCTIONS!$N$9:$N$73,0),MATCH(CX$2,[1]INSTRUCTIONS!$M$9:$AM$9,FALSE))*$BD42),0)),""))</f>
        <v/>
      </c>
      <c r="CY42" s="178" t="str">
        <f t="array" ref="CY42">IF(ISBLANK($CN42),"",IFERROR((ROUND((INDEX([1]INSTRUCTIONS!$M$9:$AM$73,MATCH(#REF!,[1]INSTRUCTIONS!$N$9:$N$73,0),MATCH(CY$2,[1]INSTRUCTIONS!$M$9:$AM$9,FALSE))*$BD42),0)),""))</f>
        <v/>
      </c>
      <c r="CZ42" s="178" t="str">
        <f t="array" ref="CZ42">IF(ISBLANK($CN42),"",IFERROR((ROUND((INDEX([1]INSTRUCTIONS!$M$9:$AM$73,MATCH(#REF!,[1]INSTRUCTIONS!$N$9:$N$73,0),MATCH(CZ$2,[1]INSTRUCTIONS!$M$9:$AM$9,FALSE))*$BD42),0)),""))</f>
        <v/>
      </c>
      <c r="DA42" s="178" t="str">
        <f t="array" ref="DA42">IF(ISBLANK($CN42),"",IFERROR((ROUND((INDEX([1]INSTRUCTIONS!$M$9:$AM$73,MATCH(#REF!,[1]INSTRUCTIONS!$N$9:$N$73,0),MATCH(DA$2,[1]INSTRUCTIONS!$M$9:$AM$9,FALSE))*$BD42),0)),""))</f>
        <v/>
      </c>
      <c r="DB42" s="178" t="str">
        <f t="array" ref="DB42">IF(ISBLANK($CN42),"",IFERROR((ROUND((INDEX([1]INSTRUCTIONS!$M$9:$AM$73,MATCH(#REF!,[1]INSTRUCTIONS!$N$9:$N$73,0),MATCH(DB$2,[1]INSTRUCTIONS!$M$9:$AM$9,FALSE))*$BD42),0)),""))</f>
        <v/>
      </c>
      <c r="DC42" s="178" t="str">
        <f t="array" ref="DC42">IF(ISBLANK($CN42),"",IFERROR((ROUND((INDEX([1]INSTRUCTIONS!$M$9:$AM$73,MATCH(#REF!,[1]INSTRUCTIONS!$N$9:$N$73,0),MATCH(DC$2,[1]INSTRUCTIONS!$M$9:$AM$9,FALSE))*$BD42),0)),""))</f>
        <v/>
      </c>
      <c r="DD42" s="178" t="str">
        <f t="array" ref="DD42">IF(ISBLANK($CN42),"",IFERROR((ROUND((INDEX([1]INSTRUCTIONS!$M$9:$AM$73,MATCH(#REF!,[1]INSTRUCTIONS!$N$9:$N$73,0),MATCH(DD$2,[1]INSTRUCTIONS!$M$9:$AM$9,FALSE))*$BD42),0)),""))</f>
        <v/>
      </c>
      <c r="DE42" s="178" t="str">
        <f t="array" ref="DE42">IF(ISBLANK($CN42),"",IFERROR((ROUND((INDEX([1]INSTRUCTIONS!$M$9:$AM$73,MATCH(#REF!,[1]INSTRUCTIONS!$N$9:$N$73,0),MATCH(DE$2,[1]INSTRUCTIONS!$M$9:$AM$9,FALSE))*$BD42),0)),""))</f>
        <v/>
      </c>
      <c r="DF42" s="178" t="str">
        <f t="array" ref="DF42">IF(ISBLANK($CN42),"",IFERROR((ROUND((INDEX([1]INSTRUCTIONS!$M$9:$AM$73,MATCH(#REF!,[1]INSTRUCTIONS!$N$9:$N$73,0),MATCH(DF$2,[1]INSTRUCTIONS!$M$9:$AM$9,FALSE))*$BD42),0)),""))</f>
        <v/>
      </c>
      <c r="DG42" s="178" t="str">
        <f t="array" ref="DG42">IF(ISBLANK($CN42),"",IFERROR((ROUND((INDEX([1]INSTRUCTIONS!$M$9:$AM$73,MATCH(#REF!,[1]INSTRUCTIONS!$N$9:$N$73,0),MATCH(DG$2,[1]INSTRUCTIONS!$M$9:$AM$9,FALSE))*$BD42),0)),""))</f>
        <v/>
      </c>
      <c r="DH42" s="178" t="str">
        <f t="array" ref="DH42">IF(ISBLANK($CN42),"",IFERROR((ROUND((INDEX([1]INSTRUCTIONS!$M$9:$AM$73,MATCH(#REF!,[1]INSTRUCTIONS!$N$9:$N$73,0),MATCH(DH$2,[1]INSTRUCTIONS!$M$9:$AM$9,FALSE))*$BD42),0)),""))</f>
        <v/>
      </c>
      <c r="DI42" s="178" t="str">
        <f t="array" ref="DI42">IF(ISBLANK($CN42),"",IFERROR((ROUND((INDEX([1]INSTRUCTIONS!$M$9:$AM$73,MATCH(#REF!,[1]INSTRUCTIONS!$N$9:$N$73,0),MATCH(DI$2,[1]INSTRUCTIONS!$M$9:$AM$9,FALSE))*$BD42),0)),""))</f>
        <v/>
      </c>
      <c r="DJ42" s="178" t="str">
        <f t="array" ref="DJ42">IF(ISBLANK($CN42),"",IFERROR((ROUND((INDEX([1]INSTRUCTIONS!$M$9:$AM$73,MATCH(#REF!,[1]INSTRUCTIONS!$N$9:$N$73,0),MATCH(DJ$2,[1]INSTRUCTIONS!$M$9:$AM$9,FALSE))*$BD42),0)),""))</f>
        <v/>
      </c>
      <c r="DK42" s="178" t="str">
        <f t="array" ref="DK42">IF(ISBLANK($CN42),"",IFERROR((ROUND((INDEX([1]INSTRUCTIONS!$M$9:$AM$73,MATCH(#REF!,[1]INSTRUCTIONS!$N$9:$N$73,0),MATCH(DK$2,[1]INSTRUCTIONS!$M$9:$AM$9,FALSE))*$BD42),0)),""))</f>
        <v/>
      </c>
      <c r="DL42" s="178" t="str">
        <f t="array" ref="DL42">IF(ISBLANK($CN42),"",IFERROR((ROUND((INDEX([1]INSTRUCTIONS!$M$9:$AM$73,MATCH(#REF!,[1]INSTRUCTIONS!$N$9:$N$73,0),MATCH(DL$2,[1]INSTRUCTIONS!$M$9:$AM$9,FALSE))*$BD42),0)),""))</f>
        <v/>
      </c>
      <c r="DM42" s="179" t="str">
        <f t="array" ref="DM42">IF(ISBLANK($CN42),"",IFERROR((ROUND((INDEX([1]INSTRUCTIONS!$M$9:$AM$73,MATCH(#REF!,[1]INSTRUCTIONS!$N$9:$N$73,0),MATCH(DM$2,[1]INSTRUCTIONS!$M$9:$AM$9,FALSE))*$BD42),0)),""))</f>
        <v/>
      </c>
      <c r="DN42" s="169">
        <f t="shared" si="26"/>
        <v>24</v>
      </c>
      <c r="DO42" s="169">
        <f t="shared" si="27"/>
        <v>0</v>
      </c>
      <c r="DP42" s="6"/>
      <c r="DQ42" s="171" t="str">
        <f t="shared" si="28"/>
        <v>ALPHA BOTTOMS BM</v>
      </c>
      <c r="DR42" s="172">
        <f t="shared" ref="DR42:EP42" si="56">IFERROR(BL42+CO42,"")</f>
        <v>14</v>
      </c>
      <c r="DS42" s="173">
        <f t="shared" si="56"/>
        <v>35</v>
      </c>
      <c r="DT42" s="173">
        <f t="shared" si="56"/>
        <v>42</v>
      </c>
      <c r="DU42" s="173">
        <f t="shared" si="56"/>
        <v>29</v>
      </c>
      <c r="DV42" s="173">
        <f t="shared" si="56"/>
        <v>12</v>
      </c>
      <c r="DW42" s="173">
        <f t="shared" si="56"/>
        <v>0</v>
      </c>
      <c r="DX42" s="173" t="str">
        <f t="shared" si="56"/>
        <v/>
      </c>
      <c r="DY42" s="173" t="str">
        <f t="shared" si="56"/>
        <v/>
      </c>
      <c r="DZ42" s="173" t="str">
        <f t="shared" si="56"/>
        <v/>
      </c>
      <c r="EA42" s="173" t="str">
        <f t="shared" si="56"/>
        <v/>
      </c>
      <c r="EB42" s="173" t="str">
        <f t="shared" si="56"/>
        <v/>
      </c>
      <c r="EC42" s="173" t="str">
        <f t="shared" si="56"/>
        <v/>
      </c>
      <c r="ED42" s="173" t="str">
        <f t="shared" si="56"/>
        <v/>
      </c>
      <c r="EE42" s="173" t="str">
        <f t="shared" si="56"/>
        <v/>
      </c>
      <c r="EF42" s="174" t="str">
        <f t="shared" si="56"/>
        <v/>
      </c>
      <c r="EG42" s="174" t="str">
        <f t="shared" si="56"/>
        <v/>
      </c>
      <c r="EH42" s="174" t="str">
        <f t="shared" si="56"/>
        <v/>
      </c>
      <c r="EI42" s="174" t="str">
        <f t="shared" si="56"/>
        <v/>
      </c>
      <c r="EJ42" s="174" t="str">
        <f t="shared" si="56"/>
        <v/>
      </c>
      <c r="EK42" s="174" t="str">
        <f t="shared" si="56"/>
        <v/>
      </c>
      <c r="EL42" s="174" t="str">
        <f t="shared" si="56"/>
        <v/>
      </c>
      <c r="EM42" s="174" t="str">
        <f t="shared" si="56"/>
        <v/>
      </c>
      <c r="EN42" s="174" t="str">
        <f t="shared" si="56"/>
        <v/>
      </c>
      <c r="EO42" s="174" t="str">
        <f t="shared" si="56"/>
        <v/>
      </c>
      <c r="EP42" s="174" t="str">
        <f t="shared" si="56"/>
        <v/>
      </c>
      <c r="EQ42" s="171">
        <f t="shared" si="30"/>
        <v>132</v>
      </c>
      <c r="ER42" s="171">
        <f t="shared" si="31"/>
        <v>0</v>
      </c>
    </row>
    <row r="43" spans="1:148" ht="120" customHeight="1" x14ac:dyDescent="0.25">
      <c r="A43" s="132">
        <f t="shared" si="32"/>
        <v>26</v>
      </c>
      <c r="B43" s="133"/>
      <c r="C43" s="133" t="s">
        <v>96</v>
      </c>
      <c r="D43" s="134" t="s">
        <v>276</v>
      </c>
      <c r="E43" s="134" t="str">
        <f t="shared" si="6"/>
        <v>#REF!</v>
      </c>
      <c r="F43" s="135" t="s">
        <v>114</v>
      </c>
      <c r="G43" s="134" t="s">
        <v>276</v>
      </c>
      <c r="H43" s="135" t="s">
        <v>179</v>
      </c>
      <c r="I43" s="135" t="s">
        <v>180</v>
      </c>
      <c r="J43" s="135"/>
      <c r="K43" s="135"/>
      <c r="L43" s="136"/>
      <c r="M43" s="133" t="e">
        <v>#VALUE!</v>
      </c>
      <c r="N43" s="135" t="s">
        <v>117</v>
      </c>
      <c r="O43" s="136"/>
      <c r="P43" s="136"/>
      <c r="Q43" s="136" t="s">
        <v>101</v>
      </c>
      <c r="R43" s="136" t="s">
        <v>102</v>
      </c>
      <c r="S43" s="136"/>
      <c r="T43" s="133"/>
      <c r="U43" s="133"/>
      <c r="V43" s="133"/>
      <c r="W43" s="137"/>
      <c r="X43" s="138">
        <v>10.75</v>
      </c>
      <c r="Y43" s="139">
        <v>10.210000000000001</v>
      </c>
      <c r="Z43" s="140">
        <f t="shared" si="7"/>
        <v>5.0232558139534804E-2</v>
      </c>
      <c r="AA43" s="139">
        <v>39.99</v>
      </c>
      <c r="AB43" s="140">
        <f t="shared" si="8"/>
        <v>0.74468617154288574</v>
      </c>
      <c r="AC43" s="141"/>
      <c r="AD43" s="142" t="str">
        <f t="shared" si="9"/>
        <v/>
      </c>
      <c r="AE43" s="140" t="str">
        <f t="shared" si="10"/>
        <v/>
      </c>
      <c r="AF43" s="139"/>
      <c r="AG43" s="140" t="str">
        <f t="shared" si="11"/>
        <v/>
      </c>
      <c r="AH43" s="143" t="str">
        <f t="shared" si="12"/>
        <v/>
      </c>
      <c r="AI43" s="144"/>
      <c r="AJ43" s="145"/>
      <c r="AK43" s="146"/>
      <c r="AL43" s="135" t="s">
        <v>241</v>
      </c>
      <c r="AM43" s="147">
        <v>4</v>
      </c>
      <c r="AN43" s="148" t="str">
        <f t="shared" si="13"/>
        <v xml:space="preserve">, , , , OFFICE DEFINE, </v>
      </c>
      <c r="AO43" s="149">
        <v>18</v>
      </c>
      <c r="AP43" s="150">
        <v>72</v>
      </c>
      <c r="AQ43" s="150"/>
      <c r="AR43" s="150"/>
      <c r="AS43" s="150"/>
      <c r="AT43" s="151"/>
      <c r="AU43" s="151"/>
      <c r="AV43" s="152">
        <f t="shared" si="14"/>
        <v>4</v>
      </c>
      <c r="AW43" s="153"/>
      <c r="AX43" s="152"/>
      <c r="AY43" s="153"/>
      <c r="AZ43" s="176"/>
      <c r="BA43" s="155">
        <f t="shared" si="15"/>
        <v>72</v>
      </c>
      <c r="BB43" s="156">
        <f t="shared" si="16"/>
        <v>735.12000000000012</v>
      </c>
      <c r="BC43" s="157">
        <f t="shared" si="17"/>
        <v>2879.28</v>
      </c>
      <c r="BD43" s="158">
        <f t="shared" si="18"/>
        <v>18</v>
      </c>
      <c r="BE43" s="159">
        <f t="shared" si="19"/>
        <v>183.78000000000003</v>
      </c>
      <c r="BF43" s="160">
        <f t="shared" si="20"/>
        <v>719.82</v>
      </c>
      <c r="BG43" s="161">
        <f t="shared" si="21"/>
        <v>90</v>
      </c>
      <c r="BH43" s="162">
        <f t="shared" si="22"/>
        <v>918.90000000000009</v>
      </c>
      <c r="BI43" s="163">
        <f t="shared" si="23"/>
        <v>3599.1000000000004</v>
      </c>
      <c r="BJ43" s="164"/>
      <c r="BK43" s="165" t="s">
        <v>125</v>
      </c>
      <c r="BL43" s="177">
        <v>8</v>
      </c>
      <c r="BM43" s="178">
        <v>19</v>
      </c>
      <c r="BN43" s="178">
        <v>23</v>
      </c>
      <c r="BO43" s="178">
        <v>16</v>
      </c>
      <c r="BP43" s="178">
        <v>6</v>
      </c>
      <c r="BQ43" s="178">
        <v>0</v>
      </c>
      <c r="BR43" s="178" t="str">
        <f t="array" ref="BR43">IF(ISBLANK($BK43),"",IFERROR((ROUND((INDEX([1]INSTRUCTIONS!$M$9:$AM$73,MATCH(#REF!,[1]INSTRUCTIONS!$N$9:$N$73,0),MATCH(BR$2,[1]INSTRUCTIONS!$M$9:$AM$9,FALSE))*$BA43),0)),""))</f>
        <v/>
      </c>
      <c r="BS43" s="178" t="str">
        <f t="array" ref="BS43">IF(ISBLANK($BK43),"",IFERROR((ROUND((INDEX([1]INSTRUCTIONS!$M$9:$AM$73,MATCH(#REF!,[1]INSTRUCTIONS!$N$9:$N$73,0),MATCH(BS$2,[1]INSTRUCTIONS!$M$9:$AM$9,FALSE))*$BA43),0)),""))</f>
        <v/>
      </c>
      <c r="BT43" s="178" t="str">
        <f t="array" ref="BT43">IF(ISBLANK($BK43),"",IFERROR((ROUND((INDEX([1]INSTRUCTIONS!$M$9:$AM$73,MATCH(#REF!,[1]INSTRUCTIONS!$N$9:$N$73,0),MATCH(BT$2,[1]INSTRUCTIONS!$M$9:$AM$9,FALSE))*$BA43),0)),""))</f>
        <v/>
      </c>
      <c r="BU43" s="178" t="str">
        <f t="array" ref="BU43">IF(ISBLANK($BK43),"",IFERROR((ROUND((INDEX([1]INSTRUCTIONS!$M$9:$AM$73,MATCH(#REF!,[1]INSTRUCTIONS!$N$9:$N$73,0),MATCH(BU$2,[1]INSTRUCTIONS!$M$9:$AM$9,FALSE))*$BA43),0)),""))</f>
        <v/>
      </c>
      <c r="BV43" s="178" t="str">
        <f t="array" ref="BV43">IF(ISBLANK($BK43),"",IFERROR((ROUND((INDEX([1]INSTRUCTIONS!$M$9:$AM$73,MATCH(#REF!,[1]INSTRUCTIONS!$N$9:$N$73,0),MATCH(BV$2,[1]INSTRUCTIONS!$M$9:$AM$9,FALSE))*$BA43),0)),""))</f>
        <v/>
      </c>
      <c r="BW43" s="178" t="str">
        <f t="array" ref="BW43">IF(ISBLANK($BK43),"",IFERROR((ROUND((INDEX([1]INSTRUCTIONS!$M$9:$AM$73,MATCH(#REF!,[1]INSTRUCTIONS!$N$9:$N$73,0),MATCH(BW$2,[1]INSTRUCTIONS!$M$9:$AM$9,FALSE))*$BA43),0)),""))</f>
        <v/>
      </c>
      <c r="BX43" s="178" t="str">
        <f t="array" ref="BX43">IF(ISBLANK($BK43),"",IFERROR((ROUND((INDEX([1]INSTRUCTIONS!$M$9:$AM$73,MATCH(#REF!,[1]INSTRUCTIONS!$N$9:$N$73,0),MATCH(BX$2,[1]INSTRUCTIONS!$M$9:$AM$9,FALSE))*$BA43),0)),""))</f>
        <v/>
      </c>
      <c r="BY43" s="178" t="str">
        <f t="array" ref="BY43">IF(ISBLANK($BK43),"",IFERROR((ROUND((INDEX([1]INSTRUCTIONS!$M$9:$AM$73,MATCH(#REF!,[1]INSTRUCTIONS!$N$9:$N$73,0),MATCH(BY$2,[1]INSTRUCTIONS!$M$9:$AM$9,FALSE))*$BA43),0)),""))</f>
        <v/>
      </c>
      <c r="BZ43" s="178" t="str">
        <f t="array" ref="BZ43">IF(ISBLANK($BK43),"",IFERROR((ROUND((INDEX([1]INSTRUCTIONS!$M$9:$AM$73,MATCH(#REF!,[1]INSTRUCTIONS!$N$9:$N$73,0),MATCH(BZ$2,[1]INSTRUCTIONS!$M$9:$AM$9,FALSE))*$BA43),0)),""))</f>
        <v/>
      </c>
      <c r="CA43" s="178" t="str">
        <f t="array" ref="CA43">IF(ISBLANK($BK43),"",IFERROR((ROUND((INDEX([1]INSTRUCTIONS!$M$9:$AM$73,MATCH(#REF!,[1]INSTRUCTIONS!$N$9:$N$73,0),MATCH(CA$2,[1]INSTRUCTIONS!$M$9:$AM$9,FALSE))*$BA43),0)),""))</f>
        <v/>
      </c>
      <c r="CB43" s="178" t="str">
        <f t="array" ref="CB43">IF(ISBLANK($BK43),"",IFERROR((ROUND((INDEX([1]INSTRUCTIONS!$M$9:$AM$73,MATCH(#REF!,[1]INSTRUCTIONS!$N$9:$N$73,0),MATCH(CB$2,[1]INSTRUCTIONS!$M$9:$AM$9,FALSE))*$BA43),0)),""))</f>
        <v/>
      </c>
      <c r="CC43" s="178" t="str">
        <f t="array" ref="CC43">IF(ISBLANK($BK43),"",IFERROR((ROUND((INDEX([1]INSTRUCTIONS!$M$9:$AM$73,MATCH(#REF!,[1]INSTRUCTIONS!$N$9:$N$73,0),MATCH(CC$2,[1]INSTRUCTIONS!$M$9:$AM$9,FALSE))*$BA43),0)),""))</f>
        <v/>
      </c>
      <c r="CD43" s="178" t="str">
        <f t="array" ref="CD43">IF(ISBLANK($BK43),"",IFERROR((ROUND((INDEX([1]INSTRUCTIONS!$M$9:$AM$73,MATCH(#REF!,[1]INSTRUCTIONS!$N$9:$N$73,0),MATCH(CD$2,[1]INSTRUCTIONS!$M$9:$AM$9,FALSE))*$BA43),0)),""))</f>
        <v/>
      </c>
      <c r="CE43" s="178" t="str">
        <f t="array" ref="CE43">IF(ISBLANK($BK43),"",IFERROR((ROUND((INDEX([1]INSTRUCTIONS!$M$9:$AM$73,MATCH(#REF!,[1]INSTRUCTIONS!$N$9:$N$73,0),MATCH(CE$2,[1]INSTRUCTIONS!$M$9:$AM$9,FALSE))*$BA43),0)),""))</f>
        <v/>
      </c>
      <c r="CF43" s="178" t="str">
        <f t="array" ref="CF43">IF(ISBLANK($BK43),"",IFERROR((ROUND((INDEX([1]INSTRUCTIONS!$M$9:$AM$73,MATCH(#REF!,[1]INSTRUCTIONS!$N$9:$N$73,0),MATCH(CF$2,[1]INSTRUCTIONS!$M$9:$AM$9,FALSE))*$BA43),0)),""))</f>
        <v/>
      </c>
      <c r="CG43" s="178" t="str">
        <f t="array" ref="CG43">IF(ISBLANK($BK43),"",IFERROR((ROUND((INDEX([1]INSTRUCTIONS!$M$9:$AM$73,MATCH(#REF!,[1]INSTRUCTIONS!$N$9:$N$73,0),MATCH(CG$2,[1]INSTRUCTIONS!$M$9:$AM$9,FALSE))*$BA43),0)),""))</f>
        <v/>
      </c>
      <c r="CH43" s="178" t="str">
        <f t="array" ref="CH43">IF(ISBLANK($BK43),"",IFERROR((ROUND((INDEX([1]INSTRUCTIONS!$M$9:$AM$73,MATCH(#REF!,[1]INSTRUCTIONS!$N$9:$N$73,0),MATCH(CH$2,[1]INSTRUCTIONS!$M$9:$AM$9,FALSE))*$BA43),0)),""))</f>
        <v/>
      </c>
      <c r="CI43" s="178" t="str">
        <f t="array" ref="CI43">IF(ISBLANK($BK43),"",IFERROR((ROUND((INDEX([1]INSTRUCTIONS!$M$9:$AM$73,MATCH(#REF!,[1]INSTRUCTIONS!$N$9:$N$73,0),MATCH(CI$2,[1]INSTRUCTIONS!$M$9:$AM$9,FALSE))*$BA43),0)),""))</f>
        <v/>
      </c>
      <c r="CJ43" s="179" t="str">
        <f t="array" ref="CJ43">IF(ISBLANK($BK43),"",IFERROR((ROUND((INDEX([1]INSTRUCTIONS!$M$9:$AM$73,MATCH(#REF!,[1]INSTRUCTIONS!$N$9:$N$73,0),MATCH(CJ$2,[1]INSTRUCTIONS!$M$9:$AM$9,FALSE))*$BA43),0)),""))</f>
        <v/>
      </c>
      <c r="CK43" s="169">
        <f t="shared" si="24"/>
        <v>72</v>
      </c>
      <c r="CL43" s="169">
        <f t="shared" si="25"/>
        <v>0</v>
      </c>
      <c r="CM43" s="6"/>
      <c r="CN43" s="170" t="s">
        <v>126</v>
      </c>
      <c r="CO43" s="177">
        <v>2</v>
      </c>
      <c r="CP43" s="178">
        <v>4</v>
      </c>
      <c r="CQ43" s="178">
        <v>6</v>
      </c>
      <c r="CR43" s="178">
        <v>4</v>
      </c>
      <c r="CS43" s="178">
        <v>2</v>
      </c>
      <c r="CT43" s="178">
        <v>0</v>
      </c>
      <c r="CU43" s="178" t="str">
        <f t="array" ref="CU43">IF(ISBLANK($CN43),"",IFERROR((ROUND((INDEX([1]INSTRUCTIONS!$M$9:$AM$73,MATCH(#REF!,[1]INSTRUCTIONS!$N$9:$N$73,0),MATCH(CU$2,[1]INSTRUCTIONS!$M$9:$AM$9,FALSE))*$BD43),0)),""))</f>
        <v/>
      </c>
      <c r="CV43" s="178" t="str">
        <f t="array" ref="CV43">IF(ISBLANK($CN43),"",IFERROR((ROUND((INDEX([1]INSTRUCTIONS!$M$9:$AM$73,MATCH(#REF!,[1]INSTRUCTIONS!$N$9:$N$73,0),MATCH(CV$2,[1]INSTRUCTIONS!$M$9:$AM$9,FALSE))*$BD43),0)),""))</f>
        <v/>
      </c>
      <c r="CW43" s="178" t="str">
        <f t="array" ref="CW43">IF(ISBLANK($CN43),"",IFERROR((ROUND((INDEX([1]INSTRUCTIONS!$M$9:$AM$73,MATCH(#REF!,[1]INSTRUCTIONS!$N$9:$N$73,0),MATCH(CW$2,[1]INSTRUCTIONS!$M$9:$AM$9,FALSE))*$BD43),0)),""))</f>
        <v/>
      </c>
      <c r="CX43" s="178" t="str">
        <f t="array" ref="CX43">IF(ISBLANK($CN43),"",IFERROR((ROUND((INDEX([1]INSTRUCTIONS!$M$9:$AM$73,MATCH(#REF!,[1]INSTRUCTIONS!$N$9:$N$73,0),MATCH(CX$2,[1]INSTRUCTIONS!$M$9:$AM$9,FALSE))*$BD43),0)),""))</f>
        <v/>
      </c>
      <c r="CY43" s="178" t="str">
        <f t="array" ref="CY43">IF(ISBLANK($CN43),"",IFERROR((ROUND((INDEX([1]INSTRUCTIONS!$M$9:$AM$73,MATCH(#REF!,[1]INSTRUCTIONS!$N$9:$N$73,0),MATCH(CY$2,[1]INSTRUCTIONS!$M$9:$AM$9,FALSE))*$BD43),0)),""))</f>
        <v/>
      </c>
      <c r="CZ43" s="178" t="str">
        <f t="array" ref="CZ43">IF(ISBLANK($CN43),"",IFERROR((ROUND((INDEX([1]INSTRUCTIONS!$M$9:$AM$73,MATCH(#REF!,[1]INSTRUCTIONS!$N$9:$N$73,0),MATCH(CZ$2,[1]INSTRUCTIONS!$M$9:$AM$9,FALSE))*$BD43),0)),""))</f>
        <v/>
      </c>
      <c r="DA43" s="178" t="str">
        <f t="array" ref="DA43">IF(ISBLANK($CN43),"",IFERROR((ROUND((INDEX([1]INSTRUCTIONS!$M$9:$AM$73,MATCH(#REF!,[1]INSTRUCTIONS!$N$9:$N$73,0),MATCH(DA$2,[1]INSTRUCTIONS!$M$9:$AM$9,FALSE))*$BD43),0)),""))</f>
        <v/>
      </c>
      <c r="DB43" s="178" t="str">
        <f t="array" ref="DB43">IF(ISBLANK($CN43),"",IFERROR((ROUND((INDEX([1]INSTRUCTIONS!$M$9:$AM$73,MATCH(#REF!,[1]INSTRUCTIONS!$N$9:$N$73,0),MATCH(DB$2,[1]INSTRUCTIONS!$M$9:$AM$9,FALSE))*$BD43),0)),""))</f>
        <v/>
      </c>
      <c r="DC43" s="178" t="str">
        <f t="array" ref="DC43">IF(ISBLANK($CN43),"",IFERROR((ROUND((INDEX([1]INSTRUCTIONS!$M$9:$AM$73,MATCH(#REF!,[1]INSTRUCTIONS!$N$9:$N$73,0),MATCH(DC$2,[1]INSTRUCTIONS!$M$9:$AM$9,FALSE))*$BD43),0)),""))</f>
        <v/>
      </c>
      <c r="DD43" s="178" t="str">
        <f t="array" ref="DD43">IF(ISBLANK($CN43),"",IFERROR((ROUND((INDEX([1]INSTRUCTIONS!$M$9:$AM$73,MATCH(#REF!,[1]INSTRUCTIONS!$N$9:$N$73,0),MATCH(DD$2,[1]INSTRUCTIONS!$M$9:$AM$9,FALSE))*$BD43),0)),""))</f>
        <v/>
      </c>
      <c r="DE43" s="178" t="str">
        <f t="array" ref="DE43">IF(ISBLANK($CN43),"",IFERROR((ROUND((INDEX([1]INSTRUCTIONS!$M$9:$AM$73,MATCH(#REF!,[1]INSTRUCTIONS!$N$9:$N$73,0),MATCH(DE$2,[1]INSTRUCTIONS!$M$9:$AM$9,FALSE))*$BD43),0)),""))</f>
        <v/>
      </c>
      <c r="DF43" s="178" t="str">
        <f t="array" ref="DF43">IF(ISBLANK($CN43),"",IFERROR((ROUND((INDEX([1]INSTRUCTIONS!$M$9:$AM$73,MATCH(#REF!,[1]INSTRUCTIONS!$N$9:$N$73,0),MATCH(DF$2,[1]INSTRUCTIONS!$M$9:$AM$9,FALSE))*$BD43),0)),""))</f>
        <v/>
      </c>
      <c r="DG43" s="178" t="str">
        <f t="array" ref="DG43">IF(ISBLANK($CN43),"",IFERROR((ROUND((INDEX([1]INSTRUCTIONS!$M$9:$AM$73,MATCH(#REF!,[1]INSTRUCTIONS!$N$9:$N$73,0),MATCH(DG$2,[1]INSTRUCTIONS!$M$9:$AM$9,FALSE))*$BD43),0)),""))</f>
        <v/>
      </c>
      <c r="DH43" s="178" t="str">
        <f t="array" ref="DH43">IF(ISBLANK($CN43),"",IFERROR((ROUND((INDEX([1]INSTRUCTIONS!$M$9:$AM$73,MATCH(#REF!,[1]INSTRUCTIONS!$N$9:$N$73,0),MATCH(DH$2,[1]INSTRUCTIONS!$M$9:$AM$9,FALSE))*$BD43),0)),""))</f>
        <v/>
      </c>
      <c r="DI43" s="178" t="str">
        <f t="array" ref="DI43">IF(ISBLANK($CN43),"",IFERROR((ROUND((INDEX([1]INSTRUCTIONS!$M$9:$AM$73,MATCH(#REF!,[1]INSTRUCTIONS!$N$9:$N$73,0),MATCH(DI$2,[1]INSTRUCTIONS!$M$9:$AM$9,FALSE))*$BD43),0)),""))</f>
        <v/>
      </c>
      <c r="DJ43" s="178" t="str">
        <f t="array" ref="DJ43">IF(ISBLANK($CN43),"",IFERROR((ROUND((INDEX([1]INSTRUCTIONS!$M$9:$AM$73,MATCH(#REF!,[1]INSTRUCTIONS!$N$9:$N$73,0),MATCH(DJ$2,[1]INSTRUCTIONS!$M$9:$AM$9,FALSE))*$BD43),0)),""))</f>
        <v/>
      </c>
      <c r="DK43" s="178" t="str">
        <f t="array" ref="DK43">IF(ISBLANK($CN43),"",IFERROR((ROUND((INDEX([1]INSTRUCTIONS!$M$9:$AM$73,MATCH(#REF!,[1]INSTRUCTIONS!$N$9:$N$73,0),MATCH(DK$2,[1]INSTRUCTIONS!$M$9:$AM$9,FALSE))*$BD43),0)),""))</f>
        <v/>
      </c>
      <c r="DL43" s="178" t="str">
        <f t="array" ref="DL43">IF(ISBLANK($CN43),"",IFERROR((ROUND((INDEX([1]INSTRUCTIONS!$M$9:$AM$73,MATCH(#REF!,[1]INSTRUCTIONS!$N$9:$N$73,0),MATCH(DL$2,[1]INSTRUCTIONS!$M$9:$AM$9,FALSE))*$BD43),0)),""))</f>
        <v/>
      </c>
      <c r="DM43" s="179" t="str">
        <f t="array" ref="DM43">IF(ISBLANK($CN43),"",IFERROR((ROUND((INDEX([1]INSTRUCTIONS!$M$9:$AM$73,MATCH(#REF!,[1]INSTRUCTIONS!$N$9:$N$73,0),MATCH(DM$2,[1]INSTRUCTIONS!$M$9:$AM$9,FALSE))*$BD43),0)),""))</f>
        <v/>
      </c>
      <c r="DN43" s="169">
        <f t="shared" si="26"/>
        <v>18</v>
      </c>
      <c r="DO43" s="169">
        <f t="shared" si="27"/>
        <v>0</v>
      </c>
      <c r="DP43" s="6"/>
      <c r="DQ43" s="171" t="str">
        <f t="shared" si="28"/>
        <v>ALPHA BOTTOMS BM</v>
      </c>
      <c r="DR43" s="172">
        <f t="shared" ref="DR43:EP43" si="57">IFERROR(BL43+CO43,"")</f>
        <v>10</v>
      </c>
      <c r="DS43" s="173">
        <f t="shared" si="57"/>
        <v>23</v>
      </c>
      <c r="DT43" s="173">
        <f t="shared" si="57"/>
        <v>29</v>
      </c>
      <c r="DU43" s="173">
        <f t="shared" si="57"/>
        <v>20</v>
      </c>
      <c r="DV43" s="173">
        <f t="shared" si="57"/>
        <v>8</v>
      </c>
      <c r="DW43" s="173">
        <f t="shared" si="57"/>
        <v>0</v>
      </c>
      <c r="DX43" s="173" t="str">
        <f t="shared" si="57"/>
        <v/>
      </c>
      <c r="DY43" s="173" t="str">
        <f t="shared" si="57"/>
        <v/>
      </c>
      <c r="DZ43" s="173" t="str">
        <f t="shared" si="57"/>
        <v/>
      </c>
      <c r="EA43" s="173" t="str">
        <f t="shared" si="57"/>
        <v/>
      </c>
      <c r="EB43" s="173" t="str">
        <f t="shared" si="57"/>
        <v/>
      </c>
      <c r="EC43" s="173" t="str">
        <f t="shared" si="57"/>
        <v/>
      </c>
      <c r="ED43" s="173" t="str">
        <f t="shared" si="57"/>
        <v/>
      </c>
      <c r="EE43" s="173" t="str">
        <f t="shared" si="57"/>
        <v/>
      </c>
      <c r="EF43" s="174" t="str">
        <f t="shared" si="57"/>
        <v/>
      </c>
      <c r="EG43" s="174" t="str">
        <f t="shared" si="57"/>
        <v/>
      </c>
      <c r="EH43" s="174" t="str">
        <f t="shared" si="57"/>
        <v/>
      </c>
      <c r="EI43" s="174" t="str">
        <f t="shared" si="57"/>
        <v/>
      </c>
      <c r="EJ43" s="174" t="str">
        <f t="shared" si="57"/>
        <v/>
      </c>
      <c r="EK43" s="174" t="str">
        <f t="shared" si="57"/>
        <v/>
      </c>
      <c r="EL43" s="174" t="str">
        <f t="shared" si="57"/>
        <v/>
      </c>
      <c r="EM43" s="174" t="str">
        <f t="shared" si="57"/>
        <v/>
      </c>
      <c r="EN43" s="174" t="str">
        <f t="shared" si="57"/>
        <v/>
      </c>
      <c r="EO43" s="174" t="str">
        <f t="shared" si="57"/>
        <v/>
      </c>
      <c r="EP43" s="174" t="str">
        <f t="shared" si="57"/>
        <v/>
      </c>
      <c r="EQ43" s="171">
        <f t="shared" si="30"/>
        <v>90</v>
      </c>
      <c r="ER43" s="171">
        <f t="shared" si="31"/>
        <v>0</v>
      </c>
    </row>
    <row r="44" spans="1:148" ht="120" customHeight="1" x14ac:dyDescent="0.25">
      <c r="A44" s="132">
        <f t="shared" si="32"/>
        <v>27</v>
      </c>
      <c r="B44" s="133" t="e">
        <v>#VALUE!</v>
      </c>
      <c r="C44" s="133" t="s">
        <v>96</v>
      </c>
      <c r="D44" s="134" t="s">
        <v>276</v>
      </c>
      <c r="E44" s="134" t="str">
        <f t="shared" si="6"/>
        <v>#REF!</v>
      </c>
      <c r="F44" s="135" t="s">
        <v>114</v>
      </c>
      <c r="G44" s="134" t="s">
        <v>276</v>
      </c>
      <c r="H44" s="135" t="s">
        <v>179</v>
      </c>
      <c r="I44" s="135" t="s">
        <v>180</v>
      </c>
      <c r="J44" s="135"/>
      <c r="K44" s="135"/>
      <c r="L44" s="136"/>
      <c r="M44" s="133" t="e">
        <v>#VALUE!</v>
      </c>
      <c r="N44" s="135" t="s">
        <v>120</v>
      </c>
      <c r="O44" s="136"/>
      <c r="P44" s="136"/>
      <c r="Q44" s="136" t="s">
        <v>101</v>
      </c>
      <c r="R44" s="136" t="s">
        <v>102</v>
      </c>
      <c r="S44" s="136"/>
      <c r="T44" s="133"/>
      <c r="U44" s="133"/>
      <c r="V44" s="133"/>
      <c r="W44" s="137"/>
      <c r="X44" s="138">
        <v>10.75</v>
      </c>
      <c r="Y44" s="139">
        <v>10.210000000000001</v>
      </c>
      <c r="Z44" s="140">
        <f t="shared" si="7"/>
        <v>5.0232558139534804E-2</v>
      </c>
      <c r="AA44" s="139">
        <v>39.99</v>
      </c>
      <c r="AB44" s="140">
        <f t="shared" si="8"/>
        <v>0.74468617154288574</v>
      </c>
      <c r="AC44" s="141"/>
      <c r="AD44" s="142" t="str">
        <f t="shared" si="9"/>
        <v/>
      </c>
      <c r="AE44" s="140" t="str">
        <f t="shared" si="10"/>
        <v/>
      </c>
      <c r="AF44" s="139"/>
      <c r="AG44" s="140" t="str">
        <f t="shared" si="11"/>
        <v/>
      </c>
      <c r="AH44" s="143" t="str">
        <f t="shared" si="12"/>
        <v/>
      </c>
      <c r="AI44" s="144"/>
      <c r="AJ44" s="145"/>
      <c r="AK44" s="146"/>
      <c r="AL44" s="135" t="s">
        <v>241</v>
      </c>
      <c r="AM44" s="147">
        <v>4</v>
      </c>
      <c r="AN44" s="148" t="str">
        <f t="shared" si="13"/>
        <v xml:space="preserve">, , , , OFFICE DEFINE, </v>
      </c>
      <c r="AO44" s="149">
        <v>18</v>
      </c>
      <c r="AP44" s="150">
        <v>72</v>
      </c>
      <c r="AQ44" s="150"/>
      <c r="AR44" s="150"/>
      <c r="AS44" s="150"/>
      <c r="AT44" s="151"/>
      <c r="AU44" s="151"/>
      <c r="AV44" s="152">
        <f t="shared" si="14"/>
        <v>4</v>
      </c>
      <c r="AW44" s="153"/>
      <c r="AX44" s="152"/>
      <c r="AY44" s="153"/>
      <c r="AZ44" s="176"/>
      <c r="BA44" s="155">
        <f t="shared" si="15"/>
        <v>72</v>
      </c>
      <c r="BB44" s="156">
        <f t="shared" si="16"/>
        <v>735.12000000000012</v>
      </c>
      <c r="BC44" s="157">
        <f t="shared" si="17"/>
        <v>2879.28</v>
      </c>
      <c r="BD44" s="158">
        <f t="shared" si="18"/>
        <v>18</v>
      </c>
      <c r="BE44" s="159">
        <f t="shared" si="19"/>
        <v>183.78000000000003</v>
      </c>
      <c r="BF44" s="160">
        <f t="shared" si="20"/>
        <v>719.82</v>
      </c>
      <c r="BG44" s="161">
        <f t="shared" si="21"/>
        <v>90</v>
      </c>
      <c r="BH44" s="162">
        <f t="shared" si="22"/>
        <v>918.90000000000009</v>
      </c>
      <c r="BI44" s="163">
        <f t="shared" si="23"/>
        <v>3599.1000000000004</v>
      </c>
      <c r="BJ44" s="164"/>
      <c r="BK44" s="165" t="s">
        <v>125</v>
      </c>
      <c r="BL44" s="177">
        <v>8</v>
      </c>
      <c r="BM44" s="178">
        <v>19</v>
      </c>
      <c r="BN44" s="178">
        <v>23</v>
      </c>
      <c r="BO44" s="178">
        <v>16</v>
      </c>
      <c r="BP44" s="178">
        <v>6</v>
      </c>
      <c r="BQ44" s="178">
        <v>0</v>
      </c>
      <c r="BR44" s="178" t="str">
        <f>IF(ISBLANK($BK44),"",IFERROR((ROUND((INDEX([1]INSTRUCTIONS!$M$9:$AM$73,MATCH(#REF!,[1]INSTRUCTIONS!$N$9:$N$73,0),MATCH(BR$2,[1]INSTRUCTIONS!$M$9:$AM$9,FALSE))*$BA44),0)),""))</f>
        <v/>
      </c>
      <c r="BS44" s="178" t="str">
        <f>IF(ISBLANK($BK44),"",IFERROR((ROUND((INDEX([1]INSTRUCTIONS!$M$9:$AM$73,MATCH(#REF!,[1]INSTRUCTIONS!$N$9:$N$73,0),MATCH(BS$2,[1]INSTRUCTIONS!$M$9:$AM$9,FALSE))*$BA44),0)),""))</f>
        <v/>
      </c>
      <c r="BT44" s="178" t="str">
        <f>IF(ISBLANK($BK44),"",IFERROR((ROUND((INDEX([1]INSTRUCTIONS!$M$9:$AM$73,MATCH(#REF!,[1]INSTRUCTIONS!$N$9:$N$73,0),MATCH(BT$2,[1]INSTRUCTIONS!$M$9:$AM$9,FALSE))*$BA44),0)),""))</f>
        <v/>
      </c>
      <c r="BU44" s="178" t="str">
        <f>IF(ISBLANK($BK44),"",IFERROR((ROUND((INDEX([1]INSTRUCTIONS!$M$9:$AM$73,MATCH(#REF!,[1]INSTRUCTIONS!$N$9:$N$73,0),MATCH(BU$2,[1]INSTRUCTIONS!$M$9:$AM$9,FALSE))*$BA44),0)),""))</f>
        <v/>
      </c>
      <c r="BV44" s="178" t="str">
        <f>IF(ISBLANK($BK44),"",IFERROR((ROUND((INDEX([1]INSTRUCTIONS!$M$9:$AM$73,MATCH(#REF!,[1]INSTRUCTIONS!$N$9:$N$73,0),MATCH(BV$2,[1]INSTRUCTIONS!$M$9:$AM$9,FALSE))*$BA44),0)),""))</f>
        <v/>
      </c>
      <c r="BW44" s="178" t="str">
        <f>IF(ISBLANK($BK44),"",IFERROR((ROUND((INDEX([1]INSTRUCTIONS!$M$9:$AM$73,MATCH(#REF!,[1]INSTRUCTIONS!$N$9:$N$73,0),MATCH(BW$2,[1]INSTRUCTIONS!$M$9:$AM$9,FALSE))*$BA44),0)),""))</f>
        <v/>
      </c>
      <c r="BX44" s="178" t="str">
        <f>IF(ISBLANK($BK44),"",IFERROR((ROUND((INDEX([1]INSTRUCTIONS!$M$9:$AM$73,MATCH(#REF!,[1]INSTRUCTIONS!$N$9:$N$73,0),MATCH(BX$2,[1]INSTRUCTIONS!$M$9:$AM$9,FALSE))*$BA44),0)),""))</f>
        <v/>
      </c>
      <c r="BY44" s="178" t="str">
        <f>IF(ISBLANK($BK44),"",IFERROR((ROUND((INDEX([1]INSTRUCTIONS!$M$9:$AM$73,MATCH(#REF!,[1]INSTRUCTIONS!$N$9:$N$73,0),MATCH(BY$2,[1]INSTRUCTIONS!$M$9:$AM$9,FALSE))*$BA44),0)),""))</f>
        <v/>
      </c>
      <c r="BZ44" s="178" t="str">
        <f>IF(ISBLANK($BK44),"",IFERROR((ROUND((INDEX([1]INSTRUCTIONS!$M$9:$AM$73,MATCH(#REF!,[1]INSTRUCTIONS!$N$9:$N$73,0),MATCH(BZ$2,[1]INSTRUCTIONS!$M$9:$AM$9,FALSE))*$BA44),0)),""))</f>
        <v/>
      </c>
      <c r="CA44" s="178" t="str">
        <f>IF(ISBLANK($BK44),"",IFERROR((ROUND((INDEX([1]INSTRUCTIONS!$M$9:$AM$73,MATCH(#REF!,[1]INSTRUCTIONS!$N$9:$N$73,0),MATCH(CA$2,[1]INSTRUCTIONS!$M$9:$AM$9,FALSE))*$BA44),0)),""))</f>
        <v/>
      </c>
      <c r="CB44" s="178" t="str">
        <f>IF(ISBLANK($BK44),"",IFERROR((ROUND((INDEX([1]INSTRUCTIONS!$M$9:$AM$73,MATCH(#REF!,[1]INSTRUCTIONS!$N$9:$N$73,0),MATCH(CB$2,[1]INSTRUCTIONS!$M$9:$AM$9,FALSE))*$BA44),0)),""))</f>
        <v/>
      </c>
      <c r="CC44" s="178" t="str">
        <f>IF(ISBLANK($BK44),"",IFERROR((ROUND((INDEX([1]INSTRUCTIONS!$M$9:$AM$73,MATCH(#REF!,[1]INSTRUCTIONS!$N$9:$N$73,0),MATCH(CC$2,[1]INSTRUCTIONS!$M$9:$AM$9,FALSE))*$BA44),0)),""))</f>
        <v/>
      </c>
      <c r="CD44" s="178" t="str">
        <f>IF(ISBLANK($BK44),"",IFERROR((ROUND((INDEX([1]INSTRUCTIONS!$M$9:$AM$73,MATCH(#REF!,[1]INSTRUCTIONS!$N$9:$N$73,0),MATCH(CD$2,[1]INSTRUCTIONS!$M$9:$AM$9,FALSE))*$BA44),0)),""))</f>
        <v/>
      </c>
      <c r="CE44" s="178" t="str">
        <f>IF(ISBLANK($BK44),"",IFERROR((ROUND((INDEX([1]INSTRUCTIONS!$M$9:$AM$73,MATCH(#REF!,[1]INSTRUCTIONS!$N$9:$N$73,0),MATCH(CE$2,[1]INSTRUCTIONS!$M$9:$AM$9,FALSE))*$BA44),0)),""))</f>
        <v/>
      </c>
      <c r="CF44" s="178" t="str">
        <f>IF(ISBLANK($BK44),"",IFERROR((ROUND((INDEX([1]INSTRUCTIONS!$M$9:$AM$73,MATCH(#REF!,[1]INSTRUCTIONS!$N$9:$N$73,0),MATCH(CF$2,[1]INSTRUCTIONS!$M$9:$AM$9,FALSE))*$BA44),0)),""))</f>
        <v/>
      </c>
      <c r="CG44" s="178" t="str">
        <f>IF(ISBLANK($BK44),"",IFERROR((ROUND((INDEX([1]INSTRUCTIONS!$M$9:$AM$73,MATCH(#REF!,[1]INSTRUCTIONS!$N$9:$N$73,0),MATCH(CG$2,[1]INSTRUCTIONS!$M$9:$AM$9,FALSE))*$BA44),0)),""))</f>
        <v/>
      </c>
      <c r="CH44" s="178" t="str">
        <f>IF(ISBLANK($BK44),"",IFERROR((ROUND((INDEX([1]INSTRUCTIONS!$M$9:$AM$73,MATCH(#REF!,[1]INSTRUCTIONS!$N$9:$N$73,0),MATCH(CH$2,[1]INSTRUCTIONS!$M$9:$AM$9,FALSE))*$BA44),0)),""))</f>
        <v/>
      </c>
      <c r="CI44" s="178" t="str">
        <f>IF(ISBLANK($BK44),"",IFERROR((ROUND((INDEX([1]INSTRUCTIONS!$M$9:$AM$73,MATCH(#REF!,[1]INSTRUCTIONS!$N$9:$N$73,0),MATCH(CI$2,[1]INSTRUCTIONS!$M$9:$AM$9,FALSE))*$BA44),0)),""))</f>
        <v/>
      </c>
      <c r="CJ44" s="179" t="str">
        <f>IF(ISBLANK($BK44),"",IFERROR((ROUND((INDEX([1]INSTRUCTIONS!$M$9:$AM$73,MATCH(#REF!,[1]INSTRUCTIONS!$N$9:$N$73,0),MATCH(CJ$2,[1]INSTRUCTIONS!$M$9:$AM$9,FALSE))*$BA44),0)),""))</f>
        <v/>
      </c>
      <c r="CK44" s="169">
        <f t="shared" si="24"/>
        <v>72</v>
      </c>
      <c r="CL44" s="169">
        <f t="shared" si="25"/>
        <v>0</v>
      </c>
      <c r="CM44" s="6"/>
      <c r="CN44" s="170" t="s">
        <v>126</v>
      </c>
      <c r="CO44" s="177">
        <v>2</v>
      </c>
      <c r="CP44" s="178">
        <v>4</v>
      </c>
      <c r="CQ44" s="178">
        <v>6</v>
      </c>
      <c r="CR44" s="178">
        <v>4</v>
      </c>
      <c r="CS44" s="178">
        <v>2</v>
      </c>
      <c r="CT44" s="178">
        <v>0</v>
      </c>
      <c r="CU44" s="178" t="str">
        <f>IF(ISBLANK($CN44),"",IFERROR((ROUND((INDEX([1]INSTRUCTIONS!$M$9:$AM$73,MATCH(#REF!,[1]INSTRUCTIONS!$N$9:$N$73,0),MATCH(CU$2,[1]INSTRUCTIONS!$M$9:$AM$9,FALSE))*$BD44),0)),""))</f>
        <v/>
      </c>
      <c r="CV44" s="178" t="str">
        <f>IF(ISBLANK($CN44),"",IFERROR((ROUND((INDEX([1]INSTRUCTIONS!$M$9:$AM$73,MATCH(#REF!,[1]INSTRUCTIONS!$N$9:$N$73,0),MATCH(CV$2,[1]INSTRUCTIONS!$M$9:$AM$9,FALSE))*$BD44),0)),""))</f>
        <v/>
      </c>
      <c r="CW44" s="178" t="str">
        <f>IF(ISBLANK($CN44),"",IFERROR((ROUND((INDEX([1]INSTRUCTIONS!$M$9:$AM$73,MATCH(#REF!,[1]INSTRUCTIONS!$N$9:$N$73,0),MATCH(CW$2,[1]INSTRUCTIONS!$M$9:$AM$9,FALSE))*$BD44),0)),""))</f>
        <v/>
      </c>
      <c r="CX44" s="178" t="str">
        <f>IF(ISBLANK($CN44),"",IFERROR((ROUND((INDEX([1]INSTRUCTIONS!$M$9:$AM$73,MATCH(#REF!,[1]INSTRUCTIONS!$N$9:$N$73,0),MATCH(CX$2,[1]INSTRUCTIONS!$M$9:$AM$9,FALSE))*$BD44),0)),""))</f>
        <v/>
      </c>
      <c r="CY44" s="178" t="str">
        <f>IF(ISBLANK($CN44),"",IFERROR((ROUND((INDEX([1]INSTRUCTIONS!$M$9:$AM$73,MATCH(#REF!,[1]INSTRUCTIONS!$N$9:$N$73,0),MATCH(CY$2,[1]INSTRUCTIONS!$M$9:$AM$9,FALSE))*$BD44),0)),""))</f>
        <v/>
      </c>
      <c r="CZ44" s="178" t="str">
        <f>IF(ISBLANK($CN44),"",IFERROR((ROUND((INDEX([1]INSTRUCTIONS!$M$9:$AM$73,MATCH(#REF!,[1]INSTRUCTIONS!$N$9:$N$73,0),MATCH(CZ$2,[1]INSTRUCTIONS!$M$9:$AM$9,FALSE))*$BD44),0)),""))</f>
        <v/>
      </c>
      <c r="DA44" s="178" t="str">
        <f>IF(ISBLANK($CN44),"",IFERROR((ROUND((INDEX([1]INSTRUCTIONS!$M$9:$AM$73,MATCH(#REF!,[1]INSTRUCTIONS!$N$9:$N$73,0),MATCH(DA$2,[1]INSTRUCTIONS!$M$9:$AM$9,FALSE))*$BD44),0)),""))</f>
        <v/>
      </c>
      <c r="DB44" s="178" t="str">
        <f>IF(ISBLANK($CN44),"",IFERROR((ROUND((INDEX([1]INSTRUCTIONS!$M$9:$AM$73,MATCH(#REF!,[1]INSTRUCTIONS!$N$9:$N$73,0),MATCH(DB$2,[1]INSTRUCTIONS!$M$9:$AM$9,FALSE))*$BD44),0)),""))</f>
        <v/>
      </c>
      <c r="DC44" s="178" t="str">
        <f>IF(ISBLANK($CN44),"",IFERROR((ROUND((INDEX([1]INSTRUCTIONS!$M$9:$AM$73,MATCH(#REF!,[1]INSTRUCTIONS!$N$9:$N$73,0),MATCH(DC$2,[1]INSTRUCTIONS!$M$9:$AM$9,FALSE))*$BD44),0)),""))</f>
        <v/>
      </c>
      <c r="DD44" s="178" t="str">
        <f>IF(ISBLANK($CN44),"",IFERROR((ROUND((INDEX([1]INSTRUCTIONS!$M$9:$AM$73,MATCH(#REF!,[1]INSTRUCTIONS!$N$9:$N$73,0),MATCH(DD$2,[1]INSTRUCTIONS!$M$9:$AM$9,FALSE))*$BD44),0)),""))</f>
        <v/>
      </c>
      <c r="DE44" s="178" t="str">
        <f>IF(ISBLANK($CN44),"",IFERROR((ROUND((INDEX([1]INSTRUCTIONS!$M$9:$AM$73,MATCH(#REF!,[1]INSTRUCTIONS!$N$9:$N$73,0),MATCH(DE$2,[1]INSTRUCTIONS!$M$9:$AM$9,FALSE))*$BD44),0)),""))</f>
        <v/>
      </c>
      <c r="DF44" s="178" t="str">
        <f>IF(ISBLANK($CN44),"",IFERROR((ROUND((INDEX([1]INSTRUCTIONS!$M$9:$AM$73,MATCH(#REF!,[1]INSTRUCTIONS!$N$9:$N$73,0),MATCH(DF$2,[1]INSTRUCTIONS!$M$9:$AM$9,FALSE))*$BD44),0)),""))</f>
        <v/>
      </c>
      <c r="DG44" s="178" t="str">
        <f>IF(ISBLANK($CN44),"",IFERROR((ROUND((INDEX([1]INSTRUCTIONS!$M$9:$AM$73,MATCH(#REF!,[1]INSTRUCTIONS!$N$9:$N$73,0),MATCH(DG$2,[1]INSTRUCTIONS!$M$9:$AM$9,FALSE))*$BD44),0)),""))</f>
        <v/>
      </c>
      <c r="DH44" s="178" t="str">
        <f>IF(ISBLANK($CN44),"",IFERROR((ROUND((INDEX([1]INSTRUCTIONS!$M$9:$AM$73,MATCH(#REF!,[1]INSTRUCTIONS!$N$9:$N$73,0),MATCH(DH$2,[1]INSTRUCTIONS!$M$9:$AM$9,FALSE))*$BD44),0)),""))</f>
        <v/>
      </c>
      <c r="DI44" s="178" t="str">
        <f>IF(ISBLANK($CN44),"",IFERROR((ROUND((INDEX([1]INSTRUCTIONS!$M$9:$AM$73,MATCH(#REF!,[1]INSTRUCTIONS!$N$9:$N$73,0),MATCH(DI$2,[1]INSTRUCTIONS!$M$9:$AM$9,FALSE))*$BD44),0)),""))</f>
        <v/>
      </c>
      <c r="DJ44" s="178" t="str">
        <f>IF(ISBLANK($CN44),"",IFERROR((ROUND((INDEX([1]INSTRUCTIONS!$M$9:$AM$73,MATCH(#REF!,[1]INSTRUCTIONS!$N$9:$N$73,0),MATCH(DJ$2,[1]INSTRUCTIONS!$M$9:$AM$9,FALSE))*$BD44),0)),""))</f>
        <v/>
      </c>
      <c r="DK44" s="178" t="str">
        <f>IF(ISBLANK($CN44),"",IFERROR((ROUND((INDEX([1]INSTRUCTIONS!$M$9:$AM$73,MATCH(#REF!,[1]INSTRUCTIONS!$N$9:$N$73,0),MATCH(DK$2,[1]INSTRUCTIONS!$M$9:$AM$9,FALSE))*$BD44),0)),""))</f>
        <v/>
      </c>
      <c r="DL44" s="178" t="str">
        <f>IF(ISBLANK($CN44),"",IFERROR((ROUND((INDEX([1]INSTRUCTIONS!$M$9:$AM$73,MATCH(#REF!,[1]INSTRUCTIONS!$N$9:$N$73,0),MATCH(DL$2,[1]INSTRUCTIONS!$M$9:$AM$9,FALSE))*$BD44),0)),""))</f>
        <v/>
      </c>
      <c r="DM44" s="179" t="str">
        <f>IF(ISBLANK($CN44),"",IFERROR((ROUND((INDEX([1]INSTRUCTIONS!$M$9:$AM$73,MATCH(#REF!,[1]INSTRUCTIONS!$N$9:$N$73,0),MATCH(DM$2,[1]INSTRUCTIONS!$M$9:$AM$9,FALSE))*$BD44),0)),""))</f>
        <v/>
      </c>
      <c r="DN44" s="169">
        <f t="shared" si="26"/>
        <v>18</v>
      </c>
      <c r="DO44" s="169">
        <f t="shared" si="27"/>
        <v>0</v>
      </c>
      <c r="DP44" s="6"/>
      <c r="DQ44" s="171" t="str">
        <f t="shared" si="28"/>
        <v>ALPHA BOTTOMS BM</v>
      </c>
      <c r="DR44" s="172">
        <f t="shared" ref="DR44:EP44" si="58">IFERROR(BL44+CO44,"")</f>
        <v>10</v>
      </c>
      <c r="DS44" s="173">
        <f t="shared" si="58"/>
        <v>23</v>
      </c>
      <c r="DT44" s="173">
        <f t="shared" si="58"/>
        <v>29</v>
      </c>
      <c r="DU44" s="173">
        <f t="shared" si="58"/>
        <v>20</v>
      </c>
      <c r="DV44" s="173">
        <f t="shared" si="58"/>
        <v>8</v>
      </c>
      <c r="DW44" s="173">
        <f t="shared" si="58"/>
        <v>0</v>
      </c>
      <c r="DX44" s="173" t="str">
        <f t="shared" si="58"/>
        <v/>
      </c>
      <c r="DY44" s="173" t="str">
        <f t="shared" si="58"/>
        <v/>
      </c>
      <c r="DZ44" s="173" t="str">
        <f t="shared" si="58"/>
        <v/>
      </c>
      <c r="EA44" s="173" t="str">
        <f t="shared" si="58"/>
        <v/>
      </c>
      <c r="EB44" s="173" t="str">
        <f t="shared" si="58"/>
        <v/>
      </c>
      <c r="EC44" s="173" t="str">
        <f t="shared" si="58"/>
        <v/>
      </c>
      <c r="ED44" s="173" t="str">
        <f t="shared" si="58"/>
        <v/>
      </c>
      <c r="EE44" s="173" t="str">
        <f t="shared" si="58"/>
        <v/>
      </c>
      <c r="EF44" s="174" t="str">
        <f t="shared" si="58"/>
        <v/>
      </c>
      <c r="EG44" s="174" t="str">
        <f t="shared" si="58"/>
        <v/>
      </c>
      <c r="EH44" s="174" t="str">
        <f t="shared" si="58"/>
        <v/>
      </c>
      <c r="EI44" s="174" t="str">
        <f t="shared" si="58"/>
        <v/>
      </c>
      <c r="EJ44" s="174" t="str">
        <f t="shared" si="58"/>
        <v/>
      </c>
      <c r="EK44" s="174" t="str">
        <f t="shared" si="58"/>
        <v/>
      </c>
      <c r="EL44" s="174" t="str">
        <f t="shared" si="58"/>
        <v/>
      </c>
      <c r="EM44" s="174" t="str">
        <f t="shared" si="58"/>
        <v/>
      </c>
      <c r="EN44" s="174" t="str">
        <f t="shared" si="58"/>
        <v/>
      </c>
      <c r="EO44" s="174" t="str">
        <f t="shared" si="58"/>
        <v/>
      </c>
      <c r="EP44" s="174" t="str">
        <f t="shared" si="58"/>
        <v/>
      </c>
      <c r="EQ44" s="171">
        <f t="shared" si="30"/>
        <v>90</v>
      </c>
      <c r="ER44" s="171">
        <f t="shared" si="31"/>
        <v>0</v>
      </c>
    </row>
    <row r="45" spans="1:148" ht="120" customHeight="1" x14ac:dyDescent="0.25">
      <c r="A45" s="132">
        <f t="shared" si="32"/>
        <v>28</v>
      </c>
      <c r="B45" s="133" t="e">
        <v>#VALUE!</v>
      </c>
      <c r="C45" s="133" t="s">
        <v>96</v>
      </c>
      <c r="D45" s="134" t="s">
        <v>276</v>
      </c>
      <c r="E45" s="134" t="str">
        <f t="shared" si="6"/>
        <v>#REF!</v>
      </c>
      <c r="F45" s="135" t="s">
        <v>114</v>
      </c>
      <c r="G45" s="134" t="s">
        <v>276</v>
      </c>
      <c r="H45" s="135" t="s">
        <v>179</v>
      </c>
      <c r="I45" s="135" t="s">
        <v>180</v>
      </c>
      <c r="J45" s="135"/>
      <c r="K45" s="135"/>
      <c r="L45" s="136"/>
      <c r="M45" s="133" t="e">
        <v>#VALUE!</v>
      </c>
      <c r="N45" s="135" t="s">
        <v>121</v>
      </c>
      <c r="O45" s="136"/>
      <c r="P45" s="136"/>
      <c r="Q45" s="136" t="s">
        <v>101</v>
      </c>
      <c r="R45" s="136" t="s">
        <v>102</v>
      </c>
      <c r="S45" s="136"/>
      <c r="T45" s="133"/>
      <c r="U45" s="133"/>
      <c r="V45" s="133"/>
      <c r="W45" s="137"/>
      <c r="X45" s="138">
        <v>10.75</v>
      </c>
      <c r="Y45" s="139">
        <v>10.210000000000001</v>
      </c>
      <c r="Z45" s="140">
        <f t="shared" si="7"/>
        <v>5.0232558139534804E-2</v>
      </c>
      <c r="AA45" s="139">
        <v>39.99</v>
      </c>
      <c r="AB45" s="140">
        <f t="shared" si="8"/>
        <v>0.74468617154288574</v>
      </c>
      <c r="AC45" s="141"/>
      <c r="AD45" s="142" t="str">
        <f t="shared" si="9"/>
        <v/>
      </c>
      <c r="AE45" s="140" t="str">
        <f t="shared" si="10"/>
        <v/>
      </c>
      <c r="AF45" s="139"/>
      <c r="AG45" s="140" t="str">
        <f t="shared" si="11"/>
        <v/>
      </c>
      <c r="AH45" s="143" t="str">
        <f t="shared" si="12"/>
        <v/>
      </c>
      <c r="AI45" s="144"/>
      <c r="AJ45" s="145"/>
      <c r="AK45" s="146"/>
      <c r="AL45" s="135" t="s">
        <v>241</v>
      </c>
      <c r="AM45" s="147">
        <v>4</v>
      </c>
      <c r="AN45" s="148" t="str">
        <f t="shared" si="13"/>
        <v xml:space="preserve">, , , , OFFICE DEFINE, </v>
      </c>
      <c r="AO45" s="149">
        <v>18</v>
      </c>
      <c r="AP45" s="150">
        <v>108</v>
      </c>
      <c r="AQ45" s="150"/>
      <c r="AR45" s="150"/>
      <c r="AS45" s="150"/>
      <c r="AT45" s="151"/>
      <c r="AU45" s="151"/>
      <c r="AV45" s="152">
        <f t="shared" si="14"/>
        <v>4</v>
      </c>
      <c r="AW45" s="153"/>
      <c r="AX45" s="152"/>
      <c r="AY45" s="153"/>
      <c r="AZ45" s="176"/>
      <c r="BA45" s="155">
        <f t="shared" si="15"/>
        <v>108</v>
      </c>
      <c r="BB45" s="156">
        <f t="shared" si="16"/>
        <v>1102.68</v>
      </c>
      <c r="BC45" s="157">
        <f t="shared" si="17"/>
        <v>4318.92</v>
      </c>
      <c r="BD45" s="158">
        <f t="shared" si="18"/>
        <v>18</v>
      </c>
      <c r="BE45" s="159">
        <f t="shared" si="19"/>
        <v>183.78000000000003</v>
      </c>
      <c r="BF45" s="160">
        <f t="shared" si="20"/>
        <v>719.82</v>
      </c>
      <c r="BG45" s="161">
        <f t="shared" si="21"/>
        <v>126</v>
      </c>
      <c r="BH45" s="162">
        <f t="shared" si="22"/>
        <v>1286.46</v>
      </c>
      <c r="BI45" s="163">
        <f t="shared" si="23"/>
        <v>5038.7400000000007</v>
      </c>
      <c r="BJ45" s="164"/>
      <c r="BK45" s="165" t="s">
        <v>125</v>
      </c>
      <c r="BL45" s="177">
        <v>11</v>
      </c>
      <c r="BM45" s="178">
        <v>29</v>
      </c>
      <c r="BN45" s="178">
        <v>35</v>
      </c>
      <c r="BO45" s="178">
        <v>24</v>
      </c>
      <c r="BP45" s="178">
        <v>9</v>
      </c>
      <c r="BQ45" s="178">
        <v>0</v>
      </c>
      <c r="BR45" s="178" t="str">
        <f t="array" ref="BR45">IF(ISBLANK($BK45),"",IFERROR((ROUND((INDEX([1]INSTRUCTIONS!$M$9:$AM$73,MATCH(#REF!,[1]INSTRUCTIONS!$N$9:$N$73,0),MATCH(BR$2,[1]INSTRUCTIONS!$M$9:$AM$9,FALSE))*$BA45),0)),""))</f>
        <v/>
      </c>
      <c r="BS45" s="178" t="str">
        <f t="array" ref="BS45">IF(ISBLANK($BK45),"",IFERROR((ROUND((INDEX([1]INSTRUCTIONS!$M$9:$AM$73,MATCH(#REF!,[1]INSTRUCTIONS!$N$9:$N$73,0),MATCH(BS$2,[1]INSTRUCTIONS!$M$9:$AM$9,FALSE))*$BA45),0)),""))</f>
        <v/>
      </c>
      <c r="BT45" s="178" t="str">
        <f t="array" ref="BT45">IF(ISBLANK($BK45),"",IFERROR((ROUND((INDEX([1]INSTRUCTIONS!$M$9:$AM$73,MATCH(#REF!,[1]INSTRUCTIONS!$N$9:$N$73,0),MATCH(BT$2,[1]INSTRUCTIONS!$M$9:$AM$9,FALSE))*$BA45),0)),""))</f>
        <v/>
      </c>
      <c r="BU45" s="178" t="str">
        <f t="array" ref="BU45">IF(ISBLANK($BK45),"",IFERROR((ROUND((INDEX([1]INSTRUCTIONS!$M$9:$AM$73,MATCH(#REF!,[1]INSTRUCTIONS!$N$9:$N$73,0),MATCH(BU$2,[1]INSTRUCTIONS!$M$9:$AM$9,FALSE))*$BA45),0)),""))</f>
        <v/>
      </c>
      <c r="BV45" s="178" t="str">
        <f t="array" ref="BV45">IF(ISBLANK($BK45),"",IFERROR((ROUND((INDEX([1]INSTRUCTIONS!$M$9:$AM$73,MATCH(#REF!,[1]INSTRUCTIONS!$N$9:$N$73,0),MATCH(BV$2,[1]INSTRUCTIONS!$M$9:$AM$9,FALSE))*$BA45),0)),""))</f>
        <v/>
      </c>
      <c r="BW45" s="178" t="str">
        <f t="array" ref="BW45">IF(ISBLANK($BK45),"",IFERROR((ROUND((INDEX([1]INSTRUCTIONS!$M$9:$AM$73,MATCH(#REF!,[1]INSTRUCTIONS!$N$9:$N$73,0),MATCH(BW$2,[1]INSTRUCTIONS!$M$9:$AM$9,FALSE))*$BA45),0)),""))</f>
        <v/>
      </c>
      <c r="BX45" s="178" t="str">
        <f t="array" ref="BX45">IF(ISBLANK($BK45),"",IFERROR((ROUND((INDEX([1]INSTRUCTIONS!$M$9:$AM$73,MATCH(#REF!,[1]INSTRUCTIONS!$N$9:$N$73,0),MATCH(BX$2,[1]INSTRUCTIONS!$M$9:$AM$9,FALSE))*$BA45),0)),""))</f>
        <v/>
      </c>
      <c r="BY45" s="178" t="str">
        <f t="array" ref="BY45">IF(ISBLANK($BK45),"",IFERROR((ROUND((INDEX([1]INSTRUCTIONS!$M$9:$AM$73,MATCH(#REF!,[1]INSTRUCTIONS!$N$9:$N$73,0),MATCH(BY$2,[1]INSTRUCTIONS!$M$9:$AM$9,FALSE))*$BA45),0)),""))</f>
        <v/>
      </c>
      <c r="BZ45" s="178" t="str">
        <f t="array" ref="BZ45">IF(ISBLANK($BK45),"",IFERROR((ROUND((INDEX([1]INSTRUCTIONS!$M$9:$AM$73,MATCH(#REF!,[1]INSTRUCTIONS!$N$9:$N$73,0),MATCH(BZ$2,[1]INSTRUCTIONS!$M$9:$AM$9,FALSE))*$BA45),0)),""))</f>
        <v/>
      </c>
      <c r="CA45" s="178" t="str">
        <f t="array" ref="CA45">IF(ISBLANK($BK45),"",IFERROR((ROUND((INDEX([1]INSTRUCTIONS!$M$9:$AM$73,MATCH(#REF!,[1]INSTRUCTIONS!$N$9:$N$73,0),MATCH(CA$2,[1]INSTRUCTIONS!$M$9:$AM$9,FALSE))*$BA45),0)),""))</f>
        <v/>
      </c>
      <c r="CB45" s="178" t="str">
        <f t="array" ref="CB45">IF(ISBLANK($BK45),"",IFERROR((ROUND((INDEX([1]INSTRUCTIONS!$M$9:$AM$73,MATCH(#REF!,[1]INSTRUCTIONS!$N$9:$N$73,0),MATCH(CB$2,[1]INSTRUCTIONS!$M$9:$AM$9,FALSE))*$BA45),0)),""))</f>
        <v/>
      </c>
      <c r="CC45" s="178" t="str">
        <f t="array" ref="CC45">IF(ISBLANK($BK45),"",IFERROR((ROUND((INDEX([1]INSTRUCTIONS!$M$9:$AM$73,MATCH(#REF!,[1]INSTRUCTIONS!$N$9:$N$73,0),MATCH(CC$2,[1]INSTRUCTIONS!$M$9:$AM$9,FALSE))*$BA45),0)),""))</f>
        <v/>
      </c>
      <c r="CD45" s="178" t="str">
        <f t="array" ref="CD45">IF(ISBLANK($BK45),"",IFERROR((ROUND((INDEX([1]INSTRUCTIONS!$M$9:$AM$73,MATCH(#REF!,[1]INSTRUCTIONS!$N$9:$N$73,0),MATCH(CD$2,[1]INSTRUCTIONS!$M$9:$AM$9,FALSE))*$BA45),0)),""))</f>
        <v/>
      </c>
      <c r="CE45" s="178" t="str">
        <f t="array" ref="CE45">IF(ISBLANK($BK45),"",IFERROR((ROUND((INDEX([1]INSTRUCTIONS!$M$9:$AM$73,MATCH(#REF!,[1]INSTRUCTIONS!$N$9:$N$73,0),MATCH(CE$2,[1]INSTRUCTIONS!$M$9:$AM$9,FALSE))*$BA45),0)),""))</f>
        <v/>
      </c>
      <c r="CF45" s="178" t="str">
        <f t="array" ref="CF45">IF(ISBLANK($BK45),"",IFERROR((ROUND((INDEX([1]INSTRUCTIONS!$M$9:$AM$73,MATCH(#REF!,[1]INSTRUCTIONS!$N$9:$N$73,0),MATCH(CF$2,[1]INSTRUCTIONS!$M$9:$AM$9,FALSE))*$BA45),0)),""))</f>
        <v/>
      </c>
      <c r="CG45" s="178" t="str">
        <f t="array" ref="CG45">IF(ISBLANK($BK45),"",IFERROR((ROUND((INDEX([1]INSTRUCTIONS!$M$9:$AM$73,MATCH(#REF!,[1]INSTRUCTIONS!$N$9:$N$73,0),MATCH(CG$2,[1]INSTRUCTIONS!$M$9:$AM$9,FALSE))*$BA45),0)),""))</f>
        <v/>
      </c>
      <c r="CH45" s="178" t="str">
        <f t="array" ref="CH45">IF(ISBLANK($BK45),"",IFERROR((ROUND((INDEX([1]INSTRUCTIONS!$M$9:$AM$73,MATCH(#REF!,[1]INSTRUCTIONS!$N$9:$N$73,0),MATCH(CH$2,[1]INSTRUCTIONS!$M$9:$AM$9,FALSE))*$BA45),0)),""))</f>
        <v/>
      </c>
      <c r="CI45" s="178" t="str">
        <f t="array" ref="CI45">IF(ISBLANK($BK45),"",IFERROR((ROUND((INDEX([1]INSTRUCTIONS!$M$9:$AM$73,MATCH(#REF!,[1]INSTRUCTIONS!$N$9:$N$73,0),MATCH(CI$2,[1]INSTRUCTIONS!$M$9:$AM$9,FALSE))*$BA45),0)),""))</f>
        <v/>
      </c>
      <c r="CJ45" s="179" t="str">
        <f t="array" ref="CJ45">IF(ISBLANK($BK45),"",IFERROR((ROUND((INDEX([1]INSTRUCTIONS!$M$9:$AM$73,MATCH(#REF!,[1]INSTRUCTIONS!$N$9:$N$73,0),MATCH(CJ$2,[1]INSTRUCTIONS!$M$9:$AM$9,FALSE))*$BA45),0)),""))</f>
        <v/>
      </c>
      <c r="CK45" s="169">
        <f t="shared" si="24"/>
        <v>108</v>
      </c>
      <c r="CL45" s="169">
        <f t="shared" si="25"/>
        <v>0</v>
      </c>
      <c r="CM45" s="6"/>
      <c r="CN45" s="170" t="s">
        <v>126</v>
      </c>
      <c r="CO45" s="177">
        <v>2</v>
      </c>
      <c r="CP45" s="178">
        <v>4</v>
      </c>
      <c r="CQ45" s="178">
        <v>6</v>
      </c>
      <c r="CR45" s="178">
        <v>4</v>
      </c>
      <c r="CS45" s="178">
        <v>2</v>
      </c>
      <c r="CT45" s="178">
        <v>0</v>
      </c>
      <c r="CU45" s="178" t="str">
        <f t="array" ref="CU45">IF(ISBLANK($CN45),"",IFERROR((ROUND((INDEX([1]INSTRUCTIONS!$M$9:$AM$73,MATCH(#REF!,[1]INSTRUCTIONS!$N$9:$N$73,0),MATCH(CU$2,[1]INSTRUCTIONS!$M$9:$AM$9,FALSE))*$BD45),0)),""))</f>
        <v/>
      </c>
      <c r="CV45" s="178" t="str">
        <f t="array" ref="CV45">IF(ISBLANK($CN45),"",IFERROR((ROUND((INDEX([1]INSTRUCTIONS!$M$9:$AM$73,MATCH(#REF!,[1]INSTRUCTIONS!$N$9:$N$73,0),MATCH(CV$2,[1]INSTRUCTIONS!$M$9:$AM$9,FALSE))*$BD45),0)),""))</f>
        <v/>
      </c>
      <c r="CW45" s="178" t="str">
        <f t="array" ref="CW45">IF(ISBLANK($CN45),"",IFERROR((ROUND((INDEX([1]INSTRUCTIONS!$M$9:$AM$73,MATCH(#REF!,[1]INSTRUCTIONS!$N$9:$N$73,0),MATCH(CW$2,[1]INSTRUCTIONS!$M$9:$AM$9,FALSE))*$BD45),0)),""))</f>
        <v/>
      </c>
      <c r="CX45" s="178" t="str">
        <f t="array" ref="CX45">IF(ISBLANK($CN45),"",IFERROR((ROUND((INDEX([1]INSTRUCTIONS!$M$9:$AM$73,MATCH(#REF!,[1]INSTRUCTIONS!$N$9:$N$73,0),MATCH(CX$2,[1]INSTRUCTIONS!$M$9:$AM$9,FALSE))*$BD45),0)),""))</f>
        <v/>
      </c>
      <c r="CY45" s="178" t="str">
        <f t="array" ref="CY45">IF(ISBLANK($CN45),"",IFERROR((ROUND((INDEX([1]INSTRUCTIONS!$M$9:$AM$73,MATCH(#REF!,[1]INSTRUCTIONS!$N$9:$N$73,0),MATCH(CY$2,[1]INSTRUCTIONS!$M$9:$AM$9,FALSE))*$BD45),0)),""))</f>
        <v/>
      </c>
      <c r="CZ45" s="178" t="str">
        <f t="array" ref="CZ45">IF(ISBLANK($CN45),"",IFERROR((ROUND((INDEX([1]INSTRUCTIONS!$M$9:$AM$73,MATCH(#REF!,[1]INSTRUCTIONS!$N$9:$N$73,0),MATCH(CZ$2,[1]INSTRUCTIONS!$M$9:$AM$9,FALSE))*$BD45),0)),""))</f>
        <v/>
      </c>
      <c r="DA45" s="178" t="str">
        <f t="array" ref="DA45">IF(ISBLANK($CN45),"",IFERROR((ROUND((INDEX([1]INSTRUCTIONS!$M$9:$AM$73,MATCH(#REF!,[1]INSTRUCTIONS!$N$9:$N$73,0),MATCH(DA$2,[1]INSTRUCTIONS!$M$9:$AM$9,FALSE))*$BD45),0)),""))</f>
        <v/>
      </c>
      <c r="DB45" s="178" t="str">
        <f t="array" ref="DB45">IF(ISBLANK($CN45),"",IFERROR((ROUND((INDEX([1]INSTRUCTIONS!$M$9:$AM$73,MATCH(#REF!,[1]INSTRUCTIONS!$N$9:$N$73,0),MATCH(DB$2,[1]INSTRUCTIONS!$M$9:$AM$9,FALSE))*$BD45),0)),""))</f>
        <v/>
      </c>
      <c r="DC45" s="178" t="str">
        <f t="array" ref="DC45">IF(ISBLANK($CN45),"",IFERROR((ROUND((INDEX([1]INSTRUCTIONS!$M$9:$AM$73,MATCH(#REF!,[1]INSTRUCTIONS!$N$9:$N$73,0),MATCH(DC$2,[1]INSTRUCTIONS!$M$9:$AM$9,FALSE))*$BD45),0)),""))</f>
        <v/>
      </c>
      <c r="DD45" s="178" t="str">
        <f t="array" ref="DD45">IF(ISBLANK($CN45),"",IFERROR((ROUND((INDEX([1]INSTRUCTIONS!$M$9:$AM$73,MATCH(#REF!,[1]INSTRUCTIONS!$N$9:$N$73,0),MATCH(DD$2,[1]INSTRUCTIONS!$M$9:$AM$9,FALSE))*$BD45),0)),""))</f>
        <v/>
      </c>
      <c r="DE45" s="178" t="str">
        <f t="array" ref="DE45">IF(ISBLANK($CN45),"",IFERROR((ROUND((INDEX([1]INSTRUCTIONS!$M$9:$AM$73,MATCH(#REF!,[1]INSTRUCTIONS!$N$9:$N$73,0),MATCH(DE$2,[1]INSTRUCTIONS!$M$9:$AM$9,FALSE))*$BD45),0)),""))</f>
        <v/>
      </c>
      <c r="DF45" s="178" t="str">
        <f t="array" ref="DF45">IF(ISBLANK($CN45),"",IFERROR((ROUND((INDEX([1]INSTRUCTIONS!$M$9:$AM$73,MATCH(#REF!,[1]INSTRUCTIONS!$N$9:$N$73,0),MATCH(DF$2,[1]INSTRUCTIONS!$M$9:$AM$9,FALSE))*$BD45),0)),""))</f>
        <v/>
      </c>
      <c r="DG45" s="178" t="str">
        <f t="array" ref="DG45">IF(ISBLANK($CN45),"",IFERROR((ROUND((INDEX([1]INSTRUCTIONS!$M$9:$AM$73,MATCH(#REF!,[1]INSTRUCTIONS!$N$9:$N$73,0),MATCH(DG$2,[1]INSTRUCTIONS!$M$9:$AM$9,FALSE))*$BD45),0)),""))</f>
        <v/>
      </c>
      <c r="DH45" s="178" t="str">
        <f t="array" ref="DH45">IF(ISBLANK($CN45),"",IFERROR((ROUND((INDEX([1]INSTRUCTIONS!$M$9:$AM$73,MATCH(#REF!,[1]INSTRUCTIONS!$N$9:$N$73,0),MATCH(DH$2,[1]INSTRUCTIONS!$M$9:$AM$9,FALSE))*$BD45),0)),""))</f>
        <v/>
      </c>
      <c r="DI45" s="178" t="str">
        <f t="array" ref="DI45">IF(ISBLANK($CN45),"",IFERROR((ROUND((INDEX([1]INSTRUCTIONS!$M$9:$AM$73,MATCH(#REF!,[1]INSTRUCTIONS!$N$9:$N$73,0),MATCH(DI$2,[1]INSTRUCTIONS!$M$9:$AM$9,FALSE))*$BD45),0)),""))</f>
        <v/>
      </c>
      <c r="DJ45" s="178" t="str">
        <f t="array" ref="DJ45">IF(ISBLANK($CN45),"",IFERROR((ROUND((INDEX([1]INSTRUCTIONS!$M$9:$AM$73,MATCH(#REF!,[1]INSTRUCTIONS!$N$9:$N$73,0),MATCH(DJ$2,[1]INSTRUCTIONS!$M$9:$AM$9,FALSE))*$BD45),0)),""))</f>
        <v/>
      </c>
      <c r="DK45" s="178" t="str">
        <f t="array" ref="DK45">IF(ISBLANK($CN45),"",IFERROR((ROUND((INDEX([1]INSTRUCTIONS!$M$9:$AM$73,MATCH(#REF!,[1]INSTRUCTIONS!$N$9:$N$73,0),MATCH(DK$2,[1]INSTRUCTIONS!$M$9:$AM$9,FALSE))*$BD45),0)),""))</f>
        <v/>
      </c>
      <c r="DL45" s="178" t="str">
        <f t="array" ref="DL45">IF(ISBLANK($CN45),"",IFERROR((ROUND((INDEX([1]INSTRUCTIONS!$M$9:$AM$73,MATCH(#REF!,[1]INSTRUCTIONS!$N$9:$N$73,0),MATCH(DL$2,[1]INSTRUCTIONS!$M$9:$AM$9,FALSE))*$BD45),0)),""))</f>
        <v/>
      </c>
      <c r="DM45" s="179" t="str">
        <f t="array" ref="DM45">IF(ISBLANK($CN45),"",IFERROR((ROUND((INDEX([1]INSTRUCTIONS!$M$9:$AM$73,MATCH(#REF!,[1]INSTRUCTIONS!$N$9:$N$73,0),MATCH(DM$2,[1]INSTRUCTIONS!$M$9:$AM$9,FALSE))*$BD45),0)),""))</f>
        <v/>
      </c>
      <c r="DN45" s="169">
        <f t="shared" si="26"/>
        <v>18</v>
      </c>
      <c r="DO45" s="169">
        <f t="shared" si="27"/>
        <v>0</v>
      </c>
      <c r="DP45" s="6"/>
      <c r="DQ45" s="171" t="str">
        <f t="shared" si="28"/>
        <v>ALPHA BOTTOMS BM</v>
      </c>
      <c r="DR45" s="172">
        <f t="shared" ref="DR45:EP45" si="59">IFERROR(BL45+CO45,"")</f>
        <v>13</v>
      </c>
      <c r="DS45" s="173">
        <f t="shared" si="59"/>
        <v>33</v>
      </c>
      <c r="DT45" s="173">
        <f t="shared" si="59"/>
        <v>41</v>
      </c>
      <c r="DU45" s="173">
        <f t="shared" si="59"/>
        <v>28</v>
      </c>
      <c r="DV45" s="173">
        <f t="shared" si="59"/>
        <v>11</v>
      </c>
      <c r="DW45" s="173">
        <f t="shared" si="59"/>
        <v>0</v>
      </c>
      <c r="DX45" s="173" t="str">
        <f t="shared" si="59"/>
        <v/>
      </c>
      <c r="DY45" s="173" t="str">
        <f t="shared" si="59"/>
        <v/>
      </c>
      <c r="DZ45" s="173" t="str">
        <f t="shared" si="59"/>
        <v/>
      </c>
      <c r="EA45" s="173" t="str">
        <f t="shared" si="59"/>
        <v/>
      </c>
      <c r="EB45" s="173" t="str">
        <f t="shared" si="59"/>
        <v/>
      </c>
      <c r="EC45" s="173" t="str">
        <f t="shared" si="59"/>
        <v/>
      </c>
      <c r="ED45" s="173" t="str">
        <f t="shared" si="59"/>
        <v/>
      </c>
      <c r="EE45" s="173" t="str">
        <f t="shared" si="59"/>
        <v/>
      </c>
      <c r="EF45" s="174" t="str">
        <f t="shared" si="59"/>
        <v/>
      </c>
      <c r="EG45" s="174" t="str">
        <f t="shared" si="59"/>
        <v/>
      </c>
      <c r="EH45" s="174" t="str">
        <f t="shared" si="59"/>
        <v/>
      </c>
      <c r="EI45" s="174" t="str">
        <f t="shared" si="59"/>
        <v/>
      </c>
      <c r="EJ45" s="174" t="str">
        <f t="shared" si="59"/>
        <v/>
      </c>
      <c r="EK45" s="174" t="str">
        <f t="shared" si="59"/>
        <v/>
      </c>
      <c r="EL45" s="174" t="str">
        <f t="shared" si="59"/>
        <v/>
      </c>
      <c r="EM45" s="174" t="str">
        <f t="shared" si="59"/>
        <v/>
      </c>
      <c r="EN45" s="174" t="str">
        <f t="shared" si="59"/>
        <v/>
      </c>
      <c r="EO45" s="174" t="str">
        <f t="shared" si="59"/>
        <v/>
      </c>
      <c r="EP45" s="174" t="str">
        <f t="shared" si="59"/>
        <v/>
      </c>
      <c r="EQ45" s="171">
        <f t="shared" si="30"/>
        <v>126</v>
      </c>
      <c r="ER45" s="171">
        <f t="shared" si="31"/>
        <v>0</v>
      </c>
    </row>
    <row r="46" spans="1:148" ht="120" customHeight="1" x14ac:dyDescent="0.25">
      <c r="A46" s="132">
        <f t="shared" si="32"/>
        <v>29</v>
      </c>
      <c r="B46" s="133" t="e">
        <v>#VALUE!</v>
      </c>
      <c r="C46" s="133" t="s">
        <v>96</v>
      </c>
      <c r="D46" s="134" t="s">
        <v>276</v>
      </c>
      <c r="E46" s="134" t="str">
        <f t="shared" si="6"/>
        <v>#REF!</v>
      </c>
      <c r="F46" s="135" t="s">
        <v>114</v>
      </c>
      <c r="G46" s="134" t="s">
        <v>276</v>
      </c>
      <c r="H46" s="135" t="s">
        <v>181</v>
      </c>
      <c r="I46" s="135" t="s">
        <v>182</v>
      </c>
      <c r="J46" s="135"/>
      <c r="K46" s="135"/>
      <c r="L46" s="136"/>
      <c r="M46" s="133" t="e">
        <v>#VALUE!</v>
      </c>
      <c r="N46" s="135" t="s">
        <v>183</v>
      </c>
      <c r="O46" s="136"/>
      <c r="P46" s="136"/>
      <c r="Q46" s="136" t="s">
        <v>101</v>
      </c>
      <c r="R46" s="136" t="s">
        <v>102</v>
      </c>
      <c r="S46" s="136"/>
      <c r="T46" s="133"/>
      <c r="U46" s="133"/>
      <c r="V46" s="133"/>
      <c r="W46" s="137"/>
      <c r="X46" s="209">
        <v>11.2</v>
      </c>
      <c r="Y46" s="139">
        <v>11.2</v>
      </c>
      <c r="Z46" s="140">
        <f t="shared" si="7"/>
        <v>0</v>
      </c>
      <c r="AA46" s="139">
        <v>39.99</v>
      </c>
      <c r="AB46" s="140">
        <f t="shared" si="8"/>
        <v>0.7199299824956239</v>
      </c>
      <c r="AC46" s="141"/>
      <c r="AD46" s="142" t="str">
        <f t="shared" si="9"/>
        <v/>
      </c>
      <c r="AE46" s="140" t="str">
        <f t="shared" si="10"/>
        <v/>
      </c>
      <c r="AF46" s="139"/>
      <c r="AG46" s="140" t="str">
        <f t="shared" si="11"/>
        <v/>
      </c>
      <c r="AH46" s="143" t="str">
        <f t="shared" si="12"/>
        <v/>
      </c>
      <c r="AI46" s="144"/>
      <c r="AJ46" s="145"/>
      <c r="AK46" s="146"/>
      <c r="AL46" s="135" t="s">
        <v>241</v>
      </c>
      <c r="AM46" s="147">
        <v>4</v>
      </c>
      <c r="AN46" s="148" t="str">
        <f t="shared" si="13"/>
        <v xml:space="preserve">, , , , OFFICE DEFINE, </v>
      </c>
      <c r="AO46" s="149">
        <v>18</v>
      </c>
      <c r="AP46" s="150">
        <v>180</v>
      </c>
      <c r="AQ46" s="150"/>
      <c r="AR46" s="150"/>
      <c r="AS46" s="150"/>
      <c r="AT46" s="151"/>
      <c r="AU46" s="151"/>
      <c r="AV46" s="152">
        <f t="shared" si="14"/>
        <v>4</v>
      </c>
      <c r="AW46" s="153"/>
      <c r="AX46" s="152"/>
      <c r="AY46" s="153"/>
      <c r="AZ46" s="176"/>
      <c r="BA46" s="155">
        <f t="shared" si="15"/>
        <v>180</v>
      </c>
      <c r="BB46" s="156">
        <f t="shared" si="16"/>
        <v>2015.9999999999998</v>
      </c>
      <c r="BC46" s="157">
        <f t="shared" si="17"/>
        <v>7198.2000000000007</v>
      </c>
      <c r="BD46" s="158">
        <f t="shared" si="18"/>
        <v>18</v>
      </c>
      <c r="BE46" s="159">
        <f t="shared" si="19"/>
        <v>201.6</v>
      </c>
      <c r="BF46" s="160">
        <f t="shared" si="20"/>
        <v>719.82</v>
      </c>
      <c r="BG46" s="161">
        <f t="shared" si="21"/>
        <v>198</v>
      </c>
      <c r="BH46" s="162">
        <f t="shared" si="22"/>
        <v>2217.6</v>
      </c>
      <c r="BI46" s="163">
        <f t="shared" si="23"/>
        <v>7918.02</v>
      </c>
      <c r="BJ46" s="164"/>
      <c r="BK46" s="165" t="s">
        <v>125</v>
      </c>
      <c r="BL46" s="177">
        <v>19</v>
      </c>
      <c r="BM46" s="178">
        <v>48</v>
      </c>
      <c r="BN46" s="178">
        <v>59</v>
      </c>
      <c r="BO46" s="178">
        <v>39</v>
      </c>
      <c r="BP46" s="178">
        <v>15</v>
      </c>
      <c r="BQ46" s="178">
        <v>0</v>
      </c>
      <c r="BR46" s="178" t="str">
        <f t="array" ref="BR46">IF(ISBLANK($BK46),"",IFERROR((ROUND((INDEX([1]INSTRUCTIONS!$M$9:$AM$73,MATCH(#REF!,[1]INSTRUCTIONS!$N$9:$N$73,0),MATCH(BR$2,[1]INSTRUCTIONS!$M$9:$AM$9,FALSE))*$BA46),0)),""))</f>
        <v/>
      </c>
      <c r="BS46" s="178" t="str">
        <f t="array" ref="BS46">IF(ISBLANK($BK46),"",IFERROR((ROUND((INDEX([1]INSTRUCTIONS!$M$9:$AM$73,MATCH(#REF!,[1]INSTRUCTIONS!$N$9:$N$73,0),MATCH(BS$2,[1]INSTRUCTIONS!$M$9:$AM$9,FALSE))*$BA46),0)),""))</f>
        <v/>
      </c>
      <c r="BT46" s="178" t="str">
        <f t="array" ref="BT46">IF(ISBLANK($BK46),"",IFERROR((ROUND((INDEX([1]INSTRUCTIONS!$M$9:$AM$73,MATCH(#REF!,[1]INSTRUCTIONS!$N$9:$N$73,0),MATCH(BT$2,[1]INSTRUCTIONS!$M$9:$AM$9,FALSE))*$BA46),0)),""))</f>
        <v/>
      </c>
      <c r="BU46" s="178" t="str">
        <f t="array" ref="BU46">IF(ISBLANK($BK46),"",IFERROR((ROUND((INDEX([1]INSTRUCTIONS!$M$9:$AM$73,MATCH(#REF!,[1]INSTRUCTIONS!$N$9:$N$73,0),MATCH(BU$2,[1]INSTRUCTIONS!$M$9:$AM$9,FALSE))*$BA46),0)),""))</f>
        <v/>
      </c>
      <c r="BV46" s="178" t="str">
        <f t="array" ref="BV46">IF(ISBLANK($BK46),"",IFERROR((ROUND((INDEX([1]INSTRUCTIONS!$M$9:$AM$73,MATCH(#REF!,[1]INSTRUCTIONS!$N$9:$N$73,0),MATCH(BV$2,[1]INSTRUCTIONS!$M$9:$AM$9,FALSE))*$BA46),0)),""))</f>
        <v/>
      </c>
      <c r="BW46" s="178" t="str">
        <f t="array" ref="BW46">IF(ISBLANK($BK46),"",IFERROR((ROUND((INDEX([1]INSTRUCTIONS!$M$9:$AM$73,MATCH(#REF!,[1]INSTRUCTIONS!$N$9:$N$73,0),MATCH(BW$2,[1]INSTRUCTIONS!$M$9:$AM$9,FALSE))*$BA46),0)),""))</f>
        <v/>
      </c>
      <c r="BX46" s="178" t="str">
        <f t="array" ref="BX46">IF(ISBLANK($BK46),"",IFERROR((ROUND((INDEX([1]INSTRUCTIONS!$M$9:$AM$73,MATCH(#REF!,[1]INSTRUCTIONS!$N$9:$N$73,0),MATCH(BX$2,[1]INSTRUCTIONS!$M$9:$AM$9,FALSE))*$BA46),0)),""))</f>
        <v/>
      </c>
      <c r="BY46" s="178" t="str">
        <f t="array" ref="BY46">IF(ISBLANK($BK46),"",IFERROR((ROUND((INDEX([1]INSTRUCTIONS!$M$9:$AM$73,MATCH(#REF!,[1]INSTRUCTIONS!$N$9:$N$73,0),MATCH(BY$2,[1]INSTRUCTIONS!$M$9:$AM$9,FALSE))*$BA46),0)),""))</f>
        <v/>
      </c>
      <c r="BZ46" s="178" t="str">
        <f t="array" ref="BZ46">IF(ISBLANK($BK46),"",IFERROR((ROUND((INDEX([1]INSTRUCTIONS!$M$9:$AM$73,MATCH(#REF!,[1]INSTRUCTIONS!$N$9:$N$73,0),MATCH(BZ$2,[1]INSTRUCTIONS!$M$9:$AM$9,FALSE))*$BA46),0)),""))</f>
        <v/>
      </c>
      <c r="CA46" s="178" t="str">
        <f t="array" ref="CA46">IF(ISBLANK($BK46),"",IFERROR((ROUND((INDEX([1]INSTRUCTIONS!$M$9:$AM$73,MATCH(#REF!,[1]INSTRUCTIONS!$N$9:$N$73,0),MATCH(CA$2,[1]INSTRUCTIONS!$M$9:$AM$9,FALSE))*$BA46),0)),""))</f>
        <v/>
      </c>
      <c r="CB46" s="178" t="str">
        <f t="array" ref="CB46">IF(ISBLANK($BK46),"",IFERROR((ROUND((INDEX([1]INSTRUCTIONS!$M$9:$AM$73,MATCH(#REF!,[1]INSTRUCTIONS!$N$9:$N$73,0),MATCH(CB$2,[1]INSTRUCTIONS!$M$9:$AM$9,FALSE))*$BA46),0)),""))</f>
        <v/>
      </c>
      <c r="CC46" s="178" t="str">
        <f t="array" ref="CC46">IF(ISBLANK($BK46),"",IFERROR((ROUND((INDEX([1]INSTRUCTIONS!$M$9:$AM$73,MATCH(#REF!,[1]INSTRUCTIONS!$N$9:$N$73,0),MATCH(CC$2,[1]INSTRUCTIONS!$M$9:$AM$9,FALSE))*$BA46),0)),""))</f>
        <v/>
      </c>
      <c r="CD46" s="178" t="str">
        <f t="array" ref="CD46">IF(ISBLANK($BK46),"",IFERROR((ROUND((INDEX([1]INSTRUCTIONS!$M$9:$AM$73,MATCH(#REF!,[1]INSTRUCTIONS!$N$9:$N$73,0),MATCH(CD$2,[1]INSTRUCTIONS!$M$9:$AM$9,FALSE))*$BA46),0)),""))</f>
        <v/>
      </c>
      <c r="CE46" s="178" t="str">
        <f t="array" ref="CE46">IF(ISBLANK($BK46),"",IFERROR((ROUND((INDEX([1]INSTRUCTIONS!$M$9:$AM$73,MATCH(#REF!,[1]INSTRUCTIONS!$N$9:$N$73,0),MATCH(CE$2,[1]INSTRUCTIONS!$M$9:$AM$9,FALSE))*$BA46),0)),""))</f>
        <v/>
      </c>
      <c r="CF46" s="178" t="str">
        <f t="array" ref="CF46">IF(ISBLANK($BK46),"",IFERROR((ROUND((INDEX([1]INSTRUCTIONS!$M$9:$AM$73,MATCH(#REF!,[1]INSTRUCTIONS!$N$9:$N$73,0),MATCH(CF$2,[1]INSTRUCTIONS!$M$9:$AM$9,FALSE))*$BA46),0)),""))</f>
        <v/>
      </c>
      <c r="CG46" s="178" t="str">
        <f t="array" ref="CG46">IF(ISBLANK($BK46),"",IFERROR((ROUND((INDEX([1]INSTRUCTIONS!$M$9:$AM$73,MATCH(#REF!,[1]INSTRUCTIONS!$N$9:$N$73,0),MATCH(CG$2,[1]INSTRUCTIONS!$M$9:$AM$9,FALSE))*$BA46),0)),""))</f>
        <v/>
      </c>
      <c r="CH46" s="178" t="str">
        <f t="array" ref="CH46">IF(ISBLANK($BK46),"",IFERROR((ROUND((INDEX([1]INSTRUCTIONS!$M$9:$AM$73,MATCH(#REF!,[1]INSTRUCTIONS!$N$9:$N$73,0),MATCH(CH$2,[1]INSTRUCTIONS!$M$9:$AM$9,FALSE))*$BA46),0)),""))</f>
        <v/>
      </c>
      <c r="CI46" s="178" t="str">
        <f t="array" ref="CI46">IF(ISBLANK($BK46),"",IFERROR((ROUND((INDEX([1]INSTRUCTIONS!$M$9:$AM$73,MATCH(#REF!,[1]INSTRUCTIONS!$N$9:$N$73,0),MATCH(CI$2,[1]INSTRUCTIONS!$M$9:$AM$9,FALSE))*$BA46),0)),""))</f>
        <v/>
      </c>
      <c r="CJ46" s="179" t="str">
        <f t="array" ref="CJ46">IF(ISBLANK($BK46),"",IFERROR((ROUND((INDEX([1]INSTRUCTIONS!$M$9:$AM$73,MATCH(#REF!,[1]INSTRUCTIONS!$N$9:$N$73,0),MATCH(CJ$2,[1]INSTRUCTIONS!$M$9:$AM$9,FALSE))*$BA46),0)),""))</f>
        <v/>
      </c>
      <c r="CK46" s="169">
        <f t="shared" si="24"/>
        <v>180</v>
      </c>
      <c r="CL46" s="169">
        <f t="shared" si="25"/>
        <v>0</v>
      </c>
      <c r="CM46" s="6"/>
      <c r="CN46" s="170" t="s">
        <v>126</v>
      </c>
      <c r="CO46" s="177">
        <v>2</v>
      </c>
      <c r="CP46" s="178">
        <v>4</v>
      </c>
      <c r="CQ46" s="178">
        <v>6</v>
      </c>
      <c r="CR46" s="178">
        <v>4</v>
      </c>
      <c r="CS46" s="178">
        <v>2</v>
      </c>
      <c r="CT46" s="178">
        <v>0</v>
      </c>
      <c r="CU46" s="178" t="str">
        <f t="array" ref="CU46">IF(ISBLANK($CN46),"",IFERROR((ROUND((INDEX([1]INSTRUCTIONS!$M$9:$AM$73,MATCH(#REF!,[1]INSTRUCTIONS!$N$9:$N$73,0),MATCH(CU$2,[1]INSTRUCTIONS!$M$9:$AM$9,FALSE))*$BD46),0)),""))</f>
        <v/>
      </c>
      <c r="CV46" s="178" t="str">
        <f t="array" ref="CV46">IF(ISBLANK($CN46),"",IFERROR((ROUND((INDEX([1]INSTRUCTIONS!$M$9:$AM$73,MATCH(#REF!,[1]INSTRUCTIONS!$N$9:$N$73,0),MATCH(CV$2,[1]INSTRUCTIONS!$M$9:$AM$9,FALSE))*$BD46),0)),""))</f>
        <v/>
      </c>
      <c r="CW46" s="178" t="str">
        <f t="array" ref="CW46">IF(ISBLANK($CN46),"",IFERROR((ROUND((INDEX([1]INSTRUCTIONS!$M$9:$AM$73,MATCH(#REF!,[1]INSTRUCTIONS!$N$9:$N$73,0),MATCH(CW$2,[1]INSTRUCTIONS!$M$9:$AM$9,FALSE))*$BD46),0)),""))</f>
        <v/>
      </c>
      <c r="CX46" s="178" t="str">
        <f t="array" ref="CX46">IF(ISBLANK($CN46),"",IFERROR((ROUND((INDEX([1]INSTRUCTIONS!$M$9:$AM$73,MATCH(#REF!,[1]INSTRUCTIONS!$N$9:$N$73,0),MATCH(CX$2,[1]INSTRUCTIONS!$M$9:$AM$9,FALSE))*$BD46),0)),""))</f>
        <v/>
      </c>
      <c r="CY46" s="178" t="str">
        <f t="array" ref="CY46">IF(ISBLANK($CN46),"",IFERROR((ROUND((INDEX([1]INSTRUCTIONS!$M$9:$AM$73,MATCH(#REF!,[1]INSTRUCTIONS!$N$9:$N$73,0),MATCH(CY$2,[1]INSTRUCTIONS!$M$9:$AM$9,FALSE))*$BD46),0)),""))</f>
        <v/>
      </c>
      <c r="CZ46" s="178" t="str">
        <f t="array" ref="CZ46">IF(ISBLANK($CN46),"",IFERROR((ROUND((INDEX([1]INSTRUCTIONS!$M$9:$AM$73,MATCH(#REF!,[1]INSTRUCTIONS!$N$9:$N$73,0),MATCH(CZ$2,[1]INSTRUCTIONS!$M$9:$AM$9,FALSE))*$BD46),0)),""))</f>
        <v/>
      </c>
      <c r="DA46" s="178" t="str">
        <f t="array" ref="DA46">IF(ISBLANK($CN46),"",IFERROR((ROUND((INDEX([1]INSTRUCTIONS!$M$9:$AM$73,MATCH(#REF!,[1]INSTRUCTIONS!$N$9:$N$73,0),MATCH(DA$2,[1]INSTRUCTIONS!$M$9:$AM$9,FALSE))*$BD46),0)),""))</f>
        <v/>
      </c>
      <c r="DB46" s="178" t="str">
        <f t="array" ref="DB46">IF(ISBLANK($CN46),"",IFERROR((ROUND((INDEX([1]INSTRUCTIONS!$M$9:$AM$73,MATCH(#REF!,[1]INSTRUCTIONS!$N$9:$N$73,0),MATCH(DB$2,[1]INSTRUCTIONS!$M$9:$AM$9,FALSE))*$BD46),0)),""))</f>
        <v/>
      </c>
      <c r="DC46" s="178" t="str">
        <f t="array" ref="DC46">IF(ISBLANK($CN46),"",IFERROR((ROUND((INDEX([1]INSTRUCTIONS!$M$9:$AM$73,MATCH(#REF!,[1]INSTRUCTIONS!$N$9:$N$73,0),MATCH(DC$2,[1]INSTRUCTIONS!$M$9:$AM$9,FALSE))*$BD46),0)),""))</f>
        <v/>
      </c>
      <c r="DD46" s="178" t="str">
        <f t="array" ref="DD46">IF(ISBLANK($CN46),"",IFERROR((ROUND((INDEX([1]INSTRUCTIONS!$M$9:$AM$73,MATCH(#REF!,[1]INSTRUCTIONS!$N$9:$N$73,0),MATCH(DD$2,[1]INSTRUCTIONS!$M$9:$AM$9,FALSE))*$BD46),0)),""))</f>
        <v/>
      </c>
      <c r="DE46" s="178" t="str">
        <f t="array" ref="DE46">IF(ISBLANK($CN46),"",IFERROR((ROUND((INDEX([1]INSTRUCTIONS!$M$9:$AM$73,MATCH(#REF!,[1]INSTRUCTIONS!$N$9:$N$73,0),MATCH(DE$2,[1]INSTRUCTIONS!$M$9:$AM$9,FALSE))*$BD46),0)),""))</f>
        <v/>
      </c>
      <c r="DF46" s="178" t="str">
        <f t="array" ref="DF46">IF(ISBLANK($CN46),"",IFERROR((ROUND((INDEX([1]INSTRUCTIONS!$M$9:$AM$73,MATCH(#REF!,[1]INSTRUCTIONS!$N$9:$N$73,0),MATCH(DF$2,[1]INSTRUCTIONS!$M$9:$AM$9,FALSE))*$BD46),0)),""))</f>
        <v/>
      </c>
      <c r="DG46" s="178" t="str">
        <f t="array" ref="DG46">IF(ISBLANK($CN46),"",IFERROR((ROUND((INDEX([1]INSTRUCTIONS!$M$9:$AM$73,MATCH(#REF!,[1]INSTRUCTIONS!$N$9:$N$73,0),MATCH(DG$2,[1]INSTRUCTIONS!$M$9:$AM$9,FALSE))*$BD46),0)),""))</f>
        <v/>
      </c>
      <c r="DH46" s="178" t="str">
        <f t="array" ref="DH46">IF(ISBLANK($CN46),"",IFERROR((ROUND((INDEX([1]INSTRUCTIONS!$M$9:$AM$73,MATCH(#REF!,[1]INSTRUCTIONS!$N$9:$N$73,0),MATCH(DH$2,[1]INSTRUCTIONS!$M$9:$AM$9,FALSE))*$BD46),0)),""))</f>
        <v/>
      </c>
      <c r="DI46" s="178" t="str">
        <f t="array" ref="DI46">IF(ISBLANK($CN46),"",IFERROR((ROUND((INDEX([1]INSTRUCTIONS!$M$9:$AM$73,MATCH(#REF!,[1]INSTRUCTIONS!$N$9:$N$73,0),MATCH(DI$2,[1]INSTRUCTIONS!$M$9:$AM$9,FALSE))*$BD46),0)),""))</f>
        <v/>
      </c>
      <c r="DJ46" s="178" t="str">
        <f t="array" ref="DJ46">IF(ISBLANK($CN46),"",IFERROR((ROUND((INDEX([1]INSTRUCTIONS!$M$9:$AM$73,MATCH(#REF!,[1]INSTRUCTIONS!$N$9:$N$73,0),MATCH(DJ$2,[1]INSTRUCTIONS!$M$9:$AM$9,FALSE))*$BD46),0)),""))</f>
        <v/>
      </c>
      <c r="DK46" s="178" t="str">
        <f t="array" ref="DK46">IF(ISBLANK($CN46),"",IFERROR((ROUND((INDEX([1]INSTRUCTIONS!$M$9:$AM$73,MATCH(#REF!,[1]INSTRUCTIONS!$N$9:$N$73,0),MATCH(DK$2,[1]INSTRUCTIONS!$M$9:$AM$9,FALSE))*$BD46),0)),""))</f>
        <v/>
      </c>
      <c r="DL46" s="178" t="str">
        <f t="array" ref="DL46">IF(ISBLANK($CN46),"",IFERROR((ROUND((INDEX([1]INSTRUCTIONS!$M$9:$AM$73,MATCH(#REF!,[1]INSTRUCTIONS!$N$9:$N$73,0),MATCH(DL$2,[1]INSTRUCTIONS!$M$9:$AM$9,FALSE))*$BD46),0)),""))</f>
        <v/>
      </c>
      <c r="DM46" s="179" t="str">
        <f t="array" ref="DM46">IF(ISBLANK($CN46),"",IFERROR((ROUND((INDEX([1]INSTRUCTIONS!$M$9:$AM$73,MATCH(#REF!,[1]INSTRUCTIONS!$N$9:$N$73,0),MATCH(DM$2,[1]INSTRUCTIONS!$M$9:$AM$9,FALSE))*$BD46),0)),""))</f>
        <v/>
      </c>
      <c r="DN46" s="169">
        <f t="shared" si="26"/>
        <v>18</v>
      </c>
      <c r="DO46" s="169">
        <f t="shared" si="27"/>
        <v>0</v>
      </c>
      <c r="DP46" s="6"/>
      <c r="DQ46" s="171" t="str">
        <f t="shared" si="28"/>
        <v>ALPHA BOTTOMS BM</v>
      </c>
      <c r="DR46" s="172">
        <f t="shared" ref="DR46:EP46" si="60">IFERROR(BL46+CO46,"")</f>
        <v>21</v>
      </c>
      <c r="DS46" s="173">
        <f t="shared" si="60"/>
        <v>52</v>
      </c>
      <c r="DT46" s="173">
        <f t="shared" si="60"/>
        <v>65</v>
      </c>
      <c r="DU46" s="173">
        <f t="shared" si="60"/>
        <v>43</v>
      </c>
      <c r="DV46" s="173">
        <f t="shared" si="60"/>
        <v>17</v>
      </c>
      <c r="DW46" s="173">
        <f t="shared" si="60"/>
        <v>0</v>
      </c>
      <c r="DX46" s="173" t="str">
        <f t="shared" si="60"/>
        <v/>
      </c>
      <c r="DY46" s="173" t="str">
        <f t="shared" si="60"/>
        <v/>
      </c>
      <c r="DZ46" s="173" t="str">
        <f t="shared" si="60"/>
        <v/>
      </c>
      <c r="EA46" s="173" t="str">
        <f t="shared" si="60"/>
        <v/>
      </c>
      <c r="EB46" s="173" t="str">
        <f t="shared" si="60"/>
        <v/>
      </c>
      <c r="EC46" s="173" t="str">
        <f t="shared" si="60"/>
        <v/>
      </c>
      <c r="ED46" s="173" t="str">
        <f t="shared" si="60"/>
        <v/>
      </c>
      <c r="EE46" s="173" t="str">
        <f t="shared" si="60"/>
        <v/>
      </c>
      <c r="EF46" s="174" t="str">
        <f t="shared" si="60"/>
        <v/>
      </c>
      <c r="EG46" s="174" t="str">
        <f t="shared" si="60"/>
        <v/>
      </c>
      <c r="EH46" s="174" t="str">
        <f t="shared" si="60"/>
        <v/>
      </c>
      <c r="EI46" s="174" t="str">
        <f t="shared" si="60"/>
        <v/>
      </c>
      <c r="EJ46" s="174" t="str">
        <f t="shared" si="60"/>
        <v/>
      </c>
      <c r="EK46" s="174" t="str">
        <f t="shared" si="60"/>
        <v/>
      </c>
      <c r="EL46" s="174" t="str">
        <f t="shared" si="60"/>
        <v/>
      </c>
      <c r="EM46" s="174" t="str">
        <f t="shared" si="60"/>
        <v/>
      </c>
      <c r="EN46" s="174" t="str">
        <f t="shared" si="60"/>
        <v/>
      </c>
      <c r="EO46" s="174" t="str">
        <f t="shared" si="60"/>
        <v/>
      </c>
      <c r="EP46" s="174" t="str">
        <f t="shared" si="60"/>
        <v/>
      </c>
      <c r="EQ46" s="171">
        <f t="shared" si="30"/>
        <v>198</v>
      </c>
      <c r="ER46" s="171">
        <f t="shared" si="31"/>
        <v>0</v>
      </c>
    </row>
    <row r="47" spans="1:148" ht="120" customHeight="1" x14ac:dyDescent="0.25">
      <c r="A47" s="132">
        <f t="shared" si="32"/>
        <v>30</v>
      </c>
      <c r="B47" s="133" t="e">
        <v>#VALUE!</v>
      </c>
      <c r="C47" s="133" t="s">
        <v>96</v>
      </c>
      <c r="D47" s="134" t="s">
        <v>276</v>
      </c>
      <c r="E47" s="134" t="str">
        <f t="shared" si="6"/>
        <v>#REF!</v>
      </c>
      <c r="F47" s="135" t="s">
        <v>114</v>
      </c>
      <c r="G47" s="134" t="s">
        <v>276</v>
      </c>
      <c r="H47" s="135" t="s">
        <v>181</v>
      </c>
      <c r="I47" s="135" t="s">
        <v>182</v>
      </c>
      <c r="J47" s="135"/>
      <c r="K47" s="135"/>
      <c r="L47" s="136"/>
      <c r="M47" s="133" t="e">
        <v>#VALUE!</v>
      </c>
      <c r="N47" s="135" t="s">
        <v>184</v>
      </c>
      <c r="O47" s="136"/>
      <c r="P47" s="136"/>
      <c r="Q47" s="136" t="s">
        <v>101</v>
      </c>
      <c r="R47" s="136" t="s">
        <v>102</v>
      </c>
      <c r="S47" s="136"/>
      <c r="T47" s="133"/>
      <c r="U47" s="133"/>
      <c r="V47" s="133"/>
      <c r="W47" s="137"/>
      <c r="X47" s="209">
        <v>11.2</v>
      </c>
      <c r="Y47" s="139">
        <v>11.2</v>
      </c>
      <c r="Z47" s="140">
        <f t="shared" si="7"/>
        <v>0</v>
      </c>
      <c r="AA47" s="139">
        <v>39.99</v>
      </c>
      <c r="AB47" s="140">
        <f t="shared" si="8"/>
        <v>0.7199299824956239</v>
      </c>
      <c r="AC47" s="141"/>
      <c r="AD47" s="142" t="str">
        <f t="shared" si="9"/>
        <v/>
      </c>
      <c r="AE47" s="140" t="str">
        <f t="shared" si="10"/>
        <v/>
      </c>
      <c r="AF47" s="139"/>
      <c r="AG47" s="140" t="str">
        <f t="shared" si="11"/>
        <v/>
      </c>
      <c r="AH47" s="143" t="str">
        <f t="shared" si="12"/>
        <v/>
      </c>
      <c r="AI47" s="144"/>
      <c r="AJ47" s="145"/>
      <c r="AK47" s="146"/>
      <c r="AL47" s="135" t="s">
        <v>241</v>
      </c>
      <c r="AM47" s="147">
        <v>4</v>
      </c>
      <c r="AN47" s="148" t="str">
        <f t="shared" si="13"/>
        <v xml:space="preserve">, , , , OFFICE DEFINE, </v>
      </c>
      <c r="AO47" s="149">
        <v>18</v>
      </c>
      <c r="AP47" s="150">
        <v>180</v>
      </c>
      <c r="AQ47" s="150"/>
      <c r="AR47" s="150"/>
      <c r="AS47" s="150"/>
      <c r="AT47" s="151"/>
      <c r="AU47" s="151"/>
      <c r="AV47" s="152">
        <f t="shared" si="14"/>
        <v>4</v>
      </c>
      <c r="AW47" s="153"/>
      <c r="AX47" s="152"/>
      <c r="AY47" s="153"/>
      <c r="AZ47" s="176"/>
      <c r="BA47" s="155">
        <f t="shared" si="15"/>
        <v>180</v>
      </c>
      <c r="BB47" s="156">
        <f t="shared" si="16"/>
        <v>2015.9999999999998</v>
      </c>
      <c r="BC47" s="157">
        <f t="shared" si="17"/>
        <v>7198.2000000000007</v>
      </c>
      <c r="BD47" s="158">
        <f t="shared" si="18"/>
        <v>18</v>
      </c>
      <c r="BE47" s="159">
        <f t="shared" si="19"/>
        <v>201.6</v>
      </c>
      <c r="BF47" s="160">
        <f t="shared" si="20"/>
        <v>719.82</v>
      </c>
      <c r="BG47" s="161">
        <f t="shared" si="21"/>
        <v>198</v>
      </c>
      <c r="BH47" s="162">
        <f t="shared" si="22"/>
        <v>2217.6</v>
      </c>
      <c r="BI47" s="163">
        <f t="shared" si="23"/>
        <v>7918.02</v>
      </c>
      <c r="BJ47" s="164"/>
      <c r="BK47" s="165" t="s">
        <v>125</v>
      </c>
      <c r="BL47" s="177">
        <v>19</v>
      </c>
      <c r="BM47" s="178">
        <v>48</v>
      </c>
      <c r="BN47" s="178">
        <v>59</v>
      </c>
      <c r="BO47" s="178">
        <v>39</v>
      </c>
      <c r="BP47" s="178">
        <v>15</v>
      </c>
      <c r="BQ47" s="178">
        <v>0</v>
      </c>
      <c r="BR47" s="178" t="str">
        <f t="array" ref="BR47">IF(ISBLANK($BK47),"",IFERROR((ROUND((INDEX([1]INSTRUCTIONS!$M$9:$AM$73,MATCH(#REF!,[1]INSTRUCTIONS!$N$9:$N$73,0),MATCH(BR$2,[1]INSTRUCTIONS!$M$9:$AM$9,FALSE))*$BA47),0)),""))</f>
        <v/>
      </c>
      <c r="BS47" s="178" t="str">
        <f t="array" ref="BS47">IF(ISBLANK($BK47),"",IFERROR((ROUND((INDEX([1]INSTRUCTIONS!$M$9:$AM$73,MATCH(#REF!,[1]INSTRUCTIONS!$N$9:$N$73,0),MATCH(BS$2,[1]INSTRUCTIONS!$M$9:$AM$9,FALSE))*$BA47),0)),""))</f>
        <v/>
      </c>
      <c r="BT47" s="178" t="str">
        <f t="array" ref="BT47">IF(ISBLANK($BK47),"",IFERROR((ROUND((INDEX([1]INSTRUCTIONS!$M$9:$AM$73,MATCH(#REF!,[1]INSTRUCTIONS!$N$9:$N$73,0),MATCH(BT$2,[1]INSTRUCTIONS!$M$9:$AM$9,FALSE))*$BA47),0)),""))</f>
        <v/>
      </c>
      <c r="BU47" s="178" t="str">
        <f t="array" ref="BU47">IF(ISBLANK($BK47),"",IFERROR((ROUND((INDEX([1]INSTRUCTIONS!$M$9:$AM$73,MATCH(#REF!,[1]INSTRUCTIONS!$N$9:$N$73,0),MATCH(BU$2,[1]INSTRUCTIONS!$M$9:$AM$9,FALSE))*$BA47),0)),""))</f>
        <v/>
      </c>
      <c r="BV47" s="178" t="str">
        <f t="array" ref="BV47">IF(ISBLANK($BK47),"",IFERROR((ROUND((INDEX([1]INSTRUCTIONS!$M$9:$AM$73,MATCH(#REF!,[1]INSTRUCTIONS!$N$9:$N$73,0),MATCH(BV$2,[1]INSTRUCTIONS!$M$9:$AM$9,FALSE))*$BA47),0)),""))</f>
        <v/>
      </c>
      <c r="BW47" s="178" t="str">
        <f t="array" ref="BW47">IF(ISBLANK($BK47),"",IFERROR((ROUND((INDEX([1]INSTRUCTIONS!$M$9:$AM$73,MATCH(#REF!,[1]INSTRUCTIONS!$N$9:$N$73,0),MATCH(BW$2,[1]INSTRUCTIONS!$M$9:$AM$9,FALSE))*$BA47),0)),""))</f>
        <v/>
      </c>
      <c r="BX47" s="178" t="str">
        <f t="array" ref="BX47">IF(ISBLANK($BK47),"",IFERROR((ROUND((INDEX([1]INSTRUCTIONS!$M$9:$AM$73,MATCH(#REF!,[1]INSTRUCTIONS!$N$9:$N$73,0),MATCH(BX$2,[1]INSTRUCTIONS!$M$9:$AM$9,FALSE))*$BA47),0)),""))</f>
        <v/>
      </c>
      <c r="BY47" s="178" t="str">
        <f t="array" ref="BY47">IF(ISBLANK($BK47),"",IFERROR((ROUND((INDEX([1]INSTRUCTIONS!$M$9:$AM$73,MATCH(#REF!,[1]INSTRUCTIONS!$N$9:$N$73,0),MATCH(BY$2,[1]INSTRUCTIONS!$M$9:$AM$9,FALSE))*$BA47),0)),""))</f>
        <v/>
      </c>
      <c r="BZ47" s="178" t="str">
        <f t="array" ref="BZ47">IF(ISBLANK($BK47),"",IFERROR((ROUND((INDEX([1]INSTRUCTIONS!$M$9:$AM$73,MATCH(#REF!,[1]INSTRUCTIONS!$N$9:$N$73,0),MATCH(BZ$2,[1]INSTRUCTIONS!$M$9:$AM$9,FALSE))*$BA47),0)),""))</f>
        <v/>
      </c>
      <c r="CA47" s="178" t="str">
        <f t="array" ref="CA47">IF(ISBLANK($BK47),"",IFERROR((ROUND((INDEX([1]INSTRUCTIONS!$M$9:$AM$73,MATCH(#REF!,[1]INSTRUCTIONS!$N$9:$N$73,0),MATCH(CA$2,[1]INSTRUCTIONS!$M$9:$AM$9,FALSE))*$BA47),0)),""))</f>
        <v/>
      </c>
      <c r="CB47" s="178" t="str">
        <f t="array" ref="CB47">IF(ISBLANK($BK47),"",IFERROR((ROUND((INDEX([1]INSTRUCTIONS!$M$9:$AM$73,MATCH(#REF!,[1]INSTRUCTIONS!$N$9:$N$73,0),MATCH(CB$2,[1]INSTRUCTIONS!$M$9:$AM$9,FALSE))*$BA47),0)),""))</f>
        <v/>
      </c>
      <c r="CC47" s="178" t="str">
        <f t="array" ref="CC47">IF(ISBLANK($BK47),"",IFERROR((ROUND((INDEX([1]INSTRUCTIONS!$M$9:$AM$73,MATCH(#REF!,[1]INSTRUCTIONS!$N$9:$N$73,0),MATCH(CC$2,[1]INSTRUCTIONS!$M$9:$AM$9,FALSE))*$BA47),0)),""))</f>
        <v/>
      </c>
      <c r="CD47" s="178" t="str">
        <f t="array" ref="CD47">IF(ISBLANK($BK47),"",IFERROR((ROUND((INDEX([1]INSTRUCTIONS!$M$9:$AM$73,MATCH(#REF!,[1]INSTRUCTIONS!$N$9:$N$73,0),MATCH(CD$2,[1]INSTRUCTIONS!$M$9:$AM$9,FALSE))*$BA47),0)),""))</f>
        <v/>
      </c>
      <c r="CE47" s="178" t="str">
        <f t="array" ref="CE47">IF(ISBLANK($BK47),"",IFERROR((ROUND((INDEX([1]INSTRUCTIONS!$M$9:$AM$73,MATCH(#REF!,[1]INSTRUCTIONS!$N$9:$N$73,0),MATCH(CE$2,[1]INSTRUCTIONS!$M$9:$AM$9,FALSE))*$BA47),0)),""))</f>
        <v/>
      </c>
      <c r="CF47" s="178" t="str">
        <f t="array" ref="CF47">IF(ISBLANK($BK47),"",IFERROR((ROUND((INDEX([1]INSTRUCTIONS!$M$9:$AM$73,MATCH(#REF!,[1]INSTRUCTIONS!$N$9:$N$73,0),MATCH(CF$2,[1]INSTRUCTIONS!$M$9:$AM$9,FALSE))*$BA47),0)),""))</f>
        <v/>
      </c>
      <c r="CG47" s="178" t="str">
        <f t="array" ref="CG47">IF(ISBLANK($BK47),"",IFERROR((ROUND((INDEX([1]INSTRUCTIONS!$M$9:$AM$73,MATCH(#REF!,[1]INSTRUCTIONS!$N$9:$N$73,0),MATCH(CG$2,[1]INSTRUCTIONS!$M$9:$AM$9,FALSE))*$BA47),0)),""))</f>
        <v/>
      </c>
      <c r="CH47" s="178" t="str">
        <f t="array" ref="CH47">IF(ISBLANK($BK47),"",IFERROR((ROUND((INDEX([1]INSTRUCTIONS!$M$9:$AM$73,MATCH(#REF!,[1]INSTRUCTIONS!$N$9:$N$73,0),MATCH(CH$2,[1]INSTRUCTIONS!$M$9:$AM$9,FALSE))*$BA47),0)),""))</f>
        <v/>
      </c>
      <c r="CI47" s="178" t="str">
        <f t="array" ref="CI47">IF(ISBLANK($BK47),"",IFERROR((ROUND((INDEX([1]INSTRUCTIONS!$M$9:$AM$73,MATCH(#REF!,[1]INSTRUCTIONS!$N$9:$N$73,0),MATCH(CI$2,[1]INSTRUCTIONS!$M$9:$AM$9,FALSE))*$BA47),0)),""))</f>
        <v/>
      </c>
      <c r="CJ47" s="179" t="str">
        <f t="array" ref="CJ47">IF(ISBLANK($BK47),"",IFERROR((ROUND((INDEX([1]INSTRUCTIONS!$M$9:$AM$73,MATCH(#REF!,[1]INSTRUCTIONS!$N$9:$N$73,0),MATCH(CJ$2,[1]INSTRUCTIONS!$M$9:$AM$9,FALSE))*$BA47),0)),""))</f>
        <v/>
      </c>
      <c r="CK47" s="169">
        <f t="shared" si="24"/>
        <v>180</v>
      </c>
      <c r="CL47" s="169">
        <f t="shared" si="25"/>
        <v>0</v>
      </c>
      <c r="CM47" s="6"/>
      <c r="CN47" s="170" t="s">
        <v>126</v>
      </c>
      <c r="CO47" s="177">
        <v>2</v>
      </c>
      <c r="CP47" s="178">
        <v>4</v>
      </c>
      <c r="CQ47" s="178">
        <v>6</v>
      </c>
      <c r="CR47" s="178">
        <v>4</v>
      </c>
      <c r="CS47" s="178">
        <v>2</v>
      </c>
      <c r="CT47" s="178">
        <v>0</v>
      </c>
      <c r="CU47" s="178" t="str">
        <f t="array" ref="CU47">IF(ISBLANK($CN47),"",IFERROR((ROUND((INDEX([1]INSTRUCTIONS!$M$9:$AM$73,MATCH(#REF!,[1]INSTRUCTIONS!$N$9:$N$73,0),MATCH(CU$2,[1]INSTRUCTIONS!$M$9:$AM$9,FALSE))*$BD47),0)),""))</f>
        <v/>
      </c>
      <c r="CV47" s="178" t="str">
        <f t="array" ref="CV47">IF(ISBLANK($CN47),"",IFERROR((ROUND((INDEX([1]INSTRUCTIONS!$M$9:$AM$73,MATCH(#REF!,[1]INSTRUCTIONS!$N$9:$N$73,0),MATCH(CV$2,[1]INSTRUCTIONS!$M$9:$AM$9,FALSE))*$BD47),0)),""))</f>
        <v/>
      </c>
      <c r="CW47" s="178" t="str">
        <f t="array" ref="CW47">IF(ISBLANK($CN47),"",IFERROR((ROUND((INDEX([1]INSTRUCTIONS!$M$9:$AM$73,MATCH(#REF!,[1]INSTRUCTIONS!$N$9:$N$73,0),MATCH(CW$2,[1]INSTRUCTIONS!$M$9:$AM$9,FALSE))*$BD47),0)),""))</f>
        <v/>
      </c>
      <c r="CX47" s="178" t="str">
        <f t="array" ref="CX47">IF(ISBLANK($CN47),"",IFERROR((ROUND((INDEX([1]INSTRUCTIONS!$M$9:$AM$73,MATCH(#REF!,[1]INSTRUCTIONS!$N$9:$N$73,0),MATCH(CX$2,[1]INSTRUCTIONS!$M$9:$AM$9,FALSE))*$BD47),0)),""))</f>
        <v/>
      </c>
      <c r="CY47" s="178" t="str">
        <f t="array" ref="CY47">IF(ISBLANK($CN47),"",IFERROR((ROUND((INDEX([1]INSTRUCTIONS!$M$9:$AM$73,MATCH(#REF!,[1]INSTRUCTIONS!$N$9:$N$73,0),MATCH(CY$2,[1]INSTRUCTIONS!$M$9:$AM$9,FALSE))*$BD47),0)),""))</f>
        <v/>
      </c>
      <c r="CZ47" s="178" t="str">
        <f t="array" ref="CZ47">IF(ISBLANK($CN47),"",IFERROR((ROUND((INDEX([1]INSTRUCTIONS!$M$9:$AM$73,MATCH(#REF!,[1]INSTRUCTIONS!$N$9:$N$73,0),MATCH(CZ$2,[1]INSTRUCTIONS!$M$9:$AM$9,FALSE))*$BD47),0)),""))</f>
        <v/>
      </c>
      <c r="DA47" s="178" t="str">
        <f t="array" ref="DA47">IF(ISBLANK($CN47),"",IFERROR((ROUND((INDEX([1]INSTRUCTIONS!$M$9:$AM$73,MATCH(#REF!,[1]INSTRUCTIONS!$N$9:$N$73,0),MATCH(DA$2,[1]INSTRUCTIONS!$M$9:$AM$9,FALSE))*$BD47),0)),""))</f>
        <v/>
      </c>
      <c r="DB47" s="178" t="str">
        <f t="array" ref="DB47">IF(ISBLANK($CN47),"",IFERROR((ROUND((INDEX([1]INSTRUCTIONS!$M$9:$AM$73,MATCH(#REF!,[1]INSTRUCTIONS!$N$9:$N$73,0),MATCH(DB$2,[1]INSTRUCTIONS!$M$9:$AM$9,FALSE))*$BD47),0)),""))</f>
        <v/>
      </c>
      <c r="DC47" s="178" t="str">
        <f t="array" ref="DC47">IF(ISBLANK($CN47),"",IFERROR((ROUND((INDEX([1]INSTRUCTIONS!$M$9:$AM$73,MATCH(#REF!,[1]INSTRUCTIONS!$N$9:$N$73,0),MATCH(DC$2,[1]INSTRUCTIONS!$M$9:$AM$9,FALSE))*$BD47),0)),""))</f>
        <v/>
      </c>
      <c r="DD47" s="178" t="str">
        <f t="array" ref="DD47">IF(ISBLANK($CN47),"",IFERROR((ROUND((INDEX([1]INSTRUCTIONS!$M$9:$AM$73,MATCH(#REF!,[1]INSTRUCTIONS!$N$9:$N$73,0),MATCH(DD$2,[1]INSTRUCTIONS!$M$9:$AM$9,FALSE))*$BD47),0)),""))</f>
        <v/>
      </c>
      <c r="DE47" s="178" t="str">
        <f t="array" ref="DE47">IF(ISBLANK($CN47),"",IFERROR((ROUND((INDEX([1]INSTRUCTIONS!$M$9:$AM$73,MATCH(#REF!,[1]INSTRUCTIONS!$N$9:$N$73,0),MATCH(DE$2,[1]INSTRUCTIONS!$M$9:$AM$9,FALSE))*$BD47),0)),""))</f>
        <v/>
      </c>
      <c r="DF47" s="178" t="str">
        <f t="array" ref="DF47">IF(ISBLANK($CN47),"",IFERROR((ROUND((INDEX([1]INSTRUCTIONS!$M$9:$AM$73,MATCH(#REF!,[1]INSTRUCTIONS!$N$9:$N$73,0),MATCH(DF$2,[1]INSTRUCTIONS!$M$9:$AM$9,FALSE))*$BD47),0)),""))</f>
        <v/>
      </c>
      <c r="DG47" s="178" t="str">
        <f t="array" ref="DG47">IF(ISBLANK($CN47),"",IFERROR((ROUND((INDEX([1]INSTRUCTIONS!$M$9:$AM$73,MATCH(#REF!,[1]INSTRUCTIONS!$N$9:$N$73,0),MATCH(DG$2,[1]INSTRUCTIONS!$M$9:$AM$9,FALSE))*$BD47),0)),""))</f>
        <v/>
      </c>
      <c r="DH47" s="178" t="str">
        <f t="array" ref="DH47">IF(ISBLANK($CN47),"",IFERROR((ROUND((INDEX([1]INSTRUCTIONS!$M$9:$AM$73,MATCH(#REF!,[1]INSTRUCTIONS!$N$9:$N$73,0),MATCH(DH$2,[1]INSTRUCTIONS!$M$9:$AM$9,FALSE))*$BD47),0)),""))</f>
        <v/>
      </c>
      <c r="DI47" s="178" t="str">
        <f t="array" ref="DI47">IF(ISBLANK($CN47),"",IFERROR((ROUND((INDEX([1]INSTRUCTIONS!$M$9:$AM$73,MATCH(#REF!,[1]INSTRUCTIONS!$N$9:$N$73,0),MATCH(DI$2,[1]INSTRUCTIONS!$M$9:$AM$9,FALSE))*$BD47),0)),""))</f>
        <v/>
      </c>
      <c r="DJ47" s="178" t="str">
        <f t="array" ref="DJ47">IF(ISBLANK($CN47),"",IFERROR((ROUND((INDEX([1]INSTRUCTIONS!$M$9:$AM$73,MATCH(#REF!,[1]INSTRUCTIONS!$N$9:$N$73,0),MATCH(DJ$2,[1]INSTRUCTIONS!$M$9:$AM$9,FALSE))*$BD47),0)),""))</f>
        <v/>
      </c>
      <c r="DK47" s="178" t="str">
        <f t="array" ref="DK47">IF(ISBLANK($CN47),"",IFERROR((ROUND((INDEX([1]INSTRUCTIONS!$M$9:$AM$73,MATCH(#REF!,[1]INSTRUCTIONS!$N$9:$N$73,0),MATCH(DK$2,[1]INSTRUCTIONS!$M$9:$AM$9,FALSE))*$BD47),0)),""))</f>
        <v/>
      </c>
      <c r="DL47" s="178" t="str">
        <f t="array" ref="DL47">IF(ISBLANK($CN47),"",IFERROR((ROUND((INDEX([1]INSTRUCTIONS!$M$9:$AM$73,MATCH(#REF!,[1]INSTRUCTIONS!$N$9:$N$73,0),MATCH(DL$2,[1]INSTRUCTIONS!$M$9:$AM$9,FALSE))*$BD47),0)),""))</f>
        <v/>
      </c>
      <c r="DM47" s="179" t="str">
        <f t="array" ref="DM47">IF(ISBLANK($CN47),"",IFERROR((ROUND((INDEX([1]INSTRUCTIONS!$M$9:$AM$73,MATCH(#REF!,[1]INSTRUCTIONS!$N$9:$N$73,0),MATCH(DM$2,[1]INSTRUCTIONS!$M$9:$AM$9,FALSE))*$BD47),0)),""))</f>
        <v/>
      </c>
      <c r="DN47" s="169">
        <f t="shared" si="26"/>
        <v>18</v>
      </c>
      <c r="DO47" s="169">
        <f t="shared" si="27"/>
        <v>0</v>
      </c>
      <c r="DP47" s="6"/>
      <c r="DQ47" s="171" t="str">
        <f t="shared" si="28"/>
        <v>ALPHA BOTTOMS BM</v>
      </c>
      <c r="DR47" s="172">
        <f t="shared" ref="DR47:EP47" si="61">IFERROR(BL47+CO47,"")</f>
        <v>21</v>
      </c>
      <c r="DS47" s="173">
        <f t="shared" si="61"/>
        <v>52</v>
      </c>
      <c r="DT47" s="173">
        <f t="shared" si="61"/>
        <v>65</v>
      </c>
      <c r="DU47" s="173">
        <f t="shared" si="61"/>
        <v>43</v>
      </c>
      <c r="DV47" s="173">
        <f t="shared" si="61"/>
        <v>17</v>
      </c>
      <c r="DW47" s="173">
        <f t="shared" si="61"/>
        <v>0</v>
      </c>
      <c r="DX47" s="173" t="str">
        <f t="shared" si="61"/>
        <v/>
      </c>
      <c r="DY47" s="173" t="str">
        <f t="shared" si="61"/>
        <v/>
      </c>
      <c r="DZ47" s="173" t="str">
        <f t="shared" si="61"/>
        <v/>
      </c>
      <c r="EA47" s="173" t="str">
        <f t="shared" si="61"/>
        <v/>
      </c>
      <c r="EB47" s="173" t="str">
        <f t="shared" si="61"/>
        <v/>
      </c>
      <c r="EC47" s="173" t="str">
        <f t="shared" si="61"/>
        <v/>
      </c>
      <c r="ED47" s="173" t="str">
        <f t="shared" si="61"/>
        <v/>
      </c>
      <c r="EE47" s="173" t="str">
        <f t="shared" si="61"/>
        <v/>
      </c>
      <c r="EF47" s="174" t="str">
        <f t="shared" si="61"/>
        <v/>
      </c>
      <c r="EG47" s="174" t="str">
        <f t="shared" si="61"/>
        <v/>
      </c>
      <c r="EH47" s="174" t="str">
        <f t="shared" si="61"/>
        <v/>
      </c>
      <c r="EI47" s="174" t="str">
        <f t="shared" si="61"/>
        <v/>
      </c>
      <c r="EJ47" s="174" t="str">
        <f t="shared" si="61"/>
        <v/>
      </c>
      <c r="EK47" s="174" t="str">
        <f t="shared" si="61"/>
        <v/>
      </c>
      <c r="EL47" s="174" t="str">
        <f t="shared" si="61"/>
        <v/>
      </c>
      <c r="EM47" s="174" t="str">
        <f t="shared" si="61"/>
        <v/>
      </c>
      <c r="EN47" s="174" t="str">
        <f t="shared" si="61"/>
        <v/>
      </c>
      <c r="EO47" s="174" t="str">
        <f t="shared" si="61"/>
        <v/>
      </c>
      <c r="EP47" s="174" t="str">
        <f t="shared" si="61"/>
        <v/>
      </c>
      <c r="EQ47" s="171">
        <f t="shared" si="30"/>
        <v>198</v>
      </c>
      <c r="ER47" s="171">
        <f t="shared" si="31"/>
        <v>0</v>
      </c>
    </row>
    <row r="48" spans="1:148" ht="120" customHeight="1" x14ac:dyDescent="0.25">
      <c r="A48" s="132">
        <f t="shared" si="32"/>
        <v>31</v>
      </c>
      <c r="B48" s="133" t="e">
        <v>#VALUE!</v>
      </c>
      <c r="C48" s="133" t="s">
        <v>96</v>
      </c>
      <c r="D48" s="134" t="s">
        <v>276</v>
      </c>
      <c r="E48" s="134" t="str">
        <f t="shared" si="6"/>
        <v>#REF!</v>
      </c>
      <c r="F48" s="135" t="s">
        <v>114</v>
      </c>
      <c r="G48" s="134" t="s">
        <v>276</v>
      </c>
      <c r="H48" s="135" t="s">
        <v>181</v>
      </c>
      <c r="I48" s="135" t="s">
        <v>182</v>
      </c>
      <c r="J48" s="135"/>
      <c r="K48" s="135"/>
      <c r="L48" s="136"/>
      <c r="M48" s="133" t="e">
        <v>#VALUE!</v>
      </c>
      <c r="N48" s="135" t="s">
        <v>113</v>
      </c>
      <c r="O48" s="136"/>
      <c r="P48" s="136"/>
      <c r="Q48" s="136" t="s">
        <v>101</v>
      </c>
      <c r="R48" s="136" t="s">
        <v>102</v>
      </c>
      <c r="S48" s="136"/>
      <c r="T48" s="133"/>
      <c r="U48" s="133"/>
      <c r="V48" s="133"/>
      <c r="W48" s="137"/>
      <c r="X48" s="209">
        <v>11.2</v>
      </c>
      <c r="Y48" s="139">
        <v>11.2</v>
      </c>
      <c r="Z48" s="140">
        <f t="shared" si="7"/>
        <v>0</v>
      </c>
      <c r="AA48" s="139">
        <v>39.99</v>
      </c>
      <c r="AB48" s="140">
        <f t="shared" si="8"/>
        <v>0.7199299824956239</v>
      </c>
      <c r="AC48" s="141"/>
      <c r="AD48" s="142" t="str">
        <f t="shared" si="9"/>
        <v/>
      </c>
      <c r="AE48" s="140" t="str">
        <f t="shared" si="10"/>
        <v/>
      </c>
      <c r="AF48" s="139"/>
      <c r="AG48" s="140" t="str">
        <f t="shared" si="11"/>
        <v/>
      </c>
      <c r="AH48" s="143" t="str">
        <f t="shared" si="12"/>
        <v/>
      </c>
      <c r="AI48" s="144"/>
      <c r="AJ48" s="145"/>
      <c r="AK48" s="146"/>
      <c r="AL48" s="135" t="s">
        <v>241</v>
      </c>
      <c r="AM48" s="147">
        <v>4</v>
      </c>
      <c r="AN48" s="148" t="str">
        <f t="shared" si="13"/>
        <v xml:space="preserve">, , , , OFFICE DEFINE, </v>
      </c>
      <c r="AO48" s="149">
        <v>18</v>
      </c>
      <c r="AP48" s="150">
        <v>180</v>
      </c>
      <c r="AQ48" s="150"/>
      <c r="AR48" s="150"/>
      <c r="AS48" s="150"/>
      <c r="AT48" s="151"/>
      <c r="AU48" s="151"/>
      <c r="AV48" s="152">
        <f t="shared" si="14"/>
        <v>4</v>
      </c>
      <c r="AW48" s="153"/>
      <c r="AX48" s="152"/>
      <c r="AY48" s="153"/>
      <c r="AZ48" s="176"/>
      <c r="BA48" s="155">
        <f t="shared" si="15"/>
        <v>180</v>
      </c>
      <c r="BB48" s="156">
        <f t="shared" si="16"/>
        <v>2015.9999999999998</v>
      </c>
      <c r="BC48" s="157">
        <f t="shared" si="17"/>
        <v>7198.2000000000007</v>
      </c>
      <c r="BD48" s="158">
        <f t="shared" si="18"/>
        <v>18</v>
      </c>
      <c r="BE48" s="159">
        <f t="shared" si="19"/>
        <v>201.6</v>
      </c>
      <c r="BF48" s="160">
        <f t="shared" si="20"/>
        <v>719.82</v>
      </c>
      <c r="BG48" s="161">
        <f t="shared" si="21"/>
        <v>198</v>
      </c>
      <c r="BH48" s="162">
        <f t="shared" si="22"/>
        <v>2217.6</v>
      </c>
      <c r="BI48" s="163">
        <f t="shared" si="23"/>
        <v>7918.02</v>
      </c>
      <c r="BJ48" s="164"/>
      <c r="BK48" s="165" t="s">
        <v>125</v>
      </c>
      <c r="BL48" s="177">
        <v>19</v>
      </c>
      <c r="BM48" s="178">
        <v>48</v>
      </c>
      <c r="BN48" s="178">
        <v>59</v>
      </c>
      <c r="BO48" s="178">
        <v>39</v>
      </c>
      <c r="BP48" s="178">
        <v>15</v>
      </c>
      <c r="BQ48" s="178">
        <v>0</v>
      </c>
      <c r="BR48" s="178" t="str">
        <f t="array" ref="BR48">IF(ISBLANK($BK48),"",IFERROR((ROUND((INDEX([1]INSTRUCTIONS!$M$9:$AM$73,MATCH(#REF!,[1]INSTRUCTIONS!$N$9:$N$73,0),MATCH(BR$2,[1]INSTRUCTIONS!$M$9:$AM$9,FALSE))*$BA48),0)),""))</f>
        <v/>
      </c>
      <c r="BS48" s="178" t="str">
        <f t="array" ref="BS48">IF(ISBLANK($BK48),"",IFERROR((ROUND((INDEX([1]INSTRUCTIONS!$M$9:$AM$73,MATCH(#REF!,[1]INSTRUCTIONS!$N$9:$N$73,0),MATCH(BS$2,[1]INSTRUCTIONS!$M$9:$AM$9,FALSE))*$BA48),0)),""))</f>
        <v/>
      </c>
      <c r="BT48" s="178" t="str">
        <f t="array" ref="BT48">IF(ISBLANK($BK48),"",IFERROR((ROUND((INDEX([1]INSTRUCTIONS!$M$9:$AM$73,MATCH(#REF!,[1]INSTRUCTIONS!$N$9:$N$73,0),MATCH(BT$2,[1]INSTRUCTIONS!$M$9:$AM$9,FALSE))*$BA48),0)),""))</f>
        <v/>
      </c>
      <c r="BU48" s="178" t="str">
        <f t="array" ref="BU48">IF(ISBLANK($BK48),"",IFERROR((ROUND((INDEX([1]INSTRUCTIONS!$M$9:$AM$73,MATCH(#REF!,[1]INSTRUCTIONS!$N$9:$N$73,0),MATCH(BU$2,[1]INSTRUCTIONS!$M$9:$AM$9,FALSE))*$BA48),0)),""))</f>
        <v/>
      </c>
      <c r="BV48" s="178" t="str">
        <f t="array" ref="BV48">IF(ISBLANK($BK48),"",IFERROR((ROUND((INDEX([1]INSTRUCTIONS!$M$9:$AM$73,MATCH(#REF!,[1]INSTRUCTIONS!$N$9:$N$73,0),MATCH(BV$2,[1]INSTRUCTIONS!$M$9:$AM$9,FALSE))*$BA48),0)),""))</f>
        <v/>
      </c>
      <c r="BW48" s="178" t="str">
        <f t="array" ref="BW48">IF(ISBLANK($BK48),"",IFERROR((ROUND((INDEX([1]INSTRUCTIONS!$M$9:$AM$73,MATCH(#REF!,[1]INSTRUCTIONS!$N$9:$N$73,0),MATCH(BW$2,[1]INSTRUCTIONS!$M$9:$AM$9,FALSE))*$BA48),0)),""))</f>
        <v/>
      </c>
      <c r="BX48" s="178" t="str">
        <f t="array" ref="BX48">IF(ISBLANK($BK48),"",IFERROR((ROUND((INDEX([1]INSTRUCTIONS!$M$9:$AM$73,MATCH(#REF!,[1]INSTRUCTIONS!$N$9:$N$73,0),MATCH(BX$2,[1]INSTRUCTIONS!$M$9:$AM$9,FALSE))*$BA48),0)),""))</f>
        <v/>
      </c>
      <c r="BY48" s="178" t="str">
        <f t="array" ref="BY48">IF(ISBLANK($BK48),"",IFERROR((ROUND((INDEX([1]INSTRUCTIONS!$M$9:$AM$73,MATCH(#REF!,[1]INSTRUCTIONS!$N$9:$N$73,0),MATCH(BY$2,[1]INSTRUCTIONS!$M$9:$AM$9,FALSE))*$BA48),0)),""))</f>
        <v/>
      </c>
      <c r="BZ48" s="178" t="str">
        <f t="array" ref="BZ48">IF(ISBLANK($BK48),"",IFERROR((ROUND((INDEX([1]INSTRUCTIONS!$M$9:$AM$73,MATCH(#REF!,[1]INSTRUCTIONS!$N$9:$N$73,0),MATCH(BZ$2,[1]INSTRUCTIONS!$M$9:$AM$9,FALSE))*$BA48),0)),""))</f>
        <v/>
      </c>
      <c r="CA48" s="178" t="str">
        <f t="array" ref="CA48">IF(ISBLANK($BK48),"",IFERROR((ROUND((INDEX([1]INSTRUCTIONS!$M$9:$AM$73,MATCH(#REF!,[1]INSTRUCTIONS!$N$9:$N$73,0),MATCH(CA$2,[1]INSTRUCTIONS!$M$9:$AM$9,FALSE))*$BA48),0)),""))</f>
        <v/>
      </c>
      <c r="CB48" s="178" t="str">
        <f t="array" ref="CB48">IF(ISBLANK($BK48),"",IFERROR((ROUND((INDEX([1]INSTRUCTIONS!$M$9:$AM$73,MATCH(#REF!,[1]INSTRUCTIONS!$N$9:$N$73,0),MATCH(CB$2,[1]INSTRUCTIONS!$M$9:$AM$9,FALSE))*$BA48),0)),""))</f>
        <v/>
      </c>
      <c r="CC48" s="178" t="str">
        <f t="array" ref="CC48">IF(ISBLANK($BK48),"",IFERROR((ROUND((INDEX([1]INSTRUCTIONS!$M$9:$AM$73,MATCH(#REF!,[1]INSTRUCTIONS!$N$9:$N$73,0),MATCH(CC$2,[1]INSTRUCTIONS!$M$9:$AM$9,FALSE))*$BA48),0)),""))</f>
        <v/>
      </c>
      <c r="CD48" s="178" t="str">
        <f t="array" ref="CD48">IF(ISBLANK($BK48),"",IFERROR((ROUND((INDEX([1]INSTRUCTIONS!$M$9:$AM$73,MATCH(#REF!,[1]INSTRUCTIONS!$N$9:$N$73,0),MATCH(CD$2,[1]INSTRUCTIONS!$M$9:$AM$9,FALSE))*$BA48),0)),""))</f>
        <v/>
      </c>
      <c r="CE48" s="178" t="str">
        <f t="array" ref="CE48">IF(ISBLANK($BK48),"",IFERROR((ROUND((INDEX([1]INSTRUCTIONS!$M$9:$AM$73,MATCH(#REF!,[1]INSTRUCTIONS!$N$9:$N$73,0),MATCH(CE$2,[1]INSTRUCTIONS!$M$9:$AM$9,FALSE))*$BA48),0)),""))</f>
        <v/>
      </c>
      <c r="CF48" s="178" t="str">
        <f t="array" ref="CF48">IF(ISBLANK($BK48),"",IFERROR((ROUND((INDEX([1]INSTRUCTIONS!$M$9:$AM$73,MATCH(#REF!,[1]INSTRUCTIONS!$N$9:$N$73,0),MATCH(CF$2,[1]INSTRUCTIONS!$M$9:$AM$9,FALSE))*$BA48),0)),""))</f>
        <v/>
      </c>
      <c r="CG48" s="178" t="str">
        <f t="array" ref="CG48">IF(ISBLANK($BK48),"",IFERROR((ROUND((INDEX([1]INSTRUCTIONS!$M$9:$AM$73,MATCH(#REF!,[1]INSTRUCTIONS!$N$9:$N$73,0),MATCH(CG$2,[1]INSTRUCTIONS!$M$9:$AM$9,FALSE))*$BA48),0)),""))</f>
        <v/>
      </c>
      <c r="CH48" s="178" t="str">
        <f t="array" ref="CH48">IF(ISBLANK($BK48),"",IFERROR((ROUND((INDEX([1]INSTRUCTIONS!$M$9:$AM$73,MATCH(#REF!,[1]INSTRUCTIONS!$N$9:$N$73,0),MATCH(CH$2,[1]INSTRUCTIONS!$M$9:$AM$9,FALSE))*$BA48),0)),""))</f>
        <v/>
      </c>
      <c r="CI48" s="178" t="str">
        <f t="array" ref="CI48">IF(ISBLANK($BK48),"",IFERROR((ROUND((INDEX([1]INSTRUCTIONS!$M$9:$AM$73,MATCH(#REF!,[1]INSTRUCTIONS!$N$9:$N$73,0),MATCH(CI$2,[1]INSTRUCTIONS!$M$9:$AM$9,FALSE))*$BA48),0)),""))</f>
        <v/>
      </c>
      <c r="CJ48" s="179" t="str">
        <f t="array" ref="CJ48">IF(ISBLANK($BK48),"",IFERROR((ROUND((INDEX([1]INSTRUCTIONS!$M$9:$AM$73,MATCH(#REF!,[1]INSTRUCTIONS!$N$9:$N$73,0),MATCH(CJ$2,[1]INSTRUCTIONS!$M$9:$AM$9,FALSE))*$BA48),0)),""))</f>
        <v/>
      </c>
      <c r="CK48" s="169">
        <f t="shared" si="24"/>
        <v>180</v>
      </c>
      <c r="CL48" s="169">
        <f t="shared" si="25"/>
        <v>0</v>
      </c>
      <c r="CM48" s="6"/>
      <c r="CN48" s="170" t="s">
        <v>126</v>
      </c>
      <c r="CO48" s="177">
        <v>2</v>
      </c>
      <c r="CP48" s="178">
        <v>4</v>
      </c>
      <c r="CQ48" s="178">
        <v>6</v>
      </c>
      <c r="CR48" s="178">
        <v>4</v>
      </c>
      <c r="CS48" s="178">
        <v>2</v>
      </c>
      <c r="CT48" s="178">
        <v>0</v>
      </c>
      <c r="CU48" s="178" t="str">
        <f t="array" ref="CU48">IF(ISBLANK($CN48),"",IFERROR((ROUND((INDEX([1]INSTRUCTIONS!$M$9:$AM$73,MATCH(#REF!,[1]INSTRUCTIONS!$N$9:$N$73,0),MATCH(CU$2,[1]INSTRUCTIONS!$M$9:$AM$9,FALSE))*$BD48),0)),""))</f>
        <v/>
      </c>
      <c r="CV48" s="178" t="str">
        <f t="array" ref="CV48">IF(ISBLANK($CN48),"",IFERROR((ROUND((INDEX([1]INSTRUCTIONS!$M$9:$AM$73,MATCH(#REF!,[1]INSTRUCTIONS!$N$9:$N$73,0),MATCH(CV$2,[1]INSTRUCTIONS!$M$9:$AM$9,FALSE))*$BD48),0)),""))</f>
        <v/>
      </c>
      <c r="CW48" s="178" t="str">
        <f t="array" ref="CW48">IF(ISBLANK($CN48),"",IFERROR((ROUND((INDEX([1]INSTRUCTIONS!$M$9:$AM$73,MATCH(#REF!,[1]INSTRUCTIONS!$N$9:$N$73,0),MATCH(CW$2,[1]INSTRUCTIONS!$M$9:$AM$9,FALSE))*$BD48),0)),""))</f>
        <v/>
      </c>
      <c r="CX48" s="178" t="str">
        <f t="array" ref="CX48">IF(ISBLANK($CN48),"",IFERROR((ROUND((INDEX([1]INSTRUCTIONS!$M$9:$AM$73,MATCH(#REF!,[1]INSTRUCTIONS!$N$9:$N$73,0),MATCH(CX$2,[1]INSTRUCTIONS!$M$9:$AM$9,FALSE))*$BD48),0)),""))</f>
        <v/>
      </c>
      <c r="CY48" s="178" t="str">
        <f t="array" ref="CY48">IF(ISBLANK($CN48),"",IFERROR((ROUND((INDEX([1]INSTRUCTIONS!$M$9:$AM$73,MATCH(#REF!,[1]INSTRUCTIONS!$N$9:$N$73,0),MATCH(CY$2,[1]INSTRUCTIONS!$M$9:$AM$9,FALSE))*$BD48),0)),""))</f>
        <v/>
      </c>
      <c r="CZ48" s="178" t="str">
        <f t="array" ref="CZ48">IF(ISBLANK($CN48),"",IFERROR((ROUND((INDEX([1]INSTRUCTIONS!$M$9:$AM$73,MATCH(#REF!,[1]INSTRUCTIONS!$N$9:$N$73,0),MATCH(CZ$2,[1]INSTRUCTIONS!$M$9:$AM$9,FALSE))*$BD48),0)),""))</f>
        <v/>
      </c>
      <c r="DA48" s="178" t="str">
        <f t="array" ref="DA48">IF(ISBLANK($CN48),"",IFERROR((ROUND((INDEX([1]INSTRUCTIONS!$M$9:$AM$73,MATCH(#REF!,[1]INSTRUCTIONS!$N$9:$N$73,0),MATCH(DA$2,[1]INSTRUCTIONS!$M$9:$AM$9,FALSE))*$BD48),0)),""))</f>
        <v/>
      </c>
      <c r="DB48" s="178" t="str">
        <f t="array" ref="DB48">IF(ISBLANK($CN48),"",IFERROR((ROUND((INDEX([1]INSTRUCTIONS!$M$9:$AM$73,MATCH(#REF!,[1]INSTRUCTIONS!$N$9:$N$73,0),MATCH(DB$2,[1]INSTRUCTIONS!$M$9:$AM$9,FALSE))*$BD48),0)),""))</f>
        <v/>
      </c>
      <c r="DC48" s="178" t="str">
        <f t="array" ref="DC48">IF(ISBLANK($CN48),"",IFERROR((ROUND((INDEX([1]INSTRUCTIONS!$M$9:$AM$73,MATCH(#REF!,[1]INSTRUCTIONS!$N$9:$N$73,0),MATCH(DC$2,[1]INSTRUCTIONS!$M$9:$AM$9,FALSE))*$BD48),0)),""))</f>
        <v/>
      </c>
      <c r="DD48" s="178" t="str">
        <f t="array" ref="DD48">IF(ISBLANK($CN48),"",IFERROR((ROUND((INDEX([1]INSTRUCTIONS!$M$9:$AM$73,MATCH(#REF!,[1]INSTRUCTIONS!$N$9:$N$73,0),MATCH(DD$2,[1]INSTRUCTIONS!$M$9:$AM$9,FALSE))*$BD48),0)),""))</f>
        <v/>
      </c>
      <c r="DE48" s="178" t="str">
        <f t="array" ref="DE48">IF(ISBLANK($CN48),"",IFERROR((ROUND((INDEX([1]INSTRUCTIONS!$M$9:$AM$73,MATCH(#REF!,[1]INSTRUCTIONS!$N$9:$N$73,0),MATCH(DE$2,[1]INSTRUCTIONS!$M$9:$AM$9,FALSE))*$BD48),0)),""))</f>
        <v/>
      </c>
      <c r="DF48" s="178" t="str">
        <f t="array" ref="DF48">IF(ISBLANK($CN48),"",IFERROR((ROUND((INDEX([1]INSTRUCTIONS!$M$9:$AM$73,MATCH(#REF!,[1]INSTRUCTIONS!$N$9:$N$73,0),MATCH(DF$2,[1]INSTRUCTIONS!$M$9:$AM$9,FALSE))*$BD48),0)),""))</f>
        <v/>
      </c>
      <c r="DG48" s="178" t="str">
        <f t="array" ref="DG48">IF(ISBLANK($CN48),"",IFERROR((ROUND((INDEX([1]INSTRUCTIONS!$M$9:$AM$73,MATCH(#REF!,[1]INSTRUCTIONS!$N$9:$N$73,0),MATCH(DG$2,[1]INSTRUCTIONS!$M$9:$AM$9,FALSE))*$BD48),0)),""))</f>
        <v/>
      </c>
      <c r="DH48" s="178" t="str">
        <f t="array" ref="DH48">IF(ISBLANK($CN48),"",IFERROR((ROUND((INDEX([1]INSTRUCTIONS!$M$9:$AM$73,MATCH(#REF!,[1]INSTRUCTIONS!$N$9:$N$73,0),MATCH(DH$2,[1]INSTRUCTIONS!$M$9:$AM$9,FALSE))*$BD48),0)),""))</f>
        <v/>
      </c>
      <c r="DI48" s="178" t="str">
        <f t="array" ref="DI48">IF(ISBLANK($CN48),"",IFERROR((ROUND((INDEX([1]INSTRUCTIONS!$M$9:$AM$73,MATCH(#REF!,[1]INSTRUCTIONS!$N$9:$N$73,0),MATCH(DI$2,[1]INSTRUCTIONS!$M$9:$AM$9,FALSE))*$BD48),0)),""))</f>
        <v/>
      </c>
      <c r="DJ48" s="178" t="str">
        <f t="array" ref="DJ48">IF(ISBLANK($CN48),"",IFERROR((ROUND((INDEX([1]INSTRUCTIONS!$M$9:$AM$73,MATCH(#REF!,[1]INSTRUCTIONS!$N$9:$N$73,0),MATCH(DJ$2,[1]INSTRUCTIONS!$M$9:$AM$9,FALSE))*$BD48),0)),""))</f>
        <v/>
      </c>
      <c r="DK48" s="178" t="str">
        <f t="array" ref="DK48">IF(ISBLANK($CN48),"",IFERROR((ROUND((INDEX([1]INSTRUCTIONS!$M$9:$AM$73,MATCH(#REF!,[1]INSTRUCTIONS!$N$9:$N$73,0),MATCH(DK$2,[1]INSTRUCTIONS!$M$9:$AM$9,FALSE))*$BD48),0)),""))</f>
        <v/>
      </c>
      <c r="DL48" s="178" t="str">
        <f t="array" ref="DL48">IF(ISBLANK($CN48),"",IFERROR((ROUND((INDEX([1]INSTRUCTIONS!$M$9:$AM$73,MATCH(#REF!,[1]INSTRUCTIONS!$N$9:$N$73,0),MATCH(DL$2,[1]INSTRUCTIONS!$M$9:$AM$9,FALSE))*$BD48),0)),""))</f>
        <v/>
      </c>
      <c r="DM48" s="179" t="str">
        <f t="array" ref="DM48">IF(ISBLANK($CN48),"",IFERROR((ROUND((INDEX([1]INSTRUCTIONS!$M$9:$AM$73,MATCH(#REF!,[1]INSTRUCTIONS!$N$9:$N$73,0),MATCH(DM$2,[1]INSTRUCTIONS!$M$9:$AM$9,FALSE))*$BD48),0)),""))</f>
        <v/>
      </c>
      <c r="DN48" s="169">
        <f t="shared" si="26"/>
        <v>18</v>
      </c>
      <c r="DO48" s="169">
        <f t="shared" si="27"/>
        <v>0</v>
      </c>
      <c r="DP48" s="6"/>
      <c r="DQ48" s="171" t="str">
        <f t="shared" si="28"/>
        <v>ALPHA BOTTOMS BM</v>
      </c>
      <c r="DR48" s="172">
        <f t="shared" ref="DR48:EP48" si="62">IFERROR(BL48+CO48,"")</f>
        <v>21</v>
      </c>
      <c r="DS48" s="173">
        <f t="shared" si="62"/>
        <v>52</v>
      </c>
      <c r="DT48" s="173">
        <f t="shared" si="62"/>
        <v>65</v>
      </c>
      <c r="DU48" s="173">
        <f t="shared" si="62"/>
        <v>43</v>
      </c>
      <c r="DV48" s="173">
        <f t="shared" si="62"/>
        <v>17</v>
      </c>
      <c r="DW48" s="173">
        <f t="shared" si="62"/>
        <v>0</v>
      </c>
      <c r="DX48" s="173" t="str">
        <f t="shared" si="62"/>
        <v/>
      </c>
      <c r="DY48" s="173" t="str">
        <f t="shared" si="62"/>
        <v/>
      </c>
      <c r="DZ48" s="173" t="str">
        <f t="shared" si="62"/>
        <v/>
      </c>
      <c r="EA48" s="173" t="str">
        <f t="shared" si="62"/>
        <v/>
      </c>
      <c r="EB48" s="173" t="str">
        <f t="shared" si="62"/>
        <v/>
      </c>
      <c r="EC48" s="173" t="str">
        <f t="shared" si="62"/>
        <v/>
      </c>
      <c r="ED48" s="173" t="str">
        <f t="shared" si="62"/>
        <v/>
      </c>
      <c r="EE48" s="173" t="str">
        <f t="shared" si="62"/>
        <v/>
      </c>
      <c r="EF48" s="174" t="str">
        <f t="shared" si="62"/>
        <v/>
      </c>
      <c r="EG48" s="174" t="str">
        <f t="shared" si="62"/>
        <v/>
      </c>
      <c r="EH48" s="174" t="str">
        <f t="shared" si="62"/>
        <v/>
      </c>
      <c r="EI48" s="174" t="str">
        <f t="shared" si="62"/>
        <v/>
      </c>
      <c r="EJ48" s="174" t="str">
        <f t="shared" si="62"/>
        <v/>
      </c>
      <c r="EK48" s="174" t="str">
        <f t="shared" si="62"/>
        <v/>
      </c>
      <c r="EL48" s="174" t="str">
        <f t="shared" si="62"/>
        <v/>
      </c>
      <c r="EM48" s="174" t="str">
        <f t="shared" si="62"/>
        <v/>
      </c>
      <c r="EN48" s="174" t="str">
        <f t="shared" si="62"/>
        <v/>
      </c>
      <c r="EO48" s="174" t="str">
        <f t="shared" si="62"/>
        <v/>
      </c>
      <c r="EP48" s="174" t="str">
        <f t="shared" si="62"/>
        <v/>
      </c>
      <c r="EQ48" s="171">
        <f t="shared" si="30"/>
        <v>198</v>
      </c>
      <c r="ER48" s="171">
        <f t="shared" si="31"/>
        <v>0</v>
      </c>
    </row>
    <row r="49" spans="1:148" ht="120" customHeight="1" x14ac:dyDescent="0.25">
      <c r="A49" s="132">
        <f t="shared" si="32"/>
        <v>32</v>
      </c>
      <c r="B49" s="133" t="e">
        <v>#VALUE!</v>
      </c>
      <c r="C49" s="133" t="s">
        <v>96</v>
      </c>
      <c r="D49" s="134" t="s">
        <v>276</v>
      </c>
      <c r="E49" s="134" t="str">
        <f t="shared" si="6"/>
        <v>#REF!</v>
      </c>
      <c r="F49" s="135" t="s">
        <v>114</v>
      </c>
      <c r="G49" s="134" t="s">
        <v>276</v>
      </c>
      <c r="H49" s="135" t="s">
        <v>181</v>
      </c>
      <c r="I49" s="135" t="s">
        <v>182</v>
      </c>
      <c r="J49" s="135"/>
      <c r="K49" s="135"/>
      <c r="L49" s="136"/>
      <c r="M49" s="133" t="e">
        <v>#VALUE!</v>
      </c>
      <c r="N49" s="135" t="s">
        <v>111</v>
      </c>
      <c r="O49" s="136"/>
      <c r="P49" s="136"/>
      <c r="Q49" s="136" t="s">
        <v>101</v>
      </c>
      <c r="R49" s="136" t="s">
        <v>102</v>
      </c>
      <c r="S49" s="136"/>
      <c r="T49" s="133"/>
      <c r="U49" s="133"/>
      <c r="V49" s="133"/>
      <c r="W49" s="137"/>
      <c r="X49" s="209">
        <v>11.2</v>
      </c>
      <c r="Y49" s="139">
        <v>11.2</v>
      </c>
      <c r="Z49" s="140">
        <f t="shared" si="7"/>
        <v>0</v>
      </c>
      <c r="AA49" s="139">
        <v>39.99</v>
      </c>
      <c r="AB49" s="140">
        <f t="shared" si="8"/>
        <v>0.7199299824956239</v>
      </c>
      <c r="AC49" s="141"/>
      <c r="AD49" s="142" t="str">
        <f t="shared" si="9"/>
        <v/>
      </c>
      <c r="AE49" s="140" t="str">
        <f t="shared" si="10"/>
        <v/>
      </c>
      <c r="AF49" s="139"/>
      <c r="AG49" s="140" t="str">
        <f t="shared" si="11"/>
        <v/>
      </c>
      <c r="AH49" s="143" t="str">
        <f t="shared" si="12"/>
        <v/>
      </c>
      <c r="AI49" s="144"/>
      <c r="AJ49" s="145"/>
      <c r="AK49" s="146"/>
      <c r="AL49" s="135" t="s">
        <v>241</v>
      </c>
      <c r="AM49" s="147">
        <v>4</v>
      </c>
      <c r="AN49" s="148" t="str">
        <f t="shared" si="13"/>
        <v xml:space="preserve">, , , , OFFICE DEFINE, </v>
      </c>
      <c r="AO49" s="149">
        <v>18</v>
      </c>
      <c r="AP49" s="150">
        <v>132</v>
      </c>
      <c r="AQ49" s="150"/>
      <c r="AR49" s="150"/>
      <c r="AS49" s="150"/>
      <c r="AT49" s="151"/>
      <c r="AU49" s="151"/>
      <c r="AV49" s="152">
        <f t="shared" si="14"/>
        <v>4</v>
      </c>
      <c r="AW49" s="153"/>
      <c r="AX49" s="152"/>
      <c r="AY49" s="153"/>
      <c r="AZ49" s="176"/>
      <c r="BA49" s="155">
        <f t="shared" si="15"/>
        <v>132</v>
      </c>
      <c r="BB49" s="156">
        <f t="shared" si="16"/>
        <v>1478.3999999999999</v>
      </c>
      <c r="BC49" s="157">
        <f t="shared" si="17"/>
        <v>5278.68</v>
      </c>
      <c r="BD49" s="158">
        <f t="shared" si="18"/>
        <v>18</v>
      </c>
      <c r="BE49" s="159">
        <f t="shared" si="19"/>
        <v>201.6</v>
      </c>
      <c r="BF49" s="160">
        <f t="shared" si="20"/>
        <v>719.82</v>
      </c>
      <c r="BG49" s="161">
        <f t="shared" si="21"/>
        <v>150</v>
      </c>
      <c r="BH49" s="162">
        <f t="shared" si="22"/>
        <v>1680</v>
      </c>
      <c r="BI49" s="163">
        <f t="shared" si="23"/>
        <v>5998.5</v>
      </c>
      <c r="BJ49" s="164"/>
      <c r="BK49" s="165" t="s">
        <v>125</v>
      </c>
      <c r="BL49" s="177">
        <v>14</v>
      </c>
      <c r="BM49" s="178">
        <v>35</v>
      </c>
      <c r="BN49" s="178">
        <v>43</v>
      </c>
      <c r="BO49" s="178">
        <v>29</v>
      </c>
      <c r="BP49" s="178">
        <v>11</v>
      </c>
      <c r="BQ49" s="178">
        <v>0</v>
      </c>
      <c r="BR49" s="178" t="str">
        <f t="array" ref="BR49">IF(ISBLANK($BK49),"",IFERROR((ROUND((INDEX([1]INSTRUCTIONS!$M$9:$AM$73,MATCH(#REF!,[1]INSTRUCTIONS!$N$9:$N$73,0),MATCH(BR$2,[1]INSTRUCTIONS!$M$9:$AM$9,FALSE))*$BA49),0)),""))</f>
        <v/>
      </c>
      <c r="BS49" s="178" t="str">
        <f t="array" ref="BS49">IF(ISBLANK($BK49),"",IFERROR((ROUND((INDEX([1]INSTRUCTIONS!$M$9:$AM$73,MATCH(#REF!,[1]INSTRUCTIONS!$N$9:$N$73,0),MATCH(BS$2,[1]INSTRUCTIONS!$M$9:$AM$9,FALSE))*$BA49),0)),""))</f>
        <v/>
      </c>
      <c r="BT49" s="178" t="str">
        <f t="array" ref="BT49">IF(ISBLANK($BK49),"",IFERROR((ROUND((INDEX([1]INSTRUCTIONS!$M$9:$AM$73,MATCH(#REF!,[1]INSTRUCTIONS!$N$9:$N$73,0),MATCH(BT$2,[1]INSTRUCTIONS!$M$9:$AM$9,FALSE))*$BA49),0)),""))</f>
        <v/>
      </c>
      <c r="BU49" s="178" t="str">
        <f t="array" ref="BU49">IF(ISBLANK($BK49),"",IFERROR((ROUND((INDEX([1]INSTRUCTIONS!$M$9:$AM$73,MATCH(#REF!,[1]INSTRUCTIONS!$N$9:$N$73,0),MATCH(BU$2,[1]INSTRUCTIONS!$M$9:$AM$9,FALSE))*$BA49),0)),""))</f>
        <v/>
      </c>
      <c r="BV49" s="178" t="str">
        <f t="array" ref="BV49">IF(ISBLANK($BK49),"",IFERROR((ROUND((INDEX([1]INSTRUCTIONS!$M$9:$AM$73,MATCH(#REF!,[1]INSTRUCTIONS!$N$9:$N$73,0),MATCH(BV$2,[1]INSTRUCTIONS!$M$9:$AM$9,FALSE))*$BA49),0)),""))</f>
        <v/>
      </c>
      <c r="BW49" s="178" t="str">
        <f t="array" ref="BW49">IF(ISBLANK($BK49),"",IFERROR((ROUND((INDEX([1]INSTRUCTIONS!$M$9:$AM$73,MATCH(#REF!,[1]INSTRUCTIONS!$N$9:$N$73,0),MATCH(BW$2,[1]INSTRUCTIONS!$M$9:$AM$9,FALSE))*$BA49),0)),""))</f>
        <v/>
      </c>
      <c r="BX49" s="178" t="str">
        <f t="array" ref="BX49">IF(ISBLANK($BK49),"",IFERROR((ROUND((INDEX([1]INSTRUCTIONS!$M$9:$AM$73,MATCH(#REF!,[1]INSTRUCTIONS!$N$9:$N$73,0),MATCH(BX$2,[1]INSTRUCTIONS!$M$9:$AM$9,FALSE))*$BA49),0)),""))</f>
        <v/>
      </c>
      <c r="BY49" s="178" t="str">
        <f t="array" ref="BY49">IF(ISBLANK($BK49),"",IFERROR((ROUND((INDEX([1]INSTRUCTIONS!$M$9:$AM$73,MATCH(#REF!,[1]INSTRUCTIONS!$N$9:$N$73,0),MATCH(BY$2,[1]INSTRUCTIONS!$M$9:$AM$9,FALSE))*$BA49),0)),""))</f>
        <v/>
      </c>
      <c r="BZ49" s="178" t="str">
        <f t="array" ref="BZ49">IF(ISBLANK($BK49),"",IFERROR((ROUND((INDEX([1]INSTRUCTIONS!$M$9:$AM$73,MATCH(#REF!,[1]INSTRUCTIONS!$N$9:$N$73,0),MATCH(BZ$2,[1]INSTRUCTIONS!$M$9:$AM$9,FALSE))*$BA49),0)),""))</f>
        <v/>
      </c>
      <c r="CA49" s="178" t="str">
        <f t="array" ref="CA49">IF(ISBLANK($BK49),"",IFERROR((ROUND((INDEX([1]INSTRUCTIONS!$M$9:$AM$73,MATCH(#REF!,[1]INSTRUCTIONS!$N$9:$N$73,0),MATCH(CA$2,[1]INSTRUCTIONS!$M$9:$AM$9,FALSE))*$BA49),0)),""))</f>
        <v/>
      </c>
      <c r="CB49" s="178" t="str">
        <f t="array" ref="CB49">IF(ISBLANK($BK49),"",IFERROR((ROUND((INDEX([1]INSTRUCTIONS!$M$9:$AM$73,MATCH(#REF!,[1]INSTRUCTIONS!$N$9:$N$73,0),MATCH(CB$2,[1]INSTRUCTIONS!$M$9:$AM$9,FALSE))*$BA49),0)),""))</f>
        <v/>
      </c>
      <c r="CC49" s="178" t="str">
        <f t="array" ref="CC49">IF(ISBLANK($BK49),"",IFERROR((ROUND((INDEX([1]INSTRUCTIONS!$M$9:$AM$73,MATCH(#REF!,[1]INSTRUCTIONS!$N$9:$N$73,0),MATCH(CC$2,[1]INSTRUCTIONS!$M$9:$AM$9,FALSE))*$BA49),0)),""))</f>
        <v/>
      </c>
      <c r="CD49" s="178" t="str">
        <f t="array" ref="CD49">IF(ISBLANK($BK49),"",IFERROR((ROUND((INDEX([1]INSTRUCTIONS!$M$9:$AM$73,MATCH(#REF!,[1]INSTRUCTIONS!$N$9:$N$73,0),MATCH(CD$2,[1]INSTRUCTIONS!$M$9:$AM$9,FALSE))*$BA49),0)),""))</f>
        <v/>
      </c>
      <c r="CE49" s="178" t="str">
        <f t="array" ref="CE49">IF(ISBLANK($BK49),"",IFERROR((ROUND((INDEX([1]INSTRUCTIONS!$M$9:$AM$73,MATCH(#REF!,[1]INSTRUCTIONS!$N$9:$N$73,0),MATCH(CE$2,[1]INSTRUCTIONS!$M$9:$AM$9,FALSE))*$BA49),0)),""))</f>
        <v/>
      </c>
      <c r="CF49" s="178" t="str">
        <f t="array" ref="CF49">IF(ISBLANK($BK49),"",IFERROR((ROUND((INDEX([1]INSTRUCTIONS!$M$9:$AM$73,MATCH(#REF!,[1]INSTRUCTIONS!$N$9:$N$73,0),MATCH(CF$2,[1]INSTRUCTIONS!$M$9:$AM$9,FALSE))*$BA49),0)),""))</f>
        <v/>
      </c>
      <c r="CG49" s="178" t="str">
        <f t="array" ref="CG49">IF(ISBLANK($BK49),"",IFERROR((ROUND((INDEX([1]INSTRUCTIONS!$M$9:$AM$73,MATCH(#REF!,[1]INSTRUCTIONS!$N$9:$N$73,0),MATCH(CG$2,[1]INSTRUCTIONS!$M$9:$AM$9,FALSE))*$BA49),0)),""))</f>
        <v/>
      </c>
      <c r="CH49" s="178" t="str">
        <f t="array" ref="CH49">IF(ISBLANK($BK49),"",IFERROR((ROUND((INDEX([1]INSTRUCTIONS!$M$9:$AM$73,MATCH(#REF!,[1]INSTRUCTIONS!$N$9:$N$73,0),MATCH(CH$2,[1]INSTRUCTIONS!$M$9:$AM$9,FALSE))*$BA49),0)),""))</f>
        <v/>
      </c>
      <c r="CI49" s="178" t="str">
        <f t="array" ref="CI49">IF(ISBLANK($BK49),"",IFERROR((ROUND((INDEX([1]INSTRUCTIONS!$M$9:$AM$73,MATCH(#REF!,[1]INSTRUCTIONS!$N$9:$N$73,0),MATCH(CI$2,[1]INSTRUCTIONS!$M$9:$AM$9,FALSE))*$BA49),0)),""))</f>
        <v/>
      </c>
      <c r="CJ49" s="179" t="str">
        <f t="array" ref="CJ49">IF(ISBLANK($BK49),"",IFERROR((ROUND((INDEX([1]INSTRUCTIONS!$M$9:$AM$73,MATCH(#REF!,[1]INSTRUCTIONS!$N$9:$N$73,0),MATCH(CJ$2,[1]INSTRUCTIONS!$M$9:$AM$9,FALSE))*$BA49),0)),""))</f>
        <v/>
      </c>
      <c r="CK49" s="169">
        <f t="shared" si="24"/>
        <v>132</v>
      </c>
      <c r="CL49" s="169">
        <f t="shared" si="25"/>
        <v>0</v>
      </c>
      <c r="CM49" s="6"/>
      <c r="CN49" s="170" t="s">
        <v>126</v>
      </c>
      <c r="CO49" s="177">
        <v>2</v>
      </c>
      <c r="CP49" s="178">
        <v>4</v>
      </c>
      <c r="CQ49" s="178">
        <v>6</v>
      </c>
      <c r="CR49" s="178">
        <v>4</v>
      </c>
      <c r="CS49" s="178">
        <v>2</v>
      </c>
      <c r="CT49" s="178">
        <v>0</v>
      </c>
      <c r="CU49" s="178" t="str">
        <f t="array" ref="CU49">IF(ISBLANK($CN49),"",IFERROR((ROUND((INDEX([1]INSTRUCTIONS!$M$9:$AM$73,MATCH(#REF!,[1]INSTRUCTIONS!$N$9:$N$73,0),MATCH(CU$2,[1]INSTRUCTIONS!$M$9:$AM$9,FALSE))*$BD49),0)),""))</f>
        <v/>
      </c>
      <c r="CV49" s="178" t="str">
        <f t="array" ref="CV49">IF(ISBLANK($CN49),"",IFERROR((ROUND((INDEX([1]INSTRUCTIONS!$M$9:$AM$73,MATCH(#REF!,[1]INSTRUCTIONS!$N$9:$N$73,0),MATCH(CV$2,[1]INSTRUCTIONS!$M$9:$AM$9,FALSE))*$BD49),0)),""))</f>
        <v/>
      </c>
      <c r="CW49" s="178" t="str">
        <f t="array" ref="CW49">IF(ISBLANK($CN49),"",IFERROR((ROUND((INDEX([1]INSTRUCTIONS!$M$9:$AM$73,MATCH(#REF!,[1]INSTRUCTIONS!$N$9:$N$73,0),MATCH(CW$2,[1]INSTRUCTIONS!$M$9:$AM$9,FALSE))*$BD49),0)),""))</f>
        <v/>
      </c>
      <c r="CX49" s="178" t="str">
        <f t="array" ref="CX49">IF(ISBLANK($CN49),"",IFERROR((ROUND((INDEX([1]INSTRUCTIONS!$M$9:$AM$73,MATCH(#REF!,[1]INSTRUCTIONS!$N$9:$N$73,0),MATCH(CX$2,[1]INSTRUCTIONS!$M$9:$AM$9,FALSE))*$BD49),0)),""))</f>
        <v/>
      </c>
      <c r="CY49" s="178" t="str">
        <f t="array" ref="CY49">IF(ISBLANK($CN49),"",IFERROR((ROUND((INDEX([1]INSTRUCTIONS!$M$9:$AM$73,MATCH(#REF!,[1]INSTRUCTIONS!$N$9:$N$73,0),MATCH(CY$2,[1]INSTRUCTIONS!$M$9:$AM$9,FALSE))*$BD49),0)),""))</f>
        <v/>
      </c>
      <c r="CZ49" s="178" t="str">
        <f t="array" ref="CZ49">IF(ISBLANK($CN49),"",IFERROR((ROUND((INDEX([1]INSTRUCTIONS!$M$9:$AM$73,MATCH(#REF!,[1]INSTRUCTIONS!$N$9:$N$73,0),MATCH(CZ$2,[1]INSTRUCTIONS!$M$9:$AM$9,FALSE))*$BD49),0)),""))</f>
        <v/>
      </c>
      <c r="DA49" s="178" t="str">
        <f t="array" ref="DA49">IF(ISBLANK($CN49),"",IFERROR((ROUND((INDEX([1]INSTRUCTIONS!$M$9:$AM$73,MATCH(#REF!,[1]INSTRUCTIONS!$N$9:$N$73,0),MATCH(DA$2,[1]INSTRUCTIONS!$M$9:$AM$9,FALSE))*$BD49),0)),""))</f>
        <v/>
      </c>
      <c r="DB49" s="178" t="str">
        <f t="array" ref="DB49">IF(ISBLANK($CN49),"",IFERROR((ROUND((INDEX([1]INSTRUCTIONS!$M$9:$AM$73,MATCH(#REF!,[1]INSTRUCTIONS!$N$9:$N$73,0),MATCH(DB$2,[1]INSTRUCTIONS!$M$9:$AM$9,FALSE))*$BD49),0)),""))</f>
        <v/>
      </c>
      <c r="DC49" s="178" t="str">
        <f t="array" ref="DC49">IF(ISBLANK($CN49),"",IFERROR((ROUND((INDEX([1]INSTRUCTIONS!$M$9:$AM$73,MATCH(#REF!,[1]INSTRUCTIONS!$N$9:$N$73,0),MATCH(DC$2,[1]INSTRUCTIONS!$M$9:$AM$9,FALSE))*$BD49),0)),""))</f>
        <v/>
      </c>
      <c r="DD49" s="178" t="str">
        <f t="array" ref="DD49">IF(ISBLANK($CN49),"",IFERROR((ROUND((INDEX([1]INSTRUCTIONS!$M$9:$AM$73,MATCH(#REF!,[1]INSTRUCTIONS!$N$9:$N$73,0),MATCH(DD$2,[1]INSTRUCTIONS!$M$9:$AM$9,FALSE))*$BD49),0)),""))</f>
        <v/>
      </c>
      <c r="DE49" s="178" t="str">
        <f t="array" ref="DE49">IF(ISBLANK($CN49),"",IFERROR((ROUND((INDEX([1]INSTRUCTIONS!$M$9:$AM$73,MATCH(#REF!,[1]INSTRUCTIONS!$N$9:$N$73,0),MATCH(DE$2,[1]INSTRUCTIONS!$M$9:$AM$9,FALSE))*$BD49),0)),""))</f>
        <v/>
      </c>
      <c r="DF49" s="178" t="str">
        <f t="array" ref="DF49">IF(ISBLANK($CN49),"",IFERROR((ROUND((INDEX([1]INSTRUCTIONS!$M$9:$AM$73,MATCH(#REF!,[1]INSTRUCTIONS!$N$9:$N$73,0),MATCH(DF$2,[1]INSTRUCTIONS!$M$9:$AM$9,FALSE))*$BD49),0)),""))</f>
        <v/>
      </c>
      <c r="DG49" s="178" t="str">
        <f t="array" ref="DG49">IF(ISBLANK($CN49),"",IFERROR((ROUND((INDEX([1]INSTRUCTIONS!$M$9:$AM$73,MATCH(#REF!,[1]INSTRUCTIONS!$N$9:$N$73,0),MATCH(DG$2,[1]INSTRUCTIONS!$M$9:$AM$9,FALSE))*$BD49),0)),""))</f>
        <v/>
      </c>
      <c r="DH49" s="178" t="str">
        <f t="array" ref="DH49">IF(ISBLANK($CN49),"",IFERROR((ROUND((INDEX([1]INSTRUCTIONS!$M$9:$AM$73,MATCH(#REF!,[1]INSTRUCTIONS!$N$9:$N$73,0),MATCH(DH$2,[1]INSTRUCTIONS!$M$9:$AM$9,FALSE))*$BD49),0)),""))</f>
        <v/>
      </c>
      <c r="DI49" s="178" t="str">
        <f t="array" ref="DI49">IF(ISBLANK($CN49),"",IFERROR((ROUND((INDEX([1]INSTRUCTIONS!$M$9:$AM$73,MATCH(#REF!,[1]INSTRUCTIONS!$N$9:$N$73,0),MATCH(DI$2,[1]INSTRUCTIONS!$M$9:$AM$9,FALSE))*$BD49),0)),""))</f>
        <v/>
      </c>
      <c r="DJ49" s="178" t="str">
        <f t="array" ref="DJ49">IF(ISBLANK($CN49),"",IFERROR((ROUND((INDEX([1]INSTRUCTIONS!$M$9:$AM$73,MATCH(#REF!,[1]INSTRUCTIONS!$N$9:$N$73,0),MATCH(DJ$2,[1]INSTRUCTIONS!$M$9:$AM$9,FALSE))*$BD49),0)),""))</f>
        <v/>
      </c>
      <c r="DK49" s="178" t="str">
        <f t="array" ref="DK49">IF(ISBLANK($CN49),"",IFERROR((ROUND((INDEX([1]INSTRUCTIONS!$M$9:$AM$73,MATCH(#REF!,[1]INSTRUCTIONS!$N$9:$N$73,0),MATCH(DK$2,[1]INSTRUCTIONS!$M$9:$AM$9,FALSE))*$BD49),0)),""))</f>
        <v/>
      </c>
      <c r="DL49" s="178" t="str">
        <f t="array" ref="DL49">IF(ISBLANK($CN49),"",IFERROR((ROUND((INDEX([1]INSTRUCTIONS!$M$9:$AM$73,MATCH(#REF!,[1]INSTRUCTIONS!$N$9:$N$73,0),MATCH(DL$2,[1]INSTRUCTIONS!$M$9:$AM$9,FALSE))*$BD49),0)),""))</f>
        <v/>
      </c>
      <c r="DM49" s="179" t="str">
        <f t="array" ref="DM49">IF(ISBLANK($CN49),"",IFERROR((ROUND((INDEX([1]INSTRUCTIONS!$M$9:$AM$73,MATCH(#REF!,[1]INSTRUCTIONS!$N$9:$N$73,0),MATCH(DM$2,[1]INSTRUCTIONS!$M$9:$AM$9,FALSE))*$BD49),0)),""))</f>
        <v/>
      </c>
      <c r="DN49" s="169">
        <f t="shared" si="26"/>
        <v>18</v>
      </c>
      <c r="DO49" s="169">
        <f t="shared" si="27"/>
        <v>0</v>
      </c>
      <c r="DP49" s="6"/>
      <c r="DQ49" s="171" t="str">
        <f t="shared" si="28"/>
        <v>ALPHA BOTTOMS BM</v>
      </c>
      <c r="DR49" s="172">
        <f t="shared" ref="DR49:EP49" si="63">IFERROR(BL49+CO49,"")</f>
        <v>16</v>
      </c>
      <c r="DS49" s="173">
        <f t="shared" si="63"/>
        <v>39</v>
      </c>
      <c r="DT49" s="173">
        <f t="shared" si="63"/>
        <v>49</v>
      </c>
      <c r="DU49" s="173">
        <f t="shared" si="63"/>
        <v>33</v>
      </c>
      <c r="DV49" s="173">
        <f t="shared" si="63"/>
        <v>13</v>
      </c>
      <c r="DW49" s="173">
        <f t="shared" si="63"/>
        <v>0</v>
      </c>
      <c r="DX49" s="173" t="str">
        <f t="shared" si="63"/>
        <v/>
      </c>
      <c r="DY49" s="173" t="str">
        <f t="shared" si="63"/>
        <v/>
      </c>
      <c r="DZ49" s="173" t="str">
        <f t="shared" si="63"/>
        <v/>
      </c>
      <c r="EA49" s="173" t="str">
        <f t="shared" si="63"/>
        <v/>
      </c>
      <c r="EB49" s="173" t="str">
        <f t="shared" si="63"/>
        <v/>
      </c>
      <c r="EC49" s="173" t="str">
        <f t="shared" si="63"/>
        <v/>
      </c>
      <c r="ED49" s="173" t="str">
        <f t="shared" si="63"/>
        <v/>
      </c>
      <c r="EE49" s="173" t="str">
        <f t="shared" si="63"/>
        <v/>
      </c>
      <c r="EF49" s="174" t="str">
        <f t="shared" si="63"/>
        <v/>
      </c>
      <c r="EG49" s="174" t="str">
        <f t="shared" si="63"/>
        <v/>
      </c>
      <c r="EH49" s="174" t="str">
        <f t="shared" si="63"/>
        <v/>
      </c>
      <c r="EI49" s="174" t="str">
        <f t="shared" si="63"/>
        <v/>
      </c>
      <c r="EJ49" s="174" t="str">
        <f t="shared" si="63"/>
        <v/>
      </c>
      <c r="EK49" s="174" t="str">
        <f t="shared" si="63"/>
        <v/>
      </c>
      <c r="EL49" s="174" t="str">
        <f t="shared" si="63"/>
        <v/>
      </c>
      <c r="EM49" s="174" t="str">
        <f t="shared" si="63"/>
        <v/>
      </c>
      <c r="EN49" s="174" t="str">
        <f t="shared" si="63"/>
        <v/>
      </c>
      <c r="EO49" s="174" t="str">
        <f t="shared" si="63"/>
        <v/>
      </c>
      <c r="EP49" s="174" t="str">
        <f t="shared" si="63"/>
        <v/>
      </c>
      <c r="EQ49" s="171">
        <f t="shared" si="30"/>
        <v>150</v>
      </c>
      <c r="ER49" s="171">
        <f t="shared" si="31"/>
        <v>0</v>
      </c>
    </row>
    <row r="50" spans="1:148" ht="120" customHeight="1" x14ac:dyDescent="0.25">
      <c r="A50" s="132">
        <f t="shared" si="32"/>
        <v>33</v>
      </c>
      <c r="B50" s="133" t="e">
        <v>#VALUE!</v>
      </c>
      <c r="C50" s="133" t="s">
        <v>96</v>
      </c>
      <c r="D50" s="134" t="s">
        <v>276</v>
      </c>
      <c r="E50" s="134" t="str">
        <f t="shared" si="6"/>
        <v>#REF!</v>
      </c>
      <c r="F50" s="135" t="s">
        <v>128</v>
      </c>
      <c r="G50" s="134" t="s">
        <v>276</v>
      </c>
      <c r="H50" s="135" t="s">
        <v>129</v>
      </c>
      <c r="I50" s="135" t="s">
        <v>130</v>
      </c>
      <c r="J50" s="135"/>
      <c r="K50" s="135"/>
      <c r="L50" s="136"/>
      <c r="M50" s="133" t="e">
        <v>#VALUE!</v>
      </c>
      <c r="N50" s="135" t="s">
        <v>113</v>
      </c>
      <c r="O50" s="136"/>
      <c r="P50" s="136"/>
      <c r="Q50" s="136" t="s">
        <v>101</v>
      </c>
      <c r="R50" s="136" t="s">
        <v>102</v>
      </c>
      <c r="S50" s="136"/>
      <c r="T50" s="133"/>
      <c r="U50" s="133"/>
      <c r="V50" s="133"/>
      <c r="W50" s="137"/>
      <c r="X50" s="138">
        <v>19.25</v>
      </c>
      <c r="Y50" s="139">
        <v>18.86</v>
      </c>
      <c r="Z50" s="140">
        <f t="shared" si="7"/>
        <v>2.025974025974029E-2</v>
      </c>
      <c r="AA50" s="139">
        <v>59.99</v>
      </c>
      <c r="AB50" s="140">
        <f t="shared" si="8"/>
        <v>0.6856142690448408</v>
      </c>
      <c r="AC50" s="141"/>
      <c r="AD50" s="142" t="str">
        <f t="shared" si="9"/>
        <v/>
      </c>
      <c r="AE50" s="140" t="str">
        <f t="shared" si="10"/>
        <v/>
      </c>
      <c r="AF50" s="139"/>
      <c r="AG50" s="140" t="str">
        <f t="shared" si="11"/>
        <v/>
      </c>
      <c r="AH50" s="143" t="str">
        <f t="shared" si="12"/>
        <v/>
      </c>
      <c r="AI50" s="144"/>
      <c r="AJ50" s="145"/>
      <c r="AK50" s="146"/>
      <c r="AL50" s="135" t="s">
        <v>241</v>
      </c>
      <c r="AM50" s="147">
        <v>4</v>
      </c>
      <c r="AN50" s="148" t="str">
        <f t="shared" si="13"/>
        <v xml:space="preserve">, , , , OFFICE DEFINE, </v>
      </c>
      <c r="AO50" s="149">
        <v>24</v>
      </c>
      <c r="AP50" s="150">
        <v>156</v>
      </c>
      <c r="AQ50" s="150"/>
      <c r="AR50" s="150"/>
      <c r="AS50" s="150"/>
      <c r="AT50" s="151"/>
      <c r="AU50" s="151"/>
      <c r="AV50" s="152">
        <f t="shared" si="14"/>
        <v>4</v>
      </c>
      <c r="AW50" s="153"/>
      <c r="AX50" s="152"/>
      <c r="AY50" s="153"/>
      <c r="AZ50" s="176"/>
      <c r="BA50" s="155">
        <f t="shared" si="15"/>
        <v>156</v>
      </c>
      <c r="BB50" s="156">
        <f t="shared" si="16"/>
        <v>2942.16</v>
      </c>
      <c r="BC50" s="157">
        <f t="shared" si="17"/>
        <v>9358.44</v>
      </c>
      <c r="BD50" s="158">
        <f t="shared" si="18"/>
        <v>24</v>
      </c>
      <c r="BE50" s="159">
        <f t="shared" si="19"/>
        <v>452.64</v>
      </c>
      <c r="BF50" s="160">
        <f t="shared" si="20"/>
        <v>1439.76</v>
      </c>
      <c r="BG50" s="161">
        <f t="shared" si="21"/>
        <v>180</v>
      </c>
      <c r="BH50" s="162">
        <f t="shared" si="22"/>
        <v>3394.7999999999997</v>
      </c>
      <c r="BI50" s="163">
        <f t="shared" si="23"/>
        <v>10798.2</v>
      </c>
      <c r="BJ50" s="164"/>
      <c r="BK50" s="165" t="s">
        <v>104</v>
      </c>
      <c r="BL50" s="177">
        <v>16</v>
      </c>
      <c r="BM50" s="178">
        <v>39</v>
      </c>
      <c r="BN50" s="178">
        <v>52</v>
      </c>
      <c r="BO50" s="178">
        <v>35</v>
      </c>
      <c r="BP50" s="178">
        <v>14</v>
      </c>
      <c r="BQ50" s="178">
        <v>0</v>
      </c>
      <c r="BR50" s="178" t="str">
        <f t="array" ref="BR50">IF(ISBLANK($BK50),"",IFERROR((ROUND((INDEX([1]INSTRUCTIONS!$M$9:$AM$73,MATCH(#REF!,[1]INSTRUCTIONS!$N$9:$N$73,0),MATCH(BR$2,[1]INSTRUCTIONS!$M$9:$AM$9,FALSE))*$BA50),0)),""))</f>
        <v/>
      </c>
      <c r="BS50" s="178" t="str">
        <f t="array" ref="BS50">IF(ISBLANK($BK50),"",IFERROR((ROUND((INDEX([1]INSTRUCTIONS!$M$9:$AM$73,MATCH(#REF!,[1]INSTRUCTIONS!$N$9:$N$73,0),MATCH(BS$2,[1]INSTRUCTIONS!$M$9:$AM$9,FALSE))*$BA50),0)),""))</f>
        <v/>
      </c>
      <c r="BT50" s="178" t="str">
        <f t="array" ref="BT50">IF(ISBLANK($BK50),"",IFERROR((ROUND((INDEX([1]INSTRUCTIONS!$M$9:$AM$73,MATCH(#REF!,[1]INSTRUCTIONS!$N$9:$N$73,0),MATCH(BT$2,[1]INSTRUCTIONS!$M$9:$AM$9,FALSE))*$BA50),0)),""))</f>
        <v/>
      </c>
      <c r="BU50" s="178" t="str">
        <f t="array" ref="BU50">IF(ISBLANK($BK50),"",IFERROR((ROUND((INDEX([1]INSTRUCTIONS!$M$9:$AM$73,MATCH(#REF!,[1]INSTRUCTIONS!$N$9:$N$73,0),MATCH(BU$2,[1]INSTRUCTIONS!$M$9:$AM$9,FALSE))*$BA50),0)),""))</f>
        <v/>
      </c>
      <c r="BV50" s="178" t="str">
        <f t="array" ref="BV50">IF(ISBLANK($BK50),"",IFERROR((ROUND((INDEX([1]INSTRUCTIONS!$M$9:$AM$73,MATCH(#REF!,[1]INSTRUCTIONS!$N$9:$N$73,0),MATCH(BV$2,[1]INSTRUCTIONS!$M$9:$AM$9,FALSE))*$BA50),0)),""))</f>
        <v/>
      </c>
      <c r="BW50" s="178" t="str">
        <f t="array" ref="BW50">IF(ISBLANK($BK50),"",IFERROR((ROUND((INDEX([1]INSTRUCTIONS!$M$9:$AM$73,MATCH(#REF!,[1]INSTRUCTIONS!$N$9:$N$73,0),MATCH(BW$2,[1]INSTRUCTIONS!$M$9:$AM$9,FALSE))*$BA50),0)),""))</f>
        <v/>
      </c>
      <c r="BX50" s="178" t="str">
        <f t="array" ref="BX50">IF(ISBLANK($BK50),"",IFERROR((ROUND((INDEX([1]INSTRUCTIONS!$M$9:$AM$73,MATCH(#REF!,[1]INSTRUCTIONS!$N$9:$N$73,0),MATCH(BX$2,[1]INSTRUCTIONS!$M$9:$AM$9,FALSE))*$BA50),0)),""))</f>
        <v/>
      </c>
      <c r="BY50" s="178" t="str">
        <f t="array" ref="BY50">IF(ISBLANK($BK50),"",IFERROR((ROUND((INDEX([1]INSTRUCTIONS!$M$9:$AM$73,MATCH(#REF!,[1]INSTRUCTIONS!$N$9:$N$73,0),MATCH(BY$2,[1]INSTRUCTIONS!$M$9:$AM$9,FALSE))*$BA50),0)),""))</f>
        <v/>
      </c>
      <c r="BZ50" s="178" t="str">
        <f t="array" ref="BZ50">IF(ISBLANK($BK50),"",IFERROR((ROUND((INDEX([1]INSTRUCTIONS!$M$9:$AM$73,MATCH(#REF!,[1]INSTRUCTIONS!$N$9:$N$73,0),MATCH(BZ$2,[1]INSTRUCTIONS!$M$9:$AM$9,FALSE))*$BA50),0)),""))</f>
        <v/>
      </c>
      <c r="CA50" s="178" t="str">
        <f t="array" ref="CA50">IF(ISBLANK($BK50),"",IFERROR((ROUND((INDEX([1]INSTRUCTIONS!$M$9:$AM$73,MATCH(#REF!,[1]INSTRUCTIONS!$N$9:$N$73,0),MATCH(CA$2,[1]INSTRUCTIONS!$M$9:$AM$9,FALSE))*$BA50),0)),""))</f>
        <v/>
      </c>
      <c r="CB50" s="178" t="str">
        <f t="array" ref="CB50">IF(ISBLANK($BK50),"",IFERROR((ROUND((INDEX([1]INSTRUCTIONS!$M$9:$AM$73,MATCH(#REF!,[1]INSTRUCTIONS!$N$9:$N$73,0),MATCH(CB$2,[1]INSTRUCTIONS!$M$9:$AM$9,FALSE))*$BA50),0)),""))</f>
        <v/>
      </c>
      <c r="CC50" s="178" t="str">
        <f t="array" ref="CC50">IF(ISBLANK($BK50),"",IFERROR((ROUND((INDEX([1]INSTRUCTIONS!$M$9:$AM$73,MATCH(#REF!,[1]INSTRUCTIONS!$N$9:$N$73,0),MATCH(CC$2,[1]INSTRUCTIONS!$M$9:$AM$9,FALSE))*$BA50),0)),""))</f>
        <v/>
      </c>
      <c r="CD50" s="178" t="str">
        <f t="array" ref="CD50">IF(ISBLANK($BK50),"",IFERROR((ROUND((INDEX([1]INSTRUCTIONS!$M$9:$AM$73,MATCH(#REF!,[1]INSTRUCTIONS!$N$9:$N$73,0),MATCH(CD$2,[1]INSTRUCTIONS!$M$9:$AM$9,FALSE))*$BA50),0)),""))</f>
        <v/>
      </c>
      <c r="CE50" s="178" t="str">
        <f t="array" ref="CE50">IF(ISBLANK($BK50),"",IFERROR((ROUND((INDEX([1]INSTRUCTIONS!$M$9:$AM$73,MATCH(#REF!,[1]INSTRUCTIONS!$N$9:$N$73,0),MATCH(CE$2,[1]INSTRUCTIONS!$M$9:$AM$9,FALSE))*$BA50),0)),""))</f>
        <v/>
      </c>
      <c r="CF50" s="178" t="str">
        <f t="array" ref="CF50">IF(ISBLANK($BK50),"",IFERROR((ROUND((INDEX([1]INSTRUCTIONS!$M$9:$AM$73,MATCH(#REF!,[1]INSTRUCTIONS!$N$9:$N$73,0),MATCH(CF$2,[1]INSTRUCTIONS!$M$9:$AM$9,FALSE))*$BA50),0)),""))</f>
        <v/>
      </c>
      <c r="CG50" s="178" t="str">
        <f t="array" ref="CG50">IF(ISBLANK($BK50),"",IFERROR((ROUND((INDEX([1]INSTRUCTIONS!$M$9:$AM$73,MATCH(#REF!,[1]INSTRUCTIONS!$N$9:$N$73,0),MATCH(CG$2,[1]INSTRUCTIONS!$M$9:$AM$9,FALSE))*$BA50),0)),""))</f>
        <v/>
      </c>
      <c r="CH50" s="178" t="str">
        <f t="array" ref="CH50">IF(ISBLANK($BK50),"",IFERROR((ROUND((INDEX([1]INSTRUCTIONS!$M$9:$AM$73,MATCH(#REF!,[1]INSTRUCTIONS!$N$9:$N$73,0),MATCH(CH$2,[1]INSTRUCTIONS!$M$9:$AM$9,FALSE))*$BA50),0)),""))</f>
        <v/>
      </c>
      <c r="CI50" s="178" t="str">
        <f t="array" ref="CI50">IF(ISBLANK($BK50),"",IFERROR((ROUND((INDEX([1]INSTRUCTIONS!$M$9:$AM$73,MATCH(#REF!,[1]INSTRUCTIONS!$N$9:$N$73,0),MATCH(CI$2,[1]INSTRUCTIONS!$M$9:$AM$9,FALSE))*$BA50),0)),""))</f>
        <v/>
      </c>
      <c r="CJ50" s="179" t="str">
        <f t="array" ref="CJ50">IF(ISBLANK($BK50),"",IFERROR((ROUND((INDEX([1]INSTRUCTIONS!$M$9:$AM$73,MATCH(#REF!,[1]INSTRUCTIONS!$N$9:$N$73,0),MATCH(CJ$2,[1]INSTRUCTIONS!$M$9:$AM$9,FALSE))*$BA50),0)),""))</f>
        <v/>
      </c>
      <c r="CK50" s="169">
        <f t="shared" si="24"/>
        <v>156</v>
      </c>
      <c r="CL50" s="169">
        <f t="shared" si="25"/>
        <v>0</v>
      </c>
      <c r="CM50" s="6"/>
      <c r="CN50" s="170" t="s">
        <v>105</v>
      </c>
      <c r="CO50" s="177">
        <v>3</v>
      </c>
      <c r="CP50" s="178">
        <v>6</v>
      </c>
      <c r="CQ50" s="178">
        <v>7</v>
      </c>
      <c r="CR50" s="178">
        <v>5</v>
      </c>
      <c r="CS50" s="178">
        <v>3</v>
      </c>
      <c r="CT50" s="178">
        <v>0</v>
      </c>
      <c r="CU50" s="178" t="str">
        <f t="array" ref="CU50">IF(ISBLANK($CN50),"",IFERROR((ROUND((INDEX([1]INSTRUCTIONS!$M$9:$AM$73,MATCH(#REF!,[1]INSTRUCTIONS!$N$9:$N$73,0),MATCH(CU$2,[1]INSTRUCTIONS!$M$9:$AM$9,FALSE))*$BD50),0)),""))</f>
        <v/>
      </c>
      <c r="CV50" s="178" t="str">
        <f t="array" ref="CV50">IF(ISBLANK($CN50),"",IFERROR((ROUND((INDEX([1]INSTRUCTIONS!$M$9:$AM$73,MATCH(#REF!,[1]INSTRUCTIONS!$N$9:$N$73,0),MATCH(CV$2,[1]INSTRUCTIONS!$M$9:$AM$9,FALSE))*$BD50),0)),""))</f>
        <v/>
      </c>
      <c r="CW50" s="178" t="str">
        <f t="array" ref="CW50">IF(ISBLANK($CN50),"",IFERROR((ROUND((INDEX([1]INSTRUCTIONS!$M$9:$AM$73,MATCH(#REF!,[1]INSTRUCTIONS!$N$9:$N$73,0),MATCH(CW$2,[1]INSTRUCTIONS!$M$9:$AM$9,FALSE))*$BD50),0)),""))</f>
        <v/>
      </c>
      <c r="CX50" s="178" t="str">
        <f t="array" ref="CX50">IF(ISBLANK($CN50),"",IFERROR((ROUND((INDEX([1]INSTRUCTIONS!$M$9:$AM$73,MATCH(#REF!,[1]INSTRUCTIONS!$N$9:$N$73,0),MATCH(CX$2,[1]INSTRUCTIONS!$M$9:$AM$9,FALSE))*$BD50),0)),""))</f>
        <v/>
      </c>
      <c r="CY50" s="178" t="str">
        <f t="array" ref="CY50">IF(ISBLANK($CN50),"",IFERROR((ROUND((INDEX([1]INSTRUCTIONS!$M$9:$AM$73,MATCH(#REF!,[1]INSTRUCTIONS!$N$9:$N$73,0),MATCH(CY$2,[1]INSTRUCTIONS!$M$9:$AM$9,FALSE))*$BD50),0)),""))</f>
        <v/>
      </c>
      <c r="CZ50" s="178" t="str">
        <f t="array" ref="CZ50">IF(ISBLANK($CN50),"",IFERROR((ROUND((INDEX([1]INSTRUCTIONS!$M$9:$AM$73,MATCH(#REF!,[1]INSTRUCTIONS!$N$9:$N$73,0),MATCH(CZ$2,[1]INSTRUCTIONS!$M$9:$AM$9,FALSE))*$BD50),0)),""))</f>
        <v/>
      </c>
      <c r="DA50" s="178" t="str">
        <f t="array" ref="DA50">IF(ISBLANK($CN50),"",IFERROR((ROUND((INDEX([1]INSTRUCTIONS!$M$9:$AM$73,MATCH(#REF!,[1]INSTRUCTIONS!$N$9:$N$73,0),MATCH(DA$2,[1]INSTRUCTIONS!$M$9:$AM$9,FALSE))*$BD50),0)),""))</f>
        <v/>
      </c>
      <c r="DB50" s="178" t="str">
        <f t="array" ref="DB50">IF(ISBLANK($CN50),"",IFERROR((ROUND((INDEX([1]INSTRUCTIONS!$M$9:$AM$73,MATCH(#REF!,[1]INSTRUCTIONS!$N$9:$N$73,0),MATCH(DB$2,[1]INSTRUCTIONS!$M$9:$AM$9,FALSE))*$BD50),0)),""))</f>
        <v/>
      </c>
      <c r="DC50" s="178" t="str">
        <f t="array" ref="DC50">IF(ISBLANK($CN50),"",IFERROR((ROUND((INDEX([1]INSTRUCTIONS!$M$9:$AM$73,MATCH(#REF!,[1]INSTRUCTIONS!$N$9:$N$73,0),MATCH(DC$2,[1]INSTRUCTIONS!$M$9:$AM$9,FALSE))*$BD50),0)),""))</f>
        <v/>
      </c>
      <c r="DD50" s="178" t="str">
        <f t="array" ref="DD50">IF(ISBLANK($CN50),"",IFERROR((ROUND((INDEX([1]INSTRUCTIONS!$M$9:$AM$73,MATCH(#REF!,[1]INSTRUCTIONS!$N$9:$N$73,0),MATCH(DD$2,[1]INSTRUCTIONS!$M$9:$AM$9,FALSE))*$BD50),0)),""))</f>
        <v/>
      </c>
      <c r="DE50" s="178" t="str">
        <f t="array" ref="DE50">IF(ISBLANK($CN50),"",IFERROR((ROUND((INDEX([1]INSTRUCTIONS!$M$9:$AM$73,MATCH(#REF!,[1]INSTRUCTIONS!$N$9:$N$73,0),MATCH(DE$2,[1]INSTRUCTIONS!$M$9:$AM$9,FALSE))*$BD50),0)),""))</f>
        <v/>
      </c>
      <c r="DF50" s="178" t="str">
        <f t="array" ref="DF50">IF(ISBLANK($CN50),"",IFERROR((ROUND((INDEX([1]INSTRUCTIONS!$M$9:$AM$73,MATCH(#REF!,[1]INSTRUCTIONS!$N$9:$N$73,0),MATCH(DF$2,[1]INSTRUCTIONS!$M$9:$AM$9,FALSE))*$BD50),0)),""))</f>
        <v/>
      </c>
      <c r="DG50" s="178" t="str">
        <f t="array" ref="DG50">IF(ISBLANK($CN50),"",IFERROR((ROUND((INDEX([1]INSTRUCTIONS!$M$9:$AM$73,MATCH(#REF!,[1]INSTRUCTIONS!$N$9:$N$73,0),MATCH(DG$2,[1]INSTRUCTIONS!$M$9:$AM$9,FALSE))*$BD50),0)),""))</f>
        <v/>
      </c>
      <c r="DH50" s="178" t="str">
        <f t="array" ref="DH50">IF(ISBLANK($CN50),"",IFERROR((ROUND((INDEX([1]INSTRUCTIONS!$M$9:$AM$73,MATCH(#REF!,[1]INSTRUCTIONS!$N$9:$N$73,0),MATCH(DH$2,[1]INSTRUCTIONS!$M$9:$AM$9,FALSE))*$BD50),0)),""))</f>
        <v/>
      </c>
      <c r="DI50" s="178" t="str">
        <f t="array" ref="DI50">IF(ISBLANK($CN50),"",IFERROR((ROUND((INDEX([1]INSTRUCTIONS!$M$9:$AM$73,MATCH(#REF!,[1]INSTRUCTIONS!$N$9:$N$73,0),MATCH(DI$2,[1]INSTRUCTIONS!$M$9:$AM$9,FALSE))*$BD50),0)),""))</f>
        <v/>
      </c>
      <c r="DJ50" s="178" t="str">
        <f t="array" ref="DJ50">IF(ISBLANK($CN50),"",IFERROR((ROUND((INDEX([1]INSTRUCTIONS!$M$9:$AM$73,MATCH(#REF!,[1]INSTRUCTIONS!$N$9:$N$73,0),MATCH(DJ$2,[1]INSTRUCTIONS!$M$9:$AM$9,FALSE))*$BD50),0)),""))</f>
        <v/>
      </c>
      <c r="DK50" s="178" t="str">
        <f t="array" ref="DK50">IF(ISBLANK($CN50),"",IFERROR((ROUND((INDEX([1]INSTRUCTIONS!$M$9:$AM$73,MATCH(#REF!,[1]INSTRUCTIONS!$N$9:$N$73,0),MATCH(DK$2,[1]INSTRUCTIONS!$M$9:$AM$9,FALSE))*$BD50),0)),""))</f>
        <v/>
      </c>
      <c r="DL50" s="178" t="str">
        <f t="array" ref="DL50">IF(ISBLANK($CN50),"",IFERROR((ROUND((INDEX([1]INSTRUCTIONS!$M$9:$AM$73,MATCH(#REF!,[1]INSTRUCTIONS!$N$9:$N$73,0),MATCH(DL$2,[1]INSTRUCTIONS!$M$9:$AM$9,FALSE))*$BD50),0)),""))</f>
        <v/>
      </c>
      <c r="DM50" s="179" t="str">
        <f t="array" ref="DM50">IF(ISBLANK($CN50),"",IFERROR((ROUND((INDEX([1]INSTRUCTIONS!$M$9:$AM$73,MATCH(#REF!,[1]INSTRUCTIONS!$N$9:$N$73,0),MATCH(DM$2,[1]INSTRUCTIONS!$M$9:$AM$9,FALSE))*$BD50),0)),""))</f>
        <v/>
      </c>
      <c r="DN50" s="169">
        <f t="shared" si="26"/>
        <v>24</v>
      </c>
      <c r="DO50" s="169">
        <f t="shared" si="27"/>
        <v>0</v>
      </c>
      <c r="DP50" s="6"/>
      <c r="DQ50" s="171" t="str">
        <f t="shared" si="28"/>
        <v>ALPHA TOPS BM</v>
      </c>
      <c r="DR50" s="172">
        <f t="shared" ref="DR50:EP50" si="64">IFERROR(BL50+CO50,"")</f>
        <v>19</v>
      </c>
      <c r="DS50" s="173">
        <f t="shared" si="64"/>
        <v>45</v>
      </c>
      <c r="DT50" s="173">
        <f t="shared" si="64"/>
        <v>59</v>
      </c>
      <c r="DU50" s="173">
        <f t="shared" si="64"/>
        <v>40</v>
      </c>
      <c r="DV50" s="173">
        <f t="shared" si="64"/>
        <v>17</v>
      </c>
      <c r="DW50" s="173">
        <f t="shared" si="64"/>
        <v>0</v>
      </c>
      <c r="DX50" s="173" t="str">
        <f t="shared" si="64"/>
        <v/>
      </c>
      <c r="DY50" s="173" t="str">
        <f t="shared" si="64"/>
        <v/>
      </c>
      <c r="DZ50" s="173" t="str">
        <f t="shared" si="64"/>
        <v/>
      </c>
      <c r="EA50" s="173" t="str">
        <f t="shared" si="64"/>
        <v/>
      </c>
      <c r="EB50" s="173" t="str">
        <f t="shared" si="64"/>
        <v/>
      </c>
      <c r="EC50" s="173" t="str">
        <f t="shared" si="64"/>
        <v/>
      </c>
      <c r="ED50" s="173" t="str">
        <f t="shared" si="64"/>
        <v/>
      </c>
      <c r="EE50" s="173" t="str">
        <f t="shared" si="64"/>
        <v/>
      </c>
      <c r="EF50" s="174" t="str">
        <f t="shared" si="64"/>
        <v/>
      </c>
      <c r="EG50" s="174" t="str">
        <f t="shared" si="64"/>
        <v/>
      </c>
      <c r="EH50" s="174" t="str">
        <f t="shared" si="64"/>
        <v/>
      </c>
      <c r="EI50" s="174" t="str">
        <f t="shared" si="64"/>
        <v/>
      </c>
      <c r="EJ50" s="174" t="str">
        <f t="shared" si="64"/>
        <v/>
      </c>
      <c r="EK50" s="174" t="str">
        <f t="shared" si="64"/>
        <v/>
      </c>
      <c r="EL50" s="174" t="str">
        <f t="shared" si="64"/>
        <v/>
      </c>
      <c r="EM50" s="174" t="str">
        <f t="shared" si="64"/>
        <v/>
      </c>
      <c r="EN50" s="174" t="str">
        <f t="shared" si="64"/>
        <v/>
      </c>
      <c r="EO50" s="174" t="str">
        <f t="shared" si="64"/>
        <v/>
      </c>
      <c r="EP50" s="174" t="str">
        <f t="shared" si="64"/>
        <v/>
      </c>
      <c r="EQ50" s="171">
        <f t="shared" si="30"/>
        <v>180</v>
      </c>
      <c r="ER50" s="171">
        <f t="shared" si="31"/>
        <v>0</v>
      </c>
    </row>
    <row r="51" spans="1:148" ht="120" customHeight="1" x14ac:dyDescent="0.25">
      <c r="A51" s="132">
        <f t="shared" si="32"/>
        <v>34</v>
      </c>
      <c r="B51" s="133" t="e">
        <v>#VALUE!</v>
      </c>
      <c r="C51" s="133" t="s">
        <v>96</v>
      </c>
      <c r="D51" s="134" t="s">
        <v>276</v>
      </c>
      <c r="E51" s="134" t="str">
        <f t="shared" si="6"/>
        <v>#REF!</v>
      </c>
      <c r="F51" s="135" t="s">
        <v>128</v>
      </c>
      <c r="G51" s="134" t="s">
        <v>276</v>
      </c>
      <c r="H51" s="135" t="s">
        <v>129</v>
      </c>
      <c r="I51" s="135" t="s">
        <v>130</v>
      </c>
      <c r="J51" s="135"/>
      <c r="K51" s="135"/>
      <c r="L51" s="136"/>
      <c r="M51" s="133" t="e">
        <v>#VALUE!</v>
      </c>
      <c r="N51" s="135" t="s">
        <v>121</v>
      </c>
      <c r="O51" s="136"/>
      <c r="P51" s="136"/>
      <c r="Q51" s="136" t="s">
        <v>101</v>
      </c>
      <c r="R51" s="136" t="s">
        <v>102</v>
      </c>
      <c r="S51" s="136"/>
      <c r="T51" s="133"/>
      <c r="U51" s="133"/>
      <c r="V51" s="133"/>
      <c r="W51" s="137"/>
      <c r="X51" s="138">
        <v>19.25</v>
      </c>
      <c r="Y51" s="139">
        <v>18.86</v>
      </c>
      <c r="Z51" s="140">
        <f t="shared" si="7"/>
        <v>2.025974025974029E-2</v>
      </c>
      <c r="AA51" s="139">
        <v>59.99</v>
      </c>
      <c r="AB51" s="140">
        <f t="shared" si="8"/>
        <v>0.6856142690448408</v>
      </c>
      <c r="AC51" s="141"/>
      <c r="AD51" s="142" t="str">
        <f t="shared" si="9"/>
        <v/>
      </c>
      <c r="AE51" s="140" t="str">
        <f t="shared" si="10"/>
        <v/>
      </c>
      <c r="AF51" s="139"/>
      <c r="AG51" s="140" t="str">
        <f t="shared" si="11"/>
        <v/>
      </c>
      <c r="AH51" s="143" t="str">
        <f t="shared" si="12"/>
        <v/>
      </c>
      <c r="AI51" s="144"/>
      <c r="AJ51" s="145"/>
      <c r="AK51" s="146"/>
      <c r="AL51" s="135" t="s">
        <v>241</v>
      </c>
      <c r="AM51" s="147">
        <v>4</v>
      </c>
      <c r="AN51" s="148" t="str">
        <f t="shared" si="13"/>
        <v xml:space="preserve">, , , , OFFICE DEFINE, </v>
      </c>
      <c r="AO51" s="149">
        <v>24</v>
      </c>
      <c r="AP51" s="150">
        <v>156</v>
      </c>
      <c r="AQ51" s="150"/>
      <c r="AR51" s="150"/>
      <c r="AS51" s="150"/>
      <c r="AT51" s="151"/>
      <c r="AU51" s="151"/>
      <c r="AV51" s="152">
        <f t="shared" si="14"/>
        <v>4</v>
      </c>
      <c r="AW51" s="153"/>
      <c r="AX51" s="152"/>
      <c r="AY51" s="153"/>
      <c r="AZ51" s="176"/>
      <c r="BA51" s="155">
        <f t="shared" si="15"/>
        <v>156</v>
      </c>
      <c r="BB51" s="156">
        <f t="shared" si="16"/>
        <v>2942.16</v>
      </c>
      <c r="BC51" s="157">
        <f t="shared" si="17"/>
        <v>9358.44</v>
      </c>
      <c r="BD51" s="158">
        <f t="shared" si="18"/>
        <v>24</v>
      </c>
      <c r="BE51" s="159">
        <f t="shared" si="19"/>
        <v>452.64</v>
      </c>
      <c r="BF51" s="160">
        <f t="shared" si="20"/>
        <v>1439.76</v>
      </c>
      <c r="BG51" s="161">
        <f t="shared" si="21"/>
        <v>180</v>
      </c>
      <c r="BH51" s="162">
        <f t="shared" si="22"/>
        <v>3394.7999999999997</v>
      </c>
      <c r="BI51" s="163">
        <f t="shared" si="23"/>
        <v>10798.2</v>
      </c>
      <c r="BJ51" s="164"/>
      <c r="BK51" s="165" t="s">
        <v>104</v>
      </c>
      <c r="BL51" s="177">
        <v>16</v>
      </c>
      <c r="BM51" s="178">
        <v>39</v>
      </c>
      <c r="BN51" s="178">
        <v>52</v>
      </c>
      <c r="BO51" s="178">
        <v>35</v>
      </c>
      <c r="BP51" s="178">
        <v>14</v>
      </c>
      <c r="BQ51" s="178">
        <v>0</v>
      </c>
      <c r="BR51" s="178" t="str">
        <f>IF(ISBLANK($BK51),"",IFERROR((ROUND((INDEX([1]INSTRUCTIONS!$M$9:$AM$73,MATCH(#REF!,[1]INSTRUCTIONS!$N$9:$N$73,0),MATCH(BR$2,[1]INSTRUCTIONS!$M$9:$AM$9,FALSE))*$BA51),0)),""))</f>
        <v/>
      </c>
      <c r="BS51" s="178" t="str">
        <f>IF(ISBLANK($BK51),"",IFERROR((ROUND((INDEX([1]INSTRUCTIONS!$M$9:$AM$73,MATCH(#REF!,[1]INSTRUCTIONS!$N$9:$N$73,0),MATCH(BS$2,[1]INSTRUCTIONS!$M$9:$AM$9,FALSE))*$BA51),0)),""))</f>
        <v/>
      </c>
      <c r="BT51" s="178" t="str">
        <f>IF(ISBLANK($BK51),"",IFERROR((ROUND((INDEX([1]INSTRUCTIONS!$M$9:$AM$73,MATCH(#REF!,[1]INSTRUCTIONS!$N$9:$N$73,0),MATCH(BT$2,[1]INSTRUCTIONS!$M$9:$AM$9,FALSE))*$BA51),0)),""))</f>
        <v/>
      </c>
      <c r="BU51" s="178" t="str">
        <f>IF(ISBLANK($BK51),"",IFERROR((ROUND((INDEX([1]INSTRUCTIONS!$M$9:$AM$73,MATCH(#REF!,[1]INSTRUCTIONS!$N$9:$N$73,0),MATCH(BU$2,[1]INSTRUCTIONS!$M$9:$AM$9,FALSE))*$BA51),0)),""))</f>
        <v/>
      </c>
      <c r="BV51" s="178" t="str">
        <f>IF(ISBLANK($BK51),"",IFERROR((ROUND((INDEX([1]INSTRUCTIONS!$M$9:$AM$73,MATCH(#REF!,[1]INSTRUCTIONS!$N$9:$N$73,0),MATCH(BV$2,[1]INSTRUCTIONS!$M$9:$AM$9,FALSE))*$BA51),0)),""))</f>
        <v/>
      </c>
      <c r="BW51" s="178" t="str">
        <f>IF(ISBLANK($BK51),"",IFERROR((ROUND((INDEX([1]INSTRUCTIONS!$M$9:$AM$73,MATCH(#REF!,[1]INSTRUCTIONS!$N$9:$N$73,0),MATCH(BW$2,[1]INSTRUCTIONS!$M$9:$AM$9,FALSE))*$BA51),0)),""))</f>
        <v/>
      </c>
      <c r="BX51" s="178" t="str">
        <f>IF(ISBLANK($BK51),"",IFERROR((ROUND((INDEX([1]INSTRUCTIONS!$M$9:$AM$73,MATCH(#REF!,[1]INSTRUCTIONS!$N$9:$N$73,0),MATCH(BX$2,[1]INSTRUCTIONS!$M$9:$AM$9,FALSE))*$BA51),0)),""))</f>
        <v/>
      </c>
      <c r="BY51" s="178" t="str">
        <f>IF(ISBLANK($BK51),"",IFERROR((ROUND((INDEX([1]INSTRUCTIONS!$M$9:$AM$73,MATCH(#REF!,[1]INSTRUCTIONS!$N$9:$N$73,0),MATCH(BY$2,[1]INSTRUCTIONS!$M$9:$AM$9,FALSE))*$BA51),0)),""))</f>
        <v/>
      </c>
      <c r="BZ51" s="178" t="str">
        <f>IF(ISBLANK($BK51),"",IFERROR((ROUND((INDEX([1]INSTRUCTIONS!$M$9:$AM$73,MATCH(#REF!,[1]INSTRUCTIONS!$N$9:$N$73,0),MATCH(BZ$2,[1]INSTRUCTIONS!$M$9:$AM$9,FALSE))*$BA51),0)),""))</f>
        <v/>
      </c>
      <c r="CA51" s="178" t="str">
        <f>IF(ISBLANK($BK51),"",IFERROR((ROUND((INDEX([1]INSTRUCTIONS!$M$9:$AM$73,MATCH(#REF!,[1]INSTRUCTIONS!$N$9:$N$73,0),MATCH(CA$2,[1]INSTRUCTIONS!$M$9:$AM$9,FALSE))*$BA51),0)),""))</f>
        <v/>
      </c>
      <c r="CB51" s="178" t="str">
        <f>IF(ISBLANK($BK51),"",IFERROR((ROUND((INDEX([1]INSTRUCTIONS!$M$9:$AM$73,MATCH(#REF!,[1]INSTRUCTIONS!$N$9:$N$73,0),MATCH(CB$2,[1]INSTRUCTIONS!$M$9:$AM$9,FALSE))*$BA51),0)),""))</f>
        <v/>
      </c>
      <c r="CC51" s="178" t="str">
        <f>IF(ISBLANK($BK51),"",IFERROR((ROUND((INDEX([1]INSTRUCTIONS!$M$9:$AM$73,MATCH(#REF!,[1]INSTRUCTIONS!$N$9:$N$73,0),MATCH(CC$2,[1]INSTRUCTIONS!$M$9:$AM$9,FALSE))*$BA51),0)),""))</f>
        <v/>
      </c>
      <c r="CD51" s="178" t="str">
        <f>IF(ISBLANK($BK51),"",IFERROR((ROUND((INDEX([1]INSTRUCTIONS!$M$9:$AM$73,MATCH(#REF!,[1]INSTRUCTIONS!$N$9:$N$73,0),MATCH(CD$2,[1]INSTRUCTIONS!$M$9:$AM$9,FALSE))*$BA51),0)),""))</f>
        <v/>
      </c>
      <c r="CE51" s="178" t="str">
        <f>IF(ISBLANK($BK51),"",IFERROR((ROUND((INDEX([1]INSTRUCTIONS!$M$9:$AM$73,MATCH(#REF!,[1]INSTRUCTIONS!$N$9:$N$73,0),MATCH(CE$2,[1]INSTRUCTIONS!$M$9:$AM$9,FALSE))*$BA51),0)),""))</f>
        <v/>
      </c>
      <c r="CF51" s="178" t="str">
        <f>IF(ISBLANK($BK51),"",IFERROR((ROUND((INDEX([1]INSTRUCTIONS!$M$9:$AM$73,MATCH(#REF!,[1]INSTRUCTIONS!$N$9:$N$73,0),MATCH(CF$2,[1]INSTRUCTIONS!$M$9:$AM$9,FALSE))*$BA51),0)),""))</f>
        <v/>
      </c>
      <c r="CG51" s="178" t="str">
        <f>IF(ISBLANK($BK51),"",IFERROR((ROUND((INDEX([1]INSTRUCTIONS!$M$9:$AM$73,MATCH(#REF!,[1]INSTRUCTIONS!$N$9:$N$73,0),MATCH(CG$2,[1]INSTRUCTIONS!$M$9:$AM$9,FALSE))*$BA51),0)),""))</f>
        <v/>
      </c>
      <c r="CH51" s="178" t="str">
        <f>IF(ISBLANK($BK51),"",IFERROR((ROUND((INDEX([1]INSTRUCTIONS!$M$9:$AM$73,MATCH(#REF!,[1]INSTRUCTIONS!$N$9:$N$73,0),MATCH(CH$2,[1]INSTRUCTIONS!$M$9:$AM$9,FALSE))*$BA51),0)),""))</f>
        <v/>
      </c>
      <c r="CI51" s="178" t="str">
        <f>IF(ISBLANK($BK51),"",IFERROR((ROUND((INDEX([1]INSTRUCTIONS!$M$9:$AM$73,MATCH(#REF!,[1]INSTRUCTIONS!$N$9:$N$73,0),MATCH(CI$2,[1]INSTRUCTIONS!$M$9:$AM$9,FALSE))*$BA51),0)),""))</f>
        <v/>
      </c>
      <c r="CJ51" s="179" t="str">
        <f>IF(ISBLANK($BK51),"",IFERROR((ROUND((INDEX([1]INSTRUCTIONS!$M$9:$AM$73,MATCH(#REF!,[1]INSTRUCTIONS!$N$9:$N$73,0),MATCH(CJ$2,[1]INSTRUCTIONS!$M$9:$AM$9,FALSE))*$BA51),0)),""))</f>
        <v/>
      </c>
      <c r="CK51" s="169">
        <f t="shared" si="24"/>
        <v>156</v>
      </c>
      <c r="CL51" s="169">
        <f t="shared" si="25"/>
        <v>0</v>
      </c>
      <c r="CM51" s="6"/>
      <c r="CN51" s="170" t="s">
        <v>105</v>
      </c>
      <c r="CO51" s="177">
        <v>3</v>
      </c>
      <c r="CP51" s="178">
        <v>6</v>
      </c>
      <c r="CQ51" s="178">
        <v>7</v>
      </c>
      <c r="CR51" s="178">
        <v>5</v>
      </c>
      <c r="CS51" s="178">
        <v>3</v>
      </c>
      <c r="CT51" s="178">
        <v>0</v>
      </c>
      <c r="CU51" s="178" t="str">
        <f>IF(ISBLANK($CN51),"",IFERROR((ROUND((INDEX([1]INSTRUCTIONS!$M$9:$AM$73,MATCH(#REF!,[1]INSTRUCTIONS!$N$9:$N$73,0),MATCH(CU$2,[1]INSTRUCTIONS!$M$9:$AM$9,FALSE))*$BD51),0)),""))</f>
        <v/>
      </c>
      <c r="CV51" s="178" t="str">
        <f>IF(ISBLANK($CN51),"",IFERROR((ROUND((INDEX([1]INSTRUCTIONS!$M$9:$AM$73,MATCH(#REF!,[1]INSTRUCTIONS!$N$9:$N$73,0),MATCH(CV$2,[1]INSTRUCTIONS!$M$9:$AM$9,FALSE))*$BD51),0)),""))</f>
        <v/>
      </c>
      <c r="CW51" s="178" t="str">
        <f>IF(ISBLANK($CN51),"",IFERROR((ROUND((INDEX([1]INSTRUCTIONS!$M$9:$AM$73,MATCH(#REF!,[1]INSTRUCTIONS!$N$9:$N$73,0),MATCH(CW$2,[1]INSTRUCTIONS!$M$9:$AM$9,FALSE))*$BD51),0)),""))</f>
        <v/>
      </c>
      <c r="CX51" s="178" t="str">
        <f>IF(ISBLANK($CN51),"",IFERROR((ROUND((INDEX([1]INSTRUCTIONS!$M$9:$AM$73,MATCH(#REF!,[1]INSTRUCTIONS!$N$9:$N$73,0),MATCH(CX$2,[1]INSTRUCTIONS!$M$9:$AM$9,FALSE))*$BD51),0)),""))</f>
        <v/>
      </c>
      <c r="CY51" s="178" t="str">
        <f>IF(ISBLANK($CN51),"",IFERROR((ROUND((INDEX([1]INSTRUCTIONS!$M$9:$AM$73,MATCH(#REF!,[1]INSTRUCTIONS!$N$9:$N$73,0),MATCH(CY$2,[1]INSTRUCTIONS!$M$9:$AM$9,FALSE))*$BD51),0)),""))</f>
        <v/>
      </c>
      <c r="CZ51" s="178" t="str">
        <f>IF(ISBLANK($CN51),"",IFERROR((ROUND((INDEX([1]INSTRUCTIONS!$M$9:$AM$73,MATCH(#REF!,[1]INSTRUCTIONS!$N$9:$N$73,0),MATCH(CZ$2,[1]INSTRUCTIONS!$M$9:$AM$9,FALSE))*$BD51),0)),""))</f>
        <v/>
      </c>
      <c r="DA51" s="178" t="str">
        <f>IF(ISBLANK($CN51),"",IFERROR((ROUND((INDEX([1]INSTRUCTIONS!$M$9:$AM$73,MATCH(#REF!,[1]INSTRUCTIONS!$N$9:$N$73,0),MATCH(DA$2,[1]INSTRUCTIONS!$M$9:$AM$9,FALSE))*$BD51),0)),""))</f>
        <v/>
      </c>
      <c r="DB51" s="178" t="str">
        <f>IF(ISBLANK($CN51),"",IFERROR((ROUND((INDEX([1]INSTRUCTIONS!$M$9:$AM$73,MATCH(#REF!,[1]INSTRUCTIONS!$N$9:$N$73,0),MATCH(DB$2,[1]INSTRUCTIONS!$M$9:$AM$9,FALSE))*$BD51),0)),""))</f>
        <v/>
      </c>
      <c r="DC51" s="178" t="str">
        <f>IF(ISBLANK($CN51),"",IFERROR((ROUND((INDEX([1]INSTRUCTIONS!$M$9:$AM$73,MATCH(#REF!,[1]INSTRUCTIONS!$N$9:$N$73,0),MATCH(DC$2,[1]INSTRUCTIONS!$M$9:$AM$9,FALSE))*$BD51),0)),""))</f>
        <v/>
      </c>
      <c r="DD51" s="178" t="str">
        <f>IF(ISBLANK($CN51),"",IFERROR((ROUND((INDEX([1]INSTRUCTIONS!$M$9:$AM$73,MATCH(#REF!,[1]INSTRUCTIONS!$N$9:$N$73,0),MATCH(DD$2,[1]INSTRUCTIONS!$M$9:$AM$9,FALSE))*$BD51),0)),""))</f>
        <v/>
      </c>
      <c r="DE51" s="178" t="str">
        <f>IF(ISBLANK($CN51),"",IFERROR((ROUND((INDEX([1]INSTRUCTIONS!$M$9:$AM$73,MATCH(#REF!,[1]INSTRUCTIONS!$N$9:$N$73,0),MATCH(DE$2,[1]INSTRUCTIONS!$M$9:$AM$9,FALSE))*$BD51),0)),""))</f>
        <v/>
      </c>
      <c r="DF51" s="178" t="str">
        <f>IF(ISBLANK($CN51),"",IFERROR((ROUND((INDEX([1]INSTRUCTIONS!$M$9:$AM$73,MATCH(#REF!,[1]INSTRUCTIONS!$N$9:$N$73,0),MATCH(DF$2,[1]INSTRUCTIONS!$M$9:$AM$9,FALSE))*$BD51),0)),""))</f>
        <v/>
      </c>
      <c r="DG51" s="178" t="str">
        <f>IF(ISBLANK($CN51),"",IFERROR((ROUND((INDEX([1]INSTRUCTIONS!$M$9:$AM$73,MATCH(#REF!,[1]INSTRUCTIONS!$N$9:$N$73,0),MATCH(DG$2,[1]INSTRUCTIONS!$M$9:$AM$9,FALSE))*$BD51),0)),""))</f>
        <v/>
      </c>
      <c r="DH51" s="178" t="str">
        <f>IF(ISBLANK($CN51),"",IFERROR((ROUND((INDEX([1]INSTRUCTIONS!$M$9:$AM$73,MATCH(#REF!,[1]INSTRUCTIONS!$N$9:$N$73,0),MATCH(DH$2,[1]INSTRUCTIONS!$M$9:$AM$9,FALSE))*$BD51),0)),""))</f>
        <v/>
      </c>
      <c r="DI51" s="178" t="str">
        <f>IF(ISBLANK($CN51),"",IFERROR((ROUND((INDEX([1]INSTRUCTIONS!$M$9:$AM$73,MATCH(#REF!,[1]INSTRUCTIONS!$N$9:$N$73,0),MATCH(DI$2,[1]INSTRUCTIONS!$M$9:$AM$9,FALSE))*$BD51),0)),""))</f>
        <v/>
      </c>
      <c r="DJ51" s="178" t="str">
        <f>IF(ISBLANK($CN51),"",IFERROR((ROUND((INDEX([1]INSTRUCTIONS!$M$9:$AM$73,MATCH(#REF!,[1]INSTRUCTIONS!$N$9:$N$73,0),MATCH(DJ$2,[1]INSTRUCTIONS!$M$9:$AM$9,FALSE))*$BD51),0)),""))</f>
        <v/>
      </c>
      <c r="DK51" s="178" t="str">
        <f>IF(ISBLANK($CN51),"",IFERROR((ROUND((INDEX([1]INSTRUCTIONS!$M$9:$AM$73,MATCH(#REF!,[1]INSTRUCTIONS!$N$9:$N$73,0),MATCH(DK$2,[1]INSTRUCTIONS!$M$9:$AM$9,FALSE))*$BD51),0)),""))</f>
        <v/>
      </c>
      <c r="DL51" s="178" t="str">
        <f>IF(ISBLANK($CN51),"",IFERROR((ROUND((INDEX([1]INSTRUCTIONS!$M$9:$AM$73,MATCH(#REF!,[1]INSTRUCTIONS!$N$9:$N$73,0),MATCH(DL$2,[1]INSTRUCTIONS!$M$9:$AM$9,FALSE))*$BD51),0)),""))</f>
        <v/>
      </c>
      <c r="DM51" s="179" t="str">
        <f>IF(ISBLANK($CN51),"",IFERROR((ROUND((INDEX([1]INSTRUCTIONS!$M$9:$AM$73,MATCH(#REF!,[1]INSTRUCTIONS!$N$9:$N$73,0),MATCH(DM$2,[1]INSTRUCTIONS!$M$9:$AM$9,FALSE))*$BD51),0)),""))</f>
        <v/>
      </c>
      <c r="DN51" s="169">
        <f t="shared" si="26"/>
        <v>24</v>
      </c>
      <c r="DO51" s="169">
        <f t="shared" si="27"/>
        <v>0</v>
      </c>
      <c r="DP51" s="6"/>
      <c r="DQ51" s="171" t="str">
        <f t="shared" si="28"/>
        <v>ALPHA TOPS BM</v>
      </c>
      <c r="DR51" s="172">
        <f t="shared" ref="DR51:EP51" si="65">IFERROR(BL51+CO51,"")</f>
        <v>19</v>
      </c>
      <c r="DS51" s="173">
        <f t="shared" si="65"/>
        <v>45</v>
      </c>
      <c r="DT51" s="173">
        <f t="shared" si="65"/>
        <v>59</v>
      </c>
      <c r="DU51" s="173">
        <f t="shared" si="65"/>
        <v>40</v>
      </c>
      <c r="DV51" s="173">
        <f t="shared" si="65"/>
        <v>17</v>
      </c>
      <c r="DW51" s="173">
        <f t="shared" si="65"/>
        <v>0</v>
      </c>
      <c r="DX51" s="173" t="str">
        <f t="shared" si="65"/>
        <v/>
      </c>
      <c r="DY51" s="173" t="str">
        <f t="shared" si="65"/>
        <v/>
      </c>
      <c r="DZ51" s="173" t="str">
        <f t="shared" si="65"/>
        <v/>
      </c>
      <c r="EA51" s="173" t="str">
        <f t="shared" si="65"/>
        <v/>
      </c>
      <c r="EB51" s="173" t="str">
        <f t="shared" si="65"/>
        <v/>
      </c>
      <c r="EC51" s="173" t="str">
        <f t="shared" si="65"/>
        <v/>
      </c>
      <c r="ED51" s="173" t="str">
        <f t="shared" si="65"/>
        <v/>
      </c>
      <c r="EE51" s="173" t="str">
        <f t="shared" si="65"/>
        <v/>
      </c>
      <c r="EF51" s="174" t="str">
        <f t="shared" si="65"/>
        <v/>
      </c>
      <c r="EG51" s="174" t="str">
        <f t="shared" si="65"/>
        <v/>
      </c>
      <c r="EH51" s="174" t="str">
        <f t="shared" si="65"/>
        <v/>
      </c>
      <c r="EI51" s="174" t="str">
        <f t="shared" si="65"/>
        <v/>
      </c>
      <c r="EJ51" s="174" t="str">
        <f t="shared" si="65"/>
        <v/>
      </c>
      <c r="EK51" s="174" t="str">
        <f t="shared" si="65"/>
        <v/>
      </c>
      <c r="EL51" s="174" t="str">
        <f t="shared" si="65"/>
        <v/>
      </c>
      <c r="EM51" s="174" t="str">
        <f t="shared" si="65"/>
        <v/>
      </c>
      <c r="EN51" s="174" t="str">
        <f t="shared" si="65"/>
        <v/>
      </c>
      <c r="EO51" s="174" t="str">
        <f t="shared" si="65"/>
        <v/>
      </c>
      <c r="EP51" s="174" t="str">
        <f t="shared" si="65"/>
        <v/>
      </c>
      <c r="EQ51" s="171">
        <f t="shared" si="30"/>
        <v>180</v>
      </c>
      <c r="ER51" s="171">
        <f t="shared" si="31"/>
        <v>0</v>
      </c>
    </row>
    <row r="52" spans="1:148" ht="120" customHeight="1" x14ac:dyDescent="0.25">
      <c r="A52" s="132">
        <f t="shared" si="32"/>
        <v>35</v>
      </c>
      <c r="B52" s="133" t="e">
        <v>#VALUE!</v>
      </c>
      <c r="C52" s="133" t="s">
        <v>96</v>
      </c>
      <c r="D52" s="134" t="s">
        <v>276</v>
      </c>
      <c r="E52" s="134" t="str">
        <f t="shared" si="6"/>
        <v>#REF!</v>
      </c>
      <c r="F52" s="135" t="s">
        <v>128</v>
      </c>
      <c r="G52" s="134" t="s">
        <v>276</v>
      </c>
      <c r="H52" s="135" t="s">
        <v>129</v>
      </c>
      <c r="I52" s="135" t="s">
        <v>130</v>
      </c>
      <c r="J52" s="135"/>
      <c r="K52" s="135"/>
      <c r="L52" s="136"/>
      <c r="M52" s="133" t="e">
        <v>#VALUE!</v>
      </c>
      <c r="N52" s="135" t="s">
        <v>117</v>
      </c>
      <c r="O52" s="136"/>
      <c r="P52" s="136"/>
      <c r="Q52" s="136" t="s">
        <v>101</v>
      </c>
      <c r="R52" s="136" t="s">
        <v>102</v>
      </c>
      <c r="S52" s="136"/>
      <c r="T52" s="133"/>
      <c r="U52" s="133"/>
      <c r="V52" s="133"/>
      <c r="W52" s="137"/>
      <c r="X52" s="138">
        <v>19.25</v>
      </c>
      <c r="Y52" s="139">
        <v>18.86</v>
      </c>
      <c r="Z52" s="140">
        <f t="shared" si="7"/>
        <v>2.025974025974029E-2</v>
      </c>
      <c r="AA52" s="139">
        <v>59.99</v>
      </c>
      <c r="AB52" s="140">
        <f t="shared" si="8"/>
        <v>0.6856142690448408</v>
      </c>
      <c r="AC52" s="141"/>
      <c r="AD52" s="142" t="str">
        <f t="shared" si="9"/>
        <v/>
      </c>
      <c r="AE52" s="140" t="str">
        <f t="shared" si="10"/>
        <v/>
      </c>
      <c r="AF52" s="139"/>
      <c r="AG52" s="140" t="str">
        <f t="shared" si="11"/>
        <v/>
      </c>
      <c r="AH52" s="143" t="str">
        <f t="shared" si="12"/>
        <v/>
      </c>
      <c r="AI52" s="144"/>
      <c r="AJ52" s="145"/>
      <c r="AK52" s="146"/>
      <c r="AL52" s="135" t="s">
        <v>241</v>
      </c>
      <c r="AM52" s="147">
        <v>4</v>
      </c>
      <c r="AN52" s="148" t="str">
        <f t="shared" si="13"/>
        <v xml:space="preserve">, , , , OFFICE DEFINE, </v>
      </c>
      <c r="AO52" s="149">
        <v>24</v>
      </c>
      <c r="AP52" s="150">
        <v>72</v>
      </c>
      <c r="AQ52" s="150"/>
      <c r="AR52" s="150"/>
      <c r="AS52" s="150"/>
      <c r="AT52" s="151"/>
      <c r="AU52" s="151"/>
      <c r="AV52" s="152">
        <f t="shared" si="14"/>
        <v>4</v>
      </c>
      <c r="AW52" s="153"/>
      <c r="AX52" s="152"/>
      <c r="AY52" s="153"/>
      <c r="AZ52" s="176"/>
      <c r="BA52" s="155">
        <f t="shared" si="15"/>
        <v>72</v>
      </c>
      <c r="BB52" s="156">
        <f t="shared" si="16"/>
        <v>1357.92</v>
      </c>
      <c r="BC52" s="157">
        <f t="shared" si="17"/>
        <v>4319.28</v>
      </c>
      <c r="BD52" s="158">
        <f t="shared" si="18"/>
        <v>24</v>
      </c>
      <c r="BE52" s="159">
        <f t="shared" si="19"/>
        <v>452.64</v>
      </c>
      <c r="BF52" s="160">
        <f t="shared" si="20"/>
        <v>1439.76</v>
      </c>
      <c r="BG52" s="161">
        <f t="shared" si="21"/>
        <v>96</v>
      </c>
      <c r="BH52" s="162">
        <f t="shared" si="22"/>
        <v>1810.56</v>
      </c>
      <c r="BI52" s="163">
        <f t="shared" si="23"/>
        <v>5759.04</v>
      </c>
      <c r="BJ52" s="164"/>
      <c r="BK52" s="165" t="s">
        <v>104</v>
      </c>
      <c r="BL52" s="177">
        <v>7</v>
      </c>
      <c r="BM52" s="178">
        <v>18</v>
      </c>
      <c r="BN52" s="178">
        <v>25</v>
      </c>
      <c r="BO52" s="178">
        <v>16</v>
      </c>
      <c r="BP52" s="178">
        <v>6</v>
      </c>
      <c r="BQ52" s="178">
        <v>0</v>
      </c>
      <c r="BR52" s="178" t="str">
        <f>IF(ISBLANK($BK52),"",IFERROR((ROUND((INDEX([1]INSTRUCTIONS!$M$9:$AM$73,MATCH(#REF!,[1]INSTRUCTIONS!$N$9:$N$73,0),MATCH(BR$2,[1]INSTRUCTIONS!$M$9:$AM$9,FALSE))*$BA52),0)),""))</f>
        <v/>
      </c>
      <c r="BS52" s="178" t="str">
        <f>IF(ISBLANK($BK52),"",IFERROR((ROUND((INDEX([1]INSTRUCTIONS!$M$9:$AM$73,MATCH(#REF!,[1]INSTRUCTIONS!$N$9:$N$73,0),MATCH(BS$2,[1]INSTRUCTIONS!$M$9:$AM$9,FALSE))*$BA52),0)),""))</f>
        <v/>
      </c>
      <c r="BT52" s="178" t="str">
        <f>IF(ISBLANK($BK52),"",IFERROR((ROUND((INDEX([1]INSTRUCTIONS!$M$9:$AM$73,MATCH(#REF!,[1]INSTRUCTIONS!$N$9:$N$73,0),MATCH(BT$2,[1]INSTRUCTIONS!$M$9:$AM$9,FALSE))*$BA52),0)),""))</f>
        <v/>
      </c>
      <c r="BU52" s="178" t="str">
        <f>IF(ISBLANK($BK52),"",IFERROR((ROUND((INDEX([1]INSTRUCTIONS!$M$9:$AM$73,MATCH(#REF!,[1]INSTRUCTIONS!$N$9:$N$73,0),MATCH(BU$2,[1]INSTRUCTIONS!$M$9:$AM$9,FALSE))*$BA52),0)),""))</f>
        <v/>
      </c>
      <c r="BV52" s="178" t="str">
        <f>IF(ISBLANK($BK52),"",IFERROR((ROUND((INDEX([1]INSTRUCTIONS!$M$9:$AM$73,MATCH(#REF!,[1]INSTRUCTIONS!$N$9:$N$73,0),MATCH(BV$2,[1]INSTRUCTIONS!$M$9:$AM$9,FALSE))*$BA52),0)),""))</f>
        <v/>
      </c>
      <c r="BW52" s="178" t="str">
        <f>IF(ISBLANK($BK52),"",IFERROR((ROUND((INDEX([1]INSTRUCTIONS!$M$9:$AM$73,MATCH(#REF!,[1]INSTRUCTIONS!$N$9:$N$73,0),MATCH(BW$2,[1]INSTRUCTIONS!$M$9:$AM$9,FALSE))*$BA52),0)),""))</f>
        <v/>
      </c>
      <c r="BX52" s="178" t="str">
        <f>IF(ISBLANK($BK52),"",IFERROR((ROUND((INDEX([1]INSTRUCTIONS!$M$9:$AM$73,MATCH(#REF!,[1]INSTRUCTIONS!$N$9:$N$73,0),MATCH(BX$2,[1]INSTRUCTIONS!$M$9:$AM$9,FALSE))*$BA52),0)),""))</f>
        <v/>
      </c>
      <c r="BY52" s="178" t="str">
        <f>IF(ISBLANK($BK52),"",IFERROR((ROUND((INDEX([1]INSTRUCTIONS!$M$9:$AM$73,MATCH(#REF!,[1]INSTRUCTIONS!$N$9:$N$73,0),MATCH(BY$2,[1]INSTRUCTIONS!$M$9:$AM$9,FALSE))*$BA52),0)),""))</f>
        <v/>
      </c>
      <c r="BZ52" s="178" t="str">
        <f>IF(ISBLANK($BK52),"",IFERROR((ROUND((INDEX([1]INSTRUCTIONS!$M$9:$AM$73,MATCH(#REF!,[1]INSTRUCTIONS!$N$9:$N$73,0),MATCH(BZ$2,[1]INSTRUCTIONS!$M$9:$AM$9,FALSE))*$BA52),0)),""))</f>
        <v/>
      </c>
      <c r="CA52" s="178" t="str">
        <f>IF(ISBLANK($BK52),"",IFERROR((ROUND((INDEX([1]INSTRUCTIONS!$M$9:$AM$73,MATCH(#REF!,[1]INSTRUCTIONS!$N$9:$N$73,0),MATCH(CA$2,[1]INSTRUCTIONS!$M$9:$AM$9,FALSE))*$BA52),0)),""))</f>
        <v/>
      </c>
      <c r="CB52" s="178" t="str">
        <f>IF(ISBLANK($BK52),"",IFERROR((ROUND((INDEX([1]INSTRUCTIONS!$M$9:$AM$73,MATCH(#REF!,[1]INSTRUCTIONS!$N$9:$N$73,0),MATCH(CB$2,[1]INSTRUCTIONS!$M$9:$AM$9,FALSE))*$BA52),0)),""))</f>
        <v/>
      </c>
      <c r="CC52" s="178" t="str">
        <f>IF(ISBLANK($BK52),"",IFERROR((ROUND((INDEX([1]INSTRUCTIONS!$M$9:$AM$73,MATCH(#REF!,[1]INSTRUCTIONS!$N$9:$N$73,0),MATCH(CC$2,[1]INSTRUCTIONS!$M$9:$AM$9,FALSE))*$BA52),0)),""))</f>
        <v/>
      </c>
      <c r="CD52" s="178" t="str">
        <f>IF(ISBLANK($BK52),"",IFERROR((ROUND((INDEX([1]INSTRUCTIONS!$M$9:$AM$73,MATCH(#REF!,[1]INSTRUCTIONS!$N$9:$N$73,0),MATCH(CD$2,[1]INSTRUCTIONS!$M$9:$AM$9,FALSE))*$BA52),0)),""))</f>
        <v/>
      </c>
      <c r="CE52" s="178" t="str">
        <f>IF(ISBLANK($BK52),"",IFERROR((ROUND((INDEX([1]INSTRUCTIONS!$M$9:$AM$73,MATCH(#REF!,[1]INSTRUCTIONS!$N$9:$N$73,0),MATCH(CE$2,[1]INSTRUCTIONS!$M$9:$AM$9,FALSE))*$BA52),0)),""))</f>
        <v/>
      </c>
      <c r="CF52" s="178" t="str">
        <f>IF(ISBLANK($BK52),"",IFERROR((ROUND((INDEX([1]INSTRUCTIONS!$M$9:$AM$73,MATCH(#REF!,[1]INSTRUCTIONS!$N$9:$N$73,0),MATCH(CF$2,[1]INSTRUCTIONS!$M$9:$AM$9,FALSE))*$BA52),0)),""))</f>
        <v/>
      </c>
      <c r="CG52" s="178" t="str">
        <f>IF(ISBLANK($BK52),"",IFERROR((ROUND((INDEX([1]INSTRUCTIONS!$M$9:$AM$73,MATCH(#REF!,[1]INSTRUCTIONS!$N$9:$N$73,0),MATCH(CG$2,[1]INSTRUCTIONS!$M$9:$AM$9,FALSE))*$BA52),0)),""))</f>
        <v/>
      </c>
      <c r="CH52" s="178" t="str">
        <f>IF(ISBLANK($BK52),"",IFERROR((ROUND((INDEX([1]INSTRUCTIONS!$M$9:$AM$73,MATCH(#REF!,[1]INSTRUCTIONS!$N$9:$N$73,0),MATCH(CH$2,[1]INSTRUCTIONS!$M$9:$AM$9,FALSE))*$BA52),0)),""))</f>
        <v/>
      </c>
      <c r="CI52" s="178" t="str">
        <f>IF(ISBLANK($BK52),"",IFERROR((ROUND((INDEX([1]INSTRUCTIONS!$M$9:$AM$73,MATCH(#REF!,[1]INSTRUCTIONS!$N$9:$N$73,0),MATCH(CI$2,[1]INSTRUCTIONS!$M$9:$AM$9,FALSE))*$BA52),0)),""))</f>
        <v/>
      </c>
      <c r="CJ52" s="179" t="str">
        <f>IF(ISBLANK($BK52),"",IFERROR((ROUND((INDEX([1]INSTRUCTIONS!$M$9:$AM$73,MATCH(#REF!,[1]INSTRUCTIONS!$N$9:$N$73,0),MATCH(CJ$2,[1]INSTRUCTIONS!$M$9:$AM$9,FALSE))*$BA52),0)),""))</f>
        <v/>
      </c>
      <c r="CK52" s="169">
        <f t="shared" si="24"/>
        <v>72</v>
      </c>
      <c r="CL52" s="169">
        <f t="shared" si="25"/>
        <v>0</v>
      </c>
      <c r="CM52" s="6"/>
      <c r="CN52" s="170" t="s">
        <v>105</v>
      </c>
      <c r="CO52" s="177">
        <v>3</v>
      </c>
      <c r="CP52" s="178">
        <v>6</v>
      </c>
      <c r="CQ52" s="178">
        <v>7</v>
      </c>
      <c r="CR52" s="178">
        <v>5</v>
      </c>
      <c r="CS52" s="178">
        <v>3</v>
      </c>
      <c r="CT52" s="178">
        <v>0</v>
      </c>
      <c r="CU52" s="178" t="str">
        <f>IF(ISBLANK($CN52),"",IFERROR((ROUND((INDEX([1]INSTRUCTIONS!$M$9:$AM$73,MATCH(#REF!,[1]INSTRUCTIONS!$N$9:$N$73,0),MATCH(CU$2,[1]INSTRUCTIONS!$M$9:$AM$9,FALSE))*$BD52),0)),""))</f>
        <v/>
      </c>
      <c r="CV52" s="178" t="str">
        <f>IF(ISBLANK($CN52),"",IFERROR((ROUND((INDEX([1]INSTRUCTIONS!$M$9:$AM$73,MATCH(#REF!,[1]INSTRUCTIONS!$N$9:$N$73,0),MATCH(CV$2,[1]INSTRUCTIONS!$M$9:$AM$9,FALSE))*$BD52),0)),""))</f>
        <v/>
      </c>
      <c r="CW52" s="178" t="str">
        <f>IF(ISBLANK($CN52),"",IFERROR((ROUND((INDEX([1]INSTRUCTIONS!$M$9:$AM$73,MATCH(#REF!,[1]INSTRUCTIONS!$N$9:$N$73,0),MATCH(CW$2,[1]INSTRUCTIONS!$M$9:$AM$9,FALSE))*$BD52),0)),""))</f>
        <v/>
      </c>
      <c r="CX52" s="178" t="str">
        <f>IF(ISBLANK($CN52),"",IFERROR((ROUND((INDEX([1]INSTRUCTIONS!$M$9:$AM$73,MATCH(#REF!,[1]INSTRUCTIONS!$N$9:$N$73,0),MATCH(CX$2,[1]INSTRUCTIONS!$M$9:$AM$9,FALSE))*$BD52),0)),""))</f>
        <v/>
      </c>
      <c r="CY52" s="178" t="str">
        <f>IF(ISBLANK($CN52),"",IFERROR((ROUND((INDEX([1]INSTRUCTIONS!$M$9:$AM$73,MATCH(#REF!,[1]INSTRUCTIONS!$N$9:$N$73,0),MATCH(CY$2,[1]INSTRUCTIONS!$M$9:$AM$9,FALSE))*$BD52),0)),""))</f>
        <v/>
      </c>
      <c r="CZ52" s="178" t="str">
        <f>IF(ISBLANK($CN52),"",IFERROR((ROUND((INDEX([1]INSTRUCTIONS!$M$9:$AM$73,MATCH(#REF!,[1]INSTRUCTIONS!$N$9:$N$73,0),MATCH(CZ$2,[1]INSTRUCTIONS!$M$9:$AM$9,FALSE))*$BD52),0)),""))</f>
        <v/>
      </c>
      <c r="DA52" s="178" t="str">
        <f>IF(ISBLANK($CN52),"",IFERROR((ROUND((INDEX([1]INSTRUCTIONS!$M$9:$AM$73,MATCH(#REF!,[1]INSTRUCTIONS!$N$9:$N$73,0),MATCH(DA$2,[1]INSTRUCTIONS!$M$9:$AM$9,FALSE))*$BD52),0)),""))</f>
        <v/>
      </c>
      <c r="DB52" s="178" t="str">
        <f>IF(ISBLANK($CN52),"",IFERROR((ROUND((INDEX([1]INSTRUCTIONS!$M$9:$AM$73,MATCH(#REF!,[1]INSTRUCTIONS!$N$9:$N$73,0),MATCH(DB$2,[1]INSTRUCTIONS!$M$9:$AM$9,FALSE))*$BD52),0)),""))</f>
        <v/>
      </c>
      <c r="DC52" s="178" t="str">
        <f>IF(ISBLANK($CN52),"",IFERROR((ROUND((INDEX([1]INSTRUCTIONS!$M$9:$AM$73,MATCH(#REF!,[1]INSTRUCTIONS!$N$9:$N$73,0),MATCH(DC$2,[1]INSTRUCTIONS!$M$9:$AM$9,FALSE))*$BD52),0)),""))</f>
        <v/>
      </c>
      <c r="DD52" s="178" t="str">
        <f>IF(ISBLANK($CN52),"",IFERROR((ROUND((INDEX([1]INSTRUCTIONS!$M$9:$AM$73,MATCH(#REF!,[1]INSTRUCTIONS!$N$9:$N$73,0),MATCH(DD$2,[1]INSTRUCTIONS!$M$9:$AM$9,FALSE))*$BD52),0)),""))</f>
        <v/>
      </c>
      <c r="DE52" s="178" t="str">
        <f>IF(ISBLANK($CN52),"",IFERROR((ROUND((INDEX([1]INSTRUCTIONS!$M$9:$AM$73,MATCH(#REF!,[1]INSTRUCTIONS!$N$9:$N$73,0),MATCH(DE$2,[1]INSTRUCTIONS!$M$9:$AM$9,FALSE))*$BD52),0)),""))</f>
        <v/>
      </c>
      <c r="DF52" s="178" t="str">
        <f>IF(ISBLANK($CN52),"",IFERROR((ROUND((INDEX([1]INSTRUCTIONS!$M$9:$AM$73,MATCH(#REF!,[1]INSTRUCTIONS!$N$9:$N$73,0),MATCH(DF$2,[1]INSTRUCTIONS!$M$9:$AM$9,FALSE))*$BD52),0)),""))</f>
        <v/>
      </c>
      <c r="DG52" s="178" t="str">
        <f>IF(ISBLANK($CN52),"",IFERROR((ROUND((INDEX([1]INSTRUCTIONS!$M$9:$AM$73,MATCH(#REF!,[1]INSTRUCTIONS!$N$9:$N$73,0),MATCH(DG$2,[1]INSTRUCTIONS!$M$9:$AM$9,FALSE))*$BD52),0)),""))</f>
        <v/>
      </c>
      <c r="DH52" s="178" t="str">
        <f>IF(ISBLANK($CN52),"",IFERROR((ROUND((INDEX([1]INSTRUCTIONS!$M$9:$AM$73,MATCH(#REF!,[1]INSTRUCTIONS!$N$9:$N$73,0),MATCH(DH$2,[1]INSTRUCTIONS!$M$9:$AM$9,FALSE))*$BD52),0)),""))</f>
        <v/>
      </c>
      <c r="DI52" s="178" t="str">
        <f>IF(ISBLANK($CN52),"",IFERROR((ROUND((INDEX([1]INSTRUCTIONS!$M$9:$AM$73,MATCH(#REF!,[1]INSTRUCTIONS!$N$9:$N$73,0),MATCH(DI$2,[1]INSTRUCTIONS!$M$9:$AM$9,FALSE))*$BD52),0)),""))</f>
        <v/>
      </c>
      <c r="DJ52" s="178" t="str">
        <f>IF(ISBLANK($CN52),"",IFERROR((ROUND((INDEX([1]INSTRUCTIONS!$M$9:$AM$73,MATCH(#REF!,[1]INSTRUCTIONS!$N$9:$N$73,0),MATCH(DJ$2,[1]INSTRUCTIONS!$M$9:$AM$9,FALSE))*$BD52),0)),""))</f>
        <v/>
      </c>
      <c r="DK52" s="178" t="str">
        <f>IF(ISBLANK($CN52),"",IFERROR((ROUND((INDEX([1]INSTRUCTIONS!$M$9:$AM$73,MATCH(#REF!,[1]INSTRUCTIONS!$N$9:$N$73,0),MATCH(DK$2,[1]INSTRUCTIONS!$M$9:$AM$9,FALSE))*$BD52),0)),""))</f>
        <v/>
      </c>
      <c r="DL52" s="178" t="str">
        <f>IF(ISBLANK($CN52),"",IFERROR((ROUND((INDEX([1]INSTRUCTIONS!$M$9:$AM$73,MATCH(#REF!,[1]INSTRUCTIONS!$N$9:$N$73,0),MATCH(DL$2,[1]INSTRUCTIONS!$M$9:$AM$9,FALSE))*$BD52),0)),""))</f>
        <v/>
      </c>
      <c r="DM52" s="179" t="str">
        <f>IF(ISBLANK($CN52),"",IFERROR((ROUND((INDEX([1]INSTRUCTIONS!$M$9:$AM$73,MATCH(#REF!,[1]INSTRUCTIONS!$N$9:$N$73,0),MATCH(DM$2,[1]INSTRUCTIONS!$M$9:$AM$9,FALSE))*$BD52),0)),""))</f>
        <v/>
      </c>
      <c r="DN52" s="169">
        <f t="shared" si="26"/>
        <v>24</v>
      </c>
      <c r="DO52" s="169">
        <f t="shared" si="27"/>
        <v>0</v>
      </c>
      <c r="DP52" s="6"/>
      <c r="DQ52" s="171" t="str">
        <f t="shared" si="28"/>
        <v>ALPHA TOPS BM</v>
      </c>
      <c r="DR52" s="172">
        <f t="shared" ref="DR52:EP52" si="66">IFERROR(BL52+CO52,"")</f>
        <v>10</v>
      </c>
      <c r="DS52" s="173">
        <f t="shared" si="66"/>
        <v>24</v>
      </c>
      <c r="DT52" s="173">
        <f t="shared" si="66"/>
        <v>32</v>
      </c>
      <c r="DU52" s="173">
        <f t="shared" si="66"/>
        <v>21</v>
      </c>
      <c r="DV52" s="173">
        <f t="shared" si="66"/>
        <v>9</v>
      </c>
      <c r="DW52" s="173">
        <f t="shared" si="66"/>
        <v>0</v>
      </c>
      <c r="DX52" s="173" t="str">
        <f t="shared" si="66"/>
        <v/>
      </c>
      <c r="DY52" s="173" t="str">
        <f t="shared" si="66"/>
        <v/>
      </c>
      <c r="DZ52" s="173" t="str">
        <f t="shared" si="66"/>
        <v/>
      </c>
      <c r="EA52" s="173" t="str">
        <f t="shared" si="66"/>
        <v/>
      </c>
      <c r="EB52" s="173" t="str">
        <f t="shared" si="66"/>
        <v/>
      </c>
      <c r="EC52" s="173" t="str">
        <f t="shared" si="66"/>
        <v/>
      </c>
      <c r="ED52" s="173" t="str">
        <f t="shared" si="66"/>
        <v/>
      </c>
      <c r="EE52" s="173" t="str">
        <f t="shared" si="66"/>
        <v/>
      </c>
      <c r="EF52" s="174" t="str">
        <f t="shared" si="66"/>
        <v/>
      </c>
      <c r="EG52" s="174" t="str">
        <f t="shared" si="66"/>
        <v/>
      </c>
      <c r="EH52" s="174" t="str">
        <f t="shared" si="66"/>
        <v/>
      </c>
      <c r="EI52" s="174" t="str">
        <f t="shared" si="66"/>
        <v/>
      </c>
      <c r="EJ52" s="174" t="str">
        <f t="shared" si="66"/>
        <v/>
      </c>
      <c r="EK52" s="174" t="str">
        <f t="shared" si="66"/>
        <v/>
      </c>
      <c r="EL52" s="174" t="str">
        <f t="shared" si="66"/>
        <v/>
      </c>
      <c r="EM52" s="174" t="str">
        <f t="shared" si="66"/>
        <v/>
      </c>
      <c r="EN52" s="174" t="str">
        <f t="shared" si="66"/>
        <v/>
      </c>
      <c r="EO52" s="174" t="str">
        <f t="shared" si="66"/>
        <v/>
      </c>
      <c r="EP52" s="174" t="str">
        <f t="shared" si="66"/>
        <v/>
      </c>
      <c r="EQ52" s="171">
        <f t="shared" si="30"/>
        <v>96</v>
      </c>
      <c r="ER52" s="171">
        <f t="shared" si="31"/>
        <v>0</v>
      </c>
    </row>
    <row r="53" spans="1:148" ht="120" customHeight="1" x14ac:dyDescent="0.25">
      <c r="A53" s="132">
        <f t="shared" si="32"/>
        <v>36</v>
      </c>
      <c r="B53" s="133" t="e">
        <v>#VALUE!</v>
      </c>
      <c r="C53" s="133" t="s">
        <v>96</v>
      </c>
      <c r="D53" s="134" t="s">
        <v>276</v>
      </c>
      <c r="E53" s="134" t="str">
        <f t="shared" si="6"/>
        <v>#REF!</v>
      </c>
      <c r="F53" s="135" t="s">
        <v>114</v>
      </c>
      <c r="G53" s="134" t="s">
        <v>276</v>
      </c>
      <c r="H53" s="135" t="s">
        <v>219</v>
      </c>
      <c r="I53" s="135" t="s">
        <v>220</v>
      </c>
      <c r="J53" s="135"/>
      <c r="K53" s="135"/>
      <c r="L53" s="136"/>
      <c r="M53" s="133" t="e">
        <v>#VALUE!</v>
      </c>
      <c r="N53" s="135" t="s">
        <v>184</v>
      </c>
      <c r="O53" s="136"/>
      <c r="P53" s="136"/>
      <c r="Q53" s="136" t="s">
        <v>101</v>
      </c>
      <c r="R53" s="136" t="s">
        <v>102</v>
      </c>
      <c r="S53" s="136"/>
      <c r="T53" s="133"/>
      <c r="U53" s="133"/>
      <c r="V53" s="133"/>
      <c r="W53" s="137"/>
      <c r="X53" s="209">
        <v>10.75</v>
      </c>
      <c r="Y53" s="139">
        <v>12.78</v>
      </c>
      <c r="Z53" s="140">
        <f t="shared" si="7"/>
        <v>-0.18883720930232553</v>
      </c>
      <c r="AA53" s="139">
        <v>39.99</v>
      </c>
      <c r="AB53" s="140">
        <f t="shared" si="8"/>
        <v>0.68042010502625661</v>
      </c>
      <c r="AC53" s="141"/>
      <c r="AD53" s="142" t="str">
        <f t="shared" si="9"/>
        <v/>
      </c>
      <c r="AE53" s="140" t="str">
        <f t="shared" si="10"/>
        <v/>
      </c>
      <c r="AF53" s="139"/>
      <c r="AG53" s="140" t="str">
        <f t="shared" si="11"/>
        <v/>
      </c>
      <c r="AH53" s="143" t="str">
        <f t="shared" si="12"/>
        <v/>
      </c>
      <c r="AI53" s="144"/>
      <c r="AJ53" s="145"/>
      <c r="AK53" s="146"/>
      <c r="AL53" s="135" t="s">
        <v>241</v>
      </c>
      <c r="AM53" s="147">
        <v>4</v>
      </c>
      <c r="AN53" s="148" t="str">
        <f t="shared" si="13"/>
        <v xml:space="preserve">, , , , OFFICE DEFINE, </v>
      </c>
      <c r="AO53" s="149">
        <v>18</v>
      </c>
      <c r="AP53" s="150">
        <v>132</v>
      </c>
      <c r="AQ53" s="150"/>
      <c r="AR53" s="150"/>
      <c r="AS53" s="150"/>
      <c r="AT53" s="151"/>
      <c r="AU53" s="151"/>
      <c r="AV53" s="152">
        <f t="shared" si="14"/>
        <v>4</v>
      </c>
      <c r="AW53" s="153"/>
      <c r="AX53" s="152"/>
      <c r="AY53" s="153"/>
      <c r="AZ53" s="176"/>
      <c r="BA53" s="155">
        <f t="shared" si="15"/>
        <v>132</v>
      </c>
      <c r="BB53" s="156">
        <f t="shared" si="16"/>
        <v>1686.9599999999998</v>
      </c>
      <c r="BC53" s="157">
        <f t="shared" si="17"/>
        <v>5278.68</v>
      </c>
      <c r="BD53" s="158">
        <f t="shared" si="18"/>
        <v>18</v>
      </c>
      <c r="BE53" s="159">
        <f t="shared" si="19"/>
        <v>230.04</v>
      </c>
      <c r="BF53" s="160">
        <f t="shared" si="20"/>
        <v>719.82</v>
      </c>
      <c r="BG53" s="161">
        <f t="shared" si="21"/>
        <v>150</v>
      </c>
      <c r="BH53" s="162">
        <f t="shared" si="22"/>
        <v>1917</v>
      </c>
      <c r="BI53" s="163">
        <f t="shared" si="23"/>
        <v>5998.5</v>
      </c>
      <c r="BJ53" s="164"/>
      <c r="BK53" s="165" t="s">
        <v>125</v>
      </c>
      <c r="BL53" s="177">
        <v>14</v>
      </c>
      <c r="BM53" s="178">
        <v>35</v>
      </c>
      <c r="BN53" s="178">
        <v>43</v>
      </c>
      <c r="BO53" s="178">
        <v>29</v>
      </c>
      <c r="BP53" s="178">
        <v>11</v>
      </c>
      <c r="BQ53" s="178">
        <v>0</v>
      </c>
      <c r="BR53" s="178" t="str">
        <f>IF(ISBLANK($BK53),"",IFERROR((ROUND((INDEX([1]INSTRUCTIONS!$M$9:$AM$73,MATCH(#REF!,[1]INSTRUCTIONS!$N$9:$N$73,0),MATCH(BR$2,[1]INSTRUCTIONS!$M$9:$AM$9,FALSE))*$BA53),0)),""))</f>
        <v/>
      </c>
      <c r="BS53" s="178" t="str">
        <f>IF(ISBLANK($BK53),"",IFERROR((ROUND((INDEX([1]INSTRUCTIONS!$M$9:$AM$73,MATCH(#REF!,[1]INSTRUCTIONS!$N$9:$N$73,0),MATCH(BS$2,[1]INSTRUCTIONS!$M$9:$AM$9,FALSE))*$BA53),0)),""))</f>
        <v/>
      </c>
      <c r="BT53" s="178" t="str">
        <f>IF(ISBLANK($BK53),"",IFERROR((ROUND((INDEX([1]INSTRUCTIONS!$M$9:$AM$73,MATCH(#REF!,[1]INSTRUCTIONS!$N$9:$N$73,0),MATCH(BT$2,[1]INSTRUCTIONS!$M$9:$AM$9,FALSE))*$BA53),0)),""))</f>
        <v/>
      </c>
      <c r="BU53" s="178" t="str">
        <f>IF(ISBLANK($BK53),"",IFERROR((ROUND((INDEX([1]INSTRUCTIONS!$M$9:$AM$73,MATCH(#REF!,[1]INSTRUCTIONS!$N$9:$N$73,0),MATCH(BU$2,[1]INSTRUCTIONS!$M$9:$AM$9,FALSE))*$BA53),0)),""))</f>
        <v/>
      </c>
      <c r="BV53" s="178" t="str">
        <f>IF(ISBLANK($BK53),"",IFERROR((ROUND((INDEX([1]INSTRUCTIONS!$M$9:$AM$73,MATCH(#REF!,[1]INSTRUCTIONS!$N$9:$N$73,0),MATCH(BV$2,[1]INSTRUCTIONS!$M$9:$AM$9,FALSE))*$BA53),0)),""))</f>
        <v/>
      </c>
      <c r="BW53" s="178" t="str">
        <f>IF(ISBLANK($BK53),"",IFERROR((ROUND((INDEX([1]INSTRUCTIONS!$M$9:$AM$73,MATCH(#REF!,[1]INSTRUCTIONS!$N$9:$N$73,0),MATCH(BW$2,[1]INSTRUCTIONS!$M$9:$AM$9,FALSE))*$BA53),0)),""))</f>
        <v/>
      </c>
      <c r="BX53" s="178" t="str">
        <f>IF(ISBLANK($BK53),"",IFERROR((ROUND((INDEX([1]INSTRUCTIONS!$M$9:$AM$73,MATCH(#REF!,[1]INSTRUCTIONS!$N$9:$N$73,0),MATCH(BX$2,[1]INSTRUCTIONS!$M$9:$AM$9,FALSE))*$BA53),0)),""))</f>
        <v/>
      </c>
      <c r="BY53" s="178" t="str">
        <f>IF(ISBLANK($BK53),"",IFERROR((ROUND((INDEX([1]INSTRUCTIONS!$M$9:$AM$73,MATCH(#REF!,[1]INSTRUCTIONS!$N$9:$N$73,0),MATCH(BY$2,[1]INSTRUCTIONS!$M$9:$AM$9,FALSE))*$BA53),0)),""))</f>
        <v/>
      </c>
      <c r="BZ53" s="178" t="str">
        <f>IF(ISBLANK($BK53),"",IFERROR((ROUND((INDEX([1]INSTRUCTIONS!$M$9:$AM$73,MATCH(#REF!,[1]INSTRUCTIONS!$N$9:$N$73,0),MATCH(BZ$2,[1]INSTRUCTIONS!$M$9:$AM$9,FALSE))*$BA53),0)),""))</f>
        <v/>
      </c>
      <c r="CA53" s="178" t="str">
        <f>IF(ISBLANK($BK53),"",IFERROR((ROUND((INDEX([1]INSTRUCTIONS!$M$9:$AM$73,MATCH(#REF!,[1]INSTRUCTIONS!$N$9:$N$73,0),MATCH(CA$2,[1]INSTRUCTIONS!$M$9:$AM$9,FALSE))*$BA53),0)),""))</f>
        <v/>
      </c>
      <c r="CB53" s="178" t="str">
        <f>IF(ISBLANK($BK53),"",IFERROR((ROUND((INDEX([1]INSTRUCTIONS!$M$9:$AM$73,MATCH(#REF!,[1]INSTRUCTIONS!$N$9:$N$73,0),MATCH(CB$2,[1]INSTRUCTIONS!$M$9:$AM$9,FALSE))*$BA53),0)),""))</f>
        <v/>
      </c>
      <c r="CC53" s="178" t="str">
        <f>IF(ISBLANK($BK53),"",IFERROR((ROUND((INDEX([1]INSTRUCTIONS!$M$9:$AM$73,MATCH(#REF!,[1]INSTRUCTIONS!$N$9:$N$73,0),MATCH(CC$2,[1]INSTRUCTIONS!$M$9:$AM$9,FALSE))*$BA53),0)),""))</f>
        <v/>
      </c>
      <c r="CD53" s="178" t="str">
        <f>IF(ISBLANK($BK53),"",IFERROR((ROUND((INDEX([1]INSTRUCTIONS!$M$9:$AM$73,MATCH(#REF!,[1]INSTRUCTIONS!$N$9:$N$73,0),MATCH(CD$2,[1]INSTRUCTIONS!$M$9:$AM$9,FALSE))*$BA53),0)),""))</f>
        <v/>
      </c>
      <c r="CE53" s="178" t="str">
        <f>IF(ISBLANK($BK53),"",IFERROR((ROUND((INDEX([1]INSTRUCTIONS!$M$9:$AM$73,MATCH(#REF!,[1]INSTRUCTIONS!$N$9:$N$73,0),MATCH(CE$2,[1]INSTRUCTIONS!$M$9:$AM$9,FALSE))*$BA53),0)),""))</f>
        <v/>
      </c>
      <c r="CF53" s="178" t="str">
        <f>IF(ISBLANK($BK53),"",IFERROR((ROUND((INDEX([1]INSTRUCTIONS!$M$9:$AM$73,MATCH(#REF!,[1]INSTRUCTIONS!$N$9:$N$73,0),MATCH(CF$2,[1]INSTRUCTIONS!$M$9:$AM$9,FALSE))*$BA53),0)),""))</f>
        <v/>
      </c>
      <c r="CG53" s="178" t="str">
        <f>IF(ISBLANK($BK53),"",IFERROR((ROUND((INDEX([1]INSTRUCTIONS!$M$9:$AM$73,MATCH(#REF!,[1]INSTRUCTIONS!$N$9:$N$73,0),MATCH(CG$2,[1]INSTRUCTIONS!$M$9:$AM$9,FALSE))*$BA53),0)),""))</f>
        <v/>
      </c>
      <c r="CH53" s="178" t="str">
        <f>IF(ISBLANK($BK53),"",IFERROR((ROUND((INDEX([1]INSTRUCTIONS!$M$9:$AM$73,MATCH(#REF!,[1]INSTRUCTIONS!$N$9:$N$73,0),MATCH(CH$2,[1]INSTRUCTIONS!$M$9:$AM$9,FALSE))*$BA53),0)),""))</f>
        <v/>
      </c>
      <c r="CI53" s="178" t="str">
        <f>IF(ISBLANK($BK53),"",IFERROR((ROUND((INDEX([1]INSTRUCTIONS!$M$9:$AM$73,MATCH(#REF!,[1]INSTRUCTIONS!$N$9:$N$73,0),MATCH(CI$2,[1]INSTRUCTIONS!$M$9:$AM$9,FALSE))*$BA53),0)),""))</f>
        <v/>
      </c>
      <c r="CJ53" s="179" t="str">
        <f>IF(ISBLANK($BK53),"",IFERROR((ROUND((INDEX([1]INSTRUCTIONS!$M$9:$AM$73,MATCH(#REF!,[1]INSTRUCTIONS!$N$9:$N$73,0),MATCH(CJ$2,[1]INSTRUCTIONS!$M$9:$AM$9,FALSE))*$BA53),0)),""))</f>
        <v/>
      </c>
      <c r="CK53" s="169">
        <f t="shared" si="24"/>
        <v>132</v>
      </c>
      <c r="CL53" s="169">
        <f t="shared" si="25"/>
        <v>0</v>
      </c>
      <c r="CM53" s="6"/>
      <c r="CN53" s="170" t="s">
        <v>126</v>
      </c>
      <c r="CO53" s="177">
        <v>2</v>
      </c>
      <c r="CP53" s="178">
        <v>4</v>
      </c>
      <c r="CQ53" s="178">
        <v>6</v>
      </c>
      <c r="CR53" s="178">
        <v>4</v>
      </c>
      <c r="CS53" s="178">
        <v>2</v>
      </c>
      <c r="CT53" s="178">
        <v>0</v>
      </c>
      <c r="CU53" s="178" t="str">
        <f>IF(ISBLANK($CN53),"",IFERROR((ROUND((INDEX([1]INSTRUCTIONS!$M$9:$AM$73,MATCH(#REF!,[1]INSTRUCTIONS!$N$9:$N$73,0),MATCH(CU$2,[1]INSTRUCTIONS!$M$9:$AM$9,FALSE))*$BD53),0)),""))</f>
        <v/>
      </c>
      <c r="CV53" s="178" t="str">
        <f>IF(ISBLANK($CN53),"",IFERROR((ROUND((INDEX([1]INSTRUCTIONS!$M$9:$AM$73,MATCH(#REF!,[1]INSTRUCTIONS!$N$9:$N$73,0),MATCH(CV$2,[1]INSTRUCTIONS!$M$9:$AM$9,FALSE))*$BD53),0)),""))</f>
        <v/>
      </c>
      <c r="CW53" s="178" t="str">
        <f>IF(ISBLANK($CN53),"",IFERROR((ROUND((INDEX([1]INSTRUCTIONS!$M$9:$AM$73,MATCH(#REF!,[1]INSTRUCTIONS!$N$9:$N$73,0),MATCH(CW$2,[1]INSTRUCTIONS!$M$9:$AM$9,FALSE))*$BD53),0)),""))</f>
        <v/>
      </c>
      <c r="CX53" s="178" t="str">
        <f>IF(ISBLANK($CN53),"",IFERROR((ROUND((INDEX([1]INSTRUCTIONS!$M$9:$AM$73,MATCH(#REF!,[1]INSTRUCTIONS!$N$9:$N$73,0),MATCH(CX$2,[1]INSTRUCTIONS!$M$9:$AM$9,FALSE))*$BD53),0)),""))</f>
        <v/>
      </c>
      <c r="CY53" s="178" t="str">
        <f>IF(ISBLANK($CN53),"",IFERROR((ROUND((INDEX([1]INSTRUCTIONS!$M$9:$AM$73,MATCH(#REF!,[1]INSTRUCTIONS!$N$9:$N$73,0),MATCH(CY$2,[1]INSTRUCTIONS!$M$9:$AM$9,FALSE))*$BD53),0)),""))</f>
        <v/>
      </c>
      <c r="CZ53" s="178" t="str">
        <f>IF(ISBLANK($CN53),"",IFERROR((ROUND((INDEX([1]INSTRUCTIONS!$M$9:$AM$73,MATCH(#REF!,[1]INSTRUCTIONS!$N$9:$N$73,0),MATCH(CZ$2,[1]INSTRUCTIONS!$M$9:$AM$9,FALSE))*$BD53),0)),""))</f>
        <v/>
      </c>
      <c r="DA53" s="178" t="str">
        <f>IF(ISBLANK($CN53),"",IFERROR((ROUND((INDEX([1]INSTRUCTIONS!$M$9:$AM$73,MATCH(#REF!,[1]INSTRUCTIONS!$N$9:$N$73,0),MATCH(DA$2,[1]INSTRUCTIONS!$M$9:$AM$9,FALSE))*$BD53),0)),""))</f>
        <v/>
      </c>
      <c r="DB53" s="178" t="str">
        <f>IF(ISBLANK($CN53),"",IFERROR((ROUND((INDEX([1]INSTRUCTIONS!$M$9:$AM$73,MATCH(#REF!,[1]INSTRUCTIONS!$N$9:$N$73,0),MATCH(DB$2,[1]INSTRUCTIONS!$M$9:$AM$9,FALSE))*$BD53),0)),""))</f>
        <v/>
      </c>
      <c r="DC53" s="178" t="str">
        <f>IF(ISBLANK($CN53),"",IFERROR((ROUND((INDEX([1]INSTRUCTIONS!$M$9:$AM$73,MATCH(#REF!,[1]INSTRUCTIONS!$N$9:$N$73,0),MATCH(DC$2,[1]INSTRUCTIONS!$M$9:$AM$9,FALSE))*$BD53),0)),""))</f>
        <v/>
      </c>
      <c r="DD53" s="178" t="str">
        <f>IF(ISBLANK($CN53),"",IFERROR((ROUND((INDEX([1]INSTRUCTIONS!$M$9:$AM$73,MATCH(#REF!,[1]INSTRUCTIONS!$N$9:$N$73,0),MATCH(DD$2,[1]INSTRUCTIONS!$M$9:$AM$9,FALSE))*$BD53),0)),""))</f>
        <v/>
      </c>
      <c r="DE53" s="178" t="str">
        <f>IF(ISBLANK($CN53),"",IFERROR((ROUND((INDEX([1]INSTRUCTIONS!$M$9:$AM$73,MATCH(#REF!,[1]INSTRUCTIONS!$N$9:$N$73,0),MATCH(DE$2,[1]INSTRUCTIONS!$M$9:$AM$9,FALSE))*$BD53),0)),""))</f>
        <v/>
      </c>
      <c r="DF53" s="178" t="str">
        <f>IF(ISBLANK($CN53),"",IFERROR((ROUND((INDEX([1]INSTRUCTIONS!$M$9:$AM$73,MATCH(#REF!,[1]INSTRUCTIONS!$N$9:$N$73,0),MATCH(DF$2,[1]INSTRUCTIONS!$M$9:$AM$9,FALSE))*$BD53),0)),""))</f>
        <v/>
      </c>
      <c r="DG53" s="178" t="str">
        <f>IF(ISBLANK($CN53),"",IFERROR((ROUND((INDEX([1]INSTRUCTIONS!$M$9:$AM$73,MATCH(#REF!,[1]INSTRUCTIONS!$N$9:$N$73,0),MATCH(DG$2,[1]INSTRUCTIONS!$M$9:$AM$9,FALSE))*$BD53),0)),""))</f>
        <v/>
      </c>
      <c r="DH53" s="178" t="str">
        <f>IF(ISBLANK($CN53),"",IFERROR((ROUND((INDEX([1]INSTRUCTIONS!$M$9:$AM$73,MATCH(#REF!,[1]INSTRUCTIONS!$N$9:$N$73,0),MATCH(DH$2,[1]INSTRUCTIONS!$M$9:$AM$9,FALSE))*$BD53),0)),""))</f>
        <v/>
      </c>
      <c r="DI53" s="178" t="str">
        <f>IF(ISBLANK($CN53),"",IFERROR((ROUND((INDEX([1]INSTRUCTIONS!$M$9:$AM$73,MATCH(#REF!,[1]INSTRUCTIONS!$N$9:$N$73,0),MATCH(DI$2,[1]INSTRUCTIONS!$M$9:$AM$9,FALSE))*$BD53),0)),""))</f>
        <v/>
      </c>
      <c r="DJ53" s="178" t="str">
        <f>IF(ISBLANK($CN53),"",IFERROR((ROUND((INDEX([1]INSTRUCTIONS!$M$9:$AM$73,MATCH(#REF!,[1]INSTRUCTIONS!$N$9:$N$73,0),MATCH(DJ$2,[1]INSTRUCTIONS!$M$9:$AM$9,FALSE))*$BD53),0)),""))</f>
        <v/>
      </c>
      <c r="DK53" s="178" t="str">
        <f>IF(ISBLANK($CN53),"",IFERROR((ROUND((INDEX([1]INSTRUCTIONS!$M$9:$AM$73,MATCH(#REF!,[1]INSTRUCTIONS!$N$9:$N$73,0),MATCH(DK$2,[1]INSTRUCTIONS!$M$9:$AM$9,FALSE))*$BD53),0)),""))</f>
        <v/>
      </c>
      <c r="DL53" s="178" t="str">
        <f>IF(ISBLANK($CN53),"",IFERROR((ROUND((INDEX([1]INSTRUCTIONS!$M$9:$AM$73,MATCH(#REF!,[1]INSTRUCTIONS!$N$9:$N$73,0),MATCH(DL$2,[1]INSTRUCTIONS!$M$9:$AM$9,FALSE))*$BD53),0)),""))</f>
        <v/>
      </c>
      <c r="DM53" s="179" t="str">
        <f>IF(ISBLANK($CN53),"",IFERROR((ROUND((INDEX([1]INSTRUCTIONS!$M$9:$AM$73,MATCH(#REF!,[1]INSTRUCTIONS!$N$9:$N$73,0),MATCH(DM$2,[1]INSTRUCTIONS!$M$9:$AM$9,FALSE))*$BD53),0)),""))</f>
        <v/>
      </c>
      <c r="DN53" s="169">
        <f t="shared" si="26"/>
        <v>18</v>
      </c>
      <c r="DO53" s="169">
        <f t="shared" si="27"/>
        <v>0</v>
      </c>
      <c r="DP53" s="6"/>
      <c r="DQ53" s="171" t="str">
        <f t="shared" si="28"/>
        <v>ALPHA BOTTOMS BM</v>
      </c>
      <c r="DR53" s="172">
        <f t="shared" ref="DR53:EP53" si="67">IFERROR(BL53+CO53,"")</f>
        <v>16</v>
      </c>
      <c r="DS53" s="173">
        <f t="shared" si="67"/>
        <v>39</v>
      </c>
      <c r="DT53" s="173">
        <f t="shared" si="67"/>
        <v>49</v>
      </c>
      <c r="DU53" s="173">
        <f t="shared" si="67"/>
        <v>33</v>
      </c>
      <c r="DV53" s="173">
        <f t="shared" si="67"/>
        <v>13</v>
      </c>
      <c r="DW53" s="173">
        <f t="shared" si="67"/>
        <v>0</v>
      </c>
      <c r="DX53" s="173" t="str">
        <f t="shared" si="67"/>
        <v/>
      </c>
      <c r="DY53" s="173" t="str">
        <f t="shared" si="67"/>
        <v/>
      </c>
      <c r="DZ53" s="173" t="str">
        <f t="shared" si="67"/>
        <v/>
      </c>
      <c r="EA53" s="173" t="str">
        <f t="shared" si="67"/>
        <v/>
      </c>
      <c r="EB53" s="173" t="str">
        <f t="shared" si="67"/>
        <v/>
      </c>
      <c r="EC53" s="173" t="str">
        <f t="shared" si="67"/>
        <v/>
      </c>
      <c r="ED53" s="173" t="str">
        <f t="shared" si="67"/>
        <v/>
      </c>
      <c r="EE53" s="173" t="str">
        <f t="shared" si="67"/>
        <v/>
      </c>
      <c r="EF53" s="174" t="str">
        <f t="shared" si="67"/>
        <v/>
      </c>
      <c r="EG53" s="174" t="str">
        <f t="shared" si="67"/>
        <v/>
      </c>
      <c r="EH53" s="174" t="str">
        <f t="shared" si="67"/>
        <v/>
      </c>
      <c r="EI53" s="174" t="str">
        <f t="shared" si="67"/>
        <v/>
      </c>
      <c r="EJ53" s="174" t="str">
        <f t="shared" si="67"/>
        <v/>
      </c>
      <c r="EK53" s="174" t="str">
        <f t="shared" si="67"/>
        <v/>
      </c>
      <c r="EL53" s="174" t="str">
        <f t="shared" si="67"/>
        <v/>
      </c>
      <c r="EM53" s="174" t="str">
        <f t="shared" si="67"/>
        <v/>
      </c>
      <c r="EN53" s="174" t="str">
        <f t="shared" si="67"/>
        <v/>
      </c>
      <c r="EO53" s="174" t="str">
        <f t="shared" si="67"/>
        <v/>
      </c>
      <c r="EP53" s="174" t="str">
        <f t="shared" si="67"/>
        <v/>
      </c>
      <c r="EQ53" s="171">
        <f t="shared" si="30"/>
        <v>150</v>
      </c>
      <c r="ER53" s="171">
        <f t="shared" si="31"/>
        <v>0</v>
      </c>
    </row>
    <row r="54" spans="1:148" ht="120" customHeight="1" x14ac:dyDescent="0.25">
      <c r="A54" s="132">
        <f t="shared" si="32"/>
        <v>37</v>
      </c>
      <c r="B54" s="133" t="e">
        <v>#VALUE!</v>
      </c>
      <c r="C54" s="133" t="s">
        <v>96</v>
      </c>
      <c r="D54" s="134" t="s">
        <v>276</v>
      </c>
      <c r="E54" s="134" t="str">
        <f t="shared" si="6"/>
        <v>#REF!</v>
      </c>
      <c r="F54" s="135" t="s">
        <v>114</v>
      </c>
      <c r="G54" s="134" t="s">
        <v>276</v>
      </c>
      <c r="H54" s="135" t="s">
        <v>219</v>
      </c>
      <c r="I54" s="135" t="s">
        <v>220</v>
      </c>
      <c r="J54" s="135"/>
      <c r="K54" s="135"/>
      <c r="L54" s="136"/>
      <c r="M54" s="133" t="e">
        <v>#VALUE!</v>
      </c>
      <c r="N54" s="135" t="s">
        <v>160</v>
      </c>
      <c r="O54" s="136"/>
      <c r="P54" s="136"/>
      <c r="Q54" s="136" t="s">
        <v>101</v>
      </c>
      <c r="R54" s="136" t="s">
        <v>102</v>
      </c>
      <c r="S54" s="136"/>
      <c r="T54" s="133"/>
      <c r="U54" s="133"/>
      <c r="V54" s="133"/>
      <c r="W54" s="137"/>
      <c r="X54" s="209">
        <v>10.75</v>
      </c>
      <c r="Y54" s="139">
        <v>12.78</v>
      </c>
      <c r="Z54" s="140">
        <f t="shared" si="7"/>
        <v>-0.18883720930232553</v>
      </c>
      <c r="AA54" s="139">
        <v>39.99</v>
      </c>
      <c r="AB54" s="140">
        <f t="shared" si="8"/>
        <v>0.68042010502625661</v>
      </c>
      <c r="AC54" s="141"/>
      <c r="AD54" s="142" t="str">
        <f t="shared" si="9"/>
        <v/>
      </c>
      <c r="AE54" s="140" t="str">
        <f t="shared" si="10"/>
        <v/>
      </c>
      <c r="AF54" s="139"/>
      <c r="AG54" s="140" t="str">
        <f t="shared" si="11"/>
        <v/>
      </c>
      <c r="AH54" s="143" t="str">
        <f t="shared" si="12"/>
        <v/>
      </c>
      <c r="AI54" s="144"/>
      <c r="AJ54" s="145"/>
      <c r="AK54" s="146"/>
      <c r="AL54" s="135" t="s">
        <v>241</v>
      </c>
      <c r="AM54" s="147">
        <v>4</v>
      </c>
      <c r="AN54" s="148" t="str">
        <f t="shared" si="13"/>
        <v xml:space="preserve">, , , , OFFICE DEFINE, </v>
      </c>
      <c r="AO54" s="149">
        <v>0</v>
      </c>
      <c r="AP54" s="150">
        <v>84</v>
      </c>
      <c r="AQ54" s="150"/>
      <c r="AR54" s="150"/>
      <c r="AS54" s="150"/>
      <c r="AT54" s="151"/>
      <c r="AU54" s="151"/>
      <c r="AV54" s="152">
        <f t="shared" si="14"/>
        <v>4</v>
      </c>
      <c r="AW54" s="153"/>
      <c r="AX54" s="152"/>
      <c r="AY54" s="153"/>
      <c r="AZ54" s="176"/>
      <c r="BA54" s="155">
        <f t="shared" si="15"/>
        <v>84</v>
      </c>
      <c r="BB54" s="156">
        <f t="shared" si="16"/>
        <v>1073.52</v>
      </c>
      <c r="BC54" s="157">
        <f t="shared" si="17"/>
        <v>3359.1600000000003</v>
      </c>
      <c r="BD54" s="158">
        <f t="shared" si="18"/>
        <v>0</v>
      </c>
      <c r="BE54" s="159">
        <f t="shared" si="19"/>
        <v>0</v>
      </c>
      <c r="BF54" s="160">
        <f t="shared" si="20"/>
        <v>0</v>
      </c>
      <c r="BG54" s="161">
        <f t="shared" si="21"/>
        <v>84</v>
      </c>
      <c r="BH54" s="162">
        <f t="shared" si="22"/>
        <v>1073.52</v>
      </c>
      <c r="BI54" s="163">
        <f t="shared" si="23"/>
        <v>3359.1600000000003</v>
      </c>
      <c r="BJ54" s="164"/>
      <c r="BK54" s="165" t="s">
        <v>125</v>
      </c>
      <c r="BL54" s="177">
        <v>9</v>
      </c>
      <c r="BM54" s="178">
        <v>23</v>
      </c>
      <c r="BN54" s="178">
        <v>27</v>
      </c>
      <c r="BO54" s="178">
        <v>18</v>
      </c>
      <c r="BP54" s="178">
        <v>7</v>
      </c>
      <c r="BQ54" s="178">
        <v>0</v>
      </c>
      <c r="BR54" s="178" t="str">
        <f>IF(ISBLANK($BK54),"",IFERROR((ROUND((INDEX([1]INSTRUCTIONS!$M$9:$AM$73,MATCH(#REF!,[1]INSTRUCTIONS!$N$9:$N$73,0),MATCH(BR$2,[1]INSTRUCTIONS!$M$9:$AM$9,FALSE))*$BA54),0)),""))</f>
        <v/>
      </c>
      <c r="BS54" s="178" t="str">
        <f>IF(ISBLANK($BK54),"",IFERROR((ROUND((INDEX([1]INSTRUCTIONS!$M$9:$AM$73,MATCH(#REF!,[1]INSTRUCTIONS!$N$9:$N$73,0),MATCH(BS$2,[1]INSTRUCTIONS!$M$9:$AM$9,FALSE))*$BA54),0)),""))</f>
        <v/>
      </c>
      <c r="BT54" s="178" t="str">
        <f>IF(ISBLANK($BK54),"",IFERROR((ROUND((INDEX([1]INSTRUCTIONS!$M$9:$AM$73,MATCH(#REF!,[1]INSTRUCTIONS!$N$9:$N$73,0),MATCH(BT$2,[1]INSTRUCTIONS!$M$9:$AM$9,FALSE))*$BA54),0)),""))</f>
        <v/>
      </c>
      <c r="BU54" s="178" t="str">
        <f>IF(ISBLANK($BK54),"",IFERROR((ROUND((INDEX([1]INSTRUCTIONS!$M$9:$AM$73,MATCH(#REF!,[1]INSTRUCTIONS!$N$9:$N$73,0),MATCH(BU$2,[1]INSTRUCTIONS!$M$9:$AM$9,FALSE))*$BA54),0)),""))</f>
        <v/>
      </c>
      <c r="BV54" s="178" t="str">
        <f>IF(ISBLANK($BK54),"",IFERROR((ROUND((INDEX([1]INSTRUCTIONS!$M$9:$AM$73,MATCH(#REF!,[1]INSTRUCTIONS!$N$9:$N$73,0),MATCH(BV$2,[1]INSTRUCTIONS!$M$9:$AM$9,FALSE))*$BA54),0)),""))</f>
        <v/>
      </c>
      <c r="BW54" s="178" t="str">
        <f>IF(ISBLANK($BK54),"",IFERROR((ROUND((INDEX([1]INSTRUCTIONS!$M$9:$AM$73,MATCH(#REF!,[1]INSTRUCTIONS!$N$9:$N$73,0),MATCH(BW$2,[1]INSTRUCTIONS!$M$9:$AM$9,FALSE))*$BA54),0)),""))</f>
        <v/>
      </c>
      <c r="BX54" s="178" t="str">
        <f>IF(ISBLANK($BK54),"",IFERROR((ROUND((INDEX([1]INSTRUCTIONS!$M$9:$AM$73,MATCH(#REF!,[1]INSTRUCTIONS!$N$9:$N$73,0),MATCH(BX$2,[1]INSTRUCTIONS!$M$9:$AM$9,FALSE))*$BA54),0)),""))</f>
        <v/>
      </c>
      <c r="BY54" s="178" t="str">
        <f>IF(ISBLANK($BK54),"",IFERROR((ROUND((INDEX([1]INSTRUCTIONS!$M$9:$AM$73,MATCH(#REF!,[1]INSTRUCTIONS!$N$9:$N$73,0),MATCH(BY$2,[1]INSTRUCTIONS!$M$9:$AM$9,FALSE))*$BA54),0)),""))</f>
        <v/>
      </c>
      <c r="BZ54" s="178" t="str">
        <f>IF(ISBLANK($BK54),"",IFERROR((ROUND((INDEX([1]INSTRUCTIONS!$M$9:$AM$73,MATCH(#REF!,[1]INSTRUCTIONS!$N$9:$N$73,0),MATCH(BZ$2,[1]INSTRUCTIONS!$M$9:$AM$9,FALSE))*$BA54),0)),""))</f>
        <v/>
      </c>
      <c r="CA54" s="178" t="str">
        <f>IF(ISBLANK($BK54),"",IFERROR((ROUND((INDEX([1]INSTRUCTIONS!$M$9:$AM$73,MATCH(#REF!,[1]INSTRUCTIONS!$N$9:$N$73,0),MATCH(CA$2,[1]INSTRUCTIONS!$M$9:$AM$9,FALSE))*$BA54),0)),""))</f>
        <v/>
      </c>
      <c r="CB54" s="178" t="str">
        <f>IF(ISBLANK($BK54),"",IFERROR((ROUND((INDEX([1]INSTRUCTIONS!$M$9:$AM$73,MATCH(#REF!,[1]INSTRUCTIONS!$N$9:$N$73,0),MATCH(CB$2,[1]INSTRUCTIONS!$M$9:$AM$9,FALSE))*$BA54),0)),""))</f>
        <v/>
      </c>
      <c r="CC54" s="178" t="str">
        <f>IF(ISBLANK($BK54),"",IFERROR((ROUND((INDEX([1]INSTRUCTIONS!$M$9:$AM$73,MATCH(#REF!,[1]INSTRUCTIONS!$N$9:$N$73,0),MATCH(CC$2,[1]INSTRUCTIONS!$M$9:$AM$9,FALSE))*$BA54),0)),""))</f>
        <v/>
      </c>
      <c r="CD54" s="178" t="str">
        <f>IF(ISBLANK($BK54),"",IFERROR((ROUND((INDEX([1]INSTRUCTIONS!$M$9:$AM$73,MATCH(#REF!,[1]INSTRUCTIONS!$N$9:$N$73,0),MATCH(CD$2,[1]INSTRUCTIONS!$M$9:$AM$9,FALSE))*$BA54),0)),""))</f>
        <v/>
      </c>
      <c r="CE54" s="178" t="str">
        <f>IF(ISBLANK($BK54),"",IFERROR((ROUND((INDEX([1]INSTRUCTIONS!$M$9:$AM$73,MATCH(#REF!,[1]INSTRUCTIONS!$N$9:$N$73,0),MATCH(CE$2,[1]INSTRUCTIONS!$M$9:$AM$9,FALSE))*$BA54),0)),""))</f>
        <v/>
      </c>
      <c r="CF54" s="178" t="str">
        <f>IF(ISBLANK($BK54),"",IFERROR((ROUND((INDEX([1]INSTRUCTIONS!$M$9:$AM$73,MATCH(#REF!,[1]INSTRUCTIONS!$N$9:$N$73,0),MATCH(CF$2,[1]INSTRUCTIONS!$M$9:$AM$9,FALSE))*$BA54),0)),""))</f>
        <v/>
      </c>
      <c r="CG54" s="178" t="str">
        <f>IF(ISBLANK($BK54),"",IFERROR((ROUND((INDEX([1]INSTRUCTIONS!$M$9:$AM$73,MATCH(#REF!,[1]INSTRUCTIONS!$N$9:$N$73,0),MATCH(CG$2,[1]INSTRUCTIONS!$M$9:$AM$9,FALSE))*$BA54),0)),""))</f>
        <v/>
      </c>
      <c r="CH54" s="178" t="str">
        <f>IF(ISBLANK($BK54),"",IFERROR((ROUND((INDEX([1]INSTRUCTIONS!$M$9:$AM$73,MATCH(#REF!,[1]INSTRUCTIONS!$N$9:$N$73,0),MATCH(CH$2,[1]INSTRUCTIONS!$M$9:$AM$9,FALSE))*$BA54),0)),""))</f>
        <v/>
      </c>
      <c r="CI54" s="178" t="str">
        <f>IF(ISBLANK($BK54),"",IFERROR((ROUND((INDEX([1]INSTRUCTIONS!$M$9:$AM$73,MATCH(#REF!,[1]INSTRUCTIONS!$N$9:$N$73,0),MATCH(CI$2,[1]INSTRUCTIONS!$M$9:$AM$9,FALSE))*$BA54),0)),""))</f>
        <v/>
      </c>
      <c r="CJ54" s="179" t="str">
        <f>IF(ISBLANK($BK54),"",IFERROR((ROUND((INDEX([1]INSTRUCTIONS!$M$9:$AM$73,MATCH(#REF!,[1]INSTRUCTIONS!$N$9:$N$73,0),MATCH(CJ$2,[1]INSTRUCTIONS!$M$9:$AM$9,FALSE))*$BA54),0)),""))</f>
        <v/>
      </c>
      <c r="CK54" s="169">
        <f t="shared" si="24"/>
        <v>84</v>
      </c>
      <c r="CL54" s="169">
        <f t="shared" si="25"/>
        <v>0</v>
      </c>
      <c r="CM54" s="6"/>
      <c r="CN54" s="170" t="s">
        <v>126</v>
      </c>
      <c r="CO54" s="177">
        <v>0</v>
      </c>
      <c r="CP54" s="178">
        <v>0</v>
      </c>
      <c r="CQ54" s="178">
        <v>0</v>
      </c>
      <c r="CR54" s="178">
        <v>0</v>
      </c>
      <c r="CS54" s="178">
        <v>0</v>
      </c>
      <c r="CT54" s="178">
        <v>0</v>
      </c>
      <c r="CU54" s="178" t="str">
        <f>IF(ISBLANK($CN54),"",IFERROR((ROUND((INDEX([1]INSTRUCTIONS!$M$9:$AM$73,MATCH(#REF!,[1]INSTRUCTIONS!$N$9:$N$73,0),MATCH(CU$2,[1]INSTRUCTIONS!$M$9:$AM$9,FALSE))*$BD54),0)),""))</f>
        <v/>
      </c>
      <c r="CV54" s="178" t="str">
        <f>IF(ISBLANK($CN54),"",IFERROR((ROUND((INDEX([1]INSTRUCTIONS!$M$9:$AM$73,MATCH(#REF!,[1]INSTRUCTIONS!$N$9:$N$73,0),MATCH(CV$2,[1]INSTRUCTIONS!$M$9:$AM$9,FALSE))*$BD54),0)),""))</f>
        <v/>
      </c>
      <c r="CW54" s="178" t="str">
        <f>IF(ISBLANK($CN54),"",IFERROR((ROUND((INDEX([1]INSTRUCTIONS!$M$9:$AM$73,MATCH(#REF!,[1]INSTRUCTIONS!$N$9:$N$73,0),MATCH(CW$2,[1]INSTRUCTIONS!$M$9:$AM$9,FALSE))*$BD54),0)),""))</f>
        <v/>
      </c>
      <c r="CX54" s="178" t="str">
        <f>IF(ISBLANK($CN54),"",IFERROR((ROUND((INDEX([1]INSTRUCTIONS!$M$9:$AM$73,MATCH(#REF!,[1]INSTRUCTIONS!$N$9:$N$73,0),MATCH(CX$2,[1]INSTRUCTIONS!$M$9:$AM$9,FALSE))*$BD54),0)),""))</f>
        <v/>
      </c>
      <c r="CY54" s="178" t="str">
        <f>IF(ISBLANK($CN54),"",IFERROR((ROUND((INDEX([1]INSTRUCTIONS!$M$9:$AM$73,MATCH(#REF!,[1]INSTRUCTIONS!$N$9:$N$73,0),MATCH(CY$2,[1]INSTRUCTIONS!$M$9:$AM$9,FALSE))*$BD54),0)),""))</f>
        <v/>
      </c>
      <c r="CZ54" s="178" t="str">
        <f>IF(ISBLANK($CN54),"",IFERROR((ROUND((INDEX([1]INSTRUCTIONS!$M$9:$AM$73,MATCH(#REF!,[1]INSTRUCTIONS!$N$9:$N$73,0),MATCH(CZ$2,[1]INSTRUCTIONS!$M$9:$AM$9,FALSE))*$BD54),0)),""))</f>
        <v/>
      </c>
      <c r="DA54" s="178" t="str">
        <f>IF(ISBLANK($CN54),"",IFERROR((ROUND((INDEX([1]INSTRUCTIONS!$M$9:$AM$73,MATCH(#REF!,[1]INSTRUCTIONS!$N$9:$N$73,0),MATCH(DA$2,[1]INSTRUCTIONS!$M$9:$AM$9,FALSE))*$BD54),0)),""))</f>
        <v/>
      </c>
      <c r="DB54" s="178" t="str">
        <f>IF(ISBLANK($CN54),"",IFERROR((ROUND((INDEX([1]INSTRUCTIONS!$M$9:$AM$73,MATCH(#REF!,[1]INSTRUCTIONS!$N$9:$N$73,0),MATCH(DB$2,[1]INSTRUCTIONS!$M$9:$AM$9,FALSE))*$BD54),0)),""))</f>
        <v/>
      </c>
      <c r="DC54" s="178" t="str">
        <f>IF(ISBLANK($CN54),"",IFERROR((ROUND((INDEX([1]INSTRUCTIONS!$M$9:$AM$73,MATCH(#REF!,[1]INSTRUCTIONS!$N$9:$N$73,0),MATCH(DC$2,[1]INSTRUCTIONS!$M$9:$AM$9,FALSE))*$BD54),0)),""))</f>
        <v/>
      </c>
      <c r="DD54" s="178" t="str">
        <f>IF(ISBLANK($CN54),"",IFERROR((ROUND((INDEX([1]INSTRUCTIONS!$M$9:$AM$73,MATCH(#REF!,[1]INSTRUCTIONS!$N$9:$N$73,0),MATCH(DD$2,[1]INSTRUCTIONS!$M$9:$AM$9,FALSE))*$BD54),0)),""))</f>
        <v/>
      </c>
      <c r="DE54" s="178" t="str">
        <f>IF(ISBLANK($CN54),"",IFERROR((ROUND((INDEX([1]INSTRUCTIONS!$M$9:$AM$73,MATCH(#REF!,[1]INSTRUCTIONS!$N$9:$N$73,0),MATCH(DE$2,[1]INSTRUCTIONS!$M$9:$AM$9,FALSE))*$BD54),0)),""))</f>
        <v/>
      </c>
      <c r="DF54" s="178" t="str">
        <f>IF(ISBLANK($CN54),"",IFERROR((ROUND((INDEX([1]INSTRUCTIONS!$M$9:$AM$73,MATCH(#REF!,[1]INSTRUCTIONS!$N$9:$N$73,0),MATCH(DF$2,[1]INSTRUCTIONS!$M$9:$AM$9,FALSE))*$BD54),0)),""))</f>
        <v/>
      </c>
      <c r="DG54" s="178" t="str">
        <f>IF(ISBLANK($CN54),"",IFERROR((ROUND((INDEX([1]INSTRUCTIONS!$M$9:$AM$73,MATCH(#REF!,[1]INSTRUCTIONS!$N$9:$N$73,0),MATCH(DG$2,[1]INSTRUCTIONS!$M$9:$AM$9,FALSE))*$BD54),0)),""))</f>
        <v/>
      </c>
      <c r="DH54" s="178" t="str">
        <f>IF(ISBLANK($CN54),"",IFERROR((ROUND((INDEX([1]INSTRUCTIONS!$M$9:$AM$73,MATCH(#REF!,[1]INSTRUCTIONS!$N$9:$N$73,0),MATCH(DH$2,[1]INSTRUCTIONS!$M$9:$AM$9,FALSE))*$BD54),0)),""))</f>
        <v/>
      </c>
      <c r="DI54" s="178" t="str">
        <f>IF(ISBLANK($CN54),"",IFERROR((ROUND((INDEX([1]INSTRUCTIONS!$M$9:$AM$73,MATCH(#REF!,[1]INSTRUCTIONS!$N$9:$N$73,0),MATCH(DI$2,[1]INSTRUCTIONS!$M$9:$AM$9,FALSE))*$BD54),0)),""))</f>
        <v/>
      </c>
      <c r="DJ54" s="178" t="str">
        <f>IF(ISBLANK($CN54),"",IFERROR((ROUND((INDEX([1]INSTRUCTIONS!$M$9:$AM$73,MATCH(#REF!,[1]INSTRUCTIONS!$N$9:$N$73,0),MATCH(DJ$2,[1]INSTRUCTIONS!$M$9:$AM$9,FALSE))*$BD54),0)),""))</f>
        <v/>
      </c>
      <c r="DK54" s="178" t="str">
        <f>IF(ISBLANK($CN54),"",IFERROR((ROUND((INDEX([1]INSTRUCTIONS!$M$9:$AM$73,MATCH(#REF!,[1]INSTRUCTIONS!$N$9:$N$73,0),MATCH(DK$2,[1]INSTRUCTIONS!$M$9:$AM$9,FALSE))*$BD54),0)),""))</f>
        <v/>
      </c>
      <c r="DL54" s="178" t="str">
        <f>IF(ISBLANK($CN54),"",IFERROR((ROUND((INDEX([1]INSTRUCTIONS!$M$9:$AM$73,MATCH(#REF!,[1]INSTRUCTIONS!$N$9:$N$73,0),MATCH(DL$2,[1]INSTRUCTIONS!$M$9:$AM$9,FALSE))*$BD54),0)),""))</f>
        <v/>
      </c>
      <c r="DM54" s="179" t="str">
        <f>IF(ISBLANK($CN54),"",IFERROR((ROUND((INDEX([1]INSTRUCTIONS!$M$9:$AM$73,MATCH(#REF!,[1]INSTRUCTIONS!$N$9:$N$73,0),MATCH(DM$2,[1]INSTRUCTIONS!$M$9:$AM$9,FALSE))*$BD54),0)),""))</f>
        <v/>
      </c>
      <c r="DN54" s="169">
        <f t="shared" si="26"/>
        <v>0</v>
      </c>
      <c r="DO54" s="169">
        <f t="shared" si="27"/>
        <v>0</v>
      </c>
      <c r="DP54" s="6"/>
      <c r="DQ54" s="171" t="str">
        <f t="shared" si="28"/>
        <v>ALPHA BOTTOMS BM</v>
      </c>
      <c r="DR54" s="172">
        <f t="shared" ref="DR54:EP54" si="68">IFERROR(BL54+CO54,"")</f>
        <v>9</v>
      </c>
      <c r="DS54" s="173">
        <f t="shared" si="68"/>
        <v>23</v>
      </c>
      <c r="DT54" s="173">
        <f t="shared" si="68"/>
        <v>27</v>
      </c>
      <c r="DU54" s="173">
        <f t="shared" si="68"/>
        <v>18</v>
      </c>
      <c r="DV54" s="173">
        <f t="shared" si="68"/>
        <v>7</v>
      </c>
      <c r="DW54" s="173">
        <f t="shared" si="68"/>
        <v>0</v>
      </c>
      <c r="DX54" s="173" t="str">
        <f t="shared" si="68"/>
        <v/>
      </c>
      <c r="DY54" s="173" t="str">
        <f t="shared" si="68"/>
        <v/>
      </c>
      <c r="DZ54" s="173" t="str">
        <f t="shared" si="68"/>
        <v/>
      </c>
      <c r="EA54" s="173" t="str">
        <f t="shared" si="68"/>
        <v/>
      </c>
      <c r="EB54" s="173" t="str">
        <f t="shared" si="68"/>
        <v/>
      </c>
      <c r="EC54" s="173" t="str">
        <f t="shared" si="68"/>
        <v/>
      </c>
      <c r="ED54" s="173" t="str">
        <f t="shared" si="68"/>
        <v/>
      </c>
      <c r="EE54" s="173" t="str">
        <f t="shared" si="68"/>
        <v/>
      </c>
      <c r="EF54" s="174" t="str">
        <f t="shared" si="68"/>
        <v/>
      </c>
      <c r="EG54" s="174" t="str">
        <f t="shared" si="68"/>
        <v/>
      </c>
      <c r="EH54" s="174" t="str">
        <f t="shared" si="68"/>
        <v/>
      </c>
      <c r="EI54" s="174" t="str">
        <f t="shared" si="68"/>
        <v/>
      </c>
      <c r="EJ54" s="174" t="str">
        <f t="shared" si="68"/>
        <v/>
      </c>
      <c r="EK54" s="174" t="str">
        <f t="shared" si="68"/>
        <v/>
      </c>
      <c r="EL54" s="174" t="str">
        <f t="shared" si="68"/>
        <v/>
      </c>
      <c r="EM54" s="174" t="str">
        <f t="shared" si="68"/>
        <v/>
      </c>
      <c r="EN54" s="174" t="str">
        <f t="shared" si="68"/>
        <v/>
      </c>
      <c r="EO54" s="174" t="str">
        <f t="shared" si="68"/>
        <v/>
      </c>
      <c r="EP54" s="174" t="str">
        <f t="shared" si="68"/>
        <v/>
      </c>
      <c r="EQ54" s="171">
        <f t="shared" si="30"/>
        <v>84</v>
      </c>
      <c r="ER54" s="171">
        <f t="shared" si="31"/>
        <v>0</v>
      </c>
    </row>
    <row r="55" spans="1:148" ht="120" customHeight="1" x14ac:dyDescent="0.25">
      <c r="A55" s="132">
        <f t="shared" si="32"/>
        <v>38</v>
      </c>
      <c r="B55" s="133" t="e">
        <v>#VALUE!</v>
      </c>
      <c r="C55" s="133" t="s">
        <v>96</v>
      </c>
      <c r="D55" s="134" t="s">
        <v>276</v>
      </c>
      <c r="E55" s="134" t="str">
        <f t="shared" si="6"/>
        <v>#REF!</v>
      </c>
      <c r="F55" s="135" t="s">
        <v>114</v>
      </c>
      <c r="G55" s="134" t="s">
        <v>276</v>
      </c>
      <c r="H55" s="135" t="s">
        <v>219</v>
      </c>
      <c r="I55" s="135" t="s">
        <v>220</v>
      </c>
      <c r="J55" s="135"/>
      <c r="K55" s="135"/>
      <c r="L55" s="136"/>
      <c r="M55" s="133" t="e">
        <v>#VALUE!</v>
      </c>
      <c r="N55" s="135" t="s">
        <v>183</v>
      </c>
      <c r="O55" s="136"/>
      <c r="P55" s="136"/>
      <c r="Q55" s="136" t="s">
        <v>101</v>
      </c>
      <c r="R55" s="136" t="s">
        <v>102</v>
      </c>
      <c r="S55" s="136"/>
      <c r="T55" s="133"/>
      <c r="U55" s="133"/>
      <c r="V55" s="133"/>
      <c r="W55" s="137"/>
      <c r="X55" s="209">
        <v>10.75</v>
      </c>
      <c r="Y55" s="139">
        <v>12.78</v>
      </c>
      <c r="Z55" s="140">
        <f t="shared" si="7"/>
        <v>-0.18883720930232553</v>
      </c>
      <c r="AA55" s="139">
        <v>39.99</v>
      </c>
      <c r="AB55" s="140">
        <f t="shared" si="8"/>
        <v>0.68042010502625661</v>
      </c>
      <c r="AC55" s="141"/>
      <c r="AD55" s="142" t="str">
        <f t="shared" si="9"/>
        <v/>
      </c>
      <c r="AE55" s="140" t="str">
        <f t="shared" si="10"/>
        <v/>
      </c>
      <c r="AF55" s="139"/>
      <c r="AG55" s="140" t="str">
        <f t="shared" si="11"/>
        <v/>
      </c>
      <c r="AH55" s="143" t="str">
        <f t="shared" si="12"/>
        <v/>
      </c>
      <c r="AI55" s="144"/>
      <c r="AJ55" s="145"/>
      <c r="AK55" s="146"/>
      <c r="AL55" s="135" t="s">
        <v>241</v>
      </c>
      <c r="AM55" s="147">
        <v>4</v>
      </c>
      <c r="AN55" s="148" t="str">
        <f t="shared" si="13"/>
        <v xml:space="preserve">, , , , OFFICE DEFINE, </v>
      </c>
      <c r="AO55" s="149">
        <v>18</v>
      </c>
      <c r="AP55" s="150">
        <v>108</v>
      </c>
      <c r="AQ55" s="150"/>
      <c r="AR55" s="150"/>
      <c r="AS55" s="150"/>
      <c r="AT55" s="151"/>
      <c r="AU55" s="151"/>
      <c r="AV55" s="152">
        <f t="shared" si="14"/>
        <v>4</v>
      </c>
      <c r="AW55" s="153"/>
      <c r="AX55" s="152"/>
      <c r="AY55" s="153"/>
      <c r="AZ55" s="176"/>
      <c r="BA55" s="155">
        <f t="shared" si="15"/>
        <v>108</v>
      </c>
      <c r="BB55" s="156">
        <f t="shared" si="16"/>
        <v>1380.24</v>
      </c>
      <c r="BC55" s="157">
        <f t="shared" si="17"/>
        <v>4318.92</v>
      </c>
      <c r="BD55" s="158">
        <f t="shared" si="18"/>
        <v>18</v>
      </c>
      <c r="BE55" s="159">
        <f t="shared" si="19"/>
        <v>230.04</v>
      </c>
      <c r="BF55" s="160">
        <f t="shared" si="20"/>
        <v>719.82</v>
      </c>
      <c r="BG55" s="161">
        <f t="shared" si="21"/>
        <v>126</v>
      </c>
      <c r="BH55" s="162">
        <f t="shared" si="22"/>
        <v>1610.28</v>
      </c>
      <c r="BI55" s="163">
        <f t="shared" si="23"/>
        <v>5038.7400000000007</v>
      </c>
      <c r="BJ55" s="164"/>
      <c r="BK55" s="165" t="s">
        <v>125</v>
      </c>
      <c r="BL55" s="177">
        <v>11</v>
      </c>
      <c r="BM55" s="178">
        <v>29</v>
      </c>
      <c r="BN55" s="178">
        <v>35</v>
      </c>
      <c r="BO55" s="178">
        <v>24</v>
      </c>
      <c r="BP55" s="178">
        <v>9</v>
      </c>
      <c r="BQ55" s="178">
        <v>0</v>
      </c>
      <c r="BR55" s="178" t="str">
        <f>IF(ISBLANK($BK55),"",IFERROR((ROUND((INDEX([1]INSTRUCTIONS!$M$9:$AM$73,MATCH(#REF!,[1]INSTRUCTIONS!$N$9:$N$73,0),MATCH(BR$2,[1]INSTRUCTIONS!$M$9:$AM$9,FALSE))*$BA55),0)),""))</f>
        <v/>
      </c>
      <c r="BS55" s="178" t="str">
        <f>IF(ISBLANK($BK55),"",IFERROR((ROUND((INDEX([1]INSTRUCTIONS!$M$9:$AM$73,MATCH(#REF!,[1]INSTRUCTIONS!$N$9:$N$73,0),MATCH(BS$2,[1]INSTRUCTIONS!$M$9:$AM$9,FALSE))*$BA55),0)),""))</f>
        <v/>
      </c>
      <c r="BT55" s="178" t="str">
        <f>IF(ISBLANK($BK55),"",IFERROR((ROUND((INDEX([1]INSTRUCTIONS!$M$9:$AM$73,MATCH(#REF!,[1]INSTRUCTIONS!$N$9:$N$73,0),MATCH(BT$2,[1]INSTRUCTIONS!$M$9:$AM$9,FALSE))*$BA55),0)),""))</f>
        <v/>
      </c>
      <c r="BU55" s="178" t="str">
        <f>IF(ISBLANK($BK55),"",IFERROR((ROUND((INDEX([1]INSTRUCTIONS!$M$9:$AM$73,MATCH(#REF!,[1]INSTRUCTIONS!$N$9:$N$73,0),MATCH(BU$2,[1]INSTRUCTIONS!$M$9:$AM$9,FALSE))*$BA55),0)),""))</f>
        <v/>
      </c>
      <c r="BV55" s="178" t="str">
        <f>IF(ISBLANK($BK55),"",IFERROR((ROUND((INDEX([1]INSTRUCTIONS!$M$9:$AM$73,MATCH(#REF!,[1]INSTRUCTIONS!$N$9:$N$73,0),MATCH(BV$2,[1]INSTRUCTIONS!$M$9:$AM$9,FALSE))*$BA55),0)),""))</f>
        <v/>
      </c>
      <c r="BW55" s="178" t="str">
        <f>IF(ISBLANK($BK55),"",IFERROR((ROUND((INDEX([1]INSTRUCTIONS!$M$9:$AM$73,MATCH(#REF!,[1]INSTRUCTIONS!$N$9:$N$73,0),MATCH(BW$2,[1]INSTRUCTIONS!$M$9:$AM$9,FALSE))*$BA55),0)),""))</f>
        <v/>
      </c>
      <c r="BX55" s="178" t="str">
        <f>IF(ISBLANK($BK55),"",IFERROR((ROUND((INDEX([1]INSTRUCTIONS!$M$9:$AM$73,MATCH(#REF!,[1]INSTRUCTIONS!$N$9:$N$73,0),MATCH(BX$2,[1]INSTRUCTIONS!$M$9:$AM$9,FALSE))*$BA55),0)),""))</f>
        <v/>
      </c>
      <c r="BY55" s="178" t="str">
        <f>IF(ISBLANK($BK55),"",IFERROR((ROUND((INDEX([1]INSTRUCTIONS!$M$9:$AM$73,MATCH(#REF!,[1]INSTRUCTIONS!$N$9:$N$73,0),MATCH(BY$2,[1]INSTRUCTIONS!$M$9:$AM$9,FALSE))*$BA55),0)),""))</f>
        <v/>
      </c>
      <c r="BZ55" s="178" t="str">
        <f>IF(ISBLANK($BK55),"",IFERROR((ROUND((INDEX([1]INSTRUCTIONS!$M$9:$AM$73,MATCH(#REF!,[1]INSTRUCTIONS!$N$9:$N$73,0),MATCH(BZ$2,[1]INSTRUCTIONS!$M$9:$AM$9,FALSE))*$BA55),0)),""))</f>
        <v/>
      </c>
      <c r="CA55" s="178" t="str">
        <f>IF(ISBLANK($BK55),"",IFERROR((ROUND((INDEX([1]INSTRUCTIONS!$M$9:$AM$73,MATCH(#REF!,[1]INSTRUCTIONS!$N$9:$N$73,0),MATCH(CA$2,[1]INSTRUCTIONS!$M$9:$AM$9,FALSE))*$BA55),0)),""))</f>
        <v/>
      </c>
      <c r="CB55" s="178" t="str">
        <f>IF(ISBLANK($BK55),"",IFERROR((ROUND((INDEX([1]INSTRUCTIONS!$M$9:$AM$73,MATCH(#REF!,[1]INSTRUCTIONS!$N$9:$N$73,0),MATCH(CB$2,[1]INSTRUCTIONS!$M$9:$AM$9,FALSE))*$BA55),0)),""))</f>
        <v/>
      </c>
      <c r="CC55" s="178" t="str">
        <f>IF(ISBLANK($BK55),"",IFERROR((ROUND((INDEX([1]INSTRUCTIONS!$M$9:$AM$73,MATCH(#REF!,[1]INSTRUCTIONS!$N$9:$N$73,0),MATCH(CC$2,[1]INSTRUCTIONS!$M$9:$AM$9,FALSE))*$BA55),0)),""))</f>
        <v/>
      </c>
      <c r="CD55" s="178" t="str">
        <f>IF(ISBLANK($BK55),"",IFERROR((ROUND((INDEX([1]INSTRUCTIONS!$M$9:$AM$73,MATCH(#REF!,[1]INSTRUCTIONS!$N$9:$N$73,0),MATCH(CD$2,[1]INSTRUCTIONS!$M$9:$AM$9,FALSE))*$BA55),0)),""))</f>
        <v/>
      </c>
      <c r="CE55" s="178" t="str">
        <f>IF(ISBLANK($BK55),"",IFERROR((ROUND((INDEX([1]INSTRUCTIONS!$M$9:$AM$73,MATCH(#REF!,[1]INSTRUCTIONS!$N$9:$N$73,0),MATCH(CE$2,[1]INSTRUCTIONS!$M$9:$AM$9,FALSE))*$BA55),0)),""))</f>
        <v/>
      </c>
      <c r="CF55" s="178" t="str">
        <f>IF(ISBLANK($BK55),"",IFERROR((ROUND((INDEX([1]INSTRUCTIONS!$M$9:$AM$73,MATCH(#REF!,[1]INSTRUCTIONS!$N$9:$N$73,0),MATCH(CF$2,[1]INSTRUCTIONS!$M$9:$AM$9,FALSE))*$BA55),0)),""))</f>
        <v/>
      </c>
      <c r="CG55" s="178" t="str">
        <f>IF(ISBLANK($BK55),"",IFERROR((ROUND((INDEX([1]INSTRUCTIONS!$M$9:$AM$73,MATCH(#REF!,[1]INSTRUCTIONS!$N$9:$N$73,0),MATCH(CG$2,[1]INSTRUCTIONS!$M$9:$AM$9,FALSE))*$BA55),0)),""))</f>
        <v/>
      </c>
      <c r="CH55" s="178" t="str">
        <f>IF(ISBLANK($BK55),"",IFERROR((ROUND((INDEX([1]INSTRUCTIONS!$M$9:$AM$73,MATCH(#REF!,[1]INSTRUCTIONS!$N$9:$N$73,0),MATCH(CH$2,[1]INSTRUCTIONS!$M$9:$AM$9,FALSE))*$BA55),0)),""))</f>
        <v/>
      </c>
      <c r="CI55" s="178" t="str">
        <f>IF(ISBLANK($BK55),"",IFERROR((ROUND((INDEX([1]INSTRUCTIONS!$M$9:$AM$73,MATCH(#REF!,[1]INSTRUCTIONS!$N$9:$N$73,0),MATCH(CI$2,[1]INSTRUCTIONS!$M$9:$AM$9,FALSE))*$BA55),0)),""))</f>
        <v/>
      </c>
      <c r="CJ55" s="179" t="str">
        <f>IF(ISBLANK($BK55),"",IFERROR((ROUND((INDEX([1]INSTRUCTIONS!$M$9:$AM$73,MATCH(#REF!,[1]INSTRUCTIONS!$N$9:$N$73,0),MATCH(CJ$2,[1]INSTRUCTIONS!$M$9:$AM$9,FALSE))*$BA55),0)),""))</f>
        <v/>
      </c>
      <c r="CK55" s="169">
        <f t="shared" si="24"/>
        <v>108</v>
      </c>
      <c r="CL55" s="169">
        <f t="shared" si="25"/>
        <v>0</v>
      </c>
      <c r="CM55" s="6"/>
      <c r="CN55" s="170" t="s">
        <v>126</v>
      </c>
      <c r="CO55" s="177">
        <v>2</v>
      </c>
      <c r="CP55" s="178">
        <v>4</v>
      </c>
      <c r="CQ55" s="178">
        <v>6</v>
      </c>
      <c r="CR55" s="178">
        <v>4</v>
      </c>
      <c r="CS55" s="178">
        <v>2</v>
      </c>
      <c r="CT55" s="178">
        <v>0</v>
      </c>
      <c r="CU55" s="178" t="str">
        <f>IF(ISBLANK($CN55),"",IFERROR((ROUND((INDEX([1]INSTRUCTIONS!$M$9:$AM$73,MATCH(#REF!,[1]INSTRUCTIONS!$N$9:$N$73,0),MATCH(CU$2,[1]INSTRUCTIONS!$M$9:$AM$9,FALSE))*$BD55),0)),""))</f>
        <v/>
      </c>
      <c r="CV55" s="178" t="str">
        <f>IF(ISBLANK($CN55),"",IFERROR((ROUND((INDEX([1]INSTRUCTIONS!$M$9:$AM$73,MATCH(#REF!,[1]INSTRUCTIONS!$N$9:$N$73,0),MATCH(CV$2,[1]INSTRUCTIONS!$M$9:$AM$9,FALSE))*$BD55),0)),""))</f>
        <v/>
      </c>
      <c r="CW55" s="178" t="str">
        <f>IF(ISBLANK($CN55),"",IFERROR((ROUND((INDEX([1]INSTRUCTIONS!$M$9:$AM$73,MATCH(#REF!,[1]INSTRUCTIONS!$N$9:$N$73,0),MATCH(CW$2,[1]INSTRUCTIONS!$M$9:$AM$9,FALSE))*$BD55),0)),""))</f>
        <v/>
      </c>
      <c r="CX55" s="178" t="str">
        <f>IF(ISBLANK($CN55),"",IFERROR((ROUND((INDEX([1]INSTRUCTIONS!$M$9:$AM$73,MATCH(#REF!,[1]INSTRUCTIONS!$N$9:$N$73,0),MATCH(CX$2,[1]INSTRUCTIONS!$M$9:$AM$9,FALSE))*$BD55),0)),""))</f>
        <v/>
      </c>
      <c r="CY55" s="178" t="str">
        <f>IF(ISBLANK($CN55),"",IFERROR((ROUND((INDEX([1]INSTRUCTIONS!$M$9:$AM$73,MATCH(#REF!,[1]INSTRUCTIONS!$N$9:$N$73,0),MATCH(CY$2,[1]INSTRUCTIONS!$M$9:$AM$9,FALSE))*$BD55),0)),""))</f>
        <v/>
      </c>
      <c r="CZ55" s="178" t="str">
        <f>IF(ISBLANK($CN55),"",IFERROR((ROUND((INDEX([1]INSTRUCTIONS!$M$9:$AM$73,MATCH(#REF!,[1]INSTRUCTIONS!$N$9:$N$73,0),MATCH(CZ$2,[1]INSTRUCTIONS!$M$9:$AM$9,FALSE))*$BD55),0)),""))</f>
        <v/>
      </c>
      <c r="DA55" s="178" t="str">
        <f>IF(ISBLANK($CN55),"",IFERROR((ROUND((INDEX([1]INSTRUCTIONS!$M$9:$AM$73,MATCH(#REF!,[1]INSTRUCTIONS!$N$9:$N$73,0),MATCH(DA$2,[1]INSTRUCTIONS!$M$9:$AM$9,FALSE))*$BD55),0)),""))</f>
        <v/>
      </c>
      <c r="DB55" s="178" t="str">
        <f>IF(ISBLANK($CN55),"",IFERROR((ROUND((INDEX([1]INSTRUCTIONS!$M$9:$AM$73,MATCH(#REF!,[1]INSTRUCTIONS!$N$9:$N$73,0),MATCH(DB$2,[1]INSTRUCTIONS!$M$9:$AM$9,FALSE))*$BD55),0)),""))</f>
        <v/>
      </c>
      <c r="DC55" s="178" t="str">
        <f>IF(ISBLANK($CN55),"",IFERROR((ROUND((INDEX([1]INSTRUCTIONS!$M$9:$AM$73,MATCH(#REF!,[1]INSTRUCTIONS!$N$9:$N$73,0),MATCH(DC$2,[1]INSTRUCTIONS!$M$9:$AM$9,FALSE))*$BD55),0)),""))</f>
        <v/>
      </c>
      <c r="DD55" s="178" t="str">
        <f>IF(ISBLANK($CN55),"",IFERROR((ROUND((INDEX([1]INSTRUCTIONS!$M$9:$AM$73,MATCH(#REF!,[1]INSTRUCTIONS!$N$9:$N$73,0),MATCH(DD$2,[1]INSTRUCTIONS!$M$9:$AM$9,FALSE))*$BD55),0)),""))</f>
        <v/>
      </c>
      <c r="DE55" s="178" t="str">
        <f>IF(ISBLANK($CN55),"",IFERROR((ROUND((INDEX([1]INSTRUCTIONS!$M$9:$AM$73,MATCH(#REF!,[1]INSTRUCTIONS!$N$9:$N$73,0),MATCH(DE$2,[1]INSTRUCTIONS!$M$9:$AM$9,FALSE))*$BD55),0)),""))</f>
        <v/>
      </c>
      <c r="DF55" s="178" t="str">
        <f>IF(ISBLANK($CN55),"",IFERROR((ROUND((INDEX([1]INSTRUCTIONS!$M$9:$AM$73,MATCH(#REF!,[1]INSTRUCTIONS!$N$9:$N$73,0),MATCH(DF$2,[1]INSTRUCTIONS!$M$9:$AM$9,FALSE))*$BD55),0)),""))</f>
        <v/>
      </c>
      <c r="DG55" s="178" t="str">
        <f>IF(ISBLANK($CN55),"",IFERROR((ROUND((INDEX([1]INSTRUCTIONS!$M$9:$AM$73,MATCH(#REF!,[1]INSTRUCTIONS!$N$9:$N$73,0),MATCH(DG$2,[1]INSTRUCTIONS!$M$9:$AM$9,FALSE))*$BD55),0)),""))</f>
        <v/>
      </c>
      <c r="DH55" s="178" t="str">
        <f>IF(ISBLANK($CN55),"",IFERROR((ROUND((INDEX([1]INSTRUCTIONS!$M$9:$AM$73,MATCH(#REF!,[1]INSTRUCTIONS!$N$9:$N$73,0),MATCH(DH$2,[1]INSTRUCTIONS!$M$9:$AM$9,FALSE))*$BD55),0)),""))</f>
        <v/>
      </c>
      <c r="DI55" s="178" t="str">
        <f>IF(ISBLANK($CN55),"",IFERROR((ROUND((INDEX([1]INSTRUCTIONS!$M$9:$AM$73,MATCH(#REF!,[1]INSTRUCTIONS!$N$9:$N$73,0),MATCH(DI$2,[1]INSTRUCTIONS!$M$9:$AM$9,FALSE))*$BD55),0)),""))</f>
        <v/>
      </c>
      <c r="DJ55" s="178" t="str">
        <f>IF(ISBLANK($CN55),"",IFERROR((ROUND((INDEX([1]INSTRUCTIONS!$M$9:$AM$73,MATCH(#REF!,[1]INSTRUCTIONS!$N$9:$N$73,0),MATCH(DJ$2,[1]INSTRUCTIONS!$M$9:$AM$9,FALSE))*$BD55),0)),""))</f>
        <v/>
      </c>
      <c r="DK55" s="178" t="str">
        <f>IF(ISBLANK($CN55),"",IFERROR((ROUND((INDEX([1]INSTRUCTIONS!$M$9:$AM$73,MATCH(#REF!,[1]INSTRUCTIONS!$N$9:$N$73,0),MATCH(DK$2,[1]INSTRUCTIONS!$M$9:$AM$9,FALSE))*$BD55),0)),""))</f>
        <v/>
      </c>
      <c r="DL55" s="178" t="str">
        <f>IF(ISBLANK($CN55),"",IFERROR((ROUND((INDEX([1]INSTRUCTIONS!$M$9:$AM$73,MATCH(#REF!,[1]INSTRUCTIONS!$N$9:$N$73,0),MATCH(DL$2,[1]INSTRUCTIONS!$M$9:$AM$9,FALSE))*$BD55),0)),""))</f>
        <v/>
      </c>
      <c r="DM55" s="179" t="str">
        <f>IF(ISBLANK($CN55),"",IFERROR((ROUND((INDEX([1]INSTRUCTIONS!$M$9:$AM$73,MATCH(#REF!,[1]INSTRUCTIONS!$N$9:$N$73,0),MATCH(DM$2,[1]INSTRUCTIONS!$M$9:$AM$9,FALSE))*$BD55),0)),""))</f>
        <v/>
      </c>
      <c r="DN55" s="169">
        <f t="shared" si="26"/>
        <v>18</v>
      </c>
      <c r="DO55" s="169">
        <f t="shared" si="27"/>
        <v>0</v>
      </c>
      <c r="DP55" s="6"/>
      <c r="DQ55" s="171" t="str">
        <f t="shared" si="28"/>
        <v>ALPHA BOTTOMS BM</v>
      </c>
      <c r="DR55" s="172">
        <f t="shared" ref="DR55:EP55" si="69">IFERROR(BL55+CO55,"")</f>
        <v>13</v>
      </c>
      <c r="DS55" s="173">
        <f t="shared" si="69"/>
        <v>33</v>
      </c>
      <c r="DT55" s="173">
        <f t="shared" si="69"/>
        <v>41</v>
      </c>
      <c r="DU55" s="173">
        <f t="shared" si="69"/>
        <v>28</v>
      </c>
      <c r="DV55" s="173">
        <f t="shared" si="69"/>
        <v>11</v>
      </c>
      <c r="DW55" s="173">
        <f t="shared" si="69"/>
        <v>0</v>
      </c>
      <c r="DX55" s="173" t="str">
        <f t="shared" si="69"/>
        <v/>
      </c>
      <c r="DY55" s="173" t="str">
        <f t="shared" si="69"/>
        <v/>
      </c>
      <c r="DZ55" s="173" t="str">
        <f t="shared" si="69"/>
        <v/>
      </c>
      <c r="EA55" s="173" t="str">
        <f t="shared" si="69"/>
        <v/>
      </c>
      <c r="EB55" s="173" t="str">
        <f t="shared" si="69"/>
        <v/>
      </c>
      <c r="EC55" s="173" t="str">
        <f t="shared" si="69"/>
        <v/>
      </c>
      <c r="ED55" s="173" t="str">
        <f t="shared" si="69"/>
        <v/>
      </c>
      <c r="EE55" s="173" t="str">
        <f t="shared" si="69"/>
        <v/>
      </c>
      <c r="EF55" s="174" t="str">
        <f t="shared" si="69"/>
        <v/>
      </c>
      <c r="EG55" s="174" t="str">
        <f t="shared" si="69"/>
        <v/>
      </c>
      <c r="EH55" s="174" t="str">
        <f t="shared" si="69"/>
        <v/>
      </c>
      <c r="EI55" s="174" t="str">
        <f t="shared" si="69"/>
        <v/>
      </c>
      <c r="EJ55" s="174" t="str">
        <f t="shared" si="69"/>
        <v/>
      </c>
      <c r="EK55" s="174" t="str">
        <f t="shared" si="69"/>
        <v/>
      </c>
      <c r="EL55" s="174" t="str">
        <f t="shared" si="69"/>
        <v/>
      </c>
      <c r="EM55" s="174" t="str">
        <f t="shared" si="69"/>
        <v/>
      </c>
      <c r="EN55" s="174" t="str">
        <f t="shared" si="69"/>
        <v/>
      </c>
      <c r="EO55" s="174" t="str">
        <f t="shared" si="69"/>
        <v/>
      </c>
      <c r="EP55" s="174" t="str">
        <f t="shared" si="69"/>
        <v/>
      </c>
      <c r="EQ55" s="171">
        <f t="shared" si="30"/>
        <v>126</v>
      </c>
      <c r="ER55" s="171">
        <f t="shared" si="31"/>
        <v>0</v>
      </c>
    </row>
    <row r="56" spans="1:148" ht="120" customHeight="1" x14ac:dyDescent="0.25">
      <c r="A56" s="132">
        <f t="shared" si="32"/>
        <v>39</v>
      </c>
      <c r="B56" s="133" t="e">
        <v>#VALUE!</v>
      </c>
      <c r="C56" s="133" t="s">
        <v>96</v>
      </c>
      <c r="D56" s="134" t="s">
        <v>276</v>
      </c>
      <c r="E56" s="134" t="str">
        <f t="shared" si="6"/>
        <v>#REF!</v>
      </c>
      <c r="F56" s="135" t="s">
        <v>114</v>
      </c>
      <c r="G56" s="134" t="s">
        <v>276</v>
      </c>
      <c r="H56" s="135" t="s">
        <v>219</v>
      </c>
      <c r="I56" s="135" t="s">
        <v>220</v>
      </c>
      <c r="J56" s="135"/>
      <c r="K56" s="135"/>
      <c r="L56" s="136"/>
      <c r="M56" s="133"/>
      <c r="N56" s="135" t="s">
        <v>127</v>
      </c>
      <c r="O56" s="136"/>
      <c r="P56" s="136"/>
      <c r="Q56" s="136" t="s">
        <v>101</v>
      </c>
      <c r="R56" s="136" t="s">
        <v>102</v>
      </c>
      <c r="S56" s="136"/>
      <c r="T56" s="133"/>
      <c r="U56" s="133"/>
      <c r="V56" s="133"/>
      <c r="W56" s="137"/>
      <c r="X56" s="209">
        <v>10.75</v>
      </c>
      <c r="Y56" s="139">
        <v>12.78</v>
      </c>
      <c r="Z56" s="140">
        <f t="shared" si="7"/>
        <v>-0.18883720930232553</v>
      </c>
      <c r="AA56" s="139">
        <v>39.99</v>
      </c>
      <c r="AB56" s="140">
        <f t="shared" si="8"/>
        <v>0.68042010502625661</v>
      </c>
      <c r="AC56" s="141"/>
      <c r="AD56" s="142" t="str">
        <f t="shared" si="9"/>
        <v/>
      </c>
      <c r="AE56" s="140" t="str">
        <f t="shared" si="10"/>
        <v/>
      </c>
      <c r="AF56" s="139"/>
      <c r="AG56" s="140" t="str">
        <f t="shared" si="11"/>
        <v/>
      </c>
      <c r="AH56" s="143" t="str">
        <f t="shared" si="12"/>
        <v/>
      </c>
      <c r="AI56" s="144"/>
      <c r="AJ56" s="145"/>
      <c r="AK56" s="146"/>
      <c r="AL56" s="135" t="s">
        <v>241</v>
      </c>
      <c r="AM56" s="147">
        <v>4</v>
      </c>
      <c r="AN56" s="148" t="str">
        <f t="shared" si="13"/>
        <v xml:space="preserve">, , , , OFFICE DEFINE, </v>
      </c>
      <c r="AO56" s="149">
        <v>0</v>
      </c>
      <c r="AP56" s="150">
        <v>72</v>
      </c>
      <c r="AQ56" s="150"/>
      <c r="AR56" s="150"/>
      <c r="AS56" s="150"/>
      <c r="AT56" s="151"/>
      <c r="AU56" s="151"/>
      <c r="AV56" s="152">
        <f t="shared" si="14"/>
        <v>4</v>
      </c>
      <c r="AW56" s="153"/>
      <c r="AX56" s="152"/>
      <c r="AY56" s="153"/>
      <c r="AZ56" s="176"/>
      <c r="BA56" s="155">
        <f t="shared" si="15"/>
        <v>72</v>
      </c>
      <c r="BB56" s="156">
        <f t="shared" si="16"/>
        <v>920.16</v>
      </c>
      <c r="BC56" s="157">
        <f t="shared" si="17"/>
        <v>2879.28</v>
      </c>
      <c r="BD56" s="158">
        <f t="shared" si="18"/>
        <v>0</v>
      </c>
      <c r="BE56" s="159">
        <f t="shared" si="19"/>
        <v>0</v>
      </c>
      <c r="BF56" s="160">
        <f t="shared" si="20"/>
        <v>0</v>
      </c>
      <c r="BG56" s="161">
        <f t="shared" si="21"/>
        <v>72</v>
      </c>
      <c r="BH56" s="162">
        <f t="shared" si="22"/>
        <v>920.16</v>
      </c>
      <c r="BI56" s="163">
        <f t="shared" si="23"/>
        <v>2879.28</v>
      </c>
      <c r="BJ56" s="164"/>
      <c r="BK56" s="165" t="s">
        <v>125</v>
      </c>
      <c r="BL56" s="177">
        <v>8</v>
      </c>
      <c r="BM56" s="178">
        <v>19</v>
      </c>
      <c r="BN56" s="178">
        <v>23</v>
      </c>
      <c r="BO56" s="178">
        <v>16</v>
      </c>
      <c r="BP56" s="178">
        <v>6</v>
      </c>
      <c r="BQ56" s="178">
        <v>0</v>
      </c>
      <c r="BR56" s="178" t="str">
        <f>IF(ISBLANK($BK56),"",IFERROR((ROUND((INDEX([1]INSTRUCTIONS!$M$9:$AM$73,MATCH(#REF!,[1]INSTRUCTIONS!$N$9:$N$73,0),MATCH(BR$2,[1]INSTRUCTIONS!$M$9:$AM$9,FALSE))*$BA56),0)),""))</f>
        <v/>
      </c>
      <c r="BS56" s="178" t="str">
        <f>IF(ISBLANK($BK56),"",IFERROR((ROUND((INDEX([1]INSTRUCTIONS!$M$9:$AM$73,MATCH(#REF!,[1]INSTRUCTIONS!$N$9:$N$73,0),MATCH(BS$2,[1]INSTRUCTIONS!$M$9:$AM$9,FALSE))*$BA56),0)),""))</f>
        <v/>
      </c>
      <c r="BT56" s="178" t="str">
        <f>IF(ISBLANK($BK56),"",IFERROR((ROUND((INDEX([1]INSTRUCTIONS!$M$9:$AM$73,MATCH(#REF!,[1]INSTRUCTIONS!$N$9:$N$73,0),MATCH(BT$2,[1]INSTRUCTIONS!$M$9:$AM$9,FALSE))*$BA56),0)),""))</f>
        <v/>
      </c>
      <c r="BU56" s="178" t="str">
        <f>IF(ISBLANK($BK56),"",IFERROR((ROUND((INDEX([1]INSTRUCTIONS!$M$9:$AM$73,MATCH(#REF!,[1]INSTRUCTIONS!$N$9:$N$73,0),MATCH(BU$2,[1]INSTRUCTIONS!$M$9:$AM$9,FALSE))*$BA56),0)),""))</f>
        <v/>
      </c>
      <c r="BV56" s="178" t="str">
        <f>IF(ISBLANK($BK56),"",IFERROR((ROUND((INDEX([1]INSTRUCTIONS!$M$9:$AM$73,MATCH(#REF!,[1]INSTRUCTIONS!$N$9:$N$73,0),MATCH(BV$2,[1]INSTRUCTIONS!$M$9:$AM$9,FALSE))*$BA56),0)),""))</f>
        <v/>
      </c>
      <c r="BW56" s="178" t="str">
        <f>IF(ISBLANK($BK56),"",IFERROR((ROUND((INDEX([1]INSTRUCTIONS!$M$9:$AM$73,MATCH(#REF!,[1]INSTRUCTIONS!$N$9:$N$73,0),MATCH(BW$2,[1]INSTRUCTIONS!$M$9:$AM$9,FALSE))*$BA56),0)),""))</f>
        <v/>
      </c>
      <c r="BX56" s="178" t="str">
        <f>IF(ISBLANK($BK56),"",IFERROR((ROUND((INDEX([1]INSTRUCTIONS!$M$9:$AM$73,MATCH(#REF!,[1]INSTRUCTIONS!$N$9:$N$73,0),MATCH(BX$2,[1]INSTRUCTIONS!$M$9:$AM$9,FALSE))*$BA56),0)),""))</f>
        <v/>
      </c>
      <c r="BY56" s="178" t="str">
        <f>IF(ISBLANK($BK56),"",IFERROR((ROUND((INDEX([1]INSTRUCTIONS!$M$9:$AM$73,MATCH(#REF!,[1]INSTRUCTIONS!$N$9:$N$73,0),MATCH(BY$2,[1]INSTRUCTIONS!$M$9:$AM$9,FALSE))*$BA56),0)),""))</f>
        <v/>
      </c>
      <c r="BZ56" s="178" t="str">
        <f>IF(ISBLANK($BK56),"",IFERROR((ROUND((INDEX([1]INSTRUCTIONS!$M$9:$AM$73,MATCH(#REF!,[1]INSTRUCTIONS!$N$9:$N$73,0),MATCH(BZ$2,[1]INSTRUCTIONS!$M$9:$AM$9,FALSE))*$BA56),0)),""))</f>
        <v/>
      </c>
      <c r="CA56" s="178" t="str">
        <f>IF(ISBLANK($BK56),"",IFERROR((ROUND((INDEX([1]INSTRUCTIONS!$M$9:$AM$73,MATCH(#REF!,[1]INSTRUCTIONS!$N$9:$N$73,0),MATCH(CA$2,[1]INSTRUCTIONS!$M$9:$AM$9,FALSE))*$BA56),0)),""))</f>
        <v/>
      </c>
      <c r="CB56" s="178" t="str">
        <f>IF(ISBLANK($BK56),"",IFERROR((ROUND((INDEX([1]INSTRUCTIONS!$M$9:$AM$73,MATCH(#REF!,[1]INSTRUCTIONS!$N$9:$N$73,0),MATCH(CB$2,[1]INSTRUCTIONS!$M$9:$AM$9,FALSE))*$BA56),0)),""))</f>
        <v/>
      </c>
      <c r="CC56" s="178" t="str">
        <f>IF(ISBLANK($BK56),"",IFERROR((ROUND((INDEX([1]INSTRUCTIONS!$M$9:$AM$73,MATCH(#REF!,[1]INSTRUCTIONS!$N$9:$N$73,0),MATCH(CC$2,[1]INSTRUCTIONS!$M$9:$AM$9,FALSE))*$BA56),0)),""))</f>
        <v/>
      </c>
      <c r="CD56" s="178" t="str">
        <f>IF(ISBLANK($BK56),"",IFERROR((ROUND((INDEX([1]INSTRUCTIONS!$M$9:$AM$73,MATCH(#REF!,[1]INSTRUCTIONS!$N$9:$N$73,0),MATCH(CD$2,[1]INSTRUCTIONS!$M$9:$AM$9,FALSE))*$BA56),0)),""))</f>
        <v/>
      </c>
      <c r="CE56" s="178" t="str">
        <f>IF(ISBLANK($BK56),"",IFERROR((ROUND((INDEX([1]INSTRUCTIONS!$M$9:$AM$73,MATCH(#REF!,[1]INSTRUCTIONS!$N$9:$N$73,0),MATCH(CE$2,[1]INSTRUCTIONS!$M$9:$AM$9,FALSE))*$BA56),0)),""))</f>
        <v/>
      </c>
      <c r="CF56" s="178" t="str">
        <f>IF(ISBLANK($BK56),"",IFERROR((ROUND((INDEX([1]INSTRUCTIONS!$M$9:$AM$73,MATCH(#REF!,[1]INSTRUCTIONS!$N$9:$N$73,0),MATCH(CF$2,[1]INSTRUCTIONS!$M$9:$AM$9,FALSE))*$BA56),0)),""))</f>
        <v/>
      </c>
      <c r="CG56" s="178" t="str">
        <f>IF(ISBLANK($BK56),"",IFERROR((ROUND((INDEX([1]INSTRUCTIONS!$M$9:$AM$73,MATCH(#REF!,[1]INSTRUCTIONS!$N$9:$N$73,0),MATCH(CG$2,[1]INSTRUCTIONS!$M$9:$AM$9,FALSE))*$BA56),0)),""))</f>
        <v/>
      </c>
      <c r="CH56" s="178" t="str">
        <f>IF(ISBLANK($BK56),"",IFERROR((ROUND((INDEX([1]INSTRUCTIONS!$M$9:$AM$73,MATCH(#REF!,[1]INSTRUCTIONS!$N$9:$N$73,0),MATCH(CH$2,[1]INSTRUCTIONS!$M$9:$AM$9,FALSE))*$BA56),0)),""))</f>
        <v/>
      </c>
      <c r="CI56" s="178" t="str">
        <f>IF(ISBLANK($BK56),"",IFERROR((ROUND((INDEX([1]INSTRUCTIONS!$M$9:$AM$73,MATCH(#REF!,[1]INSTRUCTIONS!$N$9:$N$73,0),MATCH(CI$2,[1]INSTRUCTIONS!$M$9:$AM$9,FALSE))*$BA56),0)),""))</f>
        <v/>
      </c>
      <c r="CJ56" s="179" t="str">
        <f>IF(ISBLANK($BK56),"",IFERROR((ROUND((INDEX([1]INSTRUCTIONS!$M$9:$AM$73,MATCH(#REF!,[1]INSTRUCTIONS!$N$9:$N$73,0),MATCH(CJ$2,[1]INSTRUCTIONS!$M$9:$AM$9,FALSE))*$BA56),0)),""))</f>
        <v/>
      </c>
      <c r="CK56" s="169">
        <f t="shared" si="24"/>
        <v>72</v>
      </c>
      <c r="CL56" s="169">
        <f t="shared" si="25"/>
        <v>0</v>
      </c>
      <c r="CM56" s="6"/>
      <c r="CN56" s="170" t="s">
        <v>126</v>
      </c>
      <c r="CO56" s="177">
        <v>0</v>
      </c>
      <c r="CP56" s="178">
        <v>0</v>
      </c>
      <c r="CQ56" s="178">
        <v>0</v>
      </c>
      <c r="CR56" s="178">
        <v>0</v>
      </c>
      <c r="CS56" s="178">
        <v>0</v>
      </c>
      <c r="CT56" s="178">
        <v>0</v>
      </c>
      <c r="CU56" s="178" t="str">
        <f>IF(ISBLANK($CN56),"",IFERROR((ROUND((INDEX([1]INSTRUCTIONS!$M$9:$AM$73,MATCH(#REF!,[1]INSTRUCTIONS!$N$9:$N$73,0),MATCH(CU$2,[1]INSTRUCTIONS!$M$9:$AM$9,FALSE))*$BD56),0)),""))</f>
        <v/>
      </c>
      <c r="CV56" s="178" t="str">
        <f>IF(ISBLANK($CN56),"",IFERROR((ROUND((INDEX([1]INSTRUCTIONS!$M$9:$AM$73,MATCH(#REF!,[1]INSTRUCTIONS!$N$9:$N$73,0),MATCH(CV$2,[1]INSTRUCTIONS!$M$9:$AM$9,FALSE))*$BD56),0)),""))</f>
        <v/>
      </c>
      <c r="CW56" s="178" t="str">
        <f>IF(ISBLANK($CN56),"",IFERROR((ROUND((INDEX([1]INSTRUCTIONS!$M$9:$AM$73,MATCH(#REF!,[1]INSTRUCTIONS!$N$9:$N$73,0),MATCH(CW$2,[1]INSTRUCTIONS!$M$9:$AM$9,FALSE))*$BD56),0)),""))</f>
        <v/>
      </c>
      <c r="CX56" s="178" t="str">
        <f>IF(ISBLANK($CN56),"",IFERROR((ROUND((INDEX([1]INSTRUCTIONS!$M$9:$AM$73,MATCH(#REF!,[1]INSTRUCTIONS!$N$9:$N$73,0),MATCH(CX$2,[1]INSTRUCTIONS!$M$9:$AM$9,FALSE))*$BD56),0)),""))</f>
        <v/>
      </c>
      <c r="CY56" s="178" t="str">
        <f>IF(ISBLANK($CN56),"",IFERROR((ROUND((INDEX([1]INSTRUCTIONS!$M$9:$AM$73,MATCH(#REF!,[1]INSTRUCTIONS!$N$9:$N$73,0),MATCH(CY$2,[1]INSTRUCTIONS!$M$9:$AM$9,FALSE))*$BD56),0)),""))</f>
        <v/>
      </c>
      <c r="CZ56" s="178" t="str">
        <f>IF(ISBLANK($CN56),"",IFERROR((ROUND((INDEX([1]INSTRUCTIONS!$M$9:$AM$73,MATCH(#REF!,[1]INSTRUCTIONS!$N$9:$N$73,0),MATCH(CZ$2,[1]INSTRUCTIONS!$M$9:$AM$9,FALSE))*$BD56),0)),""))</f>
        <v/>
      </c>
      <c r="DA56" s="178" t="str">
        <f>IF(ISBLANK($CN56),"",IFERROR((ROUND((INDEX([1]INSTRUCTIONS!$M$9:$AM$73,MATCH(#REF!,[1]INSTRUCTIONS!$N$9:$N$73,0),MATCH(DA$2,[1]INSTRUCTIONS!$M$9:$AM$9,FALSE))*$BD56),0)),""))</f>
        <v/>
      </c>
      <c r="DB56" s="178" t="str">
        <f>IF(ISBLANK($CN56),"",IFERROR((ROUND((INDEX([1]INSTRUCTIONS!$M$9:$AM$73,MATCH(#REF!,[1]INSTRUCTIONS!$N$9:$N$73,0),MATCH(DB$2,[1]INSTRUCTIONS!$M$9:$AM$9,FALSE))*$BD56),0)),""))</f>
        <v/>
      </c>
      <c r="DC56" s="178" t="str">
        <f>IF(ISBLANK($CN56),"",IFERROR((ROUND((INDEX([1]INSTRUCTIONS!$M$9:$AM$73,MATCH(#REF!,[1]INSTRUCTIONS!$N$9:$N$73,0),MATCH(DC$2,[1]INSTRUCTIONS!$M$9:$AM$9,FALSE))*$BD56),0)),""))</f>
        <v/>
      </c>
      <c r="DD56" s="178" t="str">
        <f>IF(ISBLANK($CN56),"",IFERROR((ROUND((INDEX([1]INSTRUCTIONS!$M$9:$AM$73,MATCH(#REF!,[1]INSTRUCTIONS!$N$9:$N$73,0),MATCH(DD$2,[1]INSTRUCTIONS!$M$9:$AM$9,FALSE))*$BD56),0)),""))</f>
        <v/>
      </c>
      <c r="DE56" s="178" t="str">
        <f>IF(ISBLANK($CN56),"",IFERROR((ROUND((INDEX([1]INSTRUCTIONS!$M$9:$AM$73,MATCH(#REF!,[1]INSTRUCTIONS!$N$9:$N$73,0),MATCH(DE$2,[1]INSTRUCTIONS!$M$9:$AM$9,FALSE))*$BD56),0)),""))</f>
        <v/>
      </c>
      <c r="DF56" s="178" t="str">
        <f>IF(ISBLANK($CN56),"",IFERROR((ROUND((INDEX([1]INSTRUCTIONS!$M$9:$AM$73,MATCH(#REF!,[1]INSTRUCTIONS!$N$9:$N$73,0),MATCH(DF$2,[1]INSTRUCTIONS!$M$9:$AM$9,FALSE))*$BD56),0)),""))</f>
        <v/>
      </c>
      <c r="DG56" s="178" t="str">
        <f>IF(ISBLANK($CN56),"",IFERROR((ROUND((INDEX([1]INSTRUCTIONS!$M$9:$AM$73,MATCH(#REF!,[1]INSTRUCTIONS!$N$9:$N$73,0),MATCH(DG$2,[1]INSTRUCTIONS!$M$9:$AM$9,FALSE))*$BD56),0)),""))</f>
        <v/>
      </c>
      <c r="DH56" s="178" t="str">
        <f>IF(ISBLANK($CN56),"",IFERROR((ROUND((INDEX([1]INSTRUCTIONS!$M$9:$AM$73,MATCH(#REF!,[1]INSTRUCTIONS!$N$9:$N$73,0),MATCH(DH$2,[1]INSTRUCTIONS!$M$9:$AM$9,FALSE))*$BD56),0)),""))</f>
        <v/>
      </c>
      <c r="DI56" s="178" t="str">
        <f>IF(ISBLANK($CN56),"",IFERROR((ROUND((INDEX([1]INSTRUCTIONS!$M$9:$AM$73,MATCH(#REF!,[1]INSTRUCTIONS!$N$9:$N$73,0),MATCH(DI$2,[1]INSTRUCTIONS!$M$9:$AM$9,FALSE))*$BD56),0)),""))</f>
        <v/>
      </c>
      <c r="DJ56" s="178" t="str">
        <f>IF(ISBLANK($CN56),"",IFERROR((ROUND((INDEX([1]INSTRUCTIONS!$M$9:$AM$73,MATCH(#REF!,[1]INSTRUCTIONS!$N$9:$N$73,0),MATCH(DJ$2,[1]INSTRUCTIONS!$M$9:$AM$9,FALSE))*$BD56),0)),""))</f>
        <v/>
      </c>
      <c r="DK56" s="178" t="str">
        <f>IF(ISBLANK($CN56),"",IFERROR((ROUND((INDEX([1]INSTRUCTIONS!$M$9:$AM$73,MATCH(#REF!,[1]INSTRUCTIONS!$N$9:$N$73,0),MATCH(DK$2,[1]INSTRUCTIONS!$M$9:$AM$9,FALSE))*$BD56),0)),""))</f>
        <v/>
      </c>
      <c r="DL56" s="178" t="str">
        <f>IF(ISBLANK($CN56),"",IFERROR((ROUND((INDEX([1]INSTRUCTIONS!$M$9:$AM$73,MATCH(#REF!,[1]INSTRUCTIONS!$N$9:$N$73,0),MATCH(DL$2,[1]INSTRUCTIONS!$M$9:$AM$9,FALSE))*$BD56),0)),""))</f>
        <v/>
      </c>
      <c r="DM56" s="179" t="str">
        <f>IF(ISBLANK($CN56),"",IFERROR((ROUND((INDEX([1]INSTRUCTIONS!$M$9:$AM$73,MATCH(#REF!,[1]INSTRUCTIONS!$N$9:$N$73,0),MATCH(DM$2,[1]INSTRUCTIONS!$M$9:$AM$9,FALSE))*$BD56),0)),""))</f>
        <v/>
      </c>
      <c r="DN56" s="169">
        <f t="shared" si="26"/>
        <v>0</v>
      </c>
      <c r="DO56" s="169">
        <f t="shared" si="27"/>
        <v>0</v>
      </c>
      <c r="DP56" s="6"/>
      <c r="DQ56" s="171" t="str">
        <f t="shared" si="28"/>
        <v>ALPHA BOTTOMS BM</v>
      </c>
      <c r="DR56" s="172">
        <f t="shared" ref="DR56:EP56" si="70">IFERROR(BL56+CO56,"")</f>
        <v>8</v>
      </c>
      <c r="DS56" s="173">
        <f t="shared" si="70"/>
        <v>19</v>
      </c>
      <c r="DT56" s="173">
        <f t="shared" si="70"/>
        <v>23</v>
      </c>
      <c r="DU56" s="173">
        <f t="shared" si="70"/>
        <v>16</v>
      </c>
      <c r="DV56" s="173">
        <f t="shared" si="70"/>
        <v>6</v>
      </c>
      <c r="DW56" s="173">
        <f t="shared" si="70"/>
        <v>0</v>
      </c>
      <c r="DX56" s="173" t="str">
        <f t="shared" si="70"/>
        <v/>
      </c>
      <c r="DY56" s="173" t="str">
        <f t="shared" si="70"/>
        <v/>
      </c>
      <c r="DZ56" s="173" t="str">
        <f t="shared" si="70"/>
        <v/>
      </c>
      <c r="EA56" s="173" t="str">
        <f t="shared" si="70"/>
        <v/>
      </c>
      <c r="EB56" s="173" t="str">
        <f t="shared" si="70"/>
        <v/>
      </c>
      <c r="EC56" s="173" t="str">
        <f t="shared" si="70"/>
        <v/>
      </c>
      <c r="ED56" s="173" t="str">
        <f t="shared" si="70"/>
        <v/>
      </c>
      <c r="EE56" s="173" t="str">
        <f t="shared" si="70"/>
        <v/>
      </c>
      <c r="EF56" s="174" t="str">
        <f t="shared" si="70"/>
        <v/>
      </c>
      <c r="EG56" s="174" t="str">
        <f t="shared" si="70"/>
        <v/>
      </c>
      <c r="EH56" s="174" t="str">
        <f t="shared" si="70"/>
        <v/>
      </c>
      <c r="EI56" s="174" t="str">
        <f t="shared" si="70"/>
        <v/>
      </c>
      <c r="EJ56" s="174" t="str">
        <f t="shared" si="70"/>
        <v/>
      </c>
      <c r="EK56" s="174" t="str">
        <f t="shared" si="70"/>
        <v/>
      </c>
      <c r="EL56" s="174" t="str">
        <f t="shared" si="70"/>
        <v/>
      </c>
      <c r="EM56" s="174" t="str">
        <f t="shared" si="70"/>
        <v/>
      </c>
      <c r="EN56" s="174" t="str">
        <f t="shared" si="70"/>
        <v/>
      </c>
      <c r="EO56" s="174" t="str">
        <f t="shared" si="70"/>
        <v/>
      </c>
      <c r="EP56" s="174" t="str">
        <f t="shared" si="70"/>
        <v/>
      </c>
      <c r="EQ56" s="171">
        <f t="shared" si="30"/>
        <v>72</v>
      </c>
      <c r="ER56" s="171">
        <f t="shared" si="31"/>
        <v>0</v>
      </c>
    </row>
    <row r="57" spans="1:148" ht="120" customHeight="1" x14ac:dyDescent="0.25">
      <c r="A57" s="132">
        <f t="shared" si="32"/>
        <v>40</v>
      </c>
      <c r="B57" s="133" t="e">
        <v>#VALUE!</v>
      </c>
      <c r="C57" s="133" t="s">
        <v>96</v>
      </c>
      <c r="D57" s="134" t="s">
        <v>276</v>
      </c>
      <c r="E57" s="134" t="str">
        <f t="shared" si="6"/>
        <v>#REF!</v>
      </c>
      <c r="F57" s="135" t="s">
        <v>128</v>
      </c>
      <c r="G57" s="134" t="s">
        <v>276</v>
      </c>
      <c r="H57" s="135" t="s">
        <v>185</v>
      </c>
      <c r="I57" s="135" t="s">
        <v>186</v>
      </c>
      <c r="J57" s="135"/>
      <c r="K57" s="135"/>
      <c r="L57" s="136"/>
      <c r="M57" s="133" t="e">
        <v>#VALUE!</v>
      </c>
      <c r="N57" s="135" t="s">
        <v>117</v>
      </c>
      <c r="O57" s="136"/>
      <c r="P57" s="136"/>
      <c r="Q57" s="136" t="s">
        <v>101</v>
      </c>
      <c r="R57" s="136" t="s">
        <v>102</v>
      </c>
      <c r="S57" s="136"/>
      <c r="T57" s="133"/>
      <c r="U57" s="133"/>
      <c r="V57" s="133"/>
      <c r="W57" s="137"/>
      <c r="X57" s="138">
        <v>19.95</v>
      </c>
      <c r="Y57" s="139">
        <v>18.95</v>
      </c>
      <c r="Z57" s="140">
        <f t="shared" si="7"/>
        <v>5.0125313283208024E-2</v>
      </c>
      <c r="AA57" s="139">
        <v>59.99</v>
      </c>
      <c r="AB57" s="140">
        <f t="shared" si="8"/>
        <v>0.68411401900316726</v>
      </c>
      <c r="AC57" s="141"/>
      <c r="AD57" s="142" t="str">
        <f t="shared" si="9"/>
        <v/>
      </c>
      <c r="AE57" s="140" t="str">
        <f t="shared" si="10"/>
        <v/>
      </c>
      <c r="AF57" s="139"/>
      <c r="AG57" s="140" t="str">
        <f t="shared" si="11"/>
        <v/>
      </c>
      <c r="AH57" s="143" t="str">
        <f t="shared" si="12"/>
        <v/>
      </c>
      <c r="AI57" s="144"/>
      <c r="AJ57" s="145"/>
      <c r="AK57" s="146"/>
      <c r="AL57" s="135" t="s">
        <v>241</v>
      </c>
      <c r="AM57" s="147">
        <v>4</v>
      </c>
      <c r="AN57" s="148" t="str">
        <f t="shared" si="13"/>
        <v xml:space="preserve">, , , , OFFICE DEFINE, </v>
      </c>
      <c r="AO57" s="149">
        <v>24</v>
      </c>
      <c r="AP57" s="150">
        <v>96</v>
      </c>
      <c r="AQ57" s="150"/>
      <c r="AR57" s="150"/>
      <c r="AS57" s="150"/>
      <c r="AT57" s="151"/>
      <c r="AU57" s="151"/>
      <c r="AV57" s="152">
        <f t="shared" si="14"/>
        <v>4</v>
      </c>
      <c r="AW57" s="153"/>
      <c r="AX57" s="152"/>
      <c r="AY57" s="153"/>
      <c r="AZ57" s="176"/>
      <c r="BA57" s="155">
        <f t="shared" si="15"/>
        <v>96</v>
      </c>
      <c r="BB57" s="156">
        <f t="shared" si="16"/>
        <v>1819.1999999999998</v>
      </c>
      <c r="BC57" s="157">
        <f t="shared" si="17"/>
        <v>5759.04</v>
      </c>
      <c r="BD57" s="158">
        <f t="shared" si="18"/>
        <v>24</v>
      </c>
      <c r="BE57" s="159">
        <f t="shared" si="19"/>
        <v>454.79999999999995</v>
      </c>
      <c r="BF57" s="160">
        <f t="shared" si="20"/>
        <v>1439.76</v>
      </c>
      <c r="BG57" s="161">
        <f t="shared" si="21"/>
        <v>120</v>
      </c>
      <c r="BH57" s="162">
        <f t="shared" si="22"/>
        <v>2274</v>
      </c>
      <c r="BI57" s="163">
        <f t="shared" si="23"/>
        <v>7198.8</v>
      </c>
      <c r="BJ57" s="164"/>
      <c r="BK57" s="165" t="s">
        <v>104</v>
      </c>
      <c r="BL57" s="177">
        <v>10</v>
      </c>
      <c r="BM57" s="178">
        <v>24</v>
      </c>
      <c r="BN57" s="178">
        <v>32</v>
      </c>
      <c r="BO57" s="178">
        <v>22</v>
      </c>
      <c r="BP57" s="178">
        <v>8</v>
      </c>
      <c r="BQ57" s="178">
        <v>0</v>
      </c>
      <c r="BR57" s="178" t="str">
        <f>IF(ISBLANK($BK57),"",IFERROR((ROUND((INDEX([1]INSTRUCTIONS!$M$9:$AM$73,MATCH(#REF!,[1]INSTRUCTIONS!$N$9:$N$73,0),MATCH(BR$2,[1]INSTRUCTIONS!$M$9:$AM$9,FALSE))*$BA57),0)),""))</f>
        <v/>
      </c>
      <c r="BS57" s="178" t="str">
        <f>IF(ISBLANK($BK57),"",IFERROR((ROUND((INDEX([1]INSTRUCTIONS!$M$9:$AM$73,MATCH(#REF!,[1]INSTRUCTIONS!$N$9:$N$73,0),MATCH(BS$2,[1]INSTRUCTIONS!$M$9:$AM$9,FALSE))*$BA57),0)),""))</f>
        <v/>
      </c>
      <c r="BT57" s="178" t="str">
        <f>IF(ISBLANK($BK57),"",IFERROR((ROUND((INDEX([1]INSTRUCTIONS!$M$9:$AM$73,MATCH(#REF!,[1]INSTRUCTIONS!$N$9:$N$73,0),MATCH(BT$2,[1]INSTRUCTIONS!$M$9:$AM$9,FALSE))*$BA57),0)),""))</f>
        <v/>
      </c>
      <c r="BU57" s="178" t="str">
        <f>IF(ISBLANK($BK57),"",IFERROR((ROUND((INDEX([1]INSTRUCTIONS!$M$9:$AM$73,MATCH(#REF!,[1]INSTRUCTIONS!$N$9:$N$73,0),MATCH(BU$2,[1]INSTRUCTIONS!$M$9:$AM$9,FALSE))*$BA57),0)),""))</f>
        <v/>
      </c>
      <c r="BV57" s="178" t="str">
        <f>IF(ISBLANK($BK57),"",IFERROR((ROUND((INDEX([1]INSTRUCTIONS!$M$9:$AM$73,MATCH(#REF!,[1]INSTRUCTIONS!$N$9:$N$73,0),MATCH(BV$2,[1]INSTRUCTIONS!$M$9:$AM$9,FALSE))*$BA57),0)),""))</f>
        <v/>
      </c>
      <c r="BW57" s="178" t="str">
        <f>IF(ISBLANK($BK57),"",IFERROR((ROUND((INDEX([1]INSTRUCTIONS!$M$9:$AM$73,MATCH(#REF!,[1]INSTRUCTIONS!$N$9:$N$73,0),MATCH(BW$2,[1]INSTRUCTIONS!$M$9:$AM$9,FALSE))*$BA57),0)),""))</f>
        <v/>
      </c>
      <c r="BX57" s="178" t="str">
        <f>IF(ISBLANK($BK57),"",IFERROR((ROUND((INDEX([1]INSTRUCTIONS!$M$9:$AM$73,MATCH(#REF!,[1]INSTRUCTIONS!$N$9:$N$73,0),MATCH(BX$2,[1]INSTRUCTIONS!$M$9:$AM$9,FALSE))*$BA57),0)),""))</f>
        <v/>
      </c>
      <c r="BY57" s="178" t="str">
        <f>IF(ISBLANK($BK57),"",IFERROR((ROUND((INDEX([1]INSTRUCTIONS!$M$9:$AM$73,MATCH(#REF!,[1]INSTRUCTIONS!$N$9:$N$73,0),MATCH(BY$2,[1]INSTRUCTIONS!$M$9:$AM$9,FALSE))*$BA57),0)),""))</f>
        <v/>
      </c>
      <c r="BZ57" s="178" t="str">
        <f>IF(ISBLANK($BK57),"",IFERROR((ROUND((INDEX([1]INSTRUCTIONS!$M$9:$AM$73,MATCH(#REF!,[1]INSTRUCTIONS!$N$9:$N$73,0),MATCH(BZ$2,[1]INSTRUCTIONS!$M$9:$AM$9,FALSE))*$BA57),0)),""))</f>
        <v/>
      </c>
      <c r="CA57" s="178" t="str">
        <f>IF(ISBLANK($BK57),"",IFERROR((ROUND((INDEX([1]INSTRUCTIONS!$M$9:$AM$73,MATCH(#REF!,[1]INSTRUCTIONS!$N$9:$N$73,0),MATCH(CA$2,[1]INSTRUCTIONS!$M$9:$AM$9,FALSE))*$BA57),0)),""))</f>
        <v/>
      </c>
      <c r="CB57" s="178" t="str">
        <f>IF(ISBLANK($BK57),"",IFERROR((ROUND((INDEX([1]INSTRUCTIONS!$M$9:$AM$73,MATCH(#REF!,[1]INSTRUCTIONS!$N$9:$N$73,0),MATCH(CB$2,[1]INSTRUCTIONS!$M$9:$AM$9,FALSE))*$BA57),0)),""))</f>
        <v/>
      </c>
      <c r="CC57" s="178" t="str">
        <f>IF(ISBLANK($BK57),"",IFERROR((ROUND((INDEX([1]INSTRUCTIONS!$M$9:$AM$73,MATCH(#REF!,[1]INSTRUCTIONS!$N$9:$N$73,0),MATCH(CC$2,[1]INSTRUCTIONS!$M$9:$AM$9,FALSE))*$BA57),0)),""))</f>
        <v/>
      </c>
      <c r="CD57" s="178" t="str">
        <f>IF(ISBLANK($BK57),"",IFERROR((ROUND((INDEX([1]INSTRUCTIONS!$M$9:$AM$73,MATCH(#REF!,[1]INSTRUCTIONS!$N$9:$N$73,0),MATCH(CD$2,[1]INSTRUCTIONS!$M$9:$AM$9,FALSE))*$BA57),0)),""))</f>
        <v/>
      </c>
      <c r="CE57" s="178" t="str">
        <f>IF(ISBLANK($BK57),"",IFERROR((ROUND((INDEX([1]INSTRUCTIONS!$M$9:$AM$73,MATCH(#REF!,[1]INSTRUCTIONS!$N$9:$N$73,0),MATCH(CE$2,[1]INSTRUCTIONS!$M$9:$AM$9,FALSE))*$BA57),0)),""))</f>
        <v/>
      </c>
      <c r="CF57" s="178" t="str">
        <f>IF(ISBLANK($BK57),"",IFERROR((ROUND((INDEX([1]INSTRUCTIONS!$M$9:$AM$73,MATCH(#REF!,[1]INSTRUCTIONS!$N$9:$N$73,0),MATCH(CF$2,[1]INSTRUCTIONS!$M$9:$AM$9,FALSE))*$BA57),0)),""))</f>
        <v/>
      </c>
      <c r="CG57" s="178" t="str">
        <f>IF(ISBLANK($BK57),"",IFERROR((ROUND((INDEX([1]INSTRUCTIONS!$M$9:$AM$73,MATCH(#REF!,[1]INSTRUCTIONS!$N$9:$N$73,0),MATCH(CG$2,[1]INSTRUCTIONS!$M$9:$AM$9,FALSE))*$BA57),0)),""))</f>
        <v/>
      </c>
      <c r="CH57" s="178" t="str">
        <f>IF(ISBLANK($BK57),"",IFERROR((ROUND((INDEX([1]INSTRUCTIONS!$M$9:$AM$73,MATCH(#REF!,[1]INSTRUCTIONS!$N$9:$N$73,0),MATCH(CH$2,[1]INSTRUCTIONS!$M$9:$AM$9,FALSE))*$BA57),0)),""))</f>
        <v/>
      </c>
      <c r="CI57" s="178" t="str">
        <f>IF(ISBLANK($BK57),"",IFERROR((ROUND((INDEX([1]INSTRUCTIONS!$M$9:$AM$73,MATCH(#REF!,[1]INSTRUCTIONS!$N$9:$N$73,0),MATCH(CI$2,[1]INSTRUCTIONS!$M$9:$AM$9,FALSE))*$BA57),0)),""))</f>
        <v/>
      </c>
      <c r="CJ57" s="179" t="str">
        <f>IF(ISBLANK($BK57),"",IFERROR((ROUND((INDEX([1]INSTRUCTIONS!$M$9:$AM$73,MATCH(#REF!,[1]INSTRUCTIONS!$N$9:$N$73,0),MATCH(CJ$2,[1]INSTRUCTIONS!$M$9:$AM$9,FALSE))*$BA57),0)),""))</f>
        <v/>
      </c>
      <c r="CK57" s="169">
        <f t="shared" si="24"/>
        <v>96</v>
      </c>
      <c r="CL57" s="169">
        <f t="shared" si="25"/>
        <v>0</v>
      </c>
      <c r="CM57" s="6"/>
      <c r="CN57" s="170" t="s">
        <v>105</v>
      </c>
      <c r="CO57" s="177">
        <v>3</v>
      </c>
      <c r="CP57" s="178">
        <v>6</v>
      </c>
      <c r="CQ57" s="178">
        <v>7</v>
      </c>
      <c r="CR57" s="178">
        <v>5</v>
      </c>
      <c r="CS57" s="178">
        <v>3</v>
      </c>
      <c r="CT57" s="178">
        <v>0</v>
      </c>
      <c r="CU57" s="178" t="str">
        <f>IF(ISBLANK($CN57),"",IFERROR((ROUND((INDEX([1]INSTRUCTIONS!$M$9:$AM$73,MATCH(#REF!,[1]INSTRUCTIONS!$N$9:$N$73,0),MATCH(CU$2,[1]INSTRUCTIONS!$M$9:$AM$9,FALSE))*$BD57),0)),""))</f>
        <v/>
      </c>
      <c r="CV57" s="178" t="str">
        <f>IF(ISBLANK($CN57),"",IFERROR((ROUND((INDEX([1]INSTRUCTIONS!$M$9:$AM$73,MATCH(#REF!,[1]INSTRUCTIONS!$N$9:$N$73,0),MATCH(CV$2,[1]INSTRUCTIONS!$M$9:$AM$9,FALSE))*$BD57),0)),""))</f>
        <v/>
      </c>
      <c r="CW57" s="178" t="str">
        <f>IF(ISBLANK($CN57),"",IFERROR((ROUND((INDEX([1]INSTRUCTIONS!$M$9:$AM$73,MATCH(#REF!,[1]INSTRUCTIONS!$N$9:$N$73,0),MATCH(CW$2,[1]INSTRUCTIONS!$M$9:$AM$9,FALSE))*$BD57),0)),""))</f>
        <v/>
      </c>
      <c r="CX57" s="178" t="str">
        <f>IF(ISBLANK($CN57),"",IFERROR((ROUND((INDEX([1]INSTRUCTIONS!$M$9:$AM$73,MATCH(#REF!,[1]INSTRUCTIONS!$N$9:$N$73,0),MATCH(CX$2,[1]INSTRUCTIONS!$M$9:$AM$9,FALSE))*$BD57),0)),""))</f>
        <v/>
      </c>
      <c r="CY57" s="178" t="str">
        <f>IF(ISBLANK($CN57),"",IFERROR((ROUND((INDEX([1]INSTRUCTIONS!$M$9:$AM$73,MATCH(#REF!,[1]INSTRUCTIONS!$N$9:$N$73,0),MATCH(CY$2,[1]INSTRUCTIONS!$M$9:$AM$9,FALSE))*$BD57),0)),""))</f>
        <v/>
      </c>
      <c r="CZ57" s="178" t="str">
        <f>IF(ISBLANK($CN57),"",IFERROR((ROUND((INDEX([1]INSTRUCTIONS!$M$9:$AM$73,MATCH(#REF!,[1]INSTRUCTIONS!$N$9:$N$73,0),MATCH(CZ$2,[1]INSTRUCTIONS!$M$9:$AM$9,FALSE))*$BD57),0)),""))</f>
        <v/>
      </c>
      <c r="DA57" s="178" t="str">
        <f>IF(ISBLANK($CN57),"",IFERROR((ROUND((INDEX([1]INSTRUCTIONS!$M$9:$AM$73,MATCH(#REF!,[1]INSTRUCTIONS!$N$9:$N$73,0),MATCH(DA$2,[1]INSTRUCTIONS!$M$9:$AM$9,FALSE))*$BD57),0)),""))</f>
        <v/>
      </c>
      <c r="DB57" s="178" t="str">
        <f>IF(ISBLANK($CN57),"",IFERROR((ROUND((INDEX([1]INSTRUCTIONS!$M$9:$AM$73,MATCH(#REF!,[1]INSTRUCTIONS!$N$9:$N$73,0),MATCH(DB$2,[1]INSTRUCTIONS!$M$9:$AM$9,FALSE))*$BD57),0)),""))</f>
        <v/>
      </c>
      <c r="DC57" s="178" t="str">
        <f>IF(ISBLANK($CN57),"",IFERROR((ROUND((INDEX([1]INSTRUCTIONS!$M$9:$AM$73,MATCH(#REF!,[1]INSTRUCTIONS!$N$9:$N$73,0),MATCH(DC$2,[1]INSTRUCTIONS!$M$9:$AM$9,FALSE))*$BD57),0)),""))</f>
        <v/>
      </c>
      <c r="DD57" s="178" t="str">
        <f>IF(ISBLANK($CN57),"",IFERROR((ROUND((INDEX([1]INSTRUCTIONS!$M$9:$AM$73,MATCH(#REF!,[1]INSTRUCTIONS!$N$9:$N$73,0),MATCH(DD$2,[1]INSTRUCTIONS!$M$9:$AM$9,FALSE))*$BD57),0)),""))</f>
        <v/>
      </c>
      <c r="DE57" s="178" t="str">
        <f>IF(ISBLANK($CN57),"",IFERROR((ROUND((INDEX([1]INSTRUCTIONS!$M$9:$AM$73,MATCH(#REF!,[1]INSTRUCTIONS!$N$9:$N$73,0),MATCH(DE$2,[1]INSTRUCTIONS!$M$9:$AM$9,FALSE))*$BD57),0)),""))</f>
        <v/>
      </c>
      <c r="DF57" s="178" t="str">
        <f>IF(ISBLANK($CN57),"",IFERROR((ROUND((INDEX([1]INSTRUCTIONS!$M$9:$AM$73,MATCH(#REF!,[1]INSTRUCTIONS!$N$9:$N$73,0),MATCH(DF$2,[1]INSTRUCTIONS!$M$9:$AM$9,FALSE))*$BD57),0)),""))</f>
        <v/>
      </c>
      <c r="DG57" s="178" t="str">
        <f>IF(ISBLANK($CN57),"",IFERROR((ROUND((INDEX([1]INSTRUCTIONS!$M$9:$AM$73,MATCH(#REF!,[1]INSTRUCTIONS!$N$9:$N$73,0),MATCH(DG$2,[1]INSTRUCTIONS!$M$9:$AM$9,FALSE))*$BD57),0)),""))</f>
        <v/>
      </c>
      <c r="DH57" s="178" t="str">
        <f>IF(ISBLANK($CN57),"",IFERROR((ROUND((INDEX([1]INSTRUCTIONS!$M$9:$AM$73,MATCH(#REF!,[1]INSTRUCTIONS!$N$9:$N$73,0),MATCH(DH$2,[1]INSTRUCTIONS!$M$9:$AM$9,FALSE))*$BD57),0)),""))</f>
        <v/>
      </c>
      <c r="DI57" s="178" t="str">
        <f>IF(ISBLANK($CN57),"",IFERROR((ROUND((INDEX([1]INSTRUCTIONS!$M$9:$AM$73,MATCH(#REF!,[1]INSTRUCTIONS!$N$9:$N$73,0),MATCH(DI$2,[1]INSTRUCTIONS!$M$9:$AM$9,FALSE))*$BD57),0)),""))</f>
        <v/>
      </c>
      <c r="DJ57" s="178" t="str">
        <f>IF(ISBLANK($CN57),"",IFERROR((ROUND((INDEX([1]INSTRUCTIONS!$M$9:$AM$73,MATCH(#REF!,[1]INSTRUCTIONS!$N$9:$N$73,0),MATCH(DJ$2,[1]INSTRUCTIONS!$M$9:$AM$9,FALSE))*$BD57),0)),""))</f>
        <v/>
      </c>
      <c r="DK57" s="178" t="str">
        <f>IF(ISBLANK($CN57),"",IFERROR((ROUND((INDEX([1]INSTRUCTIONS!$M$9:$AM$73,MATCH(#REF!,[1]INSTRUCTIONS!$N$9:$N$73,0),MATCH(DK$2,[1]INSTRUCTIONS!$M$9:$AM$9,FALSE))*$BD57),0)),""))</f>
        <v/>
      </c>
      <c r="DL57" s="178" t="str">
        <f>IF(ISBLANK($CN57),"",IFERROR((ROUND((INDEX([1]INSTRUCTIONS!$M$9:$AM$73,MATCH(#REF!,[1]INSTRUCTIONS!$N$9:$N$73,0),MATCH(DL$2,[1]INSTRUCTIONS!$M$9:$AM$9,FALSE))*$BD57),0)),""))</f>
        <v/>
      </c>
      <c r="DM57" s="179" t="str">
        <f>IF(ISBLANK($CN57),"",IFERROR((ROUND((INDEX([1]INSTRUCTIONS!$M$9:$AM$73,MATCH(#REF!,[1]INSTRUCTIONS!$N$9:$N$73,0),MATCH(DM$2,[1]INSTRUCTIONS!$M$9:$AM$9,FALSE))*$BD57),0)),""))</f>
        <v/>
      </c>
      <c r="DN57" s="169">
        <f t="shared" si="26"/>
        <v>24</v>
      </c>
      <c r="DO57" s="169">
        <f t="shared" si="27"/>
        <v>0</v>
      </c>
      <c r="DP57" s="6"/>
      <c r="DQ57" s="171" t="str">
        <f t="shared" si="28"/>
        <v>ALPHA TOPS BM</v>
      </c>
      <c r="DR57" s="172">
        <f t="shared" ref="DR57:EP57" si="71">IFERROR(BL57+CO57,"")</f>
        <v>13</v>
      </c>
      <c r="DS57" s="173">
        <f t="shared" si="71"/>
        <v>30</v>
      </c>
      <c r="DT57" s="173">
        <f t="shared" si="71"/>
        <v>39</v>
      </c>
      <c r="DU57" s="173">
        <f t="shared" si="71"/>
        <v>27</v>
      </c>
      <c r="DV57" s="173">
        <f t="shared" si="71"/>
        <v>11</v>
      </c>
      <c r="DW57" s="173">
        <f t="shared" si="71"/>
        <v>0</v>
      </c>
      <c r="DX57" s="173" t="str">
        <f t="shared" si="71"/>
        <v/>
      </c>
      <c r="DY57" s="173" t="str">
        <f t="shared" si="71"/>
        <v/>
      </c>
      <c r="DZ57" s="173" t="str">
        <f t="shared" si="71"/>
        <v/>
      </c>
      <c r="EA57" s="173" t="str">
        <f t="shared" si="71"/>
        <v/>
      </c>
      <c r="EB57" s="173" t="str">
        <f t="shared" si="71"/>
        <v/>
      </c>
      <c r="EC57" s="173" t="str">
        <f t="shared" si="71"/>
        <v/>
      </c>
      <c r="ED57" s="173" t="str">
        <f t="shared" si="71"/>
        <v/>
      </c>
      <c r="EE57" s="173" t="str">
        <f t="shared" si="71"/>
        <v/>
      </c>
      <c r="EF57" s="174" t="str">
        <f t="shared" si="71"/>
        <v/>
      </c>
      <c r="EG57" s="174" t="str">
        <f t="shared" si="71"/>
        <v/>
      </c>
      <c r="EH57" s="174" t="str">
        <f t="shared" si="71"/>
        <v/>
      </c>
      <c r="EI57" s="174" t="str">
        <f t="shared" si="71"/>
        <v/>
      </c>
      <c r="EJ57" s="174" t="str">
        <f t="shared" si="71"/>
        <v/>
      </c>
      <c r="EK57" s="174" t="str">
        <f t="shared" si="71"/>
        <v/>
      </c>
      <c r="EL57" s="174" t="str">
        <f t="shared" si="71"/>
        <v/>
      </c>
      <c r="EM57" s="174" t="str">
        <f t="shared" si="71"/>
        <v/>
      </c>
      <c r="EN57" s="174" t="str">
        <f t="shared" si="71"/>
        <v/>
      </c>
      <c r="EO57" s="174" t="str">
        <f t="shared" si="71"/>
        <v/>
      </c>
      <c r="EP57" s="174" t="str">
        <f t="shared" si="71"/>
        <v/>
      </c>
      <c r="EQ57" s="171">
        <f t="shared" si="30"/>
        <v>120</v>
      </c>
      <c r="ER57" s="171">
        <f t="shared" si="31"/>
        <v>0</v>
      </c>
    </row>
    <row r="58" spans="1:148" ht="120" customHeight="1" x14ac:dyDescent="0.25">
      <c r="A58" s="132">
        <f t="shared" si="32"/>
        <v>41</v>
      </c>
      <c r="B58" s="133" t="e">
        <v>#VALUE!</v>
      </c>
      <c r="C58" s="133" t="s">
        <v>96</v>
      </c>
      <c r="D58" s="134" t="s">
        <v>276</v>
      </c>
      <c r="E58" s="134" t="str">
        <f t="shared" si="6"/>
        <v>#REF!</v>
      </c>
      <c r="F58" s="135" t="s">
        <v>97</v>
      </c>
      <c r="G58" s="134" t="s">
        <v>276</v>
      </c>
      <c r="H58" s="135" t="s">
        <v>138</v>
      </c>
      <c r="I58" s="135" t="s">
        <v>139</v>
      </c>
      <c r="J58" s="135"/>
      <c r="K58" s="135"/>
      <c r="L58" s="136"/>
      <c r="M58" s="133" t="e">
        <v>#VALUE!</v>
      </c>
      <c r="N58" s="135" t="s">
        <v>108</v>
      </c>
      <c r="O58" s="136"/>
      <c r="P58" s="136"/>
      <c r="Q58" s="136" t="s">
        <v>101</v>
      </c>
      <c r="R58" s="136" t="s">
        <v>102</v>
      </c>
      <c r="S58" s="136"/>
      <c r="T58" s="133"/>
      <c r="U58" s="133"/>
      <c r="V58" s="133"/>
      <c r="W58" s="137"/>
      <c r="X58" s="138">
        <v>11.8</v>
      </c>
      <c r="Y58" s="139">
        <v>11.21</v>
      </c>
      <c r="Z58" s="140">
        <f t="shared" si="7"/>
        <v>4.9999999999999982E-2</v>
      </c>
      <c r="AA58" s="139">
        <v>39.99</v>
      </c>
      <c r="AB58" s="140">
        <f t="shared" si="8"/>
        <v>0.71967991997999503</v>
      </c>
      <c r="AC58" s="141"/>
      <c r="AD58" s="142" t="str">
        <f t="shared" si="9"/>
        <v/>
      </c>
      <c r="AE58" s="140" t="str">
        <f t="shared" si="10"/>
        <v/>
      </c>
      <c r="AF58" s="139"/>
      <c r="AG58" s="140" t="str">
        <f t="shared" si="11"/>
        <v/>
      </c>
      <c r="AH58" s="143" t="str">
        <f t="shared" si="12"/>
        <v/>
      </c>
      <c r="AI58" s="144"/>
      <c r="AJ58" s="145"/>
      <c r="AK58" s="146"/>
      <c r="AL58" s="135" t="s">
        <v>103</v>
      </c>
      <c r="AM58" s="147">
        <v>4</v>
      </c>
      <c r="AN58" s="148" t="str">
        <f t="shared" si="13"/>
        <v xml:space="preserve">, , , , OFFICE DEFINE, </v>
      </c>
      <c r="AO58" s="149">
        <v>0</v>
      </c>
      <c r="AP58" s="150">
        <v>96</v>
      </c>
      <c r="AQ58" s="150"/>
      <c r="AR58" s="150"/>
      <c r="AS58" s="150"/>
      <c r="AT58" s="151"/>
      <c r="AU58" s="151"/>
      <c r="AV58" s="152">
        <f t="shared" si="14"/>
        <v>4</v>
      </c>
      <c r="AW58" s="153"/>
      <c r="AX58" s="152"/>
      <c r="AY58" s="153"/>
      <c r="AZ58" s="176"/>
      <c r="BA58" s="155">
        <f t="shared" si="15"/>
        <v>96</v>
      </c>
      <c r="BB58" s="156">
        <f t="shared" si="16"/>
        <v>1076.1600000000001</v>
      </c>
      <c r="BC58" s="157">
        <f t="shared" si="17"/>
        <v>3839.04</v>
      </c>
      <c r="BD58" s="158">
        <f t="shared" si="18"/>
        <v>0</v>
      </c>
      <c r="BE58" s="159">
        <f t="shared" si="19"/>
        <v>0</v>
      </c>
      <c r="BF58" s="160">
        <f t="shared" si="20"/>
        <v>0</v>
      </c>
      <c r="BG58" s="161">
        <f t="shared" si="21"/>
        <v>96</v>
      </c>
      <c r="BH58" s="162">
        <f t="shared" si="22"/>
        <v>1076.1600000000001</v>
      </c>
      <c r="BI58" s="163">
        <f t="shared" si="23"/>
        <v>3839.04</v>
      </c>
      <c r="BJ58" s="164"/>
      <c r="BK58" s="165" t="s">
        <v>104</v>
      </c>
      <c r="BL58" s="177">
        <v>10</v>
      </c>
      <c r="BM58" s="178">
        <v>24</v>
      </c>
      <c r="BN58" s="178">
        <v>32</v>
      </c>
      <c r="BO58" s="178">
        <v>22</v>
      </c>
      <c r="BP58" s="178">
        <v>8</v>
      </c>
      <c r="BQ58" s="178">
        <v>0</v>
      </c>
      <c r="BR58" s="178" t="str">
        <f>IF(ISBLANK($BK58),"",IFERROR((ROUND((INDEX([1]INSTRUCTIONS!$M$9:$AM$73,MATCH(#REF!,[1]INSTRUCTIONS!$N$9:$N$73,0),MATCH(BR$2,[1]INSTRUCTIONS!$M$9:$AM$9,FALSE))*$BA58),0)),""))</f>
        <v/>
      </c>
      <c r="BS58" s="178" t="str">
        <f>IF(ISBLANK($BK58),"",IFERROR((ROUND((INDEX([1]INSTRUCTIONS!$M$9:$AM$73,MATCH(#REF!,[1]INSTRUCTIONS!$N$9:$N$73,0),MATCH(BS$2,[1]INSTRUCTIONS!$M$9:$AM$9,FALSE))*$BA58),0)),""))</f>
        <v/>
      </c>
      <c r="BT58" s="178" t="str">
        <f>IF(ISBLANK($BK58),"",IFERROR((ROUND((INDEX([1]INSTRUCTIONS!$M$9:$AM$73,MATCH(#REF!,[1]INSTRUCTIONS!$N$9:$N$73,0),MATCH(BT$2,[1]INSTRUCTIONS!$M$9:$AM$9,FALSE))*$BA58),0)),""))</f>
        <v/>
      </c>
      <c r="BU58" s="178" t="str">
        <f>IF(ISBLANK($BK58),"",IFERROR((ROUND((INDEX([1]INSTRUCTIONS!$M$9:$AM$73,MATCH(#REF!,[1]INSTRUCTIONS!$N$9:$N$73,0),MATCH(BU$2,[1]INSTRUCTIONS!$M$9:$AM$9,FALSE))*$BA58),0)),""))</f>
        <v/>
      </c>
      <c r="BV58" s="178" t="str">
        <f>IF(ISBLANK($BK58),"",IFERROR((ROUND((INDEX([1]INSTRUCTIONS!$M$9:$AM$73,MATCH(#REF!,[1]INSTRUCTIONS!$N$9:$N$73,0),MATCH(BV$2,[1]INSTRUCTIONS!$M$9:$AM$9,FALSE))*$BA58),0)),""))</f>
        <v/>
      </c>
      <c r="BW58" s="178" t="str">
        <f>IF(ISBLANK($BK58),"",IFERROR((ROUND((INDEX([1]INSTRUCTIONS!$M$9:$AM$73,MATCH(#REF!,[1]INSTRUCTIONS!$N$9:$N$73,0),MATCH(BW$2,[1]INSTRUCTIONS!$M$9:$AM$9,FALSE))*$BA58),0)),""))</f>
        <v/>
      </c>
      <c r="BX58" s="178" t="str">
        <f>IF(ISBLANK($BK58),"",IFERROR((ROUND((INDEX([1]INSTRUCTIONS!$M$9:$AM$73,MATCH(#REF!,[1]INSTRUCTIONS!$N$9:$N$73,0),MATCH(BX$2,[1]INSTRUCTIONS!$M$9:$AM$9,FALSE))*$BA58),0)),""))</f>
        <v/>
      </c>
      <c r="BY58" s="178" t="str">
        <f>IF(ISBLANK($BK58),"",IFERROR((ROUND((INDEX([1]INSTRUCTIONS!$M$9:$AM$73,MATCH(#REF!,[1]INSTRUCTIONS!$N$9:$N$73,0),MATCH(BY$2,[1]INSTRUCTIONS!$M$9:$AM$9,FALSE))*$BA58),0)),""))</f>
        <v/>
      </c>
      <c r="BZ58" s="178" t="str">
        <f>IF(ISBLANK($BK58),"",IFERROR((ROUND((INDEX([1]INSTRUCTIONS!$M$9:$AM$73,MATCH(#REF!,[1]INSTRUCTIONS!$N$9:$N$73,0),MATCH(BZ$2,[1]INSTRUCTIONS!$M$9:$AM$9,FALSE))*$BA58),0)),""))</f>
        <v/>
      </c>
      <c r="CA58" s="178" t="str">
        <f>IF(ISBLANK($BK58),"",IFERROR((ROUND((INDEX([1]INSTRUCTIONS!$M$9:$AM$73,MATCH(#REF!,[1]INSTRUCTIONS!$N$9:$N$73,0),MATCH(CA$2,[1]INSTRUCTIONS!$M$9:$AM$9,FALSE))*$BA58),0)),""))</f>
        <v/>
      </c>
      <c r="CB58" s="178" t="str">
        <f>IF(ISBLANK($BK58),"",IFERROR((ROUND((INDEX([1]INSTRUCTIONS!$M$9:$AM$73,MATCH(#REF!,[1]INSTRUCTIONS!$N$9:$N$73,0),MATCH(CB$2,[1]INSTRUCTIONS!$M$9:$AM$9,FALSE))*$BA58),0)),""))</f>
        <v/>
      </c>
      <c r="CC58" s="178" t="str">
        <f>IF(ISBLANK($BK58),"",IFERROR((ROUND((INDEX([1]INSTRUCTIONS!$M$9:$AM$73,MATCH(#REF!,[1]INSTRUCTIONS!$N$9:$N$73,0),MATCH(CC$2,[1]INSTRUCTIONS!$M$9:$AM$9,FALSE))*$BA58),0)),""))</f>
        <v/>
      </c>
      <c r="CD58" s="178" t="str">
        <f>IF(ISBLANK($BK58),"",IFERROR((ROUND((INDEX([1]INSTRUCTIONS!$M$9:$AM$73,MATCH(#REF!,[1]INSTRUCTIONS!$N$9:$N$73,0),MATCH(CD$2,[1]INSTRUCTIONS!$M$9:$AM$9,FALSE))*$BA58),0)),""))</f>
        <v/>
      </c>
      <c r="CE58" s="178" t="str">
        <f>IF(ISBLANK($BK58),"",IFERROR((ROUND((INDEX([1]INSTRUCTIONS!$M$9:$AM$73,MATCH(#REF!,[1]INSTRUCTIONS!$N$9:$N$73,0),MATCH(CE$2,[1]INSTRUCTIONS!$M$9:$AM$9,FALSE))*$BA58),0)),""))</f>
        <v/>
      </c>
      <c r="CF58" s="178" t="str">
        <f>IF(ISBLANK($BK58),"",IFERROR((ROUND((INDEX([1]INSTRUCTIONS!$M$9:$AM$73,MATCH(#REF!,[1]INSTRUCTIONS!$N$9:$N$73,0),MATCH(CF$2,[1]INSTRUCTIONS!$M$9:$AM$9,FALSE))*$BA58),0)),""))</f>
        <v/>
      </c>
      <c r="CG58" s="178" t="str">
        <f>IF(ISBLANK($BK58),"",IFERROR((ROUND((INDEX([1]INSTRUCTIONS!$M$9:$AM$73,MATCH(#REF!,[1]INSTRUCTIONS!$N$9:$N$73,0),MATCH(CG$2,[1]INSTRUCTIONS!$M$9:$AM$9,FALSE))*$BA58),0)),""))</f>
        <v/>
      </c>
      <c r="CH58" s="178" t="str">
        <f>IF(ISBLANK($BK58),"",IFERROR((ROUND((INDEX([1]INSTRUCTIONS!$M$9:$AM$73,MATCH(#REF!,[1]INSTRUCTIONS!$N$9:$N$73,0),MATCH(CH$2,[1]INSTRUCTIONS!$M$9:$AM$9,FALSE))*$BA58),0)),""))</f>
        <v/>
      </c>
      <c r="CI58" s="178" t="str">
        <f>IF(ISBLANK($BK58),"",IFERROR((ROUND((INDEX([1]INSTRUCTIONS!$M$9:$AM$73,MATCH(#REF!,[1]INSTRUCTIONS!$N$9:$N$73,0),MATCH(CI$2,[1]INSTRUCTIONS!$M$9:$AM$9,FALSE))*$BA58),0)),""))</f>
        <v/>
      </c>
      <c r="CJ58" s="179" t="str">
        <f>IF(ISBLANK($BK58),"",IFERROR((ROUND((INDEX([1]INSTRUCTIONS!$M$9:$AM$73,MATCH(#REF!,[1]INSTRUCTIONS!$N$9:$N$73,0),MATCH(CJ$2,[1]INSTRUCTIONS!$M$9:$AM$9,FALSE))*$BA58),0)),""))</f>
        <v/>
      </c>
      <c r="CK58" s="169">
        <f t="shared" si="24"/>
        <v>96</v>
      </c>
      <c r="CL58" s="169">
        <f t="shared" si="25"/>
        <v>0</v>
      </c>
      <c r="CM58" s="6"/>
      <c r="CN58" s="170" t="s">
        <v>105</v>
      </c>
      <c r="CO58" s="177">
        <v>0</v>
      </c>
      <c r="CP58" s="178">
        <v>0</v>
      </c>
      <c r="CQ58" s="178">
        <v>0</v>
      </c>
      <c r="CR58" s="178">
        <v>0</v>
      </c>
      <c r="CS58" s="178">
        <v>0</v>
      </c>
      <c r="CT58" s="178">
        <v>0</v>
      </c>
      <c r="CU58" s="178" t="str">
        <f>IF(ISBLANK($CN58),"",IFERROR((ROUND((INDEX([1]INSTRUCTIONS!$M$9:$AM$73,MATCH(#REF!,[1]INSTRUCTIONS!$N$9:$N$73,0),MATCH(CU$2,[1]INSTRUCTIONS!$M$9:$AM$9,FALSE))*$BD58),0)),""))</f>
        <v/>
      </c>
      <c r="CV58" s="178" t="str">
        <f>IF(ISBLANK($CN58),"",IFERROR((ROUND((INDEX([1]INSTRUCTIONS!$M$9:$AM$73,MATCH(#REF!,[1]INSTRUCTIONS!$N$9:$N$73,0),MATCH(CV$2,[1]INSTRUCTIONS!$M$9:$AM$9,FALSE))*$BD58),0)),""))</f>
        <v/>
      </c>
      <c r="CW58" s="178" t="str">
        <f>IF(ISBLANK($CN58),"",IFERROR((ROUND((INDEX([1]INSTRUCTIONS!$M$9:$AM$73,MATCH(#REF!,[1]INSTRUCTIONS!$N$9:$N$73,0),MATCH(CW$2,[1]INSTRUCTIONS!$M$9:$AM$9,FALSE))*$BD58),0)),""))</f>
        <v/>
      </c>
      <c r="CX58" s="178" t="str">
        <f>IF(ISBLANK($CN58),"",IFERROR((ROUND((INDEX([1]INSTRUCTIONS!$M$9:$AM$73,MATCH(#REF!,[1]INSTRUCTIONS!$N$9:$N$73,0),MATCH(CX$2,[1]INSTRUCTIONS!$M$9:$AM$9,FALSE))*$BD58),0)),""))</f>
        <v/>
      </c>
      <c r="CY58" s="178" t="str">
        <f>IF(ISBLANK($CN58),"",IFERROR((ROUND((INDEX([1]INSTRUCTIONS!$M$9:$AM$73,MATCH(#REF!,[1]INSTRUCTIONS!$N$9:$N$73,0),MATCH(CY$2,[1]INSTRUCTIONS!$M$9:$AM$9,FALSE))*$BD58),0)),""))</f>
        <v/>
      </c>
      <c r="CZ58" s="178" t="str">
        <f>IF(ISBLANK($CN58),"",IFERROR((ROUND((INDEX([1]INSTRUCTIONS!$M$9:$AM$73,MATCH(#REF!,[1]INSTRUCTIONS!$N$9:$N$73,0),MATCH(CZ$2,[1]INSTRUCTIONS!$M$9:$AM$9,FALSE))*$BD58),0)),""))</f>
        <v/>
      </c>
      <c r="DA58" s="178" t="str">
        <f>IF(ISBLANK($CN58),"",IFERROR((ROUND((INDEX([1]INSTRUCTIONS!$M$9:$AM$73,MATCH(#REF!,[1]INSTRUCTIONS!$N$9:$N$73,0),MATCH(DA$2,[1]INSTRUCTIONS!$M$9:$AM$9,FALSE))*$BD58),0)),""))</f>
        <v/>
      </c>
      <c r="DB58" s="178" t="str">
        <f>IF(ISBLANK($CN58),"",IFERROR((ROUND((INDEX([1]INSTRUCTIONS!$M$9:$AM$73,MATCH(#REF!,[1]INSTRUCTIONS!$N$9:$N$73,0),MATCH(DB$2,[1]INSTRUCTIONS!$M$9:$AM$9,FALSE))*$BD58),0)),""))</f>
        <v/>
      </c>
      <c r="DC58" s="178" t="str">
        <f>IF(ISBLANK($CN58),"",IFERROR((ROUND((INDEX([1]INSTRUCTIONS!$M$9:$AM$73,MATCH(#REF!,[1]INSTRUCTIONS!$N$9:$N$73,0),MATCH(DC$2,[1]INSTRUCTIONS!$M$9:$AM$9,FALSE))*$BD58),0)),""))</f>
        <v/>
      </c>
      <c r="DD58" s="178" t="str">
        <f>IF(ISBLANK($CN58),"",IFERROR((ROUND((INDEX([1]INSTRUCTIONS!$M$9:$AM$73,MATCH(#REF!,[1]INSTRUCTIONS!$N$9:$N$73,0),MATCH(DD$2,[1]INSTRUCTIONS!$M$9:$AM$9,FALSE))*$BD58),0)),""))</f>
        <v/>
      </c>
      <c r="DE58" s="178" t="str">
        <f>IF(ISBLANK($CN58),"",IFERROR((ROUND((INDEX([1]INSTRUCTIONS!$M$9:$AM$73,MATCH(#REF!,[1]INSTRUCTIONS!$N$9:$N$73,0),MATCH(DE$2,[1]INSTRUCTIONS!$M$9:$AM$9,FALSE))*$BD58),0)),""))</f>
        <v/>
      </c>
      <c r="DF58" s="178" t="str">
        <f>IF(ISBLANK($CN58),"",IFERROR((ROUND((INDEX([1]INSTRUCTIONS!$M$9:$AM$73,MATCH(#REF!,[1]INSTRUCTIONS!$N$9:$N$73,0),MATCH(DF$2,[1]INSTRUCTIONS!$M$9:$AM$9,FALSE))*$BD58),0)),""))</f>
        <v/>
      </c>
      <c r="DG58" s="178" t="str">
        <f>IF(ISBLANK($CN58),"",IFERROR((ROUND((INDEX([1]INSTRUCTIONS!$M$9:$AM$73,MATCH(#REF!,[1]INSTRUCTIONS!$N$9:$N$73,0),MATCH(DG$2,[1]INSTRUCTIONS!$M$9:$AM$9,FALSE))*$BD58),0)),""))</f>
        <v/>
      </c>
      <c r="DH58" s="178" t="str">
        <f>IF(ISBLANK($CN58),"",IFERROR((ROUND((INDEX([1]INSTRUCTIONS!$M$9:$AM$73,MATCH(#REF!,[1]INSTRUCTIONS!$N$9:$N$73,0),MATCH(DH$2,[1]INSTRUCTIONS!$M$9:$AM$9,FALSE))*$BD58),0)),""))</f>
        <v/>
      </c>
      <c r="DI58" s="178" t="str">
        <f>IF(ISBLANK($CN58),"",IFERROR((ROUND((INDEX([1]INSTRUCTIONS!$M$9:$AM$73,MATCH(#REF!,[1]INSTRUCTIONS!$N$9:$N$73,0),MATCH(DI$2,[1]INSTRUCTIONS!$M$9:$AM$9,FALSE))*$BD58),0)),""))</f>
        <v/>
      </c>
      <c r="DJ58" s="178" t="str">
        <f>IF(ISBLANK($CN58),"",IFERROR((ROUND((INDEX([1]INSTRUCTIONS!$M$9:$AM$73,MATCH(#REF!,[1]INSTRUCTIONS!$N$9:$N$73,0),MATCH(DJ$2,[1]INSTRUCTIONS!$M$9:$AM$9,FALSE))*$BD58),0)),""))</f>
        <v/>
      </c>
      <c r="DK58" s="178" t="str">
        <f>IF(ISBLANK($CN58),"",IFERROR((ROUND((INDEX([1]INSTRUCTIONS!$M$9:$AM$73,MATCH(#REF!,[1]INSTRUCTIONS!$N$9:$N$73,0),MATCH(DK$2,[1]INSTRUCTIONS!$M$9:$AM$9,FALSE))*$BD58),0)),""))</f>
        <v/>
      </c>
      <c r="DL58" s="178" t="str">
        <f>IF(ISBLANK($CN58),"",IFERROR((ROUND((INDEX([1]INSTRUCTIONS!$M$9:$AM$73,MATCH(#REF!,[1]INSTRUCTIONS!$N$9:$N$73,0),MATCH(DL$2,[1]INSTRUCTIONS!$M$9:$AM$9,FALSE))*$BD58),0)),""))</f>
        <v/>
      </c>
      <c r="DM58" s="179" t="str">
        <f>IF(ISBLANK($CN58),"",IFERROR((ROUND((INDEX([1]INSTRUCTIONS!$M$9:$AM$73,MATCH(#REF!,[1]INSTRUCTIONS!$N$9:$N$73,0),MATCH(DM$2,[1]INSTRUCTIONS!$M$9:$AM$9,FALSE))*$BD58),0)),""))</f>
        <v/>
      </c>
      <c r="DN58" s="169">
        <f t="shared" si="26"/>
        <v>0</v>
      </c>
      <c r="DO58" s="169">
        <f t="shared" si="27"/>
        <v>0</v>
      </c>
      <c r="DP58" s="6"/>
      <c r="DQ58" s="171" t="str">
        <f t="shared" si="28"/>
        <v>ALPHA TOPS BM</v>
      </c>
      <c r="DR58" s="172">
        <f t="shared" ref="DR58:EP58" si="72">IFERROR(BL58+CO58,"")</f>
        <v>10</v>
      </c>
      <c r="DS58" s="173">
        <f t="shared" si="72"/>
        <v>24</v>
      </c>
      <c r="DT58" s="173">
        <f t="shared" si="72"/>
        <v>32</v>
      </c>
      <c r="DU58" s="173">
        <f t="shared" si="72"/>
        <v>22</v>
      </c>
      <c r="DV58" s="173">
        <f t="shared" si="72"/>
        <v>8</v>
      </c>
      <c r="DW58" s="173">
        <f t="shared" si="72"/>
        <v>0</v>
      </c>
      <c r="DX58" s="173" t="str">
        <f t="shared" si="72"/>
        <v/>
      </c>
      <c r="DY58" s="173" t="str">
        <f t="shared" si="72"/>
        <v/>
      </c>
      <c r="DZ58" s="173" t="str">
        <f t="shared" si="72"/>
        <v/>
      </c>
      <c r="EA58" s="173" t="str">
        <f t="shared" si="72"/>
        <v/>
      </c>
      <c r="EB58" s="173" t="str">
        <f t="shared" si="72"/>
        <v/>
      </c>
      <c r="EC58" s="173" t="str">
        <f t="shared" si="72"/>
        <v/>
      </c>
      <c r="ED58" s="173" t="str">
        <f t="shared" si="72"/>
        <v/>
      </c>
      <c r="EE58" s="173" t="str">
        <f t="shared" si="72"/>
        <v/>
      </c>
      <c r="EF58" s="174" t="str">
        <f t="shared" si="72"/>
        <v/>
      </c>
      <c r="EG58" s="174" t="str">
        <f t="shared" si="72"/>
        <v/>
      </c>
      <c r="EH58" s="174" t="str">
        <f t="shared" si="72"/>
        <v/>
      </c>
      <c r="EI58" s="174" t="str">
        <f t="shared" si="72"/>
        <v/>
      </c>
      <c r="EJ58" s="174" t="str">
        <f t="shared" si="72"/>
        <v/>
      </c>
      <c r="EK58" s="174" t="str">
        <f t="shared" si="72"/>
        <v/>
      </c>
      <c r="EL58" s="174" t="str">
        <f t="shared" si="72"/>
        <v/>
      </c>
      <c r="EM58" s="174" t="str">
        <f t="shared" si="72"/>
        <v/>
      </c>
      <c r="EN58" s="174" t="str">
        <f t="shared" si="72"/>
        <v/>
      </c>
      <c r="EO58" s="174" t="str">
        <f t="shared" si="72"/>
        <v/>
      </c>
      <c r="EP58" s="174" t="str">
        <f t="shared" si="72"/>
        <v/>
      </c>
      <c r="EQ58" s="171">
        <f t="shared" si="30"/>
        <v>96</v>
      </c>
      <c r="ER58" s="171">
        <f t="shared" si="31"/>
        <v>0</v>
      </c>
    </row>
    <row r="59" spans="1:148" ht="120" customHeight="1" x14ac:dyDescent="0.25">
      <c r="A59" s="132">
        <f t="shared" si="32"/>
        <v>42</v>
      </c>
      <c r="B59" s="133" t="e">
        <v>#VALUE!</v>
      </c>
      <c r="C59" s="133" t="s">
        <v>96</v>
      </c>
      <c r="D59" s="134" t="s">
        <v>276</v>
      </c>
      <c r="E59" s="134" t="str">
        <f t="shared" si="6"/>
        <v>#REF!</v>
      </c>
      <c r="F59" s="135" t="s">
        <v>97</v>
      </c>
      <c r="G59" s="134" t="s">
        <v>276</v>
      </c>
      <c r="H59" s="135" t="s">
        <v>138</v>
      </c>
      <c r="I59" s="135" t="s">
        <v>139</v>
      </c>
      <c r="J59" s="135"/>
      <c r="K59" s="135"/>
      <c r="L59" s="136"/>
      <c r="M59" s="133" t="e">
        <v>#VALUE!</v>
      </c>
      <c r="N59" s="135" t="s">
        <v>223</v>
      </c>
      <c r="O59" s="136"/>
      <c r="P59" s="136"/>
      <c r="Q59" s="136" t="s">
        <v>101</v>
      </c>
      <c r="R59" s="136" t="s">
        <v>102</v>
      </c>
      <c r="S59" s="136"/>
      <c r="T59" s="133"/>
      <c r="U59" s="133"/>
      <c r="V59" s="133"/>
      <c r="W59" s="137"/>
      <c r="X59" s="138">
        <v>11.8</v>
      </c>
      <c r="Y59" s="139">
        <v>11.21</v>
      </c>
      <c r="Z59" s="140">
        <f t="shared" si="7"/>
        <v>4.9999999999999982E-2</v>
      </c>
      <c r="AA59" s="139">
        <v>39.99</v>
      </c>
      <c r="AB59" s="140">
        <f t="shared" si="8"/>
        <v>0.71967991997999503</v>
      </c>
      <c r="AC59" s="141"/>
      <c r="AD59" s="142" t="str">
        <f t="shared" si="9"/>
        <v/>
      </c>
      <c r="AE59" s="140" t="str">
        <f t="shared" si="10"/>
        <v/>
      </c>
      <c r="AF59" s="139"/>
      <c r="AG59" s="140" t="str">
        <f t="shared" si="11"/>
        <v/>
      </c>
      <c r="AH59" s="143" t="str">
        <f t="shared" si="12"/>
        <v/>
      </c>
      <c r="AI59" s="144"/>
      <c r="AJ59" s="145"/>
      <c r="AK59" s="146"/>
      <c r="AL59" s="135" t="s">
        <v>241</v>
      </c>
      <c r="AM59" s="147">
        <v>4</v>
      </c>
      <c r="AN59" s="148" t="str">
        <f t="shared" si="13"/>
        <v xml:space="preserve">, , , , OFFICE DEFINE, </v>
      </c>
      <c r="AO59" s="149">
        <v>0</v>
      </c>
      <c r="AP59" s="150">
        <v>48</v>
      </c>
      <c r="AQ59" s="150"/>
      <c r="AR59" s="150"/>
      <c r="AS59" s="150"/>
      <c r="AT59" s="151"/>
      <c r="AU59" s="151"/>
      <c r="AV59" s="152">
        <f t="shared" si="14"/>
        <v>4</v>
      </c>
      <c r="AW59" s="153"/>
      <c r="AX59" s="152"/>
      <c r="AY59" s="153"/>
      <c r="AZ59" s="176"/>
      <c r="BA59" s="155">
        <f t="shared" si="15"/>
        <v>48</v>
      </c>
      <c r="BB59" s="156">
        <f t="shared" si="16"/>
        <v>538.08000000000004</v>
      </c>
      <c r="BC59" s="157">
        <f t="shared" si="17"/>
        <v>1919.52</v>
      </c>
      <c r="BD59" s="158">
        <f t="shared" si="18"/>
        <v>0</v>
      </c>
      <c r="BE59" s="159">
        <f t="shared" si="19"/>
        <v>0</v>
      </c>
      <c r="BF59" s="160">
        <f t="shared" si="20"/>
        <v>0</v>
      </c>
      <c r="BG59" s="161">
        <f t="shared" si="21"/>
        <v>48</v>
      </c>
      <c r="BH59" s="162">
        <f t="shared" si="22"/>
        <v>538.08000000000004</v>
      </c>
      <c r="BI59" s="163">
        <f t="shared" si="23"/>
        <v>1919.52</v>
      </c>
      <c r="BJ59" s="164"/>
      <c r="BK59" s="165" t="s">
        <v>104</v>
      </c>
      <c r="BL59" s="177">
        <v>5</v>
      </c>
      <c r="BM59" s="178">
        <v>12</v>
      </c>
      <c r="BN59" s="178">
        <v>16</v>
      </c>
      <c r="BO59" s="178">
        <v>11</v>
      </c>
      <c r="BP59" s="178">
        <v>4</v>
      </c>
      <c r="BQ59" s="178">
        <v>0</v>
      </c>
      <c r="BR59" s="178" t="str">
        <f>IF(ISBLANK($BK59),"",IFERROR((ROUND((INDEX([1]INSTRUCTIONS!$M$9:$AM$73,MATCH(#REF!,[1]INSTRUCTIONS!$N$9:$N$73,0),MATCH(BR$2,[1]INSTRUCTIONS!$M$9:$AM$9,FALSE))*$BA59),0)),""))</f>
        <v/>
      </c>
      <c r="BS59" s="178" t="str">
        <f>IF(ISBLANK($BK59),"",IFERROR((ROUND((INDEX([1]INSTRUCTIONS!$M$9:$AM$73,MATCH(#REF!,[1]INSTRUCTIONS!$N$9:$N$73,0),MATCH(BS$2,[1]INSTRUCTIONS!$M$9:$AM$9,FALSE))*$BA59),0)),""))</f>
        <v/>
      </c>
      <c r="BT59" s="178" t="str">
        <f>IF(ISBLANK($BK59),"",IFERROR((ROUND((INDEX([1]INSTRUCTIONS!$M$9:$AM$73,MATCH(#REF!,[1]INSTRUCTIONS!$N$9:$N$73,0),MATCH(BT$2,[1]INSTRUCTIONS!$M$9:$AM$9,FALSE))*$BA59),0)),""))</f>
        <v/>
      </c>
      <c r="BU59" s="178" t="str">
        <f>IF(ISBLANK($BK59),"",IFERROR((ROUND((INDEX([1]INSTRUCTIONS!$M$9:$AM$73,MATCH(#REF!,[1]INSTRUCTIONS!$N$9:$N$73,0),MATCH(BU$2,[1]INSTRUCTIONS!$M$9:$AM$9,FALSE))*$BA59),0)),""))</f>
        <v/>
      </c>
      <c r="BV59" s="178" t="str">
        <f>IF(ISBLANK($BK59),"",IFERROR((ROUND((INDEX([1]INSTRUCTIONS!$M$9:$AM$73,MATCH(#REF!,[1]INSTRUCTIONS!$N$9:$N$73,0),MATCH(BV$2,[1]INSTRUCTIONS!$M$9:$AM$9,FALSE))*$BA59),0)),""))</f>
        <v/>
      </c>
      <c r="BW59" s="178" t="str">
        <f>IF(ISBLANK($BK59),"",IFERROR((ROUND((INDEX([1]INSTRUCTIONS!$M$9:$AM$73,MATCH(#REF!,[1]INSTRUCTIONS!$N$9:$N$73,0),MATCH(BW$2,[1]INSTRUCTIONS!$M$9:$AM$9,FALSE))*$BA59),0)),""))</f>
        <v/>
      </c>
      <c r="BX59" s="178" t="str">
        <f>IF(ISBLANK($BK59),"",IFERROR((ROUND((INDEX([1]INSTRUCTIONS!$M$9:$AM$73,MATCH(#REF!,[1]INSTRUCTIONS!$N$9:$N$73,0),MATCH(BX$2,[1]INSTRUCTIONS!$M$9:$AM$9,FALSE))*$BA59),0)),""))</f>
        <v/>
      </c>
      <c r="BY59" s="178" t="str">
        <f>IF(ISBLANK($BK59),"",IFERROR((ROUND((INDEX([1]INSTRUCTIONS!$M$9:$AM$73,MATCH(#REF!,[1]INSTRUCTIONS!$N$9:$N$73,0),MATCH(BY$2,[1]INSTRUCTIONS!$M$9:$AM$9,FALSE))*$BA59),0)),""))</f>
        <v/>
      </c>
      <c r="BZ59" s="178" t="str">
        <f>IF(ISBLANK($BK59),"",IFERROR((ROUND((INDEX([1]INSTRUCTIONS!$M$9:$AM$73,MATCH(#REF!,[1]INSTRUCTIONS!$N$9:$N$73,0),MATCH(BZ$2,[1]INSTRUCTIONS!$M$9:$AM$9,FALSE))*$BA59),0)),""))</f>
        <v/>
      </c>
      <c r="CA59" s="178" t="str">
        <f>IF(ISBLANK($BK59),"",IFERROR((ROUND((INDEX([1]INSTRUCTIONS!$M$9:$AM$73,MATCH(#REF!,[1]INSTRUCTIONS!$N$9:$N$73,0),MATCH(CA$2,[1]INSTRUCTIONS!$M$9:$AM$9,FALSE))*$BA59),0)),""))</f>
        <v/>
      </c>
      <c r="CB59" s="178" t="str">
        <f>IF(ISBLANK($BK59),"",IFERROR((ROUND((INDEX([1]INSTRUCTIONS!$M$9:$AM$73,MATCH(#REF!,[1]INSTRUCTIONS!$N$9:$N$73,0),MATCH(CB$2,[1]INSTRUCTIONS!$M$9:$AM$9,FALSE))*$BA59),0)),""))</f>
        <v/>
      </c>
      <c r="CC59" s="178" t="str">
        <f>IF(ISBLANK($BK59),"",IFERROR((ROUND((INDEX([1]INSTRUCTIONS!$M$9:$AM$73,MATCH(#REF!,[1]INSTRUCTIONS!$N$9:$N$73,0),MATCH(CC$2,[1]INSTRUCTIONS!$M$9:$AM$9,FALSE))*$BA59),0)),""))</f>
        <v/>
      </c>
      <c r="CD59" s="178" t="str">
        <f>IF(ISBLANK($BK59),"",IFERROR((ROUND((INDEX([1]INSTRUCTIONS!$M$9:$AM$73,MATCH(#REF!,[1]INSTRUCTIONS!$N$9:$N$73,0),MATCH(CD$2,[1]INSTRUCTIONS!$M$9:$AM$9,FALSE))*$BA59),0)),""))</f>
        <v/>
      </c>
      <c r="CE59" s="178" t="str">
        <f>IF(ISBLANK($BK59),"",IFERROR((ROUND((INDEX([1]INSTRUCTIONS!$M$9:$AM$73,MATCH(#REF!,[1]INSTRUCTIONS!$N$9:$N$73,0),MATCH(CE$2,[1]INSTRUCTIONS!$M$9:$AM$9,FALSE))*$BA59),0)),""))</f>
        <v/>
      </c>
      <c r="CF59" s="178" t="str">
        <f>IF(ISBLANK($BK59),"",IFERROR((ROUND((INDEX([1]INSTRUCTIONS!$M$9:$AM$73,MATCH(#REF!,[1]INSTRUCTIONS!$N$9:$N$73,0),MATCH(CF$2,[1]INSTRUCTIONS!$M$9:$AM$9,FALSE))*$BA59),0)),""))</f>
        <v/>
      </c>
      <c r="CG59" s="178" t="str">
        <f>IF(ISBLANK($BK59),"",IFERROR((ROUND((INDEX([1]INSTRUCTIONS!$M$9:$AM$73,MATCH(#REF!,[1]INSTRUCTIONS!$N$9:$N$73,0),MATCH(CG$2,[1]INSTRUCTIONS!$M$9:$AM$9,FALSE))*$BA59),0)),""))</f>
        <v/>
      </c>
      <c r="CH59" s="178" t="str">
        <f>IF(ISBLANK($BK59),"",IFERROR((ROUND((INDEX([1]INSTRUCTIONS!$M$9:$AM$73,MATCH(#REF!,[1]INSTRUCTIONS!$N$9:$N$73,0),MATCH(CH$2,[1]INSTRUCTIONS!$M$9:$AM$9,FALSE))*$BA59),0)),""))</f>
        <v/>
      </c>
      <c r="CI59" s="178" t="str">
        <f>IF(ISBLANK($BK59),"",IFERROR((ROUND((INDEX([1]INSTRUCTIONS!$M$9:$AM$73,MATCH(#REF!,[1]INSTRUCTIONS!$N$9:$N$73,0),MATCH(CI$2,[1]INSTRUCTIONS!$M$9:$AM$9,FALSE))*$BA59),0)),""))</f>
        <v/>
      </c>
      <c r="CJ59" s="179" t="str">
        <f>IF(ISBLANK($BK59),"",IFERROR((ROUND((INDEX([1]INSTRUCTIONS!$M$9:$AM$73,MATCH(#REF!,[1]INSTRUCTIONS!$N$9:$N$73,0),MATCH(CJ$2,[1]INSTRUCTIONS!$M$9:$AM$9,FALSE))*$BA59),0)),""))</f>
        <v/>
      </c>
      <c r="CK59" s="169">
        <f t="shared" si="24"/>
        <v>48</v>
      </c>
      <c r="CL59" s="169">
        <f t="shared" si="25"/>
        <v>0</v>
      </c>
      <c r="CM59" s="6"/>
      <c r="CN59" s="170" t="s">
        <v>105</v>
      </c>
      <c r="CO59" s="177">
        <v>0</v>
      </c>
      <c r="CP59" s="178">
        <v>0</v>
      </c>
      <c r="CQ59" s="178">
        <v>0</v>
      </c>
      <c r="CR59" s="178">
        <v>0</v>
      </c>
      <c r="CS59" s="178">
        <v>0</v>
      </c>
      <c r="CT59" s="178">
        <v>0</v>
      </c>
      <c r="CU59" s="178" t="str">
        <f>IF(ISBLANK($CN59),"",IFERROR((ROUND((INDEX([1]INSTRUCTIONS!$M$9:$AM$73,MATCH(#REF!,[1]INSTRUCTIONS!$N$9:$N$73,0),MATCH(CU$2,[1]INSTRUCTIONS!$M$9:$AM$9,FALSE))*$BD59),0)),""))</f>
        <v/>
      </c>
      <c r="CV59" s="178" t="str">
        <f>IF(ISBLANK($CN59),"",IFERROR((ROUND((INDEX([1]INSTRUCTIONS!$M$9:$AM$73,MATCH(#REF!,[1]INSTRUCTIONS!$N$9:$N$73,0),MATCH(CV$2,[1]INSTRUCTIONS!$M$9:$AM$9,FALSE))*$BD59),0)),""))</f>
        <v/>
      </c>
      <c r="CW59" s="178" t="str">
        <f>IF(ISBLANK($CN59),"",IFERROR((ROUND((INDEX([1]INSTRUCTIONS!$M$9:$AM$73,MATCH(#REF!,[1]INSTRUCTIONS!$N$9:$N$73,0),MATCH(CW$2,[1]INSTRUCTIONS!$M$9:$AM$9,FALSE))*$BD59),0)),""))</f>
        <v/>
      </c>
      <c r="CX59" s="178" t="str">
        <f>IF(ISBLANK($CN59),"",IFERROR((ROUND((INDEX([1]INSTRUCTIONS!$M$9:$AM$73,MATCH(#REF!,[1]INSTRUCTIONS!$N$9:$N$73,0),MATCH(CX$2,[1]INSTRUCTIONS!$M$9:$AM$9,FALSE))*$BD59),0)),""))</f>
        <v/>
      </c>
      <c r="CY59" s="178" t="str">
        <f>IF(ISBLANK($CN59),"",IFERROR((ROUND((INDEX([1]INSTRUCTIONS!$M$9:$AM$73,MATCH(#REF!,[1]INSTRUCTIONS!$N$9:$N$73,0),MATCH(CY$2,[1]INSTRUCTIONS!$M$9:$AM$9,FALSE))*$BD59),0)),""))</f>
        <v/>
      </c>
      <c r="CZ59" s="178" t="str">
        <f>IF(ISBLANK($CN59),"",IFERROR((ROUND((INDEX([1]INSTRUCTIONS!$M$9:$AM$73,MATCH(#REF!,[1]INSTRUCTIONS!$N$9:$N$73,0),MATCH(CZ$2,[1]INSTRUCTIONS!$M$9:$AM$9,FALSE))*$BD59),0)),""))</f>
        <v/>
      </c>
      <c r="DA59" s="178" t="str">
        <f>IF(ISBLANK($CN59),"",IFERROR((ROUND((INDEX([1]INSTRUCTIONS!$M$9:$AM$73,MATCH(#REF!,[1]INSTRUCTIONS!$N$9:$N$73,0),MATCH(DA$2,[1]INSTRUCTIONS!$M$9:$AM$9,FALSE))*$BD59),0)),""))</f>
        <v/>
      </c>
      <c r="DB59" s="178" t="str">
        <f>IF(ISBLANK($CN59),"",IFERROR((ROUND((INDEX([1]INSTRUCTIONS!$M$9:$AM$73,MATCH(#REF!,[1]INSTRUCTIONS!$N$9:$N$73,0),MATCH(DB$2,[1]INSTRUCTIONS!$M$9:$AM$9,FALSE))*$BD59),0)),""))</f>
        <v/>
      </c>
      <c r="DC59" s="178" t="str">
        <f>IF(ISBLANK($CN59),"",IFERROR((ROUND((INDEX([1]INSTRUCTIONS!$M$9:$AM$73,MATCH(#REF!,[1]INSTRUCTIONS!$N$9:$N$73,0),MATCH(DC$2,[1]INSTRUCTIONS!$M$9:$AM$9,FALSE))*$BD59),0)),""))</f>
        <v/>
      </c>
      <c r="DD59" s="178" t="str">
        <f>IF(ISBLANK($CN59),"",IFERROR((ROUND((INDEX([1]INSTRUCTIONS!$M$9:$AM$73,MATCH(#REF!,[1]INSTRUCTIONS!$N$9:$N$73,0),MATCH(DD$2,[1]INSTRUCTIONS!$M$9:$AM$9,FALSE))*$BD59),0)),""))</f>
        <v/>
      </c>
      <c r="DE59" s="178" t="str">
        <f>IF(ISBLANK($CN59),"",IFERROR((ROUND((INDEX([1]INSTRUCTIONS!$M$9:$AM$73,MATCH(#REF!,[1]INSTRUCTIONS!$N$9:$N$73,0),MATCH(DE$2,[1]INSTRUCTIONS!$M$9:$AM$9,FALSE))*$BD59),0)),""))</f>
        <v/>
      </c>
      <c r="DF59" s="178" t="str">
        <f>IF(ISBLANK($CN59),"",IFERROR((ROUND((INDEX([1]INSTRUCTIONS!$M$9:$AM$73,MATCH(#REF!,[1]INSTRUCTIONS!$N$9:$N$73,0),MATCH(DF$2,[1]INSTRUCTIONS!$M$9:$AM$9,FALSE))*$BD59),0)),""))</f>
        <v/>
      </c>
      <c r="DG59" s="178" t="str">
        <f>IF(ISBLANK($CN59),"",IFERROR((ROUND((INDEX([1]INSTRUCTIONS!$M$9:$AM$73,MATCH(#REF!,[1]INSTRUCTIONS!$N$9:$N$73,0),MATCH(DG$2,[1]INSTRUCTIONS!$M$9:$AM$9,FALSE))*$BD59),0)),""))</f>
        <v/>
      </c>
      <c r="DH59" s="178" t="str">
        <f>IF(ISBLANK($CN59),"",IFERROR((ROUND((INDEX([1]INSTRUCTIONS!$M$9:$AM$73,MATCH(#REF!,[1]INSTRUCTIONS!$N$9:$N$73,0),MATCH(DH$2,[1]INSTRUCTIONS!$M$9:$AM$9,FALSE))*$BD59),0)),""))</f>
        <v/>
      </c>
      <c r="DI59" s="178" t="str">
        <f>IF(ISBLANK($CN59),"",IFERROR((ROUND((INDEX([1]INSTRUCTIONS!$M$9:$AM$73,MATCH(#REF!,[1]INSTRUCTIONS!$N$9:$N$73,0),MATCH(DI$2,[1]INSTRUCTIONS!$M$9:$AM$9,FALSE))*$BD59),0)),""))</f>
        <v/>
      </c>
      <c r="DJ59" s="178" t="str">
        <f>IF(ISBLANK($CN59),"",IFERROR((ROUND((INDEX([1]INSTRUCTIONS!$M$9:$AM$73,MATCH(#REF!,[1]INSTRUCTIONS!$N$9:$N$73,0),MATCH(DJ$2,[1]INSTRUCTIONS!$M$9:$AM$9,FALSE))*$BD59),0)),""))</f>
        <v/>
      </c>
      <c r="DK59" s="178" t="str">
        <f>IF(ISBLANK($CN59),"",IFERROR((ROUND((INDEX([1]INSTRUCTIONS!$M$9:$AM$73,MATCH(#REF!,[1]INSTRUCTIONS!$N$9:$N$73,0),MATCH(DK$2,[1]INSTRUCTIONS!$M$9:$AM$9,FALSE))*$BD59),0)),""))</f>
        <v/>
      </c>
      <c r="DL59" s="178" t="str">
        <f>IF(ISBLANK($CN59),"",IFERROR((ROUND((INDEX([1]INSTRUCTIONS!$M$9:$AM$73,MATCH(#REF!,[1]INSTRUCTIONS!$N$9:$N$73,0),MATCH(DL$2,[1]INSTRUCTIONS!$M$9:$AM$9,FALSE))*$BD59),0)),""))</f>
        <v/>
      </c>
      <c r="DM59" s="179" t="str">
        <f>IF(ISBLANK($CN59),"",IFERROR((ROUND((INDEX([1]INSTRUCTIONS!$M$9:$AM$73,MATCH(#REF!,[1]INSTRUCTIONS!$N$9:$N$73,0),MATCH(DM$2,[1]INSTRUCTIONS!$M$9:$AM$9,FALSE))*$BD59),0)),""))</f>
        <v/>
      </c>
      <c r="DN59" s="169">
        <f t="shared" si="26"/>
        <v>0</v>
      </c>
      <c r="DO59" s="169">
        <f t="shared" si="27"/>
        <v>0</v>
      </c>
      <c r="DP59" s="6"/>
      <c r="DQ59" s="171" t="str">
        <f t="shared" si="28"/>
        <v>ALPHA TOPS BM</v>
      </c>
      <c r="DR59" s="172">
        <f t="shared" ref="DR59:EP59" si="73">IFERROR(BL59+CO59,"")</f>
        <v>5</v>
      </c>
      <c r="DS59" s="173">
        <f t="shared" si="73"/>
        <v>12</v>
      </c>
      <c r="DT59" s="173">
        <f t="shared" si="73"/>
        <v>16</v>
      </c>
      <c r="DU59" s="173">
        <f t="shared" si="73"/>
        <v>11</v>
      </c>
      <c r="DV59" s="173">
        <f t="shared" si="73"/>
        <v>4</v>
      </c>
      <c r="DW59" s="173">
        <f t="shared" si="73"/>
        <v>0</v>
      </c>
      <c r="DX59" s="173" t="str">
        <f t="shared" si="73"/>
        <v/>
      </c>
      <c r="DY59" s="173" t="str">
        <f t="shared" si="73"/>
        <v/>
      </c>
      <c r="DZ59" s="173" t="str">
        <f t="shared" si="73"/>
        <v/>
      </c>
      <c r="EA59" s="173" t="str">
        <f t="shared" si="73"/>
        <v/>
      </c>
      <c r="EB59" s="173" t="str">
        <f t="shared" si="73"/>
        <v/>
      </c>
      <c r="EC59" s="173" t="str">
        <f t="shared" si="73"/>
        <v/>
      </c>
      <c r="ED59" s="173" t="str">
        <f t="shared" si="73"/>
        <v/>
      </c>
      <c r="EE59" s="173" t="str">
        <f t="shared" si="73"/>
        <v/>
      </c>
      <c r="EF59" s="174" t="str">
        <f t="shared" si="73"/>
        <v/>
      </c>
      <c r="EG59" s="174" t="str">
        <f t="shared" si="73"/>
        <v/>
      </c>
      <c r="EH59" s="174" t="str">
        <f t="shared" si="73"/>
        <v/>
      </c>
      <c r="EI59" s="174" t="str">
        <f t="shared" si="73"/>
        <v/>
      </c>
      <c r="EJ59" s="174" t="str">
        <f t="shared" si="73"/>
        <v/>
      </c>
      <c r="EK59" s="174" t="str">
        <f t="shared" si="73"/>
        <v/>
      </c>
      <c r="EL59" s="174" t="str">
        <f t="shared" si="73"/>
        <v/>
      </c>
      <c r="EM59" s="174" t="str">
        <f t="shared" si="73"/>
        <v/>
      </c>
      <c r="EN59" s="174" t="str">
        <f t="shared" si="73"/>
        <v/>
      </c>
      <c r="EO59" s="174" t="str">
        <f t="shared" si="73"/>
        <v/>
      </c>
      <c r="EP59" s="174" t="str">
        <f t="shared" si="73"/>
        <v/>
      </c>
      <c r="EQ59" s="171">
        <f t="shared" si="30"/>
        <v>48</v>
      </c>
      <c r="ER59" s="171">
        <f t="shared" si="31"/>
        <v>0</v>
      </c>
    </row>
    <row r="60" spans="1:148" ht="120" customHeight="1" x14ac:dyDescent="0.25">
      <c r="A60" s="132">
        <f t="shared" si="32"/>
        <v>43</v>
      </c>
      <c r="B60" s="133" t="e">
        <v>#VALUE!</v>
      </c>
      <c r="C60" s="133" t="s">
        <v>96</v>
      </c>
      <c r="D60" s="134" t="s">
        <v>276</v>
      </c>
      <c r="E60" s="134" t="str">
        <f t="shared" si="6"/>
        <v>#REF!</v>
      </c>
      <c r="F60" s="135" t="s">
        <v>97</v>
      </c>
      <c r="G60" s="134" t="s">
        <v>276</v>
      </c>
      <c r="H60" s="135" t="s">
        <v>224</v>
      </c>
      <c r="I60" s="135" t="s">
        <v>225</v>
      </c>
      <c r="J60" s="135"/>
      <c r="K60" s="135"/>
      <c r="L60" s="136"/>
      <c r="M60" s="133" t="e">
        <v>#VALUE!</v>
      </c>
      <c r="N60" s="135" t="s">
        <v>108</v>
      </c>
      <c r="O60" s="136"/>
      <c r="P60" s="136"/>
      <c r="Q60" s="136" t="s">
        <v>101</v>
      </c>
      <c r="R60" s="136" t="s">
        <v>102</v>
      </c>
      <c r="S60" s="136"/>
      <c r="T60" s="133"/>
      <c r="U60" s="133"/>
      <c r="V60" s="133"/>
      <c r="W60" s="137"/>
      <c r="X60" s="138">
        <v>11.7</v>
      </c>
      <c r="Y60" s="139">
        <v>13.01</v>
      </c>
      <c r="Z60" s="140">
        <f t="shared" si="7"/>
        <v>-0.11196581196581201</v>
      </c>
      <c r="AA60" s="139">
        <v>49.99</v>
      </c>
      <c r="AB60" s="140">
        <f t="shared" si="8"/>
        <v>0.73974794958991807</v>
      </c>
      <c r="AC60" s="141"/>
      <c r="AD60" s="142" t="str">
        <f t="shared" si="9"/>
        <v/>
      </c>
      <c r="AE60" s="140" t="str">
        <f t="shared" si="10"/>
        <v/>
      </c>
      <c r="AF60" s="139"/>
      <c r="AG60" s="140" t="str">
        <f t="shared" si="11"/>
        <v/>
      </c>
      <c r="AH60" s="143" t="str">
        <f t="shared" si="12"/>
        <v/>
      </c>
      <c r="AI60" s="144"/>
      <c r="AJ60" s="145"/>
      <c r="AK60" s="146"/>
      <c r="AL60" s="135" t="s">
        <v>241</v>
      </c>
      <c r="AM60" s="147">
        <v>4</v>
      </c>
      <c r="AN60" s="148" t="str">
        <f t="shared" si="13"/>
        <v xml:space="preserve">, , , , OFFICE DEFINE, </v>
      </c>
      <c r="AO60" s="149">
        <v>36</v>
      </c>
      <c r="AP60" s="150">
        <v>240</v>
      </c>
      <c r="AQ60" s="150"/>
      <c r="AR60" s="150"/>
      <c r="AS60" s="150"/>
      <c r="AT60" s="151"/>
      <c r="AU60" s="151"/>
      <c r="AV60" s="152">
        <f t="shared" si="14"/>
        <v>4</v>
      </c>
      <c r="AW60" s="153"/>
      <c r="AX60" s="152"/>
      <c r="AY60" s="153"/>
      <c r="AZ60" s="176"/>
      <c r="BA60" s="155">
        <f t="shared" si="15"/>
        <v>240</v>
      </c>
      <c r="BB60" s="156">
        <f t="shared" si="16"/>
        <v>3122.4</v>
      </c>
      <c r="BC60" s="157">
        <f t="shared" si="17"/>
        <v>11997.6</v>
      </c>
      <c r="BD60" s="158">
        <f t="shared" si="18"/>
        <v>36</v>
      </c>
      <c r="BE60" s="159">
        <f t="shared" si="19"/>
        <v>468.36</v>
      </c>
      <c r="BF60" s="160">
        <f t="shared" si="20"/>
        <v>1799.64</v>
      </c>
      <c r="BG60" s="161">
        <f t="shared" si="21"/>
        <v>276</v>
      </c>
      <c r="BH60" s="162">
        <f t="shared" si="22"/>
        <v>3590.7599999999998</v>
      </c>
      <c r="BI60" s="163">
        <f t="shared" si="23"/>
        <v>13797.24</v>
      </c>
      <c r="BJ60" s="164"/>
      <c r="BK60" s="165" t="s">
        <v>104</v>
      </c>
      <c r="BL60" s="177">
        <v>25</v>
      </c>
      <c r="BM60" s="178">
        <v>61</v>
      </c>
      <c r="BN60" s="178">
        <v>79</v>
      </c>
      <c r="BO60" s="178">
        <v>54</v>
      </c>
      <c r="BP60" s="178">
        <v>21</v>
      </c>
      <c r="BQ60" s="178">
        <v>0</v>
      </c>
      <c r="BR60" s="178" t="str">
        <f>IF(ISBLANK($BK60),"",IFERROR((ROUND((INDEX([1]INSTRUCTIONS!$M$9:$AM$73,MATCH(#REF!,[1]INSTRUCTIONS!$N$9:$N$73,0),MATCH(BR$2,[1]INSTRUCTIONS!$M$9:$AM$9,FALSE))*$BA60),0)),""))</f>
        <v/>
      </c>
      <c r="BS60" s="178" t="str">
        <f>IF(ISBLANK($BK60),"",IFERROR((ROUND((INDEX([1]INSTRUCTIONS!$M$9:$AM$73,MATCH(#REF!,[1]INSTRUCTIONS!$N$9:$N$73,0),MATCH(BS$2,[1]INSTRUCTIONS!$M$9:$AM$9,FALSE))*$BA60),0)),""))</f>
        <v/>
      </c>
      <c r="BT60" s="178" t="str">
        <f>IF(ISBLANK($BK60),"",IFERROR((ROUND((INDEX([1]INSTRUCTIONS!$M$9:$AM$73,MATCH(#REF!,[1]INSTRUCTIONS!$N$9:$N$73,0),MATCH(BT$2,[1]INSTRUCTIONS!$M$9:$AM$9,FALSE))*$BA60),0)),""))</f>
        <v/>
      </c>
      <c r="BU60" s="178" t="str">
        <f>IF(ISBLANK($BK60),"",IFERROR((ROUND((INDEX([1]INSTRUCTIONS!$M$9:$AM$73,MATCH(#REF!,[1]INSTRUCTIONS!$N$9:$N$73,0),MATCH(BU$2,[1]INSTRUCTIONS!$M$9:$AM$9,FALSE))*$BA60),0)),""))</f>
        <v/>
      </c>
      <c r="BV60" s="178" t="str">
        <f>IF(ISBLANK($BK60),"",IFERROR((ROUND((INDEX([1]INSTRUCTIONS!$M$9:$AM$73,MATCH(#REF!,[1]INSTRUCTIONS!$N$9:$N$73,0),MATCH(BV$2,[1]INSTRUCTIONS!$M$9:$AM$9,FALSE))*$BA60),0)),""))</f>
        <v/>
      </c>
      <c r="BW60" s="178" t="str">
        <f>IF(ISBLANK($BK60),"",IFERROR((ROUND((INDEX([1]INSTRUCTIONS!$M$9:$AM$73,MATCH(#REF!,[1]INSTRUCTIONS!$N$9:$N$73,0),MATCH(BW$2,[1]INSTRUCTIONS!$M$9:$AM$9,FALSE))*$BA60),0)),""))</f>
        <v/>
      </c>
      <c r="BX60" s="178" t="str">
        <f>IF(ISBLANK($BK60),"",IFERROR((ROUND((INDEX([1]INSTRUCTIONS!$M$9:$AM$73,MATCH(#REF!,[1]INSTRUCTIONS!$N$9:$N$73,0),MATCH(BX$2,[1]INSTRUCTIONS!$M$9:$AM$9,FALSE))*$BA60),0)),""))</f>
        <v/>
      </c>
      <c r="BY60" s="178" t="str">
        <f>IF(ISBLANK($BK60),"",IFERROR((ROUND((INDEX([1]INSTRUCTIONS!$M$9:$AM$73,MATCH(#REF!,[1]INSTRUCTIONS!$N$9:$N$73,0),MATCH(BY$2,[1]INSTRUCTIONS!$M$9:$AM$9,FALSE))*$BA60),0)),""))</f>
        <v/>
      </c>
      <c r="BZ60" s="178" t="str">
        <f>IF(ISBLANK($BK60),"",IFERROR((ROUND((INDEX([1]INSTRUCTIONS!$M$9:$AM$73,MATCH(#REF!,[1]INSTRUCTIONS!$N$9:$N$73,0),MATCH(BZ$2,[1]INSTRUCTIONS!$M$9:$AM$9,FALSE))*$BA60),0)),""))</f>
        <v/>
      </c>
      <c r="CA60" s="178" t="str">
        <f>IF(ISBLANK($BK60),"",IFERROR((ROUND((INDEX([1]INSTRUCTIONS!$M$9:$AM$73,MATCH(#REF!,[1]INSTRUCTIONS!$N$9:$N$73,0),MATCH(CA$2,[1]INSTRUCTIONS!$M$9:$AM$9,FALSE))*$BA60),0)),""))</f>
        <v/>
      </c>
      <c r="CB60" s="178" t="str">
        <f>IF(ISBLANK($BK60),"",IFERROR((ROUND((INDEX([1]INSTRUCTIONS!$M$9:$AM$73,MATCH(#REF!,[1]INSTRUCTIONS!$N$9:$N$73,0),MATCH(CB$2,[1]INSTRUCTIONS!$M$9:$AM$9,FALSE))*$BA60),0)),""))</f>
        <v/>
      </c>
      <c r="CC60" s="178" t="str">
        <f>IF(ISBLANK($BK60),"",IFERROR((ROUND((INDEX([1]INSTRUCTIONS!$M$9:$AM$73,MATCH(#REF!,[1]INSTRUCTIONS!$N$9:$N$73,0),MATCH(CC$2,[1]INSTRUCTIONS!$M$9:$AM$9,FALSE))*$BA60),0)),""))</f>
        <v/>
      </c>
      <c r="CD60" s="178" t="str">
        <f>IF(ISBLANK($BK60),"",IFERROR((ROUND((INDEX([1]INSTRUCTIONS!$M$9:$AM$73,MATCH(#REF!,[1]INSTRUCTIONS!$N$9:$N$73,0),MATCH(CD$2,[1]INSTRUCTIONS!$M$9:$AM$9,FALSE))*$BA60),0)),""))</f>
        <v/>
      </c>
      <c r="CE60" s="178" t="str">
        <f>IF(ISBLANK($BK60),"",IFERROR((ROUND((INDEX([1]INSTRUCTIONS!$M$9:$AM$73,MATCH(#REF!,[1]INSTRUCTIONS!$N$9:$N$73,0),MATCH(CE$2,[1]INSTRUCTIONS!$M$9:$AM$9,FALSE))*$BA60),0)),""))</f>
        <v/>
      </c>
      <c r="CF60" s="178" t="str">
        <f>IF(ISBLANK($BK60),"",IFERROR((ROUND((INDEX([1]INSTRUCTIONS!$M$9:$AM$73,MATCH(#REF!,[1]INSTRUCTIONS!$N$9:$N$73,0),MATCH(CF$2,[1]INSTRUCTIONS!$M$9:$AM$9,FALSE))*$BA60),0)),""))</f>
        <v/>
      </c>
      <c r="CG60" s="178" t="str">
        <f>IF(ISBLANK($BK60),"",IFERROR((ROUND((INDEX([1]INSTRUCTIONS!$M$9:$AM$73,MATCH(#REF!,[1]INSTRUCTIONS!$N$9:$N$73,0),MATCH(CG$2,[1]INSTRUCTIONS!$M$9:$AM$9,FALSE))*$BA60),0)),""))</f>
        <v/>
      </c>
      <c r="CH60" s="178" t="str">
        <f>IF(ISBLANK($BK60),"",IFERROR((ROUND((INDEX([1]INSTRUCTIONS!$M$9:$AM$73,MATCH(#REF!,[1]INSTRUCTIONS!$N$9:$N$73,0),MATCH(CH$2,[1]INSTRUCTIONS!$M$9:$AM$9,FALSE))*$BA60),0)),""))</f>
        <v/>
      </c>
      <c r="CI60" s="178" t="str">
        <f>IF(ISBLANK($BK60),"",IFERROR((ROUND((INDEX([1]INSTRUCTIONS!$M$9:$AM$73,MATCH(#REF!,[1]INSTRUCTIONS!$N$9:$N$73,0),MATCH(CI$2,[1]INSTRUCTIONS!$M$9:$AM$9,FALSE))*$BA60),0)),""))</f>
        <v/>
      </c>
      <c r="CJ60" s="179" t="str">
        <f>IF(ISBLANK($BK60),"",IFERROR((ROUND((INDEX([1]INSTRUCTIONS!$M$9:$AM$73,MATCH(#REF!,[1]INSTRUCTIONS!$N$9:$N$73,0),MATCH(CJ$2,[1]INSTRUCTIONS!$M$9:$AM$9,FALSE))*$BA60),0)),""))</f>
        <v/>
      </c>
      <c r="CK60" s="169">
        <f t="shared" si="24"/>
        <v>240</v>
      </c>
      <c r="CL60" s="169">
        <f t="shared" si="25"/>
        <v>0</v>
      </c>
      <c r="CM60" s="6"/>
      <c r="CN60" s="170" t="s">
        <v>105</v>
      </c>
      <c r="CO60" s="177">
        <v>4</v>
      </c>
      <c r="CP60" s="178">
        <v>9</v>
      </c>
      <c r="CQ60" s="178">
        <v>11</v>
      </c>
      <c r="CR60" s="178">
        <v>8</v>
      </c>
      <c r="CS60" s="178">
        <v>4</v>
      </c>
      <c r="CT60" s="178">
        <v>0</v>
      </c>
      <c r="CU60" s="178" t="str">
        <f>IF(ISBLANK($CN60),"",IFERROR((ROUND((INDEX([1]INSTRUCTIONS!$M$9:$AM$73,MATCH(#REF!,[1]INSTRUCTIONS!$N$9:$N$73,0),MATCH(CU$2,[1]INSTRUCTIONS!$M$9:$AM$9,FALSE))*$BD60),0)),""))</f>
        <v/>
      </c>
      <c r="CV60" s="178" t="str">
        <f>IF(ISBLANK($CN60),"",IFERROR((ROUND((INDEX([1]INSTRUCTIONS!$M$9:$AM$73,MATCH(#REF!,[1]INSTRUCTIONS!$N$9:$N$73,0),MATCH(CV$2,[1]INSTRUCTIONS!$M$9:$AM$9,FALSE))*$BD60),0)),""))</f>
        <v/>
      </c>
      <c r="CW60" s="178" t="str">
        <f>IF(ISBLANK($CN60),"",IFERROR((ROUND((INDEX([1]INSTRUCTIONS!$M$9:$AM$73,MATCH(#REF!,[1]INSTRUCTIONS!$N$9:$N$73,0),MATCH(CW$2,[1]INSTRUCTIONS!$M$9:$AM$9,FALSE))*$BD60),0)),""))</f>
        <v/>
      </c>
      <c r="CX60" s="178" t="str">
        <f>IF(ISBLANK($CN60),"",IFERROR((ROUND((INDEX([1]INSTRUCTIONS!$M$9:$AM$73,MATCH(#REF!,[1]INSTRUCTIONS!$N$9:$N$73,0),MATCH(CX$2,[1]INSTRUCTIONS!$M$9:$AM$9,FALSE))*$BD60),0)),""))</f>
        <v/>
      </c>
      <c r="CY60" s="178" t="str">
        <f>IF(ISBLANK($CN60),"",IFERROR((ROUND((INDEX([1]INSTRUCTIONS!$M$9:$AM$73,MATCH(#REF!,[1]INSTRUCTIONS!$N$9:$N$73,0),MATCH(CY$2,[1]INSTRUCTIONS!$M$9:$AM$9,FALSE))*$BD60),0)),""))</f>
        <v/>
      </c>
      <c r="CZ60" s="178" t="str">
        <f>IF(ISBLANK($CN60),"",IFERROR((ROUND((INDEX([1]INSTRUCTIONS!$M$9:$AM$73,MATCH(#REF!,[1]INSTRUCTIONS!$N$9:$N$73,0),MATCH(CZ$2,[1]INSTRUCTIONS!$M$9:$AM$9,FALSE))*$BD60),0)),""))</f>
        <v/>
      </c>
      <c r="DA60" s="178" t="str">
        <f>IF(ISBLANK($CN60),"",IFERROR((ROUND((INDEX([1]INSTRUCTIONS!$M$9:$AM$73,MATCH(#REF!,[1]INSTRUCTIONS!$N$9:$N$73,0),MATCH(DA$2,[1]INSTRUCTIONS!$M$9:$AM$9,FALSE))*$BD60),0)),""))</f>
        <v/>
      </c>
      <c r="DB60" s="178" t="str">
        <f>IF(ISBLANK($CN60),"",IFERROR((ROUND((INDEX([1]INSTRUCTIONS!$M$9:$AM$73,MATCH(#REF!,[1]INSTRUCTIONS!$N$9:$N$73,0),MATCH(DB$2,[1]INSTRUCTIONS!$M$9:$AM$9,FALSE))*$BD60),0)),""))</f>
        <v/>
      </c>
      <c r="DC60" s="178" t="str">
        <f>IF(ISBLANK($CN60),"",IFERROR((ROUND((INDEX([1]INSTRUCTIONS!$M$9:$AM$73,MATCH(#REF!,[1]INSTRUCTIONS!$N$9:$N$73,0),MATCH(DC$2,[1]INSTRUCTIONS!$M$9:$AM$9,FALSE))*$BD60),0)),""))</f>
        <v/>
      </c>
      <c r="DD60" s="178" t="str">
        <f>IF(ISBLANK($CN60),"",IFERROR((ROUND((INDEX([1]INSTRUCTIONS!$M$9:$AM$73,MATCH(#REF!,[1]INSTRUCTIONS!$N$9:$N$73,0),MATCH(DD$2,[1]INSTRUCTIONS!$M$9:$AM$9,FALSE))*$BD60),0)),""))</f>
        <v/>
      </c>
      <c r="DE60" s="178" t="str">
        <f>IF(ISBLANK($CN60),"",IFERROR((ROUND((INDEX([1]INSTRUCTIONS!$M$9:$AM$73,MATCH(#REF!,[1]INSTRUCTIONS!$N$9:$N$73,0),MATCH(DE$2,[1]INSTRUCTIONS!$M$9:$AM$9,FALSE))*$BD60),0)),""))</f>
        <v/>
      </c>
      <c r="DF60" s="178" t="str">
        <f>IF(ISBLANK($CN60),"",IFERROR((ROUND((INDEX([1]INSTRUCTIONS!$M$9:$AM$73,MATCH(#REF!,[1]INSTRUCTIONS!$N$9:$N$73,0),MATCH(DF$2,[1]INSTRUCTIONS!$M$9:$AM$9,FALSE))*$BD60),0)),""))</f>
        <v/>
      </c>
      <c r="DG60" s="178" t="str">
        <f>IF(ISBLANK($CN60),"",IFERROR((ROUND((INDEX([1]INSTRUCTIONS!$M$9:$AM$73,MATCH(#REF!,[1]INSTRUCTIONS!$N$9:$N$73,0),MATCH(DG$2,[1]INSTRUCTIONS!$M$9:$AM$9,FALSE))*$BD60),0)),""))</f>
        <v/>
      </c>
      <c r="DH60" s="178" t="str">
        <f>IF(ISBLANK($CN60),"",IFERROR((ROUND((INDEX([1]INSTRUCTIONS!$M$9:$AM$73,MATCH(#REF!,[1]INSTRUCTIONS!$N$9:$N$73,0),MATCH(DH$2,[1]INSTRUCTIONS!$M$9:$AM$9,FALSE))*$BD60),0)),""))</f>
        <v/>
      </c>
      <c r="DI60" s="178" t="str">
        <f>IF(ISBLANK($CN60),"",IFERROR((ROUND((INDEX([1]INSTRUCTIONS!$M$9:$AM$73,MATCH(#REF!,[1]INSTRUCTIONS!$N$9:$N$73,0),MATCH(DI$2,[1]INSTRUCTIONS!$M$9:$AM$9,FALSE))*$BD60),0)),""))</f>
        <v/>
      </c>
      <c r="DJ60" s="178" t="str">
        <f>IF(ISBLANK($CN60),"",IFERROR((ROUND((INDEX([1]INSTRUCTIONS!$M$9:$AM$73,MATCH(#REF!,[1]INSTRUCTIONS!$N$9:$N$73,0),MATCH(DJ$2,[1]INSTRUCTIONS!$M$9:$AM$9,FALSE))*$BD60),0)),""))</f>
        <v/>
      </c>
      <c r="DK60" s="178" t="str">
        <f>IF(ISBLANK($CN60),"",IFERROR((ROUND((INDEX([1]INSTRUCTIONS!$M$9:$AM$73,MATCH(#REF!,[1]INSTRUCTIONS!$N$9:$N$73,0),MATCH(DK$2,[1]INSTRUCTIONS!$M$9:$AM$9,FALSE))*$BD60),0)),""))</f>
        <v/>
      </c>
      <c r="DL60" s="178" t="str">
        <f>IF(ISBLANK($CN60),"",IFERROR((ROUND((INDEX([1]INSTRUCTIONS!$M$9:$AM$73,MATCH(#REF!,[1]INSTRUCTIONS!$N$9:$N$73,0),MATCH(DL$2,[1]INSTRUCTIONS!$M$9:$AM$9,FALSE))*$BD60),0)),""))</f>
        <v/>
      </c>
      <c r="DM60" s="179" t="str">
        <f>IF(ISBLANK($CN60),"",IFERROR((ROUND((INDEX([1]INSTRUCTIONS!$M$9:$AM$73,MATCH(#REF!,[1]INSTRUCTIONS!$N$9:$N$73,0),MATCH(DM$2,[1]INSTRUCTIONS!$M$9:$AM$9,FALSE))*$BD60),0)),""))</f>
        <v/>
      </c>
      <c r="DN60" s="169">
        <f t="shared" si="26"/>
        <v>36</v>
      </c>
      <c r="DO60" s="169">
        <f t="shared" si="27"/>
        <v>0</v>
      </c>
      <c r="DP60" s="6"/>
      <c r="DQ60" s="171" t="str">
        <f t="shared" si="28"/>
        <v>ALPHA TOPS BM</v>
      </c>
      <c r="DR60" s="172">
        <f t="shared" ref="DR60:EP60" si="74">IFERROR(BL60+CO60,"")</f>
        <v>29</v>
      </c>
      <c r="DS60" s="173">
        <f t="shared" si="74"/>
        <v>70</v>
      </c>
      <c r="DT60" s="173">
        <f t="shared" si="74"/>
        <v>90</v>
      </c>
      <c r="DU60" s="173">
        <f t="shared" si="74"/>
        <v>62</v>
      </c>
      <c r="DV60" s="173">
        <f t="shared" si="74"/>
        <v>25</v>
      </c>
      <c r="DW60" s="173">
        <f t="shared" si="74"/>
        <v>0</v>
      </c>
      <c r="DX60" s="173" t="str">
        <f t="shared" si="74"/>
        <v/>
      </c>
      <c r="DY60" s="173" t="str">
        <f t="shared" si="74"/>
        <v/>
      </c>
      <c r="DZ60" s="173" t="str">
        <f t="shared" si="74"/>
        <v/>
      </c>
      <c r="EA60" s="173" t="str">
        <f t="shared" si="74"/>
        <v/>
      </c>
      <c r="EB60" s="173" t="str">
        <f t="shared" si="74"/>
        <v/>
      </c>
      <c r="EC60" s="173" t="str">
        <f t="shared" si="74"/>
        <v/>
      </c>
      <c r="ED60" s="173" t="str">
        <f t="shared" si="74"/>
        <v/>
      </c>
      <c r="EE60" s="173" t="str">
        <f t="shared" si="74"/>
        <v/>
      </c>
      <c r="EF60" s="174" t="str">
        <f t="shared" si="74"/>
        <v/>
      </c>
      <c r="EG60" s="174" t="str">
        <f t="shared" si="74"/>
        <v/>
      </c>
      <c r="EH60" s="174" t="str">
        <f t="shared" si="74"/>
        <v/>
      </c>
      <c r="EI60" s="174" t="str">
        <f t="shared" si="74"/>
        <v/>
      </c>
      <c r="EJ60" s="174" t="str">
        <f t="shared" si="74"/>
        <v/>
      </c>
      <c r="EK60" s="174" t="str">
        <f t="shared" si="74"/>
        <v/>
      </c>
      <c r="EL60" s="174" t="str">
        <f t="shared" si="74"/>
        <v/>
      </c>
      <c r="EM60" s="174" t="str">
        <f t="shared" si="74"/>
        <v/>
      </c>
      <c r="EN60" s="174" t="str">
        <f t="shared" si="74"/>
        <v/>
      </c>
      <c r="EO60" s="174" t="str">
        <f t="shared" si="74"/>
        <v/>
      </c>
      <c r="EP60" s="174" t="str">
        <f t="shared" si="74"/>
        <v/>
      </c>
      <c r="EQ60" s="171">
        <f t="shared" si="30"/>
        <v>276</v>
      </c>
      <c r="ER60" s="171">
        <f t="shared" si="31"/>
        <v>0</v>
      </c>
    </row>
    <row r="61" spans="1:148" ht="120" customHeight="1" x14ac:dyDescent="0.25">
      <c r="A61" s="132">
        <f t="shared" si="32"/>
        <v>44</v>
      </c>
      <c r="B61" s="133" t="e">
        <v>#VALUE!</v>
      </c>
      <c r="C61" s="133" t="s">
        <v>96</v>
      </c>
      <c r="D61" s="134" t="s">
        <v>276</v>
      </c>
      <c r="E61" s="134" t="str">
        <f t="shared" si="6"/>
        <v>#REF!</v>
      </c>
      <c r="F61" s="135" t="s">
        <v>97</v>
      </c>
      <c r="G61" s="134" t="s">
        <v>276</v>
      </c>
      <c r="H61" s="135" t="s">
        <v>224</v>
      </c>
      <c r="I61" s="135" t="s">
        <v>225</v>
      </c>
      <c r="J61" s="135"/>
      <c r="K61" s="135"/>
      <c r="L61" s="136"/>
      <c r="M61" s="133" t="e">
        <v>#VALUE!</v>
      </c>
      <c r="N61" s="135" t="s">
        <v>223</v>
      </c>
      <c r="O61" s="136"/>
      <c r="P61" s="136"/>
      <c r="Q61" s="136" t="s">
        <v>101</v>
      </c>
      <c r="R61" s="136" t="s">
        <v>102</v>
      </c>
      <c r="S61" s="136"/>
      <c r="T61" s="133"/>
      <c r="U61" s="133"/>
      <c r="V61" s="133"/>
      <c r="W61" s="137"/>
      <c r="X61" s="138">
        <v>11.7</v>
      </c>
      <c r="Y61" s="139">
        <v>13.01</v>
      </c>
      <c r="Z61" s="140">
        <f t="shared" si="7"/>
        <v>-0.11196581196581201</v>
      </c>
      <c r="AA61" s="139">
        <v>49.99</v>
      </c>
      <c r="AB61" s="140">
        <f t="shared" si="8"/>
        <v>0.73974794958991807</v>
      </c>
      <c r="AC61" s="141"/>
      <c r="AD61" s="142" t="str">
        <f t="shared" si="9"/>
        <v/>
      </c>
      <c r="AE61" s="140" t="str">
        <f t="shared" si="10"/>
        <v/>
      </c>
      <c r="AF61" s="139"/>
      <c r="AG61" s="140" t="str">
        <f t="shared" si="11"/>
        <v/>
      </c>
      <c r="AH61" s="143" t="str">
        <f t="shared" si="12"/>
        <v/>
      </c>
      <c r="AI61" s="144"/>
      <c r="AJ61" s="145"/>
      <c r="AK61" s="146"/>
      <c r="AL61" s="135" t="s">
        <v>241</v>
      </c>
      <c r="AM61" s="147">
        <v>4</v>
      </c>
      <c r="AN61" s="148" t="str">
        <f t="shared" si="13"/>
        <v xml:space="preserve">, , , , OFFICE DEFINE, </v>
      </c>
      <c r="AO61" s="149">
        <v>18</v>
      </c>
      <c r="AP61" s="150">
        <v>144</v>
      </c>
      <c r="AQ61" s="150"/>
      <c r="AR61" s="150"/>
      <c r="AS61" s="150"/>
      <c r="AT61" s="151"/>
      <c r="AU61" s="151"/>
      <c r="AV61" s="152">
        <f t="shared" si="14"/>
        <v>4</v>
      </c>
      <c r="AW61" s="153"/>
      <c r="AX61" s="152"/>
      <c r="AY61" s="153"/>
      <c r="AZ61" s="176"/>
      <c r="BA61" s="155">
        <f t="shared" si="15"/>
        <v>144</v>
      </c>
      <c r="BB61" s="156">
        <f t="shared" si="16"/>
        <v>1873.44</v>
      </c>
      <c r="BC61" s="157">
        <f t="shared" si="17"/>
        <v>7198.56</v>
      </c>
      <c r="BD61" s="158">
        <f t="shared" si="18"/>
        <v>18</v>
      </c>
      <c r="BE61" s="159">
        <f t="shared" si="19"/>
        <v>234.18</v>
      </c>
      <c r="BF61" s="160">
        <f t="shared" si="20"/>
        <v>899.82</v>
      </c>
      <c r="BG61" s="161">
        <f t="shared" si="21"/>
        <v>162</v>
      </c>
      <c r="BH61" s="162">
        <f t="shared" si="22"/>
        <v>2107.62</v>
      </c>
      <c r="BI61" s="163">
        <f t="shared" si="23"/>
        <v>8098.38</v>
      </c>
      <c r="BJ61" s="164"/>
      <c r="BK61" s="165" t="s">
        <v>104</v>
      </c>
      <c r="BL61" s="177">
        <v>15</v>
      </c>
      <c r="BM61" s="178">
        <v>36</v>
      </c>
      <c r="BN61" s="178">
        <v>47</v>
      </c>
      <c r="BO61" s="178">
        <v>33</v>
      </c>
      <c r="BP61" s="178">
        <v>13</v>
      </c>
      <c r="BQ61" s="178">
        <v>0</v>
      </c>
      <c r="BR61" s="178" t="str">
        <f>IF(ISBLANK($BK61),"",IFERROR((ROUND((INDEX([1]INSTRUCTIONS!$M$9:$AM$73,MATCH(#REF!,[1]INSTRUCTIONS!$N$9:$N$73,0),MATCH(BR$2,[1]INSTRUCTIONS!$M$9:$AM$9,FALSE))*$BA61),0)),""))</f>
        <v/>
      </c>
      <c r="BS61" s="178" t="str">
        <f>IF(ISBLANK($BK61),"",IFERROR((ROUND((INDEX([1]INSTRUCTIONS!$M$9:$AM$73,MATCH(#REF!,[1]INSTRUCTIONS!$N$9:$N$73,0),MATCH(BS$2,[1]INSTRUCTIONS!$M$9:$AM$9,FALSE))*$BA61),0)),""))</f>
        <v/>
      </c>
      <c r="BT61" s="178" t="str">
        <f>IF(ISBLANK($BK61),"",IFERROR((ROUND((INDEX([1]INSTRUCTIONS!$M$9:$AM$73,MATCH(#REF!,[1]INSTRUCTIONS!$N$9:$N$73,0),MATCH(BT$2,[1]INSTRUCTIONS!$M$9:$AM$9,FALSE))*$BA61),0)),""))</f>
        <v/>
      </c>
      <c r="BU61" s="178" t="str">
        <f>IF(ISBLANK($BK61),"",IFERROR((ROUND((INDEX([1]INSTRUCTIONS!$M$9:$AM$73,MATCH(#REF!,[1]INSTRUCTIONS!$N$9:$N$73,0),MATCH(BU$2,[1]INSTRUCTIONS!$M$9:$AM$9,FALSE))*$BA61),0)),""))</f>
        <v/>
      </c>
      <c r="BV61" s="178" t="str">
        <f>IF(ISBLANK($BK61),"",IFERROR((ROUND((INDEX([1]INSTRUCTIONS!$M$9:$AM$73,MATCH(#REF!,[1]INSTRUCTIONS!$N$9:$N$73,0),MATCH(BV$2,[1]INSTRUCTIONS!$M$9:$AM$9,FALSE))*$BA61),0)),""))</f>
        <v/>
      </c>
      <c r="BW61" s="178" t="str">
        <f>IF(ISBLANK($BK61),"",IFERROR((ROUND((INDEX([1]INSTRUCTIONS!$M$9:$AM$73,MATCH(#REF!,[1]INSTRUCTIONS!$N$9:$N$73,0),MATCH(BW$2,[1]INSTRUCTIONS!$M$9:$AM$9,FALSE))*$BA61),0)),""))</f>
        <v/>
      </c>
      <c r="BX61" s="178" t="str">
        <f>IF(ISBLANK($BK61),"",IFERROR((ROUND((INDEX([1]INSTRUCTIONS!$M$9:$AM$73,MATCH(#REF!,[1]INSTRUCTIONS!$N$9:$N$73,0),MATCH(BX$2,[1]INSTRUCTIONS!$M$9:$AM$9,FALSE))*$BA61),0)),""))</f>
        <v/>
      </c>
      <c r="BY61" s="178" t="str">
        <f>IF(ISBLANK($BK61),"",IFERROR((ROUND((INDEX([1]INSTRUCTIONS!$M$9:$AM$73,MATCH(#REF!,[1]INSTRUCTIONS!$N$9:$N$73,0),MATCH(BY$2,[1]INSTRUCTIONS!$M$9:$AM$9,FALSE))*$BA61),0)),""))</f>
        <v/>
      </c>
      <c r="BZ61" s="178" t="str">
        <f>IF(ISBLANK($BK61),"",IFERROR((ROUND((INDEX([1]INSTRUCTIONS!$M$9:$AM$73,MATCH(#REF!,[1]INSTRUCTIONS!$N$9:$N$73,0),MATCH(BZ$2,[1]INSTRUCTIONS!$M$9:$AM$9,FALSE))*$BA61),0)),""))</f>
        <v/>
      </c>
      <c r="CA61" s="178" t="str">
        <f>IF(ISBLANK($BK61),"",IFERROR((ROUND((INDEX([1]INSTRUCTIONS!$M$9:$AM$73,MATCH(#REF!,[1]INSTRUCTIONS!$N$9:$N$73,0),MATCH(CA$2,[1]INSTRUCTIONS!$M$9:$AM$9,FALSE))*$BA61),0)),""))</f>
        <v/>
      </c>
      <c r="CB61" s="178" t="str">
        <f>IF(ISBLANK($BK61),"",IFERROR((ROUND((INDEX([1]INSTRUCTIONS!$M$9:$AM$73,MATCH(#REF!,[1]INSTRUCTIONS!$N$9:$N$73,0),MATCH(CB$2,[1]INSTRUCTIONS!$M$9:$AM$9,FALSE))*$BA61),0)),""))</f>
        <v/>
      </c>
      <c r="CC61" s="178" t="str">
        <f>IF(ISBLANK($BK61),"",IFERROR((ROUND((INDEX([1]INSTRUCTIONS!$M$9:$AM$73,MATCH(#REF!,[1]INSTRUCTIONS!$N$9:$N$73,0),MATCH(CC$2,[1]INSTRUCTIONS!$M$9:$AM$9,FALSE))*$BA61),0)),""))</f>
        <v/>
      </c>
      <c r="CD61" s="178" t="str">
        <f>IF(ISBLANK($BK61),"",IFERROR((ROUND((INDEX([1]INSTRUCTIONS!$M$9:$AM$73,MATCH(#REF!,[1]INSTRUCTIONS!$N$9:$N$73,0),MATCH(CD$2,[1]INSTRUCTIONS!$M$9:$AM$9,FALSE))*$BA61),0)),""))</f>
        <v/>
      </c>
      <c r="CE61" s="178" t="str">
        <f>IF(ISBLANK($BK61),"",IFERROR((ROUND((INDEX([1]INSTRUCTIONS!$M$9:$AM$73,MATCH(#REF!,[1]INSTRUCTIONS!$N$9:$N$73,0),MATCH(CE$2,[1]INSTRUCTIONS!$M$9:$AM$9,FALSE))*$BA61),0)),""))</f>
        <v/>
      </c>
      <c r="CF61" s="178" t="str">
        <f>IF(ISBLANK($BK61),"",IFERROR((ROUND((INDEX([1]INSTRUCTIONS!$M$9:$AM$73,MATCH(#REF!,[1]INSTRUCTIONS!$N$9:$N$73,0),MATCH(CF$2,[1]INSTRUCTIONS!$M$9:$AM$9,FALSE))*$BA61),0)),""))</f>
        <v/>
      </c>
      <c r="CG61" s="178" t="str">
        <f>IF(ISBLANK($BK61),"",IFERROR((ROUND((INDEX([1]INSTRUCTIONS!$M$9:$AM$73,MATCH(#REF!,[1]INSTRUCTIONS!$N$9:$N$73,0),MATCH(CG$2,[1]INSTRUCTIONS!$M$9:$AM$9,FALSE))*$BA61),0)),""))</f>
        <v/>
      </c>
      <c r="CH61" s="178" t="str">
        <f>IF(ISBLANK($BK61),"",IFERROR((ROUND((INDEX([1]INSTRUCTIONS!$M$9:$AM$73,MATCH(#REF!,[1]INSTRUCTIONS!$N$9:$N$73,0),MATCH(CH$2,[1]INSTRUCTIONS!$M$9:$AM$9,FALSE))*$BA61),0)),""))</f>
        <v/>
      </c>
      <c r="CI61" s="178" t="str">
        <f>IF(ISBLANK($BK61),"",IFERROR((ROUND((INDEX([1]INSTRUCTIONS!$M$9:$AM$73,MATCH(#REF!,[1]INSTRUCTIONS!$N$9:$N$73,0),MATCH(CI$2,[1]INSTRUCTIONS!$M$9:$AM$9,FALSE))*$BA61),0)),""))</f>
        <v/>
      </c>
      <c r="CJ61" s="179" t="str">
        <f>IF(ISBLANK($BK61),"",IFERROR((ROUND((INDEX([1]INSTRUCTIONS!$M$9:$AM$73,MATCH(#REF!,[1]INSTRUCTIONS!$N$9:$N$73,0),MATCH(CJ$2,[1]INSTRUCTIONS!$M$9:$AM$9,FALSE))*$BA61),0)),""))</f>
        <v/>
      </c>
      <c r="CK61" s="169">
        <f t="shared" si="24"/>
        <v>144</v>
      </c>
      <c r="CL61" s="169">
        <f t="shared" si="25"/>
        <v>0</v>
      </c>
      <c r="CM61" s="6"/>
      <c r="CN61" s="170" t="s">
        <v>105</v>
      </c>
      <c r="CO61" s="177">
        <v>2</v>
      </c>
      <c r="CP61" s="178">
        <v>4</v>
      </c>
      <c r="CQ61" s="178">
        <v>6</v>
      </c>
      <c r="CR61" s="178">
        <v>4</v>
      </c>
      <c r="CS61" s="178">
        <v>2</v>
      </c>
      <c r="CT61" s="178">
        <v>0</v>
      </c>
      <c r="CU61" s="178" t="str">
        <f>IF(ISBLANK($CN61),"",IFERROR((ROUND((INDEX([1]INSTRUCTIONS!$M$9:$AM$73,MATCH(#REF!,[1]INSTRUCTIONS!$N$9:$N$73,0),MATCH(CU$2,[1]INSTRUCTIONS!$M$9:$AM$9,FALSE))*$BD61),0)),""))</f>
        <v/>
      </c>
      <c r="CV61" s="178" t="str">
        <f>IF(ISBLANK($CN61),"",IFERROR((ROUND((INDEX([1]INSTRUCTIONS!$M$9:$AM$73,MATCH(#REF!,[1]INSTRUCTIONS!$N$9:$N$73,0),MATCH(CV$2,[1]INSTRUCTIONS!$M$9:$AM$9,FALSE))*$BD61),0)),""))</f>
        <v/>
      </c>
      <c r="CW61" s="178" t="str">
        <f>IF(ISBLANK($CN61),"",IFERROR((ROUND((INDEX([1]INSTRUCTIONS!$M$9:$AM$73,MATCH(#REF!,[1]INSTRUCTIONS!$N$9:$N$73,0),MATCH(CW$2,[1]INSTRUCTIONS!$M$9:$AM$9,FALSE))*$BD61),0)),""))</f>
        <v/>
      </c>
      <c r="CX61" s="178" t="str">
        <f>IF(ISBLANK($CN61),"",IFERROR((ROUND((INDEX([1]INSTRUCTIONS!$M$9:$AM$73,MATCH(#REF!,[1]INSTRUCTIONS!$N$9:$N$73,0),MATCH(CX$2,[1]INSTRUCTIONS!$M$9:$AM$9,FALSE))*$BD61),0)),""))</f>
        <v/>
      </c>
      <c r="CY61" s="178" t="str">
        <f>IF(ISBLANK($CN61),"",IFERROR((ROUND((INDEX([1]INSTRUCTIONS!$M$9:$AM$73,MATCH(#REF!,[1]INSTRUCTIONS!$N$9:$N$73,0),MATCH(CY$2,[1]INSTRUCTIONS!$M$9:$AM$9,FALSE))*$BD61),0)),""))</f>
        <v/>
      </c>
      <c r="CZ61" s="178" t="str">
        <f>IF(ISBLANK($CN61),"",IFERROR((ROUND((INDEX([1]INSTRUCTIONS!$M$9:$AM$73,MATCH(#REF!,[1]INSTRUCTIONS!$N$9:$N$73,0),MATCH(CZ$2,[1]INSTRUCTIONS!$M$9:$AM$9,FALSE))*$BD61),0)),""))</f>
        <v/>
      </c>
      <c r="DA61" s="178" t="str">
        <f>IF(ISBLANK($CN61),"",IFERROR((ROUND((INDEX([1]INSTRUCTIONS!$M$9:$AM$73,MATCH(#REF!,[1]INSTRUCTIONS!$N$9:$N$73,0),MATCH(DA$2,[1]INSTRUCTIONS!$M$9:$AM$9,FALSE))*$BD61),0)),""))</f>
        <v/>
      </c>
      <c r="DB61" s="178" t="str">
        <f>IF(ISBLANK($CN61),"",IFERROR((ROUND((INDEX([1]INSTRUCTIONS!$M$9:$AM$73,MATCH(#REF!,[1]INSTRUCTIONS!$N$9:$N$73,0),MATCH(DB$2,[1]INSTRUCTIONS!$M$9:$AM$9,FALSE))*$BD61),0)),""))</f>
        <v/>
      </c>
      <c r="DC61" s="178" t="str">
        <f>IF(ISBLANK($CN61),"",IFERROR((ROUND((INDEX([1]INSTRUCTIONS!$M$9:$AM$73,MATCH(#REF!,[1]INSTRUCTIONS!$N$9:$N$73,0),MATCH(DC$2,[1]INSTRUCTIONS!$M$9:$AM$9,FALSE))*$BD61),0)),""))</f>
        <v/>
      </c>
      <c r="DD61" s="178" t="str">
        <f>IF(ISBLANK($CN61),"",IFERROR((ROUND((INDEX([1]INSTRUCTIONS!$M$9:$AM$73,MATCH(#REF!,[1]INSTRUCTIONS!$N$9:$N$73,0),MATCH(DD$2,[1]INSTRUCTIONS!$M$9:$AM$9,FALSE))*$BD61),0)),""))</f>
        <v/>
      </c>
      <c r="DE61" s="178" t="str">
        <f>IF(ISBLANK($CN61),"",IFERROR((ROUND((INDEX([1]INSTRUCTIONS!$M$9:$AM$73,MATCH(#REF!,[1]INSTRUCTIONS!$N$9:$N$73,0),MATCH(DE$2,[1]INSTRUCTIONS!$M$9:$AM$9,FALSE))*$BD61),0)),""))</f>
        <v/>
      </c>
      <c r="DF61" s="178" t="str">
        <f>IF(ISBLANK($CN61),"",IFERROR((ROUND((INDEX([1]INSTRUCTIONS!$M$9:$AM$73,MATCH(#REF!,[1]INSTRUCTIONS!$N$9:$N$73,0),MATCH(DF$2,[1]INSTRUCTIONS!$M$9:$AM$9,FALSE))*$BD61),0)),""))</f>
        <v/>
      </c>
      <c r="DG61" s="178" t="str">
        <f>IF(ISBLANK($CN61),"",IFERROR((ROUND((INDEX([1]INSTRUCTIONS!$M$9:$AM$73,MATCH(#REF!,[1]INSTRUCTIONS!$N$9:$N$73,0),MATCH(DG$2,[1]INSTRUCTIONS!$M$9:$AM$9,FALSE))*$BD61),0)),""))</f>
        <v/>
      </c>
      <c r="DH61" s="178" t="str">
        <f>IF(ISBLANK($CN61),"",IFERROR((ROUND((INDEX([1]INSTRUCTIONS!$M$9:$AM$73,MATCH(#REF!,[1]INSTRUCTIONS!$N$9:$N$73,0),MATCH(DH$2,[1]INSTRUCTIONS!$M$9:$AM$9,FALSE))*$BD61),0)),""))</f>
        <v/>
      </c>
      <c r="DI61" s="178" t="str">
        <f>IF(ISBLANK($CN61),"",IFERROR((ROUND((INDEX([1]INSTRUCTIONS!$M$9:$AM$73,MATCH(#REF!,[1]INSTRUCTIONS!$N$9:$N$73,0),MATCH(DI$2,[1]INSTRUCTIONS!$M$9:$AM$9,FALSE))*$BD61),0)),""))</f>
        <v/>
      </c>
      <c r="DJ61" s="178" t="str">
        <f>IF(ISBLANK($CN61),"",IFERROR((ROUND((INDEX([1]INSTRUCTIONS!$M$9:$AM$73,MATCH(#REF!,[1]INSTRUCTIONS!$N$9:$N$73,0),MATCH(DJ$2,[1]INSTRUCTIONS!$M$9:$AM$9,FALSE))*$BD61),0)),""))</f>
        <v/>
      </c>
      <c r="DK61" s="178" t="str">
        <f>IF(ISBLANK($CN61),"",IFERROR((ROUND((INDEX([1]INSTRUCTIONS!$M$9:$AM$73,MATCH(#REF!,[1]INSTRUCTIONS!$N$9:$N$73,0),MATCH(DK$2,[1]INSTRUCTIONS!$M$9:$AM$9,FALSE))*$BD61),0)),""))</f>
        <v/>
      </c>
      <c r="DL61" s="178" t="str">
        <f>IF(ISBLANK($CN61),"",IFERROR((ROUND((INDEX([1]INSTRUCTIONS!$M$9:$AM$73,MATCH(#REF!,[1]INSTRUCTIONS!$N$9:$N$73,0),MATCH(DL$2,[1]INSTRUCTIONS!$M$9:$AM$9,FALSE))*$BD61),0)),""))</f>
        <v/>
      </c>
      <c r="DM61" s="179" t="str">
        <f>IF(ISBLANK($CN61),"",IFERROR((ROUND((INDEX([1]INSTRUCTIONS!$M$9:$AM$73,MATCH(#REF!,[1]INSTRUCTIONS!$N$9:$N$73,0),MATCH(DM$2,[1]INSTRUCTIONS!$M$9:$AM$9,FALSE))*$BD61),0)),""))</f>
        <v/>
      </c>
      <c r="DN61" s="169">
        <f t="shared" si="26"/>
        <v>18</v>
      </c>
      <c r="DO61" s="169">
        <f t="shared" si="27"/>
        <v>0</v>
      </c>
      <c r="DP61" s="6"/>
      <c r="DQ61" s="171" t="str">
        <f t="shared" si="28"/>
        <v>ALPHA TOPS BM</v>
      </c>
      <c r="DR61" s="172">
        <f t="shared" ref="DR61:EP61" si="75">IFERROR(BL61+CO61,"")</f>
        <v>17</v>
      </c>
      <c r="DS61" s="173">
        <f t="shared" si="75"/>
        <v>40</v>
      </c>
      <c r="DT61" s="173">
        <f t="shared" si="75"/>
        <v>53</v>
      </c>
      <c r="DU61" s="173">
        <f t="shared" si="75"/>
        <v>37</v>
      </c>
      <c r="DV61" s="173">
        <f t="shared" si="75"/>
        <v>15</v>
      </c>
      <c r="DW61" s="173">
        <f t="shared" si="75"/>
        <v>0</v>
      </c>
      <c r="DX61" s="173" t="str">
        <f t="shared" si="75"/>
        <v/>
      </c>
      <c r="DY61" s="173" t="str">
        <f t="shared" si="75"/>
        <v/>
      </c>
      <c r="DZ61" s="173" t="str">
        <f t="shared" si="75"/>
        <v/>
      </c>
      <c r="EA61" s="173" t="str">
        <f t="shared" si="75"/>
        <v/>
      </c>
      <c r="EB61" s="173" t="str">
        <f t="shared" si="75"/>
        <v/>
      </c>
      <c r="EC61" s="173" t="str">
        <f t="shared" si="75"/>
        <v/>
      </c>
      <c r="ED61" s="173" t="str">
        <f t="shared" si="75"/>
        <v/>
      </c>
      <c r="EE61" s="173" t="str">
        <f t="shared" si="75"/>
        <v/>
      </c>
      <c r="EF61" s="174" t="str">
        <f t="shared" si="75"/>
        <v/>
      </c>
      <c r="EG61" s="174" t="str">
        <f t="shared" si="75"/>
        <v/>
      </c>
      <c r="EH61" s="174" t="str">
        <f t="shared" si="75"/>
        <v/>
      </c>
      <c r="EI61" s="174" t="str">
        <f t="shared" si="75"/>
        <v/>
      </c>
      <c r="EJ61" s="174" t="str">
        <f t="shared" si="75"/>
        <v/>
      </c>
      <c r="EK61" s="174" t="str">
        <f t="shared" si="75"/>
        <v/>
      </c>
      <c r="EL61" s="174" t="str">
        <f t="shared" si="75"/>
        <v/>
      </c>
      <c r="EM61" s="174" t="str">
        <f t="shared" si="75"/>
        <v/>
      </c>
      <c r="EN61" s="174" t="str">
        <f t="shared" si="75"/>
        <v/>
      </c>
      <c r="EO61" s="174" t="str">
        <f t="shared" si="75"/>
        <v/>
      </c>
      <c r="EP61" s="174" t="str">
        <f t="shared" si="75"/>
        <v/>
      </c>
      <c r="EQ61" s="171">
        <f t="shared" si="30"/>
        <v>162</v>
      </c>
      <c r="ER61" s="171">
        <f t="shared" si="31"/>
        <v>0</v>
      </c>
    </row>
    <row r="62" spans="1:148" ht="120" customHeight="1" x14ac:dyDescent="0.25">
      <c r="A62" s="132">
        <f t="shared" si="32"/>
        <v>45</v>
      </c>
      <c r="B62" s="133" t="e">
        <v>#VALUE!</v>
      </c>
      <c r="C62" s="133" t="s">
        <v>96</v>
      </c>
      <c r="D62" s="134" t="s">
        <v>276</v>
      </c>
      <c r="E62" s="134" t="str">
        <f t="shared" si="6"/>
        <v>#REF!</v>
      </c>
      <c r="F62" s="135" t="s">
        <v>140</v>
      </c>
      <c r="G62" s="134" t="s">
        <v>276</v>
      </c>
      <c r="H62" s="135" t="s">
        <v>141</v>
      </c>
      <c r="I62" s="135" t="s">
        <v>142</v>
      </c>
      <c r="J62" s="135"/>
      <c r="K62" s="135"/>
      <c r="L62" s="136"/>
      <c r="M62" s="133" t="e">
        <v>#VALUE!</v>
      </c>
      <c r="N62" s="135" t="s">
        <v>124</v>
      </c>
      <c r="O62" s="136"/>
      <c r="P62" s="136"/>
      <c r="Q62" s="136" t="s">
        <v>101</v>
      </c>
      <c r="R62" s="136" t="s">
        <v>102</v>
      </c>
      <c r="S62" s="136"/>
      <c r="T62" s="133"/>
      <c r="U62" s="133"/>
      <c r="V62" s="133"/>
      <c r="W62" s="137"/>
      <c r="X62" s="138">
        <v>16.5</v>
      </c>
      <c r="Y62" s="139">
        <v>15.68</v>
      </c>
      <c r="Z62" s="140">
        <f t="shared" si="7"/>
        <v>4.9696969696969712E-2</v>
      </c>
      <c r="AA62" s="139">
        <v>59.99</v>
      </c>
      <c r="AB62" s="140">
        <f t="shared" si="8"/>
        <v>0.73862310385064178</v>
      </c>
      <c r="AC62" s="141"/>
      <c r="AD62" s="142" t="str">
        <f t="shared" si="9"/>
        <v/>
      </c>
      <c r="AE62" s="140" t="str">
        <f t="shared" si="10"/>
        <v/>
      </c>
      <c r="AF62" s="139"/>
      <c r="AG62" s="140" t="str">
        <f t="shared" si="11"/>
        <v/>
      </c>
      <c r="AH62" s="143" t="str">
        <f t="shared" si="12"/>
        <v/>
      </c>
      <c r="AI62" s="144"/>
      <c r="AJ62" s="145"/>
      <c r="AK62" s="146"/>
      <c r="AL62" s="135" t="s">
        <v>241</v>
      </c>
      <c r="AM62" s="147">
        <v>4</v>
      </c>
      <c r="AN62" s="148" t="str">
        <f t="shared" si="13"/>
        <v xml:space="preserve">, , , , OFFICE DEFINE, </v>
      </c>
      <c r="AO62" s="149">
        <v>0</v>
      </c>
      <c r="AP62" s="150">
        <v>264</v>
      </c>
      <c r="AQ62" s="150"/>
      <c r="AR62" s="150"/>
      <c r="AS62" s="150"/>
      <c r="AT62" s="151"/>
      <c r="AU62" s="151"/>
      <c r="AV62" s="152">
        <f t="shared" si="14"/>
        <v>4</v>
      </c>
      <c r="AW62" s="153"/>
      <c r="AX62" s="152"/>
      <c r="AY62" s="153"/>
      <c r="AZ62" s="176"/>
      <c r="BA62" s="155">
        <f t="shared" si="15"/>
        <v>264</v>
      </c>
      <c r="BB62" s="156">
        <f t="shared" si="16"/>
        <v>4139.5199999999995</v>
      </c>
      <c r="BC62" s="157">
        <f t="shared" si="17"/>
        <v>15837.36</v>
      </c>
      <c r="BD62" s="158">
        <f t="shared" si="18"/>
        <v>0</v>
      </c>
      <c r="BE62" s="159">
        <f t="shared" si="19"/>
        <v>0</v>
      </c>
      <c r="BF62" s="160">
        <f t="shared" si="20"/>
        <v>0</v>
      </c>
      <c r="BG62" s="161">
        <f t="shared" si="21"/>
        <v>264</v>
      </c>
      <c r="BH62" s="162">
        <f t="shared" si="22"/>
        <v>4139.5199999999995</v>
      </c>
      <c r="BI62" s="163">
        <f t="shared" si="23"/>
        <v>15837.36</v>
      </c>
      <c r="BJ62" s="164"/>
      <c r="BK62" s="165" t="s">
        <v>104</v>
      </c>
      <c r="BL62" s="177">
        <v>27</v>
      </c>
      <c r="BM62" s="178">
        <v>67</v>
      </c>
      <c r="BN62" s="178">
        <v>87</v>
      </c>
      <c r="BO62" s="178">
        <v>60</v>
      </c>
      <c r="BP62" s="178">
        <v>23</v>
      </c>
      <c r="BQ62" s="178">
        <v>0</v>
      </c>
      <c r="BR62" s="178" t="str">
        <f>IF(ISBLANK($BK62),"",IFERROR((ROUND((INDEX([1]INSTRUCTIONS!$M$9:$AM$73,MATCH(#REF!,[1]INSTRUCTIONS!$N$9:$N$73,0),MATCH(BR$2,[1]INSTRUCTIONS!$M$9:$AM$9,FALSE))*$BA62),0)),""))</f>
        <v/>
      </c>
      <c r="BS62" s="178" t="str">
        <f>IF(ISBLANK($BK62),"",IFERROR((ROUND((INDEX([1]INSTRUCTIONS!$M$9:$AM$73,MATCH(#REF!,[1]INSTRUCTIONS!$N$9:$N$73,0),MATCH(BS$2,[1]INSTRUCTIONS!$M$9:$AM$9,FALSE))*$BA62),0)),""))</f>
        <v/>
      </c>
      <c r="BT62" s="178" t="str">
        <f>IF(ISBLANK($BK62),"",IFERROR((ROUND((INDEX([1]INSTRUCTIONS!$M$9:$AM$73,MATCH(#REF!,[1]INSTRUCTIONS!$N$9:$N$73,0),MATCH(BT$2,[1]INSTRUCTIONS!$M$9:$AM$9,FALSE))*$BA62),0)),""))</f>
        <v/>
      </c>
      <c r="BU62" s="178" t="str">
        <f>IF(ISBLANK($BK62),"",IFERROR((ROUND((INDEX([1]INSTRUCTIONS!$M$9:$AM$73,MATCH(#REF!,[1]INSTRUCTIONS!$N$9:$N$73,0),MATCH(BU$2,[1]INSTRUCTIONS!$M$9:$AM$9,FALSE))*$BA62),0)),""))</f>
        <v/>
      </c>
      <c r="BV62" s="178" t="str">
        <f>IF(ISBLANK($BK62),"",IFERROR((ROUND((INDEX([1]INSTRUCTIONS!$M$9:$AM$73,MATCH(#REF!,[1]INSTRUCTIONS!$N$9:$N$73,0),MATCH(BV$2,[1]INSTRUCTIONS!$M$9:$AM$9,FALSE))*$BA62),0)),""))</f>
        <v/>
      </c>
      <c r="BW62" s="178" t="str">
        <f>IF(ISBLANK($BK62),"",IFERROR((ROUND((INDEX([1]INSTRUCTIONS!$M$9:$AM$73,MATCH(#REF!,[1]INSTRUCTIONS!$N$9:$N$73,0),MATCH(BW$2,[1]INSTRUCTIONS!$M$9:$AM$9,FALSE))*$BA62),0)),""))</f>
        <v/>
      </c>
      <c r="BX62" s="178" t="str">
        <f>IF(ISBLANK($BK62),"",IFERROR((ROUND((INDEX([1]INSTRUCTIONS!$M$9:$AM$73,MATCH(#REF!,[1]INSTRUCTIONS!$N$9:$N$73,0),MATCH(BX$2,[1]INSTRUCTIONS!$M$9:$AM$9,FALSE))*$BA62),0)),""))</f>
        <v/>
      </c>
      <c r="BY62" s="178" t="str">
        <f>IF(ISBLANK($BK62),"",IFERROR((ROUND((INDEX([1]INSTRUCTIONS!$M$9:$AM$73,MATCH(#REF!,[1]INSTRUCTIONS!$N$9:$N$73,0),MATCH(BY$2,[1]INSTRUCTIONS!$M$9:$AM$9,FALSE))*$BA62),0)),""))</f>
        <v/>
      </c>
      <c r="BZ62" s="178" t="str">
        <f>IF(ISBLANK($BK62),"",IFERROR((ROUND((INDEX([1]INSTRUCTIONS!$M$9:$AM$73,MATCH(#REF!,[1]INSTRUCTIONS!$N$9:$N$73,0),MATCH(BZ$2,[1]INSTRUCTIONS!$M$9:$AM$9,FALSE))*$BA62),0)),""))</f>
        <v/>
      </c>
      <c r="CA62" s="178" t="str">
        <f>IF(ISBLANK($BK62),"",IFERROR((ROUND((INDEX([1]INSTRUCTIONS!$M$9:$AM$73,MATCH(#REF!,[1]INSTRUCTIONS!$N$9:$N$73,0),MATCH(CA$2,[1]INSTRUCTIONS!$M$9:$AM$9,FALSE))*$BA62),0)),""))</f>
        <v/>
      </c>
      <c r="CB62" s="178" t="str">
        <f>IF(ISBLANK($BK62),"",IFERROR((ROUND((INDEX([1]INSTRUCTIONS!$M$9:$AM$73,MATCH(#REF!,[1]INSTRUCTIONS!$N$9:$N$73,0),MATCH(CB$2,[1]INSTRUCTIONS!$M$9:$AM$9,FALSE))*$BA62),0)),""))</f>
        <v/>
      </c>
      <c r="CC62" s="178" t="str">
        <f>IF(ISBLANK($BK62),"",IFERROR((ROUND((INDEX([1]INSTRUCTIONS!$M$9:$AM$73,MATCH(#REF!,[1]INSTRUCTIONS!$N$9:$N$73,0),MATCH(CC$2,[1]INSTRUCTIONS!$M$9:$AM$9,FALSE))*$BA62),0)),""))</f>
        <v/>
      </c>
      <c r="CD62" s="178" t="str">
        <f>IF(ISBLANK($BK62),"",IFERROR((ROUND((INDEX([1]INSTRUCTIONS!$M$9:$AM$73,MATCH(#REF!,[1]INSTRUCTIONS!$N$9:$N$73,0),MATCH(CD$2,[1]INSTRUCTIONS!$M$9:$AM$9,FALSE))*$BA62),0)),""))</f>
        <v/>
      </c>
      <c r="CE62" s="178" t="str">
        <f>IF(ISBLANK($BK62),"",IFERROR((ROUND((INDEX([1]INSTRUCTIONS!$M$9:$AM$73,MATCH(#REF!,[1]INSTRUCTIONS!$N$9:$N$73,0),MATCH(CE$2,[1]INSTRUCTIONS!$M$9:$AM$9,FALSE))*$BA62),0)),""))</f>
        <v/>
      </c>
      <c r="CF62" s="178" t="str">
        <f>IF(ISBLANK($BK62),"",IFERROR((ROUND((INDEX([1]INSTRUCTIONS!$M$9:$AM$73,MATCH(#REF!,[1]INSTRUCTIONS!$N$9:$N$73,0),MATCH(CF$2,[1]INSTRUCTIONS!$M$9:$AM$9,FALSE))*$BA62),0)),""))</f>
        <v/>
      </c>
      <c r="CG62" s="178" t="str">
        <f>IF(ISBLANK($BK62),"",IFERROR((ROUND((INDEX([1]INSTRUCTIONS!$M$9:$AM$73,MATCH(#REF!,[1]INSTRUCTIONS!$N$9:$N$73,0),MATCH(CG$2,[1]INSTRUCTIONS!$M$9:$AM$9,FALSE))*$BA62),0)),""))</f>
        <v/>
      </c>
      <c r="CH62" s="178" t="str">
        <f>IF(ISBLANK($BK62),"",IFERROR((ROUND((INDEX([1]INSTRUCTIONS!$M$9:$AM$73,MATCH(#REF!,[1]INSTRUCTIONS!$N$9:$N$73,0),MATCH(CH$2,[1]INSTRUCTIONS!$M$9:$AM$9,FALSE))*$BA62),0)),""))</f>
        <v/>
      </c>
      <c r="CI62" s="178" t="str">
        <f>IF(ISBLANK($BK62),"",IFERROR((ROUND((INDEX([1]INSTRUCTIONS!$M$9:$AM$73,MATCH(#REF!,[1]INSTRUCTIONS!$N$9:$N$73,0),MATCH(CI$2,[1]INSTRUCTIONS!$M$9:$AM$9,FALSE))*$BA62),0)),""))</f>
        <v/>
      </c>
      <c r="CJ62" s="179" t="str">
        <f>IF(ISBLANK($BK62),"",IFERROR((ROUND((INDEX([1]INSTRUCTIONS!$M$9:$AM$73,MATCH(#REF!,[1]INSTRUCTIONS!$N$9:$N$73,0),MATCH(CJ$2,[1]INSTRUCTIONS!$M$9:$AM$9,FALSE))*$BA62),0)),""))</f>
        <v/>
      </c>
      <c r="CK62" s="169">
        <f t="shared" si="24"/>
        <v>264</v>
      </c>
      <c r="CL62" s="169">
        <f t="shared" si="25"/>
        <v>0</v>
      </c>
      <c r="CM62" s="6"/>
      <c r="CN62" s="170" t="s">
        <v>105</v>
      </c>
      <c r="CO62" s="177">
        <v>0</v>
      </c>
      <c r="CP62" s="178">
        <v>0</v>
      </c>
      <c r="CQ62" s="178">
        <v>0</v>
      </c>
      <c r="CR62" s="178">
        <v>0</v>
      </c>
      <c r="CS62" s="178">
        <v>0</v>
      </c>
      <c r="CT62" s="178">
        <v>0</v>
      </c>
      <c r="CU62" s="178" t="str">
        <f>IF(ISBLANK($CN62),"",IFERROR((ROUND((INDEX([1]INSTRUCTIONS!$M$9:$AM$73,MATCH(#REF!,[1]INSTRUCTIONS!$N$9:$N$73,0),MATCH(CU$2,[1]INSTRUCTIONS!$M$9:$AM$9,FALSE))*$BD62),0)),""))</f>
        <v/>
      </c>
      <c r="CV62" s="178" t="str">
        <f>IF(ISBLANK($CN62),"",IFERROR((ROUND((INDEX([1]INSTRUCTIONS!$M$9:$AM$73,MATCH(#REF!,[1]INSTRUCTIONS!$N$9:$N$73,0),MATCH(CV$2,[1]INSTRUCTIONS!$M$9:$AM$9,FALSE))*$BD62),0)),""))</f>
        <v/>
      </c>
      <c r="CW62" s="178" t="str">
        <f>IF(ISBLANK($CN62),"",IFERROR((ROUND((INDEX([1]INSTRUCTIONS!$M$9:$AM$73,MATCH(#REF!,[1]INSTRUCTIONS!$N$9:$N$73,0),MATCH(CW$2,[1]INSTRUCTIONS!$M$9:$AM$9,FALSE))*$BD62),0)),""))</f>
        <v/>
      </c>
      <c r="CX62" s="178" t="str">
        <f>IF(ISBLANK($CN62),"",IFERROR((ROUND((INDEX([1]INSTRUCTIONS!$M$9:$AM$73,MATCH(#REF!,[1]INSTRUCTIONS!$N$9:$N$73,0),MATCH(CX$2,[1]INSTRUCTIONS!$M$9:$AM$9,FALSE))*$BD62),0)),""))</f>
        <v/>
      </c>
      <c r="CY62" s="178" t="str">
        <f>IF(ISBLANK($CN62),"",IFERROR((ROUND((INDEX([1]INSTRUCTIONS!$M$9:$AM$73,MATCH(#REF!,[1]INSTRUCTIONS!$N$9:$N$73,0),MATCH(CY$2,[1]INSTRUCTIONS!$M$9:$AM$9,FALSE))*$BD62),0)),""))</f>
        <v/>
      </c>
      <c r="CZ62" s="178" t="str">
        <f>IF(ISBLANK($CN62),"",IFERROR((ROUND((INDEX([1]INSTRUCTIONS!$M$9:$AM$73,MATCH(#REF!,[1]INSTRUCTIONS!$N$9:$N$73,0),MATCH(CZ$2,[1]INSTRUCTIONS!$M$9:$AM$9,FALSE))*$BD62),0)),""))</f>
        <v/>
      </c>
      <c r="DA62" s="178" t="str">
        <f>IF(ISBLANK($CN62),"",IFERROR((ROUND((INDEX([1]INSTRUCTIONS!$M$9:$AM$73,MATCH(#REF!,[1]INSTRUCTIONS!$N$9:$N$73,0),MATCH(DA$2,[1]INSTRUCTIONS!$M$9:$AM$9,FALSE))*$BD62),0)),""))</f>
        <v/>
      </c>
      <c r="DB62" s="178" t="str">
        <f>IF(ISBLANK($CN62),"",IFERROR((ROUND((INDEX([1]INSTRUCTIONS!$M$9:$AM$73,MATCH(#REF!,[1]INSTRUCTIONS!$N$9:$N$73,0),MATCH(DB$2,[1]INSTRUCTIONS!$M$9:$AM$9,FALSE))*$BD62),0)),""))</f>
        <v/>
      </c>
      <c r="DC62" s="178" t="str">
        <f>IF(ISBLANK($CN62),"",IFERROR((ROUND((INDEX([1]INSTRUCTIONS!$M$9:$AM$73,MATCH(#REF!,[1]INSTRUCTIONS!$N$9:$N$73,0),MATCH(DC$2,[1]INSTRUCTIONS!$M$9:$AM$9,FALSE))*$BD62),0)),""))</f>
        <v/>
      </c>
      <c r="DD62" s="178" t="str">
        <f>IF(ISBLANK($CN62),"",IFERROR((ROUND((INDEX([1]INSTRUCTIONS!$M$9:$AM$73,MATCH(#REF!,[1]INSTRUCTIONS!$N$9:$N$73,0),MATCH(DD$2,[1]INSTRUCTIONS!$M$9:$AM$9,FALSE))*$BD62),0)),""))</f>
        <v/>
      </c>
      <c r="DE62" s="178" t="str">
        <f>IF(ISBLANK($CN62),"",IFERROR((ROUND((INDEX([1]INSTRUCTIONS!$M$9:$AM$73,MATCH(#REF!,[1]INSTRUCTIONS!$N$9:$N$73,0),MATCH(DE$2,[1]INSTRUCTIONS!$M$9:$AM$9,FALSE))*$BD62),0)),""))</f>
        <v/>
      </c>
      <c r="DF62" s="178" t="str">
        <f>IF(ISBLANK($CN62),"",IFERROR((ROUND((INDEX([1]INSTRUCTIONS!$M$9:$AM$73,MATCH(#REF!,[1]INSTRUCTIONS!$N$9:$N$73,0),MATCH(DF$2,[1]INSTRUCTIONS!$M$9:$AM$9,FALSE))*$BD62),0)),""))</f>
        <v/>
      </c>
      <c r="DG62" s="178" t="str">
        <f>IF(ISBLANK($CN62),"",IFERROR((ROUND((INDEX([1]INSTRUCTIONS!$M$9:$AM$73,MATCH(#REF!,[1]INSTRUCTIONS!$N$9:$N$73,0),MATCH(DG$2,[1]INSTRUCTIONS!$M$9:$AM$9,FALSE))*$BD62),0)),""))</f>
        <v/>
      </c>
      <c r="DH62" s="178" t="str">
        <f>IF(ISBLANK($CN62),"",IFERROR((ROUND((INDEX([1]INSTRUCTIONS!$M$9:$AM$73,MATCH(#REF!,[1]INSTRUCTIONS!$N$9:$N$73,0),MATCH(DH$2,[1]INSTRUCTIONS!$M$9:$AM$9,FALSE))*$BD62),0)),""))</f>
        <v/>
      </c>
      <c r="DI62" s="178" t="str">
        <f>IF(ISBLANK($CN62),"",IFERROR((ROUND((INDEX([1]INSTRUCTIONS!$M$9:$AM$73,MATCH(#REF!,[1]INSTRUCTIONS!$N$9:$N$73,0),MATCH(DI$2,[1]INSTRUCTIONS!$M$9:$AM$9,FALSE))*$BD62),0)),""))</f>
        <v/>
      </c>
      <c r="DJ62" s="178" t="str">
        <f>IF(ISBLANK($CN62),"",IFERROR((ROUND((INDEX([1]INSTRUCTIONS!$M$9:$AM$73,MATCH(#REF!,[1]INSTRUCTIONS!$N$9:$N$73,0),MATCH(DJ$2,[1]INSTRUCTIONS!$M$9:$AM$9,FALSE))*$BD62),0)),""))</f>
        <v/>
      </c>
      <c r="DK62" s="178" t="str">
        <f>IF(ISBLANK($CN62),"",IFERROR((ROUND((INDEX([1]INSTRUCTIONS!$M$9:$AM$73,MATCH(#REF!,[1]INSTRUCTIONS!$N$9:$N$73,0),MATCH(DK$2,[1]INSTRUCTIONS!$M$9:$AM$9,FALSE))*$BD62),0)),""))</f>
        <v/>
      </c>
      <c r="DL62" s="178" t="str">
        <f>IF(ISBLANK($CN62),"",IFERROR((ROUND((INDEX([1]INSTRUCTIONS!$M$9:$AM$73,MATCH(#REF!,[1]INSTRUCTIONS!$N$9:$N$73,0),MATCH(DL$2,[1]INSTRUCTIONS!$M$9:$AM$9,FALSE))*$BD62),0)),""))</f>
        <v/>
      </c>
      <c r="DM62" s="179" t="str">
        <f>IF(ISBLANK($CN62),"",IFERROR((ROUND((INDEX([1]INSTRUCTIONS!$M$9:$AM$73,MATCH(#REF!,[1]INSTRUCTIONS!$N$9:$N$73,0),MATCH(DM$2,[1]INSTRUCTIONS!$M$9:$AM$9,FALSE))*$BD62),0)),""))</f>
        <v/>
      </c>
      <c r="DN62" s="169">
        <f t="shared" si="26"/>
        <v>0</v>
      </c>
      <c r="DO62" s="169">
        <f t="shared" si="27"/>
        <v>0</v>
      </c>
      <c r="DP62" s="6"/>
      <c r="DQ62" s="171" t="str">
        <f t="shared" si="28"/>
        <v>ALPHA TOPS BM</v>
      </c>
      <c r="DR62" s="172">
        <f t="shared" ref="DR62:EP62" si="76">IFERROR(BL62+CO62,"")</f>
        <v>27</v>
      </c>
      <c r="DS62" s="173">
        <f t="shared" si="76"/>
        <v>67</v>
      </c>
      <c r="DT62" s="173">
        <f t="shared" si="76"/>
        <v>87</v>
      </c>
      <c r="DU62" s="173">
        <f t="shared" si="76"/>
        <v>60</v>
      </c>
      <c r="DV62" s="173">
        <f t="shared" si="76"/>
        <v>23</v>
      </c>
      <c r="DW62" s="173">
        <f t="shared" si="76"/>
        <v>0</v>
      </c>
      <c r="DX62" s="173" t="str">
        <f t="shared" si="76"/>
        <v/>
      </c>
      <c r="DY62" s="173" t="str">
        <f t="shared" si="76"/>
        <v/>
      </c>
      <c r="DZ62" s="173" t="str">
        <f t="shared" si="76"/>
        <v/>
      </c>
      <c r="EA62" s="173" t="str">
        <f t="shared" si="76"/>
        <v/>
      </c>
      <c r="EB62" s="173" t="str">
        <f t="shared" si="76"/>
        <v/>
      </c>
      <c r="EC62" s="173" t="str">
        <f t="shared" si="76"/>
        <v/>
      </c>
      <c r="ED62" s="173" t="str">
        <f t="shared" si="76"/>
        <v/>
      </c>
      <c r="EE62" s="173" t="str">
        <f t="shared" si="76"/>
        <v/>
      </c>
      <c r="EF62" s="174" t="str">
        <f t="shared" si="76"/>
        <v/>
      </c>
      <c r="EG62" s="174" t="str">
        <f t="shared" si="76"/>
        <v/>
      </c>
      <c r="EH62" s="174" t="str">
        <f t="shared" si="76"/>
        <v/>
      </c>
      <c r="EI62" s="174" t="str">
        <f t="shared" si="76"/>
        <v/>
      </c>
      <c r="EJ62" s="174" t="str">
        <f t="shared" si="76"/>
        <v/>
      </c>
      <c r="EK62" s="174" t="str">
        <f t="shared" si="76"/>
        <v/>
      </c>
      <c r="EL62" s="174" t="str">
        <f t="shared" si="76"/>
        <v/>
      </c>
      <c r="EM62" s="174" t="str">
        <f t="shared" si="76"/>
        <v/>
      </c>
      <c r="EN62" s="174" t="str">
        <f t="shared" si="76"/>
        <v/>
      </c>
      <c r="EO62" s="174" t="str">
        <f t="shared" si="76"/>
        <v/>
      </c>
      <c r="EP62" s="174" t="str">
        <f t="shared" si="76"/>
        <v/>
      </c>
      <c r="EQ62" s="171">
        <f t="shared" si="30"/>
        <v>264</v>
      </c>
      <c r="ER62" s="171">
        <f t="shared" si="31"/>
        <v>0</v>
      </c>
    </row>
    <row r="63" spans="1:148" ht="120" customHeight="1" x14ac:dyDescent="0.25">
      <c r="A63" s="132">
        <f t="shared" si="32"/>
        <v>46</v>
      </c>
      <c r="B63" s="133" t="e">
        <v>#VALUE!</v>
      </c>
      <c r="C63" s="133" t="s">
        <v>96</v>
      </c>
      <c r="D63" s="134" t="s">
        <v>276</v>
      </c>
      <c r="E63" s="134" t="str">
        <f t="shared" si="6"/>
        <v>#REF!</v>
      </c>
      <c r="F63" s="135" t="s">
        <v>140</v>
      </c>
      <c r="G63" s="134" t="s">
        <v>276</v>
      </c>
      <c r="H63" s="135" t="s">
        <v>141</v>
      </c>
      <c r="I63" s="135" t="s">
        <v>142</v>
      </c>
      <c r="J63" s="135"/>
      <c r="K63" s="135"/>
      <c r="L63" s="136"/>
      <c r="M63" s="133" t="e">
        <v>#VALUE!</v>
      </c>
      <c r="N63" s="135" t="s">
        <v>112</v>
      </c>
      <c r="O63" s="136"/>
      <c r="P63" s="136"/>
      <c r="Q63" s="136" t="s">
        <v>101</v>
      </c>
      <c r="R63" s="136" t="s">
        <v>102</v>
      </c>
      <c r="S63" s="136"/>
      <c r="T63" s="133"/>
      <c r="U63" s="133"/>
      <c r="V63" s="133"/>
      <c r="W63" s="137"/>
      <c r="X63" s="138">
        <v>16.5</v>
      </c>
      <c r="Y63" s="139">
        <v>15.68</v>
      </c>
      <c r="Z63" s="140">
        <f t="shared" si="7"/>
        <v>4.9696969696969712E-2</v>
      </c>
      <c r="AA63" s="139">
        <v>59.99</v>
      </c>
      <c r="AB63" s="140">
        <f t="shared" si="8"/>
        <v>0.73862310385064178</v>
      </c>
      <c r="AC63" s="141"/>
      <c r="AD63" s="142" t="str">
        <f t="shared" si="9"/>
        <v/>
      </c>
      <c r="AE63" s="140" t="str">
        <f t="shared" si="10"/>
        <v/>
      </c>
      <c r="AF63" s="139"/>
      <c r="AG63" s="140" t="str">
        <f t="shared" si="11"/>
        <v/>
      </c>
      <c r="AH63" s="143" t="str">
        <f t="shared" si="12"/>
        <v/>
      </c>
      <c r="AI63" s="144"/>
      <c r="AJ63" s="145"/>
      <c r="AK63" s="146"/>
      <c r="AL63" s="135" t="s">
        <v>241</v>
      </c>
      <c r="AM63" s="147">
        <v>4</v>
      </c>
      <c r="AN63" s="148" t="str">
        <f t="shared" si="13"/>
        <v xml:space="preserve">, , , , OFFICE DEFINE, </v>
      </c>
      <c r="AO63" s="149">
        <v>0</v>
      </c>
      <c r="AP63" s="150">
        <v>180</v>
      </c>
      <c r="AQ63" s="150"/>
      <c r="AR63" s="150"/>
      <c r="AS63" s="150"/>
      <c r="AT63" s="151"/>
      <c r="AU63" s="151"/>
      <c r="AV63" s="152">
        <f t="shared" si="14"/>
        <v>4</v>
      </c>
      <c r="AW63" s="153"/>
      <c r="AX63" s="152"/>
      <c r="AY63" s="153"/>
      <c r="AZ63" s="176"/>
      <c r="BA63" s="155">
        <f t="shared" si="15"/>
        <v>180</v>
      </c>
      <c r="BB63" s="156">
        <f t="shared" si="16"/>
        <v>2822.4</v>
      </c>
      <c r="BC63" s="157">
        <f t="shared" si="17"/>
        <v>10798.2</v>
      </c>
      <c r="BD63" s="158">
        <f t="shared" si="18"/>
        <v>0</v>
      </c>
      <c r="BE63" s="159">
        <f t="shared" si="19"/>
        <v>0</v>
      </c>
      <c r="BF63" s="160">
        <f t="shared" si="20"/>
        <v>0</v>
      </c>
      <c r="BG63" s="161">
        <f t="shared" si="21"/>
        <v>180</v>
      </c>
      <c r="BH63" s="162">
        <f t="shared" si="22"/>
        <v>2822.4</v>
      </c>
      <c r="BI63" s="163">
        <f t="shared" si="23"/>
        <v>10798.2</v>
      </c>
      <c r="BJ63" s="164"/>
      <c r="BK63" s="165" t="s">
        <v>104</v>
      </c>
      <c r="BL63" s="177">
        <v>18</v>
      </c>
      <c r="BM63" s="178">
        <v>45</v>
      </c>
      <c r="BN63" s="178">
        <v>60</v>
      </c>
      <c r="BO63" s="178">
        <v>41</v>
      </c>
      <c r="BP63" s="178">
        <v>16</v>
      </c>
      <c r="BQ63" s="178">
        <v>0</v>
      </c>
      <c r="BR63" s="178" t="str">
        <f>IF(ISBLANK($BK63),"",IFERROR((ROUND((INDEX([1]INSTRUCTIONS!$M$9:$AM$73,MATCH(#REF!,[1]INSTRUCTIONS!$N$9:$N$73,0),MATCH(BR$2,[1]INSTRUCTIONS!$M$9:$AM$9,FALSE))*$BA63),0)),""))</f>
        <v/>
      </c>
      <c r="BS63" s="178" t="str">
        <f>IF(ISBLANK($BK63),"",IFERROR((ROUND((INDEX([1]INSTRUCTIONS!$M$9:$AM$73,MATCH(#REF!,[1]INSTRUCTIONS!$N$9:$N$73,0),MATCH(BS$2,[1]INSTRUCTIONS!$M$9:$AM$9,FALSE))*$BA63),0)),""))</f>
        <v/>
      </c>
      <c r="BT63" s="178" t="str">
        <f>IF(ISBLANK($BK63),"",IFERROR((ROUND((INDEX([1]INSTRUCTIONS!$M$9:$AM$73,MATCH(#REF!,[1]INSTRUCTIONS!$N$9:$N$73,0),MATCH(BT$2,[1]INSTRUCTIONS!$M$9:$AM$9,FALSE))*$BA63),0)),""))</f>
        <v/>
      </c>
      <c r="BU63" s="178" t="str">
        <f>IF(ISBLANK($BK63),"",IFERROR((ROUND((INDEX([1]INSTRUCTIONS!$M$9:$AM$73,MATCH(#REF!,[1]INSTRUCTIONS!$N$9:$N$73,0),MATCH(BU$2,[1]INSTRUCTIONS!$M$9:$AM$9,FALSE))*$BA63),0)),""))</f>
        <v/>
      </c>
      <c r="BV63" s="178" t="str">
        <f>IF(ISBLANK($BK63),"",IFERROR((ROUND((INDEX([1]INSTRUCTIONS!$M$9:$AM$73,MATCH(#REF!,[1]INSTRUCTIONS!$N$9:$N$73,0),MATCH(BV$2,[1]INSTRUCTIONS!$M$9:$AM$9,FALSE))*$BA63),0)),""))</f>
        <v/>
      </c>
      <c r="BW63" s="178" t="str">
        <f>IF(ISBLANK($BK63),"",IFERROR((ROUND((INDEX([1]INSTRUCTIONS!$M$9:$AM$73,MATCH(#REF!,[1]INSTRUCTIONS!$N$9:$N$73,0),MATCH(BW$2,[1]INSTRUCTIONS!$M$9:$AM$9,FALSE))*$BA63),0)),""))</f>
        <v/>
      </c>
      <c r="BX63" s="178" t="str">
        <f>IF(ISBLANK($BK63),"",IFERROR((ROUND((INDEX([1]INSTRUCTIONS!$M$9:$AM$73,MATCH(#REF!,[1]INSTRUCTIONS!$N$9:$N$73,0),MATCH(BX$2,[1]INSTRUCTIONS!$M$9:$AM$9,FALSE))*$BA63),0)),""))</f>
        <v/>
      </c>
      <c r="BY63" s="178" t="str">
        <f>IF(ISBLANK($BK63),"",IFERROR((ROUND((INDEX([1]INSTRUCTIONS!$M$9:$AM$73,MATCH(#REF!,[1]INSTRUCTIONS!$N$9:$N$73,0),MATCH(BY$2,[1]INSTRUCTIONS!$M$9:$AM$9,FALSE))*$BA63),0)),""))</f>
        <v/>
      </c>
      <c r="BZ63" s="178" t="str">
        <f>IF(ISBLANK($BK63),"",IFERROR((ROUND((INDEX([1]INSTRUCTIONS!$M$9:$AM$73,MATCH(#REF!,[1]INSTRUCTIONS!$N$9:$N$73,0),MATCH(BZ$2,[1]INSTRUCTIONS!$M$9:$AM$9,FALSE))*$BA63),0)),""))</f>
        <v/>
      </c>
      <c r="CA63" s="178" t="str">
        <f>IF(ISBLANK($BK63),"",IFERROR((ROUND((INDEX([1]INSTRUCTIONS!$M$9:$AM$73,MATCH(#REF!,[1]INSTRUCTIONS!$N$9:$N$73,0),MATCH(CA$2,[1]INSTRUCTIONS!$M$9:$AM$9,FALSE))*$BA63),0)),""))</f>
        <v/>
      </c>
      <c r="CB63" s="178" t="str">
        <f>IF(ISBLANK($BK63),"",IFERROR((ROUND((INDEX([1]INSTRUCTIONS!$M$9:$AM$73,MATCH(#REF!,[1]INSTRUCTIONS!$N$9:$N$73,0),MATCH(CB$2,[1]INSTRUCTIONS!$M$9:$AM$9,FALSE))*$BA63),0)),""))</f>
        <v/>
      </c>
      <c r="CC63" s="178" t="str">
        <f>IF(ISBLANK($BK63),"",IFERROR((ROUND((INDEX([1]INSTRUCTIONS!$M$9:$AM$73,MATCH(#REF!,[1]INSTRUCTIONS!$N$9:$N$73,0),MATCH(CC$2,[1]INSTRUCTIONS!$M$9:$AM$9,FALSE))*$BA63),0)),""))</f>
        <v/>
      </c>
      <c r="CD63" s="178" t="str">
        <f>IF(ISBLANK($BK63),"",IFERROR((ROUND((INDEX([1]INSTRUCTIONS!$M$9:$AM$73,MATCH(#REF!,[1]INSTRUCTIONS!$N$9:$N$73,0),MATCH(CD$2,[1]INSTRUCTIONS!$M$9:$AM$9,FALSE))*$BA63),0)),""))</f>
        <v/>
      </c>
      <c r="CE63" s="178" t="str">
        <f>IF(ISBLANK($BK63),"",IFERROR((ROUND((INDEX([1]INSTRUCTIONS!$M$9:$AM$73,MATCH(#REF!,[1]INSTRUCTIONS!$N$9:$N$73,0),MATCH(CE$2,[1]INSTRUCTIONS!$M$9:$AM$9,FALSE))*$BA63),0)),""))</f>
        <v/>
      </c>
      <c r="CF63" s="178" t="str">
        <f>IF(ISBLANK($BK63),"",IFERROR((ROUND((INDEX([1]INSTRUCTIONS!$M$9:$AM$73,MATCH(#REF!,[1]INSTRUCTIONS!$N$9:$N$73,0),MATCH(CF$2,[1]INSTRUCTIONS!$M$9:$AM$9,FALSE))*$BA63),0)),""))</f>
        <v/>
      </c>
      <c r="CG63" s="178" t="str">
        <f>IF(ISBLANK($BK63),"",IFERROR((ROUND((INDEX([1]INSTRUCTIONS!$M$9:$AM$73,MATCH(#REF!,[1]INSTRUCTIONS!$N$9:$N$73,0),MATCH(CG$2,[1]INSTRUCTIONS!$M$9:$AM$9,FALSE))*$BA63),0)),""))</f>
        <v/>
      </c>
      <c r="CH63" s="178" t="str">
        <f>IF(ISBLANK($BK63),"",IFERROR((ROUND((INDEX([1]INSTRUCTIONS!$M$9:$AM$73,MATCH(#REF!,[1]INSTRUCTIONS!$N$9:$N$73,0),MATCH(CH$2,[1]INSTRUCTIONS!$M$9:$AM$9,FALSE))*$BA63),0)),""))</f>
        <v/>
      </c>
      <c r="CI63" s="178" t="str">
        <f>IF(ISBLANK($BK63),"",IFERROR((ROUND((INDEX([1]INSTRUCTIONS!$M$9:$AM$73,MATCH(#REF!,[1]INSTRUCTIONS!$N$9:$N$73,0),MATCH(CI$2,[1]INSTRUCTIONS!$M$9:$AM$9,FALSE))*$BA63),0)),""))</f>
        <v/>
      </c>
      <c r="CJ63" s="179" t="str">
        <f>IF(ISBLANK($BK63),"",IFERROR((ROUND((INDEX([1]INSTRUCTIONS!$M$9:$AM$73,MATCH(#REF!,[1]INSTRUCTIONS!$N$9:$N$73,0),MATCH(CJ$2,[1]INSTRUCTIONS!$M$9:$AM$9,FALSE))*$BA63),0)),""))</f>
        <v/>
      </c>
      <c r="CK63" s="169">
        <f t="shared" si="24"/>
        <v>180</v>
      </c>
      <c r="CL63" s="169">
        <f t="shared" si="25"/>
        <v>0</v>
      </c>
      <c r="CM63" s="6"/>
      <c r="CN63" s="170" t="s">
        <v>105</v>
      </c>
      <c r="CO63" s="177">
        <v>0</v>
      </c>
      <c r="CP63" s="178">
        <v>0</v>
      </c>
      <c r="CQ63" s="178">
        <v>0</v>
      </c>
      <c r="CR63" s="178">
        <v>0</v>
      </c>
      <c r="CS63" s="178">
        <v>0</v>
      </c>
      <c r="CT63" s="178">
        <v>0</v>
      </c>
      <c r="CU63" s="178" t="str">
        <f>IF(ISBLANK($CN63),"",IFERROR((ROUND((INDEX([1]INSTRUCTIONS!$M$9:$AM$73,MATCH(#REF!,[1]INSTRUCTIONS!$N$9:$N$73,0),MATCH(CU$2,[1]INSTRUCTIONS!$M$9:$AM$9,FALSE))*$BD63),0)),""))</f>
        <v/>
      </c>
      <c r="CV63" s="178" t="str">
        <f>IF(ISBLANK($CN63),"",IFERROR((ROUND((INDEX([1]INSTRUCTIONS!$M$9:$AM$73,MATCH(#REF!,[1]INSTRUCTIONS!$N$9:$N$73,0),MATCH(CV$2,[1]INSTRUCTIONS!$M$9:$AM$9,FALSE))*$BD63),0)),""))</f>
        <v/>
      </c>
      <c r="CW63" s="178" t="str">
        <f>IF(ISBLANK($CN63),"",IFERROR((ROUND((INDEX([1]INSTRUCTIONS!$M$9:$AM$73,MATCH(#REF!,[1]INSTRUCTIONS!$N$9:$N$73,0),MATCH(CW$2,[1]INSTRUCTIONS!$M$9:$AM$9,FALSE))*$BD63),0)),""))</f>
        <v/>
      </c>
      <c r="CX63" s="178" t="str">
        <f>IF(ISBLANK($CN63),"",IFERROR((ROUND((INDEX([1]INSTRUCTIONS!$M$9:$AM$73,MATCH(#REF!,[1]INSTRUCTIONS!$N$9:$N$73,0),MATCH(CX$2,[1]INSTRUCTIONS!$M$9:$AM$9,FALSE))*$BD63),0)),""))</f>
        <v/>
      </c>
      <c r="CY63" s="178" t="str">
        <f>IF(ISBLANK($CN63),"",IFERROR((ROUND((INDEX([1]INSTRUCTIONS!$M$9:$AM$73,MATCH(#REF!,[1]INSTRUCTIONS!$N$9:$N$73,0),MATCH(CY$2,[1]INSTRUCTIONS!$M$9:$AM$9,FALSE))*$BD63),0)),""))</f>
        <v/>
      </c>
      <c r="CZ63" s="178" t="str">
        <f>IF(ISBLANK($CN63),"",IFERROR((ROUND((INDEX([1]INSTRUCTIONS!$M$9:$AM$73,MATCH(#REF!,[1]INSTRUCTIONS!$N$9:$N$73,0),MATCH(CZ$2,[1]INSTRUCTIONS!$M$9:$AM$9,FALSE))*$BD63),0)),""))</f>
        <v/>
      </c>
      <c r="DA63" s="178" t="str">
        <f>IF(ISBLANK($CN63),"",IFERROR((ROUND((INDEX([1]INSTRUCTIONS!$M$9:$AM$73,MATCH(#REF!,[1]INSTRUCTIONS!$N$9:$N$73,0),MATCH(DA$2,[1]INSTRUCTIONS!$M$9:$AM$9,FALSE))*$BD63),0)),""))</f>
        <v/>
      </c>
      <c r="DB63" s="178" t="str">
        <f>IF(ISBLANK($CN63),"",IFERROR((ROUND((INDEX([1]INSTRUCTIONS!$M$9:$AM$73,MATCH(#REF!,[1]INSTRUCTIONS!$N$9:$N$73,0),MATCH(DB$2,[1]INSTRUCTIONS!$M$9:$AM$9,FALSE))*$BD63),0)),""))</f>
        <v/>
      </c>
      <c r="DC63" s="178" t="str">
        <f>IF(ISBLANK($CN63),"",IFERROR((ROUND((INDEX([1]INSTRUCTIONS!$M$9:$AM$73,MATCH(#REF!,[1]INSTRUCTIONS!$N$9:$N$73,0),MATCH(DC$2,[1]INSTRUCTIONS!$M$9:$AM$9,FALSE))*$BD63),0)),""))</f>
        <v/>
      </c>
      <c r="DD63" s="178" t="str">
        <f>IF(ISBLANK($CN63),"",IFERROR((ROUND((INDEX([1]INSTRUCTIONS!$M$9:$AM$73,MATCH(#REF!,[1]INSTRUCTIONS!$N$9:$N$73,0),MATCH(DD$2,[1]INSTRUCTIONS!$M$9:$AM$9,FALSE))*$BD63),0)),""))</f>
        <v/>
      </c>
      <c r="DE63" s="178" t="str">
        <f>IF(ISBLANK($CN63),"",IFERROR((ROUND((INDEX([1]INSTRUCTIONS!$M$9:$AM$73,MATCH(#REF!,[1]INSTRUCTIONS!$N$9:$N$73,0),MATCH(DE$2,[1]INSTRUCTIONS!$M$9:$AM$9,FALSE))*$BD63),0)),""))</f>
        <v/>
      </c>
      <c r="DF63" s="178" t="str">
        <f>IF(ISBLANK($CN63),"",IFERROR((ROUND((INDEX([1]INSTRUCTIONS!$M$9:$AM$73,MATCH(#REF!,[1]INSTRUCTIONS!$N$9:$N$73,0),MATCH(DF$2,[1]INSTRUCTIONS!$M$9:$AM$9,FALSE))*$BD63),0)),""))</f>
        <v/>
      </c>
      <c r="DG63" s="178" t="str">
        <f>IF(ISBLANK($CN63),"",IFERROR((ROUND((INDEX([1]INSTRUCTIONS!$M$9:$AM$73,MATCH(#REF!,[1]INSTRUCTIONS!$N$9:$N$73,0),MATCH(DG$2,[1]INSTRUCTIONS!$M$9:$AM$9,FALSE))*$BD63),0)),""))</f>
        <v/>
      </c>
      <c r="DH63" s="178" t="str">
        <f>IF(ISBLANK($CN63),"",IFERROR((ROUND((INDEX([1]INSTRUCTIONS!$M$9:$AM$73,MATCH(#REF!,[1]INSTRUCTIONS!$N$9:$N$73,0),MATCH(DH$2,[1]INSTRUCTIONS!$M$9:$AM$9,FALSE))*$BD63),0)),""))</f>
        <v/>
      </c>
      <c r="DI63" s="178" t="str">
        <f>IF(ISBLANK($CN63),"",IFERROR((ROUND((INDEX([1]INSTRUCTIONS!$M$9:$AM$73,MATCH(#REF!,[1]INSTRUCTIONS!$N$9:$N$73,0),MATCH(DI$2,[1]INSTRUCTIONS!$M$9:$AM$9,FALSE))*$BD63),0)),""))</f>
        <v/>
      </c>
      <c r="DJ63" s="178" t="str">
        <f>IF(ISBLANK($CN63),"",IFERROR((ROUND((INDEX([1]INSTRUCTIONS!$M$9:$AM$73,MATCH(#REF!,[1]INSTRUCTIONS!$N$9:$N$73,0),MATCH(DJ$2,[1]INSTRUCTIONS!$M$9:$AM$9,FALSE))*$BD63),0)),""))</f>
        <v/>
      </c>
      <c r="DK63" s="178" t="str">
        <f>IF(ISBLANK($CN63),"",IFERROR((ROUND((INDEX([1]INSTRUCTIONS!$M$9:$AM$73,MATCH(#REF!,[1]INSTRUCTIONS!$N$9:$N$73,0),MATCH(DK$2,[1]INSTRUCTIONS!$M$9:$AM$9,FALSE))*$BD63),0)),""))</f>
        <v/>
      </c>
      <c r="DL63" s="178" t="str">
        <f>IF(ISBLANK($CN63),"",IFERROR((ROUND((INDEX([1]INSTRUCTIONS!$M$9:$AM$73,MATCH(#REF!,[1]INSTRUCTIONS!$N$9:$N$73,0),MATCH(DL$2,[1]INSTRUCTIONS!$M$9:$AM$9,FALSE))*$BD63),0)),""))</f>
        <v/>
      </c>
      <c r="DM63" s="179" t="str">
        <f>IF(ISBLANK($CN63),"",IFERROR((ROUND((INDEX([1]INSTRUCTIONS!$M$9:$AM$73,MATCH(#REF!,[1]INSTRUCTIONS!$N$9:$N$73,0),MATCH(DM$2,[1]INSTRUCTIONS!$M$9:$AM$9,FALSE))*$BD63),0)),""))</f>
        <v/>
      </c>
      <c r="DN63" s="169">
        <f t="shared" si="26"/>
        <v>0</v>
      </c>
      <c r="DO63" s="169">
        <f t="shared" si="27"/>
        <v>0</v>
      </c>
      <c r="DP63" s="6"/>
      <c r="DQ63" s="171" t="str">
        <f t="shared" si="28"/>
        <v>ALPHA TOPS BM</v>
      </c>
      <c r="DR63" s="172">
        <f t="shared" ref="DR63:EP63" si="77">IFERROR(BL63+CO63,"")</f>
        <v>18</v>
      </c>
      <c r="DS63" s="173">
        <f t="shared" si="77"/>
        <v>45</v>
      </c>
      <c r="DT63" s="173">
        <f t="shared" si="77"/>
        <v>60</v>
      </c>
      <c r="DU63" s="173">
        <f t="shared" si="77"/>
        <v>41</v>
      </c>
      <c r="DV63" s="173">
        <f t="shared" si="77"/>
        <v>16</v>
      </c>
      <c r="DW63" s="173">
        <f t="shared" si="77"/>
        <v>0</v>
      </c>
      <c r="DX63" s="173" t="str">
        <f t="shared" si="77"/>
        <v/>
      </c>
      <c r="DY63" s="173" t="str">
        <f t="shared" si="77"/>
        <v/>
      </c>
      <c r="DZ63" s="173" t="str">
        <f t="shared" si="77"/>
        <v/>
      </c>
      <c r="EA63" s="173" t="str">
        <f t="shared" si="77"/>
        <v/>
      </c>
      <c r="EB63" s="173" t="str">
        <f t="shared" si="77"/>
        <v/>
      </c>
      <c r="EC63" s="173" t="str">
        <f t="shared" si="77"/>
        <v/>
      </c>
      <c r="ED63" s="173" t="str">
        <f t="shared" si="77"/>
        <v/>
      </c>
      <c r="EE63" s="173" t="str">
        <f t="shared" si="77"/>
        <v/>
      </c>
      <c r="EF63" s="174" t="str">
        <f t="shared" si="77"/>
        <v/>
      </c>
      <c r="EG63" s="174" t="str">
        <f t="shared" si="77"/>
        <v/>
      </c>
      <c r="EH63" s="174" t="str">
        <f t="shared" si="77"/>
        <v/>
      </c>
      <c r="EI63" s="174" t="str">
        <f t="shared" si="77"/>
        <v/>
      </c>
      <c r="EJ63" s="174" t="str">
        <f t="shared" si="77"/>
        <v/>
      </c>
      <c r="EK63" s="174" t="str">
        <f t="shared" si="77"/>
        <v/>
      </c>
      <c r="EL63" s="174" t="str">
        <f t="shared" si="77"/>
        <v/>
      </c>
      <c r="EM63" s="174" t="str">
        <f t="shared" si="77"/>
        <v/>
      </c>
      <c r="EN63" s="174" t="str">
        <f t="shared" si="77"/>
        <v/>
      </c>
      <c r="EO63" s="174" t="str">
        <f t="shared" si="77"/>
        <v/>
      </c>
      <c r="EP63" s="174" t="str">
        <f t="shared" si="77"/>
        <v/>
      </c>
      <c r="EQ63" s="171">
        <f t="shared" si="30"/>
        <v>180</v>
      </c>
      <c r="ER63" s="171">
        <f t="shared" si="31"/>
        <v>0</v>
      </c>
    </row>
    <row r="64" spans="1:148" ht="120" customHeight="1" x14ac:dyDescent="0.25">
      <c r="A64" s="132">
        <f t="shared" si="32"/>
        <v>47</v>
      </c>
      <c r="B64" s="133" t="e">
        <v>#VALUE!</v>
      </c>
      <c r="C64" s="133" t="s">
        <v>96</v>
      </c>
      <c r="D64" s="134" t="s">
        <v>276</v>
      </c>
      <c r="E64" s="134" t="str">
        <f t="shared" si="6"/>
        <v>#REF!</v>
      </c>
      <c r="F64" s="135" t="s">
        <v>140</v>
      </c>
      <c r="G64" s="134" t="s">
        <v>276</v>
      </c>
      <c r="H64" s="135" t="s">
        <v>141</v>
      </c>
      <c r="I64" s="135" t="s">
        <v>142</v>
      </c>
      <c r="J64" s="135"/>
      <c r="K64" s="135"/>
      <c r="L64" s="136"/>
      <c r="M64" s="133" t="e">
        <v>#VALUE!</v>
      </c>
      <c r="N64" s="135" t="s">
        <v>117</v>
      </c>
      <c r="O64" s="136"/>
      <c r="P64" s="136"/>
      <c r="Q64" s="136" t="s">
        <v>101</v>
      </c>
      <c r="R64" s="136" t="s">
        <v>102</v>
      </c>
      <c r="S64" s="136"/>
      <c r="T64" s="133"/>
      <c r="U64" s="133"/>
      <c r="V64" s="133"/>
      <c r="W64" s="137"/>
      <c r="X64" s="138">
        <v>16.5</v>
      </c>
      <c r="Y64" s="139">
        <v>15.68</v>
      </c>
      <c r="Z64" s="140">
        <f t="shared" si="7"/>
        <v>4.9696969696969712E-2</v>
      </c>
      <c r="AA64" s="139">
        <v>59.99</v>
      </c>
      <c r="AB64" s="140">
        <f t="shared" si="8"/>
        <v>0.73862310385064178</v>
      </c>
      <c r="AC64" s="141"/>
      <c r="AD64" s="142" t="str">
        <f t="shared" si="9"/>
        <v/>
      </c>
      <c r="AE64" s="140" t="str">
        <f t="shared" si="10"/>
        <v/>
      </c>
      <c r="AF64" s="139"/>
      <c r="AG64" s="140" t="str">
        <f t="shared" si="11"/>
        <v/>
      </c>
      <c r="AH64" s="143" t="str">
        <f t="shared" si="12"/>
        <v/>
      </c>
      <c r="AI64" s="144"/>
      <c r="AJ64" s="145"/>
      <c r="AK64" s="146"/>
      <c r="AL64" s="135" t="s">
        <v>241</v>
      </c>
      <c r="AM64" s="147">
        <v>4</v>
      </c>
      <c r="AN64" s="148" t="str">
        <f t="shared" si="13"/>
        <v xml:space="preserve">, , , , OFFICE DEFINE, </v>
      </c>
      <c r="AO64" s="149">
        <v>0</v>
      </c>
      <c r="AP64" s="150">
        <v>228</v>
      </c>
      <c r="AQ64" s="150"/>
      <c r="AR64" s="150"/>
      <c r="AS64" s="150"/>
      <c r="AT64" s="151"/>
      <c r="AU64" s="151"/>
      <c r="AV64" s="152">
        <f t="shared" si="14"/>
        <v>4</v>
      </c>
      <c r="AW64" s="153"/>
      <c r="AX64" s="152"/>
      <c r="AY64" s="153"/>
      <c r="AZ64" s="176"/>
      <c r="BA64" s="155">
        <f t="shared" si="15"/>
        <v>228</v>
      </c>
      <c r="BB64" s="156">
        <f t="shared" si="16"/>
        <v>3575.04</v>
      </c>
      <c r="BC64" s="157">
        <f t="shared" si="17"/>
        <v>13677.720000000001</v>
      </c>
      <c r="BD64" s="158">
        <f t="shared" si="18"/>
        <v>0</v>
      </c>
      <c r="BE64" s="159">
        <f t="shared" si="19"/>
        <v>0</v>
      </c>
      <c r="BF64" s="160">
        <f t="shared" si="20"/>
        <v>0</v>
      </c>
      <c r="BG64" s="161">
        <f t="shared" si="21"/>
        <v>228</v>
      </c>
      <c r="BH64" s="162">
        <f t="shared" si="22"/>
        <v>3575.04</v>
      </c>
      <c r="BI64" s="163">
        <f t="shared" si="23"/>
        <v>13677.720000000001</v>
      </c>
      <c r="BJ64" s="164"/>
      <c r="BK64" s="165" t="s">
        <v>104</v>
      </c>
      <c r="BL64" s="177">
        <v>23</v>
      </c>
      <c r="BM64" s="178">
        <v>58</v>
      </c>
      <c r="BN64" s="178">
        <v>75</v>
      </c>
      <c r="BO64" s="178">
        <v>52</v>
      </c>
      <c r="BP64" s="178">
        <v>20</v>
      </c>
      <c r="BQ64" s="178">
        <v>0</v>
      </c>
      <c r="BR64" s="178" t="str">
        <f>IF(ISBLANK($BK64),"",IFERROR((ROUND((INDEX([1]INSTRUCTIONS!$M$9:$AM$73,MATCH(#REF!,[1]INSTRUCTIONS!$N$9:$N$73,0),MATCH(BR$2,[1]INSTRUCTIONS!$M$9:$AM$9,FALSE))*$BA64),0)),""))</f>
        <v/>
      </c>
      <c r="BS64" s="178" t="str">
        <f>IF(ISBLANK($BK64),"",IFERROR((ROUND((INDEX([1]INSTRUCTIONS!$M$9:$AM$73,MATCH(#REF!,[1]INSTRUCTIONS!$N$9:$N$73,0),MATCH(BS$2,[1]INSTRUCTIONS!$M$9:$AM$9,FALSE))*$BA64),0)),""))</f>
        <v/>
      </c>
      <c r="BT64" s="178" t="str">
        <f>IF(ISBLANK($BK64),"",IFERROR((ROUND((INDEX([1]INSTRUCTIONS!$M$9:$AM$73,MATCH(#REF!,[1]INSTRUCTIONS!$N$9:$N$73,0),MATCH(BT$2,[1]INSTRUCTIONS!$M$9:$AM$9,FALSE))*$BA64),0)),""))</f>
        <v/>
      </c>
      <c r="BU64" s="178" t="str">
        <f>IF(ISBLANK($BK64),"",IFERROR((ROUND((INDEX([1]INSTRUCTIONS!$M$9:$AM$73,MATCH(#REF!,[1]INSTRUCTIONS!$N$9:$N$73,0),MATCH(BU$2,[1]INSTRUCTIONS!$M$9:$AM$9,FALSE))*$BA64),0)),""))</f>
        <v/>
      </c>
      <c r="BV64" s="178" t="str">
        <f>IF(ISBLANK($BK64),"",IFERROR((ROUND((INDEX([1]INSTRUCTIONS!$M$9:$AM$73,MATCH(#REF!,[1]INSTRUCTIONS!$N$9:$N$73,0),MATCH(BV$2,[1]INSTRUCTIONS!$M$9:$AM$9,FALSE))*$BA64),0)),""))</f>
        <v/>
      </c>
      <c r="BW64" s="178" t="str">
        <f>IF(ISBLANK($BK64),"",IFERROR((ROUND((INDEX([1]INSTRUCTIONS!$M$9:$AM$73,MATCH(#REF!,[1]INSTRUCTIONS!$N$9:$N$73,0),MATCH(BW$2,[1]INSTRUCTIONS!$M$9:$AM$9,FALSE))*$BA64),0)),""))</f>
        <v/>
      </c>
      <c r="BX64" s="178" t="str">
        <f>IF(ISBLANK($BK64),"",IFERROR((ROUND((INDEX([1]INSTRUCTIONS!$M$9:$AM$73,MATCH(#REF!,[1]INSTRUCTIONS!$N$9:$N$73,0),MATCH(BX$2,[1]INSTRUCTIONS!$M$9:$AM$9,FALSE))*$BA64),0)),""))</f>
        <v/>
      </c>
      <c r="BY64" s="178" t="str">
        <f>IF(ISBLANK($BK64),"",IFERROR((ROUND((INDEX([1]INSTRUCTIONS!$M$9:$AM$73,MATCH(#REF!,[1]INSTRUCTIONS!$N$9:$N$73,0),MATCH(BY$2,[1]INSTRUCTIONS!$M$9:$AM$9,FALSE))*$BA64),0)),""))</f>
        <v/>
      </c>
      <c r="BZ64" s="178" t="str">
        <f>IF(ISBLANK($BK64),"",IFERROR((ROUND((INDEX([1]INSTRUCTIONS!$M$9:$AM$73,MATCH(#REF!,[1]INSTRUCTIONS!$N$9:$N$73,0),MATCH(BZ$2,[1]INSTRUCTIONS!$M$9:$AM$9,FALSE))*$BA64),0)),""))</f>
        <v/>
      </c>
      <c r="CA64" s="178" t="str">
        <f>IF(ISBLANK($BK64),"",IFERROR((ROUND((INDEX([1]INSTRUCTIONS!$M$9:$AM$73,MATCH(#REF!,[1]INSTRUCTIONS!$N$9:$N$73,0),MATCH(CA$2,[1]INSTRUCTIONS!$M$9:$AM$9,FALSE))*$BA64),0)),""))</f>
        <v/>
      </c>
      <c r="CB64" s="178" t="str">
        <f>IF(ISBLANK($BK64),"",IFERROR((ROUND((INDEX([1]INSTRUCTIONS!$M$9:$AM$73,MATCH(#REF!,[1]INSTRUCTIONS!$N$9:$N$73,0),MATCH(CB$2,[1]INSTRUCTIONS!$M$9:$AM$9,FALSE))*$BA64),0)),""))</f>
        <v/>
      </c>
      <c r="CC64" s="178" t="str">
        <f>IF(ISBLANK($BK64),"",IFERROR((ROUND((INDEX([1]INSTRUCTIONS!$M$9:$AM$73,MATCH(#REF!,[1]INSTRUCTIONS!$N$9:$N$73,0),MATCH(CC$2,[1]INSTRUCTIONS!$M$9:$AM$9,FALSE))*$BA64),0)),""))</f>
        <v/>
      </c>
      <c r="CD64" s="178" t="str">
        <f>IF(ISBLANK($BK64),"",IFERROR((ROUND((INDEX([1]INSTRUCTIONS!$M$9:$AM$73,MATCH(#REF!,[1]INSTRUCTIONS!$N$9:$N$73,0),MATCH(CD$2,[1]INSTRUCTIONS!$M$9:$AM$9,FALSE))*$BA64),0)),""))</f>
        <v/>
      </c>
      <c r="CE64" s="178" t="str">
        <f>IF(ISBLANK($BK64),"",IFERROR((ROUND((INDEX([1]INSTRUCTIONS!$M$9:$AM$73,MATCH(#REF!,[1]INSTRUCTIONS!$N$9:$N$73,0),MATCH(CE$2,[1]INSTRUCTIONS!$M$9:$AM$9,FALSE))*$BA64),0)),""))</f>
        <v/>
      </c>
      <c r="CF64" s="178" t="str">
        <f>IF(ISBLANK($BK64),"",IFERROR((ROUND((INDEX([1]INSTRUCTIONS!$M$9:$AM$73,MATCH(#REF!,[1]INSTRUCTIONS!$N$9:$N$73,0),MATCH(CF$2,[1]INSTRUCTIONS!$M$9:$AM$9,FALSE))*$BA64),0)),""))</f>
        <v/>
      </c>
      <c r="CG64" s="178" t="str">
        <f>IF(ISBLANK($BK64),"",IFERROR((ROUND((INDEX([1]INSTRUCTIONS!$M$9:$AM$73,MATCH(#REF!,[1]INSTRUCTIONS!$N$9:$N$73,0),MATCH(CG$2,[1]INSTRUCTIONS!$M$9:$AM$9,FALSE))*$BA64),0)),""))</f>
        <v/>
      </c>
      <c r="CH64" s="178" t="str">
        <f>IF(ISBLANK($BK64),"",IFERROR((ROUND((INDEX([1]INSTRUCTIONS!$M$9:$AM$73,MATCH(#REF!,[1]INSTRUCTIONS!$N$9:$N$73,0),MATCH(CH$2,[1]INSTRUCTIONS!$M$9:$AM$9,FALSE))*$BA64),0)),""))</f>
        <v/>
      </c>
      <c r="CI64" s="178" t="str">
        <f>IF(ISBLANK($BK64),"",IFERROR((ROUND((INDEX([1]INSTRUCTIONS!$M$9:$AM$73,MATCH(#REF!,[1]INSTRUCTIONS!$N$9:$N$73,0),MATCH(CI$2,[1]INSTRUCTIONS!$M$9:$AM$9,FALSE))*$BA64),0)),""))</f>
        <v/>
      </c>
      <c r="CJ64" s="179" t="str">
        <f>IF(ISBLANK($BK64),"",IFERROR((ROUND((INDEX([1]INSTRUCTIONS!$M$9:$AM$73,MATCH(#REF!,[1]INSTRUCTIONS!$N$9:$N$73,0),MATCH(CJ$2,[1]INSTRUCTIONS!$M$9:$AM$9,FALSE))*$BA64),0)),""))</f>
        <v/>
      </c>
      <c r="CK64" s="169">
        <f t="shared" si="24"/>
        <v>228</v>
      </c>
      <c r="CL64" s="169">
        <f t="shared" si="25"/>
        <v>0</v>
      </c>
      <c r="CM64" s="6"/>
      <c r="CN64" s="170" t="s">
        <v>105</v>
      </c>
      <c r="CO64" s="177">
        <v>0</v>
      </c>
      <c r="CP64" s="178">
        <v>0</v>
      </c>
      <c r="CQ64" s="178">
        <v>0</v>
      </c>
      <c r="CR64" s="178">
        <v>0</v>
      </c>
      <c r="CS64" s="178">
        <v>0</v>
      </c>
      <c r="CT64" s="178">
        <v>0</v>
      </c>
      <c r="CU64" s="178" t="str">
        <f>IF(ISBLANK($CN64),"",IFERROR((ROUND((INDEX([1]INSTRUCTIONS!$M$9:$AM$73,MATCH(#REF!,[1]INSTRUCTIONS!$N$9:$N$73,0),MATCH(CU$2,[1]INSTRUCTIONS!$M$9:$AM$9,FALSE))*$BD64),0)),""))</f>
        <v/>
      </c>
      <c r="CV64" s="178" t="str">
        <f>IF(ISBLANK($CN64),"",IFERROR((ROUND((INDEX([1]INSTRUCTIONS!$M$9:$AM$73,MATCH(#REF!,[1]INSTRUCTIONS!$N$9:$N$73,0),MATCH(CV$2,[1]INSTRUCTIONS!$M$9:$AM$9,FALSE))*$BD64),0)),""))</f>
        <v/>
      </c>
      <c r="CW64" s="178" t="str">
        <f>IF(ISBLANK($CN64),"",IFERROR((ROUND((INDEX([1]INSTRUCTIONS!$M$9:$AM$73,MATCH(#REF!,[1]INSTRUCTIONS!$N$9:$N$73,0),MATCH(CW$2,[1]INSTRUCTIONS!$M$9:$AM$9,FALSE))*$BD64),0)),""))</f>
        <v/>
      </c>
      <c r="CX64" s="178" t="str">
        <f>IF(ISBLANK($CN64),"",IFERROR((ROUND((INDEX([1]INSTRUCTIONS!$M$9:$AM$73,MATCH(#REF!,[1]INSTRUCTIONS!$N$9:$N$73,0),MATCH(CX$2,[1]INSTRUCTIONS!$M$9:$AM$9,FALSE))*$BD64),0)),""))</f>
        <v/>
      </c>
      <c r="CY64" s="178" t="str">
        <f>IF(ISBLANK($CN64),"",IFERROR((ROUND((INDEX([1]INSTRUCTIONS!$M$9:$AM$73,MATCH(#REF!,[1]INSTRUCTIONS!$N$9:$N$73,0),MATCH(CY$2,[1]INSTRUCTIONS!$M$9:$AM$9,FALSE))*$BD64),0)),""))</f>
        <v/>
      </c>
      <c r="CZ64" s="178" t="str">
        <f>IF(ISBLANK($CN64),"",IFERROR((ROUND((INDEX([1]INSTRUCTIONS!$M$9:$AM$73,MATCH(#REF!,[1]INSTRUCTIONS!$N$9:$N$73,0),MATCH(CZ$2,[1]INSTRUCTIONS!$M$9:$AM$9,FALSE))*$BD64),0)),""))</f>
        <v/>
      </c>
      <c r="DA64" s="178" t="str">
        <f>IF(ISBLANK($CN64),"",IFERROR((ROUND((INDEX([1]INSTRUCTIONS!$M$9:$AM$73,MATCH(#REF!,[1]INSTRUCTIONS!$N$9:$N$73,0),MATCH(DA$2,[1]INSTRUCTIONS!$M$9:$AM$9,FALSE))*$BD64),0)),""))</f>
        <v/>
      </c>
      <c r="DB64" s="178" t="str">
        <f>IF(ISBLANK($CN64),"",IFERROR((ROUND((INDEX([1]INSTRUCTIONS!$M$9:$AM$73,MATCH(#REF!,[1]INSTRUCTIONS!$N$9:$N$73,0),MATCH(DB$2,[1]INSTRUCTIONS!$M$9:$AM$9,FALSE))*$BD64),0)),""))</f>
        <v/>
      </c>
      <c r="DC64" s="178" t="str">
        <f>IF(ISBLANK($CN64),"",IFERROR((ROUND((INDEX([1]INSTRUCTIONS!$M$9:$AM$73,MATCH(#REF!,[1]INSTRUCTIONS!$N$9:$N$73,0),MATCH(DC$2,[1]INSTRUCTIONS!$M$9:$AM$9,FALSE))*$BD64),0)),""))</f>
        <v/>
      </c>
      <c r="DD64" s="178" t="str">
        <f>IF(ISBLANK($CN64),"",IFERROR((ROUND((INDEX([1]INSTRUCTIONS!$M$9:$AM$73,MATCH(#REF!,[1]INSTRUCTIONS!$N$9:$N$73,0),MATCH(DD$2,[1]INSTRUCTIONS!$M$9:$AM$9,FALSE))*$BD64),0)),""))</f>
        <v/>
      </c>
      <c r="DE64" s="178" t="str">
        <f>IF(ISBLANK($CN64),"",IFERROR((ROUND((INDEX([1]INSTRUCTIONS!$M$9:$AM$73,MATCH(#REF!,[1]INSTRUCTIONS!$N$9:$N$73,0),MATCH(DE$2,[1]INSTRUCTIONS!$M$9:$AM$9,FALSE))*$BD64),0)),""))</f>
        <v/>
      </c>
      <c r="DF64" s="178" t="str">
        <f>IF(ISBLANK($CN64),"",IFERROR((ROUND((INDEX([1]INSTRUCTIONS!$M$9:$AM$73,MATCH(#REF!,[1]INSTRUCTIONS!$N$9:$N$73,0),MATCH(DF$2,[1]INSTRUCTIONS!$M$9:$AM$9,FALSE))*$BD64),0)),""))</f>
        <v/>
      </c>
      <c r="DG64" s="178" t="str">
        <f>IF(ISBLANK($CN64),"",IFERROR((ROUND((INDEX([1]INSTRUCTIONS!$M$9:$AM$73,MATCH(#REF!,[1]INSTRUCTIONS!$N$9:$N$73,0),MATCH(DG$2,[1]INSTRUCTIONS!$M$9:$AM$9,FALSE))*$BD64),0)),""))</f>
        <v/>
      </c>
      <c r="DH64" s="178" t="str">
        <f>IF(ISBLANK($CN64),"",IFERROR((ROUND((INDEX([1]INSTRUCTIONS!$M$9:$AM$73,MATCH(#REF!,[1]INSTRUCTIONS!$N$9:$N$73,0),MATCH(DH$2,[1]INSTRUCTIONS!$M$9:$AM$9,FALSE))*$BD64),0)),""))</f>
        <v/>
      </c>
      <c r="DI64" s="178" t="str">
        <f>IF(ISBLANK($CN64),"",IFERROR((ROUND((INDEX([1]INSTRUCTIONS!$M$9:$AM$73,MATCH(#REF!,[1]INSTRUCTIONS!$N$9:$N$73,0),MATCH(DI$2,[1]INSTRUCTIONS!$M$9:$AM$9,FALSE))*$BD64),0)),""))</f>
        <v/>
      </c>
      <c r="DJ64" s="178" t="str">
        <f>IF(ISBLANK($CN64),"",IFERROR((ROUND((INDEX([1]INSTRUCTIONS!$M$9:$AM$73,MATCH(#REF!,[1]INSTRUCTIONS!$N$9:$N$73,0),MATCH(DJ$2,[1]INSTRUCTIONS!$M$9:$AM$9,FALSE))*$BD64),0)),""))</f>
        <v/>
      </c>
      <c r="DK64" s="178" t="str">
        <f>IF(ISBLANK($CN64),"",IFERROR((ROUND((INDEX([1]INSTRUCTIONS!$M$9:$AM$73,MATCH(#REF!,[1]INSTRUCTIONS!$N$9:$N$73,0),MATCH(DK$2,[1]INSTRUCTIONS!$M$9:$AM$9,FALSE))*$BD64),0)),""))</f>
        <v/>
      </c>
      <c r="DL64" s="178" t="str">
        <f>IF(ISBLANK($CN64),"",IFERROR((ROUND((INDEX([1]INSTRUCTIONS!$M$9:$AM$73,MATCH(#REF!,[1]INSTRUCTIONS!$N$9:$N$73,0),MATCH(DL$2,[1]INSTRUCTIONS!$M$9:$AM$9,FALSE))*$BD64),0)),""))</f>
        <v/>
      </c>
      <c r="DM64" s="179" t="str">
        <f>IF(ISBLANK($CN64),"",IFERROR((ROUND((INDEX([1]INSTRUCTIONS!$M$9:$AM$73,MATCH(#REF!,[1]INSTRUCTIONS!$N$9:$N$73,0),MATCH(DM$2,[1]INSTRUCTIONS!$M$9:$AM$9,FALSE))*$BD64),0)),""))</f>
        <v/>
      </c>
      <c r="DN64" s="169">
        <f t="shared" si="26"/>
        <v>0</v>
      </c>
      <c r="DO64" s="169">
        <f t="shared" si="27"/>
        <v>0</v>
      </c>
      <c r="DP64" s="6"/>
      <c r="DQ64" s="171" t="str">
        <f t="shared" si="28"/>
        <v>ALPHA TOPS BM</v>
      </c>
      <c r="DR64" s="172">
        <f t="shared" ref="DR64:EP64" si="78">IFERROR(BL64+CO64,"")</f>
        <v>23</v>
      </c>
      <c r="DS64" s="173">
        <f t="shared" si="78"/>
        <v>58</v>
      </c>
      <c r="DT64" s="173">
        <f t="shared" si="78"/>
        <v>75</v>
      </c>
      <c r="DU64" s="173">
        <f t="shared" si="78"/>
        <v>52</v>
      </c>
      <c r="DV64" s="173">
        <f t="shared" si="78"/>
        <v>20</v>
      </c>
      <c r="DW64" s="173">
        <f t="shared" si="78"/>
        <v>0</v>
      </c>
      <c r="DX64" s="173" t="str">
        <f t="shared" si="78"/>
        <v/>
      </c>
      <c r="DY64" s="173" t="str">
        <f t="shared" si="78"/>
        <v/>
      </c>
      <c r="DZ64" s="173" t="str">
        <f t="shared" si="78"/>
        <v/>
      </c>
      <c r="EA64" s="173" t="str">
        <f t="shared" si="78"/>
        <v/>
      </c>
      <c r="EB64" s="173" t="str">
        <f t="shared" si="78"/>
        <v/>
      </c>
      <c r="EC64" s="173" t="str">
        <f t="shared" si="78"/>
        <v/>
      </c>
      <c r="ED64" s="173" t="str">
        <f t="shared" si="78"/>
        <v/>
      </c>
      <c r="EE64" s="173" t="str">
        <f t="shared" si="78"/>
        <v/>
      </c>
      <c r="EF64" s="174" t="str">
        <f t="shared" si="78"/>
        <v/>
      </c>
      <c r="EG64" s="174" t="str">
        <f t="shared" si="78"/>
        <v/>
      </c>
      <c r="EH64" s="174" t="str">
        <f t="shared" si="78"/>
        <v/>
      </c>
      <c r="EI64" s="174" t="str">
        <f t="shared" si="78"/>
        <v/>
      </c>
      <c r="EJ64" s="174" t="str">
        <f t="shared" si="78"/>
        <v/>
      </c>
      <c r="EK64" s="174" t="str">
        <f t="shared" si="78"/>
        <v/>
      </c>
      <c r="EL64" s="174" t="str">
        <f t="shared" si="78"/>
        <v/>
      </c>
      <c r="EM64" s="174" t="str">
        <f t="shared" si="78"/>
        <v/>
      </c>
      <c r="EN64" s="174" t="str">
        <f t="shared" si="78"/>
        <v/>
      </c>
      <c r="EO64" s="174" t="str">
        <f t="shared" si="78"/>
        <v/>
      </c>
      <c r="EP64" s="174" t="str">
        <f t="shared" si="78"/>
        <v/>
      </c>
      <c r="EQ64" s="171">
        <f t="shared" si="30"/>
        <v>228</v>
      </c>
      <c r="ER64" s="171">
        <f t="shared" si="31"/>
        <v>0</v>
      </c>
    </row>
    <row r="65" spans="1:148" ht="120" customHeight="1" x14ac:dyDescent="0.25">
      <c r="A65" s="132">
        <f t="shared" si="32"/>
        <v>48</v>
      </c>
      <c r="B65" s="133"/>
      <c r="C65" s="133" t="s">
        <v>96</v>
      </c>
      <c r="D65" s="134" t="s">
        <v>276</v>
      </c>
      <c r="E65" s="134" t="str">
        <f t="shared" si="6"/>
        <v>#REF!</v>
      </c>
      <c r="F65" s="135" t="s">
        <v>140</v>
      </c>
      <c r="G65" s="134" t="s">
        <v>276</v>
      </c>
      <c r="H65" s="135" t="s">
        <v>141</v>
      </c>
      <c r="I65" s="135" t="s">
        <v>142</v>
      </c>
      <c r="J65" s="135"/>
      <c r="K65" s="135"/>
      <c r="L65" s="136"/>
      <c r="M65" s="133" t="e">
        <v>#VALUE!</v>
      </c>
      <c r="N65" s="135" t="s">
        <v>100</v>
      </c>
      <c r="O65" s="136"/>
      <c r="P65" s="136"/>
      <c r="Q65" s="136" t="s">
        <v>101</v>
      </c>
      <c r="R65" s="136" t="s">
        <v>102</v>
      </c>
      <c r="S65" s="136"/>
      <c r="T65" s="133"/>
      <c r="U65" s="133"/>
      <c r="V65" s="133"/>
      <c r="W65" s="137"/>
      <c r="X65" s="138">
        <v>16.5</v>
      </c>
      <c r="Y65" s="139">
        <v>15.68</v>
      </c>
      <c r="Z65" s="140">
        <f t="shared" si="7"/>
        <v>4.9696969696969712E-2</v>
      </c>
      <c r="AA65" s="139">
        <v>59.99</v>
      </c>
      <c r="AB65" s="140">
        <f t="shared" si="8"/>
        <v>0.73862310385064178</v>
      </c>
      <c r="AC65" s="141"/>
      <c r="AD65" s="142" t="str">
        <f t="shared" si="9"/>
        <v/>
      </c>
      <c r="AE65" s="140" t="str">
        <f t="shared" si="10"/>
        <v/>
      </c>
      <c r="AF65" s="139"/>
      <c r="AG65" s="140" t="str">
        <f t="shared" si="11"/>
        <v/>
      </c>
      <c r="AH65" s="143" t="str">
        <f t="shared" si="12"/>
        <v/>
      </c>
      <c r="AI65" s="144"/>
      <c r="AJ65" s="145"/>
      <c r="AK65" s="146"/>
      <c r="AL65" s="135" t="s">
        <v>241</v>
      </c>
      <c r="AM65" s="147">
        <v>4</v>
      </c>
      <c r="AN65" s="148" t="str">
        <f t="shared" si="13"/>
        <v xml:space="preserve">, , , , OFFICE DEFINE, </v>
      </c>
      <c r="AO65" s="149">
        <v>0</v>
      </c>
      <c r="AP65" s="150">
        <v>312</v>
      </c>
      <c r="AQ65" s="150"/>
      <c r="AR65" s="150"/>
      <c r="AS65" s="150"/>
      <c r="AT65" s="151"/>
      <c r="AU65" s="151"/>
      <c r="AV65" s="152">
        <f t="shared" si="14"/>
        <v>4</v>
      </c>
      <c r="AW65" s="153"/>
      <c r="AX65" s="152"/>
      <c r="AY65" s="153"/>
      <c r="AZ65" s="176"/>
      <c r="BA65" s="155">
        <f t="shared" si="15"/>
        <v>312</v>
      </c>
      <c r="BB65" s="156">
        <f t="shared" si="16"/>
        <v>4892.16</v>
      </c>
      <c r="BC65" s="157">
        <f t="shared" si="17"/>
        <v>18716.88</v>
      </c>
      <c r="BD65" s="158">
        <f t="shared" si="18"/>
        <v>0</v>
      </c>
      <c r="BE65" s="159">
        <f t="shared" si="19"/>
        <v>0</v>
      </c>
      <c r="BF65" s="160">
        <f t="shared" si="20"/>
        <v>0</v>
      </c>
      <c r="BG65" s="161">
        <f t="shared" si="21"/>
        <v>312</v>
      </c>
      <c r="BH65" s="162">
        <f t="shared" si="22"/>
        <v>4892.16</v>
      </c>
      <c r="BI65" s="163">
        <f t="shared" si="23"/>
        <v>18716.88</v>
      </c>
      <c r="BJ65" s="164"/>
      <c r="BK65" s="165" t="s">
        <v>104</v>
      </c>
      <c r="BL65" s="177">
        <v>32</v>
      </c>
      <c r="BM65" s="178">
        <v>79</v>
      </c>
      <c r="BN65" s="178">
        <v>103</v>
      </c>
      <c r="BO65" s="178">
        <v>71</v>
      </c>
      <c r="BP65" s="178">
        <v>27</v>
      </c>
      <c r="BQ65" s="178">
        <v>0</v>
      </c>
      <c r="BR65" s="178" t="str">
        <f>IF(ISBLANK($BK65),"",IFERROR((ROUND((INDEX([1]INSTRUCTIONS!$M$9:$AM$73,MATCH(#REF!,[1]INSTRUCTIONS!$N$9:$N$73,0),MATCH(BR$2,[1]INSTRUCTIONS!$M$9:$AM$9,FALSE))*$BA65),0)),""))</f>
        <v/>
      </c>
      <c r="BS65" s="178" t="str">
        <f>IF(ISBLANK($BK65),"",IFERROR((ROUND((INDEX([1]INSTRUCTIONS!$M$9:$AM$73,MATCH(#REF!,[1]INSTRUCTIONS!$N$9:$N$73,0),MATCH(BS$2,[1]INSTRUCTIONS!$M$9:$AM$9,FALSE))*$BA65),0)),""))</f>
        <v/>
      </c>
      <c r="BT65" s="178" t="str">
        <f>IF(ISBLANK($BK65),"",IFERROR((ROUND((INDEX([1]INSTRUCTIONS!$M$9:$AM$73,MATCH(#REF!,[1]INSTRUCTIONS!$N$9:$N$73,0),MATCH(BT$2,[1]INSTRUCTIONS!$M$9:$AM$9,FALSE))*$BA65),0)),""))</f>
        <v/>
      </c>
      <c r="BU65" s="178" t="str">
        <f>IF(ISBLANK($BK65),"",IFERROR((ROUND((INDEX([1]INSTRUCTIONS!$M$9:$AM$73,MATCH(#REF!,[1]INSTRUCTIONS!$N$9:$N$73,0),MATCH(BU$2,[1]INSTRUCTIONS!$M$9:$AM$9,FALSE))*$BA65),0)),""))</f>
        <v/>
      </c>
      <c r="BV65" s="178" t="str">
        <f>IF(ISBLANK($BK65),"",IFERROR((ROUND((INDEX([1]INSTRUCTIONS!$M$9:$AM$73,MATCH(#REF!,[1]INSTRUCTIONS!$N$9:$N$73,0),MATCH(BV$2,[1]INSTRUCTIONS!$M$9:$AM$9,FALSE))*$BA65),0)),""))</f>
        <v/>
      </c>
      <c r="BW65" s="178" t="str">
        <f>IF(ISBLANK($BK65),"",IFERROR((ROUND((INDEX([1]INSTRUCTIONS!$M$9:$AM$73,MATCH(#REF!,[1]INSTRUCTIONS!$N$9:$N$73,0),MATCH(BW$2,[1]INSTRUCTIONS!$M$9:$AM$9,FALSE))*$BA65),0)),""))</f>
        <v/>
      </c>
      <c r="BX65" s="178" t="str">
        <f>IF(ISBLANK($BK65),"",IFERROR((ROUND((INDEX([1]INSTRUCTIONS!$M$9:$AM$73,MATCH(#REF!,[1]INSTRUCTIONS!$N$9:$N$73,0),MATCH(BX$2,[1]INSTRUCTIONS!$M$9:$AM$9,FALSE))*$BA65),0)),""))</f>
        <v/>
      </c>
      <c r="BY65" s="178" t="str">
        <f>IF(ISBLANK($BK65),"",IFERROR((ROUND((INDEX([1]INSTRUCTIONS!$M$9:$AM$73,MATCH(#REF!,[1]INSTRUCTIONS!$N$9:$N$73,0),MATCH(BY$2,[1]INSTRUCTIONS!$M$9:$AM$9,FALSE))*$BA65),0)),""))</f>
        <v/>
      </c>
      <c r="BZ65" s="178" t="str">
        <f>IF(ISBLANK($BK65),"",IFERROR((ROUND((INDEX([1]INSTRUCTIONS!$M$9:$AM$73,MATCH(#REF!,[1]INSTRUCTIONS!$N$9:$N$73,0),MATCH(BZ$2,[1]INSTRUCTIONS!$M$9:$AM$9,FALSE))*$BA65),0)),""))</f>
        <v/>
      </c>
      <c r="CA65" s="178" t="str">
        <f>IF(ISBLANK($BK65),"",IFERROR((ROUND((INDEX([1]INSTRUCTIONS!$M$9:$AM$73,MATCH(#REF!,[1]INSTRUCTIONS!$N$9:$N$73,0),MATCH(CA$2,[1]INSTRUCTIONS!$M$9:$AM$9,FALSE))*$BA65),0)),""))</f>
        <v/>
      </c>
      <c r="CB65" s="178" t="str">
        <f>IF(ISBLANK($BK65),"",IFERROR((ROUND((INDEX([1]INSTRUCTIONS!$M$9:$AM$73,MATCH(#REF!,[1]INSTRUCTIONS!$N$9:$N$73,0),MATCH(CB$2,[1]INSTRUCTIONS!$M$9:$AM$9,FALSE))*$BA65),0)),""))</f>
        <v/>
      </c>
      <c r="CC65" s="178" t="str">
        <f>IF(ISBLANK($BK65),"",IFERROR((ROUND((INDEX([1]INSTRUCTIONS!$M$9:$AM$73,MATCH(#REF!,[1]INSTRUCTIONS!$N$9:$N$73,0),MATCH(CC$2,[1]INSTRUCTIONS!$M$9:$AM$9,FALSE))*$BA65),0)),""))</f>
        <v/>
      </c>
      <c r="CD65" s="178" t="str">
        <f>IF(ISBLANK($BK65),"",IFERROR((ROUND((INDEX([1]INSTRUCTIONS!$M$9:$AM$73,MATCH(#REF!,[1]INSTRUCTIONS!$N$9:$N$73,0),MATCH(CD$2,[1]INSTRUCTIONS!$M$9:$AM$9,FALSE))*$BA65),0)),""))</f>
        <v/>
      </c>
      <c r="CE65" s="178" t="str">
        <f>IF(ISBLANK($BK65),"",IFERROR((ROUND((INDEX([1]INSTRUCTIONS!$M$9:$AM$73,MATCH(#REF!,[1]INSTRUCTIONS!$N$9:$N$73,0),MATCH(CE$2,[1]INSTRUCTIONS!$M$9:$AM$9,FALSE))*$BA65),0)),""))</f>
        <v/>
      </c>
      <c r="CF65" s="178" t="str">
        <f>IF(ISBLANK($BK65),"",IFERROR((ROUND((INDEX([1]INSTRUCTIONS!$M$9:$AM$73,MATCH(#REF!,[1]INSTRUCTIONS!$N$9:$N$73,0),MATCH(CF$2,[1]INSTRUCTIONS!$M$9:$AM$9,FALSE))*$BA65),0)),""))</f>
        <v/>
      </c>
      <c r="CG65" s="178" t="str">
        <f>IF(ISBLANK($BK65),"",IFERROR((ROUND((INDEX([1]INSTRUCTIONS!$M$9:$AM$73,MATCH(#REF!,[1]INSTRUCTIONS!$N$9:$N$73,0),MATCH(CG$2,[1]INSTRUCTIONS!$M$9:$AM$9,FALSE))*$BA65),0)),""))</f>
        <v/>
      </c>
      <c r="CH65" s="178" t="str">
        <f>IF(ISBLANK($BK65),"",IFERROR((ROUND((INDEX([1]INSTRUCTIONS!$M$9:$AM$73,MATCH(#REF!,[1]INSTRUCTIONS!$N$9:$N$73,0),MATCH(CH$2,[1]INSTRUCTIONS!$M$9:$AM$9,FALSE))*$BA65),0)),""))</f>
        <v/>
      </c>
      <c r="CI65" s="178" t="str">
        <f>IF(ISBLANK($BK65),"",IFERROR((ROUND((INDEX([1]INSTRUCTIONS!$M$9:$AM$73,MATCH(#REF!,[1]INSTRUCTIONS!$N$9:$N$73,0),MATCH(CI$2,[1]INSTRUCTIONS!$M$9:$AM$9,FALSE))*$BA65),0)),""))</f>
        <v/>
      </c>
      <c r="CJ65" s="179" t="str">
        <f>IF(ISBLANK($BK65),"",IFERROR((ROUND((INDEX([1]INSTRUCTIONS!$M$9:$AM$73,MATCH(#REF!,[1]INSTRUCTIONS!$N$9:$N$73,0),MATCH(CJ$2,[1]INSTRUCTIONS!$M$9:$AM$9,FALSE))*$BA65),0)),""))</f>
        <v/>
      </c>
      <c r="CK65" s="169">
        <f t="shared" si="24"/>
        <v>312</v>
      </c>
      <c r="CL65" s="169">
        <f t="shared" si="25"/>
        <v>0</v>
      </c>
      <c r="CM65" s="6"/>
      <c r="CN65" s="170" t="s">
        <v>105</v>
      </c>
      <c r="CO65" s="177">
        <v>0</v>
      </c>
      <c r="CP65" s="178">
        <v>0</v>
      </c>
      <c r="CQ65" s="178">
        <v>0</v>
      </c>
      <c r="CR65" s="178">
        <v>0</v>
      </c>
      <c r="CS65" s="178">
        <v>0</v>
      </c>
      <c r="CT65" s="178">
        <v>0</v>
      </c>
      <c r="CU65" s="178" t="str">
        <f>IF(ISBLANK($CN65),"",IFERROR((ROUND((INDEX([1]INSTRUCTIONS!$M$9:$AM$73,MATCH(#REF!,[1]INSTRUCTIONS!$N$9:$N$73,0),MATCH(CU$2,[1]INSTRUCTIONS!$M$9:$AM$9,FALSE))*$BD65),0)),""))</f>
        <v/>
      </c>
      <c r="CV65" s="178" t="str">
        <f>IF(ISBLANK($CN65),"",IFERROR((ROUND((INDEX([1]INSTRUCTIONS!$M$9:$AM$73,MATCH(#REF!,[1]INSTRUCTIONS!$N$9:$N$73,0),MATCH(CV$2,[1]INSTRUCTIONS!$M$9:$AM$9,FALSE))*$BD65),0)),""))</f>
        <v/>
      </c>
      <c r="CW65" s="178" t="str">
        <f>IF(ISBLANK($CN65),"",IFERROR((ROUND((INDEX([1]INSTRUCTIONS!$M$9:$AM$73,MATCH(#REF!,[1]INSTRUCTIONS!$N$9:$N$73,0),MATCH(CW$2,[1]INSTRUCTIONS!$M$9:$AM$9,FALSE))*$BD65),0)),""))</f>
        <v/>
      </c>
      <c r="CX65" s="178" t="str">
        <f>IF(ISBLANK($CN65),"",IFERROR((ROUND((INDEX([1]INSTRUCTIONS!$M$9:$AM$73,MATCH(#REF!,[1]INSTRUCTIONS!$N$9:$N$73,0),MATCH(CX$2,[1]INSTRUCTIONS!$M$9:$AM$9,FALSE))*$BD65),0)),""))</f>
        <v/>
      </c>
      <c r="CY65" s="178" t="str">
        <f>IF(ISBLANK($CN65),"",IFERROR((ROUND((INDEX([1]INSTRUCTIONS!$M$9:$AM$73,MATCH(#REF!,[1]INSTRUCTIONS!$N$9:$N$73,0),MATCH(CY$2,[1]INSTRUCTIONS!$M$9:$AM$9,FALSE))*$BD65),0)),""))</f>
        <v/>
      </c>
      <c r="CZ65" s="178" t="str">
        <f>IF(ISBLANK($CN65),"",IFERROR((ROUND((INDEX([1]INSTRUCTIONS!$M$9:$AM$73,MATCH(#REF!,[1]INSTRUCTIONS!$N$9:$N$73,0),MATCH(CZ$2,[1]INSTRUCTIONS!$M$9:$AM$9,FALSE))*$BD65),0)),""))</f>
        <v/>
      </c>
      <c r="DA65" s="178" t="str">
        <f>IF(ISBLANK($CN65),"",IFERROR((ROUND((INDEX([1]INSTRUCTIONS!$M$9:$AM$73,MATCH(#REF!,[1]INSTRUCTIONS!$N$9:$N$73,0),MATCH(DA$2,[1]INSTRUCTIONS!$M$9:$AM$9,FALSE))*$BD65),0)),""))</f>
        <v/>
      </c>
      <c r="DB65" s="178" t="str">
        <f>IF(ISBLANK($CN65),"",IFERROR((ROUND((INDEX([1]INSTRUCTIONS!$M$9:$AM$73,MATCH(#REF!,[1]INSTRUCTIONS!$N$9:$N$73,0),MATCH(DB$2,[1]INSTRUCTIONS!$M$9:$AM$9,FALSE))*$BD65),0)),""))</f>
        <v/>
      </c>
      <c r="DC65" s="178" t="str">
        <f>IF(ISBLANK($CN65),"",IFERROR((ROUND((INDEX([1]INSTRUCTIONS!$M$9:$AM$73,MATCH(#REF!,[1]INSTRUCTIONS!$N$9:$N$73,0),MATCH(DC$2,[1]INSTRUCTIONS!$M$9:$AM$9,FALSE))*$BD65),0)),""))</f>
        <v/>
      </c>
      <c r="DD65" s="178" t="str">
        <f>IF(ISBLANK($CN65),"",IFERROR((ROUND((INDEX([1]INSTRUCTIONS!$M$9:$AM$73,MATCH(#REF!,[1]INSTRUCTIONS!$N$9:$N$73,0),MATCH(DD$2,[1]INSTRUCTIONS!$M$9:$AM$9,FALSE))*$BD65),0)),""))</f>
        <v/>
      </c>
      <c r="DE65" s="178" t="str">
        <f>IF(ISBLANK($CN65),"",IFERROR((ROUND((INDEX([1]INSTRUCTIONS!$M$9:$AM$73,MATCH(#REF!,[1]INSTRUCTIONS!$N$9:$N$73,0),MATCH(DE$2,[1]INSTRUCTIONS!$M$9:$AM$9,FALSE))*$BD65),0)),""))</f>
        <v/>
      </c>
      <c r="DF65" s="178" t="str">
        <f>IF(ISBLANK($CN65),"",IFERROR((ROUND((INDEX([1]INSTRUCTIONS!$M$9:$AM$73,MATCH(#REF!,[1]INSTRUCTIONS!$N$9:$N$73,0),MATCH(DF$2,[1]INSTRUCTIONS!$M$9:$AM$9,FALSE))*$BD65),0)),""))</f>
        <v/>
      </c>
      <c r="DG65" s="178" t="str">
        <f>IF(ISBLANK($CN65),"",IFERROR((ROUND((INDEX([1]INSTRUCTIONS!$M$9:$AM$73,MATCH(#REF!,[1]INSTRUCTIONS!$N$9:$N$73,0),MATCH(DG$2,[1]INSTRUCTIONS!$M$9:$AM$9,FALSE))*$BD65),0)),""))</f>
        <v/>
      </c>
      <c r="DH65" s="178" t="str">
        <f>IF(ISBLANK($CN65),"",IFERROR((ROUND((INDEX([1]INSTRUCTIONS!$M$9:$AM$73,MATCH(#REF!,[1]INSTRUCTIONS!$N$9:$N$73,0),MATCH(DH$2,[1]INSTRUCTIONS!$M$9:$AM$9,FALSE))*$BD65),0)),""))</f>
        <v/>
      </c>
      <c r="DI65" s="178" t="str">
        <f>IF(ISBLANK($CN65),"",IFERROR((ROUND((INDEX([1]INSTRUCTIONS!$M$9:$AM$73,MATCH(#REF!,[1]INSTRUCTIONS!$N$9:$N$73,0),MATCH(DI$2,[1]INSTRUCTIONS!$M$9:$AM$9,FALSE))*$BD65),0)),""))</f>
        <v/>
      </c>
      <c r="DJ65" s="178" t="str">
        <f>IF(ISBLANK($CN65),"",IFERROR((ROUND((INDEX([1]INSTRUCTIONS!$M$9:$AM$73,MATCH(#REF!,[1]INSTRUCTIONS!$N$9:$N$73,0),MATCH(DJ$2,[1]INSTRUCTIONS!$M$9:$AM$9,FALSE))*$BD65),0)),""))</f>
        <v/>
      </c>
      <c r="DK65" s="178" t="str">
        <f>IF(ISBLANK($CN65),"",IFERROR((ROUND((INDEX([1]INSTRUCTIONS!$M$9:$AM$73,MATCH(#REF!,[1]INSTRUCTIONS!$N$9:$N$73,0),MATCH(DK$2,[1]INSTRUCTIONS!$M$9:$AM$9,FALSE))*$BD65),0)),""))</f>
        <v/>
      </c>
      <c r="DL65" s="178" t="str">
        <f>IF(ISBLANK($CN65),"",IFERROR((ROUND((INDEX([1]INSTRUCTIONS!$M$9:$AM$73,MATCH(#REF!,[1]INSTRUCTIONS!$N$9:$N$73,0),MATCH(DL$2,[1]INSTRUCTIONS!$M$9:$AM$9,FALSE))*$BD65),0)),""))</f>
        <v/>
      </c>
      <c r="DM65" s="179" t="str">
        <f>IF(ISBLANK($CN65),"",IFERROR((ROUND((INDEX([1]INSTRUCTIONS!$M$9:$AM$73,MATCH(#REF!,[1]INSTRUCTIONS!$N$9:$N$73,0),MATCH(DM$2,[1]INSTRUCTIONS!$M$9:$AM$9,FALSE))*$BD65),0)),""))</f>
        <v/>
      </c>
      <c r="DN65" s="169">
        <f t="shared" si="26"/>
        <v>0</v>
      </c>
      <c r="DO65" s="169">
        <f t="shared" si="27"/>
        <v>0</v>
      </c>
      <c r="DP65" s="6"/>
      <c r="DQ65" s="171" t="str">
        <f t="shared" si="28"/>
        <v>ALPHA TOPS BM</v>
      </c>
      <c r="DR65" s="172">
        <f t="shared" ref="DR65:EP65" si="79">IFERROR(BL65+CO65,"")</f>
        <v>32</v>
      </c>
      <c r="DS65" s="173">
        <f t="shared" si="79"/>
        <v>79</v>
      </c>
      <c r="DT65" s="173">
        <f t="shared" si="79"/>
        <v>103</v>
      </c>
      <c r="DU65" s="173">
        <f t="shared" si="79"/>
        <v>71</v>
      </c>
      <c r="DV65" s="173">
        <f t="shared" si="79"/>
        <v>27</v>
      </c>
      <c r="DW65" s="173">
        <f t="shared" si="79"/>
        <v>0</v>
      </c>
      <c r="DX65" s="173" t="str">
        <f t="shared" si="79"/>
        <v/>
      </c>
      <c r="DY65" s="173" t="str">
        <f t="shared" si="79"/>
        <v/>
      </c>
      <c r="DZ65" s="173" t="str">
        <f t="shared" si="79"/>
        <v/>
      </c>
      <c r="EA65" s="173" t="str">
        <f t="shared" si="79"/>
        <v/>
      </c>
      <c r="EB65" s="173" t="str">
        <f t="shared" si="79"/>
        <v/>
      </c>
      <c r="EC65" s="173" t="str">
        <f t="shared" si="79"/>
        <v/>
      </c>
      <c r="ED65" s="173" t="str">
        <f t="shared" si="79"/>
        <v/>
      </c>
      <c r="EE65" s="173" t="str">
        <f t="shared" si="79"/>
        <v/>
      </c>
      <c r="EF65" s="174" t="str">
        <f t="shared" si="79"/>
        <v/>
      </c>
      <c r="EG65" s="174" t="str">
        <f t="shared" si="79"/>
        <v/>
      </c>
      <c r="EH65" s="174" t="str">
        <f t="shared" si="79"/>
        <v/>
      </c>
      <c r="EI65" s="174" t="str">
        <f t="shared" si="79"/>
        <v/>
      </c>
      <c r="EJ65" s="174" t="str">
        <f t="shared" si="79"/>
        <v/>
      </c>
      <c r="EK65" s="174" t="str">
        <f t="shared" si="79"/>
        <v/>
      </c>
      <c r="EL65" s="174" t="str">
        <f t="shared" si="79"/>
        <v/>
      </c>
      <c r="EM65" s="174" t="str">
        <f t="shared" si="79"/>
        <v/>
      </c>
      <c r="EN65" s="174" t="str">
        <f t="shared" si="79"/>
        <v/>
      </c>
      <c r="EO65" s="174" t="str">
        <f t="shared" si="79"/>
        <v/>
      </c>
      <c r="EP65" s="174" t="str">
        <f t="shared" si="79"/>
        <v/>
      </c>
      <c r="EQ65" s="171">
        <f t="shared" si="30"/>
        <v>312</v>
      </c>
      <c r="ER65" s="171">
        <f t="shared" si="31"/>
        <v>0</v>
      </c>
    </row>
    <row r="66" spans="1:148" ht="120" customHeight="1" x14ac:dyDescent="0.25">
      <c r="A66" s="132">
        <f t="shared" si="32"/>
        <v>49</v>
      </c>
      <c r="B66" s="133" t="e">
        <v>#VALUE!</v>
      </c>
      <c r="C66" s="133" t="s">
        <v>96</v>
      </c>
      <c r="D66" s="134" t="s">
        <v>276</v>
      </c>
      <c r="E66" s="134" t="str">
        <f t="shared" si="6"/>
        <v>#REF!</v>
      </c>
      <c r="F66" s="135" t="s">
        <v>97</v>
      </c>
      <c r="G66" s="134" t="s">
        <v>276</v>
      </c>
      <c r="H66" s="135" t="s">
        <v>226</v>
      </c>
      <c r="I66" s="135" t="s">
        <v>227</v>
      </c>
      <c r="J66" s="135"/>
      <c r="K66" s="135"/>
      <c r="L66" s="136"/>
      <c r="M66" s="133" t="e">
        <v>#VALUE!</v>
      </c>
      <c r="N66" s="135" t="s">
        <v>100</v>
      </c>
      <c r="O66" s="136"/>
      <c r="P66" s="136"/>
      <c r="Q66" s="136" t="s">
        <v>101</v>
      </c>
      <c r="R66" s="136" t="s">
        <v>102</v>
      </c>
      <c r="S66" s="136"/>
      <c r="T66" s="133"/>
      <c r="U66" s="133"/>
      <c r="V66" s="133"/>
      <c r="W66" s="137"/>
      <c r="X66" s="138">
        <v>11.8</v>
      </c>
      <c r="Y66" s="139">
        <v>11.93</v>
      </c>
      <c r="Z66" s="140">
        <f t="shared" si="7"/>
        <v>-1.1016949152542288E-2</v>
      </c>
      <c r="AA66" s="139">
        <v>39.99</v>
      </c>
      <c r="AB66" s="140">
        <f t="shared" si="8"/>
        <v>0.70167541885471374</v>
      </c>
      <c r="AC66" s="141"/>
      <c r="AD66" s="142" t="str">
        <f t="shared" si="9"/>
        <v/>
      </c>
      <c r="AE66" s="140" t="str">
        <f t="shared" si="10"/>
        <v/>
      </c>
      <c r="AF66" s="139"/>
      <c r="AG66" s="140" t="str">
        <f t="shared" si="11"/>
        <v/>
      </c>
      <c r="AH66" s="143" t="str">
        <f t="shared" si="12"/>
        <v/>
      </c>
      <c r="AI66" s="144"/>
      <c r="AJ66" s="145"/>
      <c r="AK66" s="146"/>
      <c r="AL66" s="135" t="s">
        <v>241</v>
      </c>
      <c r="AM66" s="147">
        <v>4</v>
      </c>
      <c r="AN66" s="148" t="str">
        <f t="shared" si="13"/>
        <v xml:space="preserve">, , , , OFFICE DEFINE, </v>
      </c>
      <c r="AO66" s="149">
        <v>24</v>
      </c>
      <c r="AP66" s="150">
        <v>180</v>
      </c>
      <c r="AQ66" s="150"/>
      <c r="AR66" s="150"/>
      <c r="AS66" s="150"/>
      <c r="AT66" s="151"/>
      <c r="AU66" s="151"/>
      <c r="AV66" s="152">
        <f t="shared" si="14"/>
        <v>4</v>
      </c>
      <c r="AW66" s="153"/>
      <c r="AX66" s="152"/>
      <c r="AY66" s="153"/>
      <c r="AZ66" s="176"/>
      <c r="BA66" s="155">
        <f t="shared" si="15"/>
        <v>180</v>
      </c>
      <c r="BB66" s="156">
        <f t="shared" si="16"/>
        <v>2147.4</v>
      </c>
      <c r="BC66" s="157">
        <f t="shared" si="17"/>
        <v>7198.2000000000007</v>
      </c>
      <c r="BD66" s="158">
        <f t="shared" si="18"/>
        <v>24</v>
      </c>
      <c r="BE66" s="159">
        <f t="shared" si="19"/>
        <v>286.32</v>
      </c>
      <c r="BF66" s="160">
        <f t="shared" si="20"/>
        <v>959.76</v>
      </c>
      <c r="BG66" s="161">
        <f t="shared" si="21"/>
        <v>204</v>
      </c>
      <c r="BH66" s="162">
        <f t="shared" si="22"/>
        <v>2433.7199999999998</v>
      </c>
      <c r="BI66" s="163">
        <f t="shared" si="23"/>
        <v>8157.96</v>
      </c>
      <c r="BJ66" s="164"/>
      <c r="BK66" s="165" t="s">
        <v>104</v>
      </c>
      <c r="BL66" s="177">
        <v>18</v>
      </c>
      <c r="BM66" s="178">
        <v>45</v>
      </c>
      <c r="BN66" s="178">
        <v>60</v>
      </c>
      <c r="BO66" s="178">
        <v>41</v>
      </c>
      <c r="BP66" s="178">
        <v>16</v>
      </c>
      <c r="BQ66" s="178">
        <v>0</v>
      </c>
      <c r="BR66" s="178" t="str">
        <f>IF(ISBLANK($BK66),"",IFERROR((ROUND((INDEX([1]INSTRUCTIONS!$M$9:$AM$73,MATCH(#REF!,[1]INSTRUCTIONS!$N$9:$N$73,0),MATCH(BR$2,[1]INSTRUCTIONS!$M$9:$AM$9,FALSE))*$BA66),0)),""))</f>
        <v/>
      </c>
      <c r="BS66" s="178" t="str">
        <f>IF(ISBLANK($BK66),"",IFERROR((ROUND((INDEX([1]INSTRUCTIONS!$M$9:$AM$73,MATCH(#REF!,[1]INSTRUCTIONS!$N$9:$N$73,0),MATCH(BS$2,[1]INSTRUCTIONS!$M$9:$AM$9,FALSE))*$BA66),0)),""))</f>
        <v/>
      </c>
      <c r="BT66" s="178" t="str">
        <f>IF(ISBLANK($BK66),"",IFERROR((ROUND((INDEX([1]INSTRUCTIONS!$M$9:$AM$73,MATCH(#REF!,[1]INSTRUCTIONS!$N$9:$N$73,0),MATCH(BT$2,[1]INSTRUCTIONS!$M$9:$AM$9,FALSE))*$BA66),0)),""))</f>
        <v/>
      </c>
      <c r="BU66" s="178" t="str">
        <f>IF(ISBLANK($BK66),"",IFERROR((ROUND((INDEX([1]INSTRUCTIONS!$M$9:$AM$73,MATCH(#REF!,[1]INSTRUCTIONS!$N$9:$N$73,0),MATCH(BU$2,[1]INSTRUCTIONS!$M$9:$AM$9,FALSE))*$BA66),0)),""))</f>
        <v/>
      </c>
      <c r="BV66" s="178" t="str">
        <f>IF(ISBLANK($BK66),"",IFERROR((ROUND((INDEX([1]INSTRUCTIONS!$M$9:$AM$73,MATCH(#REF!,[1]INSTRUCTIONS!$N$9:$N$73,0),MATCH(BV$2,[1]INSTRUCTIONS!$M$9:$AM$9,FALSE))*$BA66),0)),""))</f>
        <v/>
      </c>
      <c r="BW66" s="178" t="str">
        <f>IF(ISBLANK($BK66),"",IFERROR((ROUND((INDEX([1]INSTRUCTIONS!$M$9:$AM$73,MATCH(#REF!,[1]INSTRUCTIONS!$N$9:$N$73,0),MATCH(BW$2,[1]INSTRUCTIONS!$M$9:$AM$9,FALSE))*$BA66),0)),""))</f>
        <v/>
      </c>
      <c r="BX66" s="178" t="str">
        <f>IF(ISBLANK($BK66),"",IFERROR((ROUND((INDEX([1]INSTRUCTIONS!$M$9:$AM$73,MATCH(#REF!,[1]INSTRUCTIONS!$N$9:$N$73,0),MATCH(BX$2,[1]INSTRUCTIONS!$M$9:$AM$9,FALSE))*$BA66),0)),""))</f>
        <v/>
      </c>
      <c r="BY66" s="178" t="str">
        <f>IF(ISBLANK($BK66),"",IFERROR((ROUND((INDEX([1]INSTRUCTIONS!$M$9:$AM$73,MATCH(#REF!,[1]INSTRUCTIONS!$N$9:$N$73,0),MATCH(BY$2,[1]INSTRUCTIONS!$M$9:$AM$9,FALSE))*$BA66),0)),""))</f>
        <v/>
      </c>
      <c r="BZ66" s="178" t="str">
        <f>IF(ISBLANK($BK66),"",IFERROR((ROUND((INDEX([1]INSTRUCTIONS!$M$9:$AM$73,MATCH(#REF!,[1]INSTRUCTIONS!$N$9:$N$73,0),MATCH(BZ$2,[1]INSTRUCTIONS!$M$9:$AM$9,FALSE))*$BA66),0)),""))</f>
        <v/>
      </c>
      <c r="CA66" s="178" t="str">
        <f>IF(ISBLANK($BK66),"",IFERROR((ROUND((INDEX([1]INSTRUCTIONS!$M$9:$AM$73,MATCH(#REF!,[1]INSTRUCTIONS!$N$9:$N$73,0),MATCH(CA$2,[1]INSTRUCTIONS!$M$9:$AM$9,FALSE))*$BA66),0)),""))</f>
        <v/>
      </c>
      <c r="CB66" s="178" t="str">
        <f>IF(ISBLANK($BK66),"",IFERROR((ROUND((INDEX([1]INSTRUCTIONS!$M$9:$AM$73,MATCH(#REF!,[1]INSTRUCTIONS!$N$9:$N$73,0),MATCH(CB$2,[1]INSTRUCTIONS!$M$9:$AM$9,FALSE))*$BA66),0)),""))</f>
        <v/>
      </c>
      <c r="CC66" s="178" t="str">
        <f>IF(ISBLANK($BK66),"",IFERROR((ROUND((INDEX([1]INSTRUCTIONS!$M$9:$AM$73,MATCH(#REF!,[1]INSTRUCTIONS!$N$9:$N$73,0),MATCH(CC$2,[1]INSTRUCTIONS!$M$9:$AM$9,FALSE))*$BA66),0)),""))</f>
        <v/>
      </c>
      <c r="CD66" s="178" t="str">
        <f>IF(ISBLANK($BK66),"",IFERROR((ROUND((INDEX([1]INSTRUCTIONS!$M$9:$AM$73,MATCH(#REF!,[1]INSTRUCTIONS!$N$9:$N$73,0),MATCH(CD$2,[1]INSTRUCTIONS!$M$9:$AM$9,FALSE))*$BA66),0)),""))</f>
        <v/>
      </c>
      <c r="CE66" s="178" t="str">
        <f>IF(ISBLANK($BK66),"",IFERROR((ROUND((INDEX([1]INSTRUCTIONS!$M$9:$AM$73,MATCH(#REF!,[1]INSTRUCTIONS!$N$9:$N$73,0),MATCH(CE$2,[1]INSTRUCTIONS!$M$9:$AM$9,FALSE))*$BA66),0)),""))</f>
        <v/>
      </c>
      <c r="CF66" s="178" t="str">
        <f>IF(ISBLANK($BK66),"",IFERROR((ROUND((INDEX([1]INSTRUCTIONS!$M$9:$AM$73,MATCH(#REF!,[1]INSTRUCTIONS!$N$9:$N$73,0),MATCH(CF$2,[1]INSTRUCTIONS!$M$9:$AM$9,FALSE))*$BA66),0)),""))</f>
        <v/>
      </c>
      <c r="CG66" s="178" t="str">
        <f>IF(ISBLANK($BK66),"",IFERROR((ROUND((INDEX([1]INSTRUCTIONS!$M$9:$AM$73,MATCH(#REF!,[1]INSTRUCTIONS!$N$9:$N$73,0),MATCH(CG$2,[1]INSTRUCTIONS!$M$9:$AM$9,FALSE))*$BA66),0)),""))</f>
        <v/>
      </c>
      <c r="CH66" s="178" t="str">
        <f>IF(ISBLANK($BK66),"",IFERROR((ROUND((INDEX([1]INSTRUCTIONS!$M$9:$AM$73,MATCH(#REF!,[1]INSTRUCTIONS!$N$9:$N$73,0),MATCH(CH$2,[1]INSTRUCTIONS!$M$9:$AM$9,FALSE))*$BA66),0)),""))</f>
        <v/>
      </c>
      <c r="CI66" s="178" t="str">
        <f>IF(ISBLANK($BK66),"",IFERROR((ROUND((INDEX([1]INSTRUCTIONS!$M$9:$AM$73,MATCH(#REF!,[1]INSTRUCTIONS!$N$9:$N$73,0),MATCH(CI$2,[1]INSTRUCTIONS!$M$9:$AM$9,FALSE))*$BA66),0)),""))</f>
        <v/>
      </c>
      <c r="CJ66" s="179" t="str">
        <f>IF(ISBLANK($BK66),"",IFERROR((ROUND((INDEX([1]INSTRUCTIONS!$M$9:$AM$73,MATCH(#REF!,[1]INSTRUCTIONS!$N$9:$N$73,0),MATCH(CJ$2,[1]INSTRUCTIONS!$M$9:$AM$9,FALSE))*$BA66),0)),""))</f>
        <v/>
      </c>
      <c r="CK66" s="169">
        <f t="shared" si="24"/>
        <v>180</v>
      </c>
      <c r="CL66" s="169">
        <f t="shared" si="25"/>
        <v>0</v>
      </c>
      <c r="CM66" s="6"/>
      <c r="CN66" s="170" t="s">
        <v>105</v>
      </c>
      <c r="CO66" s="177">
        <v>3</v>
      </c>
      <c r="CP66" s="178">
        <v>6</v>
      </c>
      <c r="CQ66" s="178">
        <v>7</v>
      </c>
      <c r="CR66" s="178">
        <v>5</v>
      </c>
      <c r="CS66" s="178">
        <v>3</v>
      </c>
      <c r="CT66" s="178">
        <v>0</v>
      </c>
      <c r="CU66" s="178" t="str">
        <f>IF(ISBLANK($CN66),"",IFERROR((ROUND((INDEX([1]INSTRUCTIONS!$M$9:$AM$73,MATCH(#REF!,[1]INSTRUCTIONS!$N$9:$N$73,0),MATCH(CU$2,[1]INSTRUCTIONS!$M$9:$AM$9,FALSE))*$BD66),0)),""))</f>
        <v/>
      </c>
      <c r="CV66" s="178" t="str">
        <f>IF(ISBLANK($CN66),"",IFERROR((ROUND((INDEX([1]INSTRUCTIONS!$M$9:$AM$73,MATCH(#REF!,[1]INSTRUCTIONS!$N$9:$N$73,0),MATCH(CV$2,[1]INSTRUCTIONS!$M$9:$AM$9,FALSE))*$BD66),0)),""))</f>
        <v/>
      </c>
      <c r="CW66" s="178" t="str">
        <f>IF(ISBLANK($CN66),"",IFERROR((ROUND((INDEX([1]INSTRUCTIONS!$M$9:$AM$73,MATCH(#REF!,[1]INSTRUCTIONS!$N$9:$N$73,0),MATCH(CW$2,[1]INSTRUCTIONS!$M$9:$AM$9,FALSE))*$BD66),0)),""))</f>
        <v/>
      </c>
      <c r="CX66" s="178" t="str">
        <f>IF(ISBLANK($CN66),"",IFERROR((ROUND((INDEX([1]INSTRUCTIONS!$M$9:$AM$73,MATCH(#REF!,[1]INSTRUCTIONS!$N$9:$N$73,0),MATCH(CX$2,[1]INSTRUCTIONS!$M$9:$AM$9,FALSE))*$BD66),0)),""))</f>
        <v/>
      </c>
      <c r="CY66" s="178" t="str">
        <f>IF(ISBLANK($CN66),"",IFERROR((ROUND((INDEX([1]INSTRUCTIONS!$M$9:$AM$73,MATCH(#REF!,[1]INSTRUCTIONS!$N$9:$N$73,0),MATCH(CY$2,[1]INSTRUCTIONS!$M$9:$AM$9,FALSE))*$BD66),0)),""))</f>
        <v/>
      </c>
      <c r="CZ66" s="178" t="str">
        <f>IF(ISBLANK($CN66),"",IFERROR((ROUND((INDEX([1]INSTRUCTIONS!$M$9:$AM$73,MATCH(#REF!,[1]INSTRUCTIONS!$N$9:$N$73,0),MATCH(CZ$2,[1]INSTRUCTIONS!$M$9:$AM$9,FALSE))*$BD66),0)),""))</f>
        <v/>
      </c>
      <c r="DA66" s="178" t="str">
        <f>IF(ISBLANK($CN66),"",IFERROR((ROUND((INDEX([1]INSTRUCTIONS!$M$9:$AM$73,MATCH(#REF!,[1]INSTRUCTIONS!$N$9:$N$73,0),MATCH(DA$2,[1]INSTRUCTIONS!$M$9:$AM$9,FALSE))*$BD66),0)),""))</f>
        <v/>
      </c>
      <c r="DB66" s="178" t="str">
        <f>IF(ISBLANK($CN66),"",IFERROR((ROUND((INDEX([1]INSTRUCTIONS!$M$9:$AM$73,MATCH(#REF!,[1]INSTRUCTIONS!$N$9:$N$73,0),MATCH(DB$2,[1]INSTRUCTIONS!$M$9:$AM$9,FALSE))*$BD66),0)),""))</f>
        <v/>
      </c>
      <c r="DC66" s="178" t="str">
        <f>IF(ISBLANK($CN66),"",IFERROR((ROUND((INDEX([1]INSTRUCTIONS!$M$9:$AM$73,MATCH(#REF!,[1]INSTRUCTIONS!$N$9:$N$73,0),MATCH(DC$2,[1]INSTRUCTIONS!$M$9:$AM$9,FALSE))*$BD66),0)),""))</f>
        <v/>
      </c>
      <c r="DD66" s="178" t="str">
        <f>IF(ISBLANK($CN66),"",IFERROR((ROUND((INDEX([1]INSTRUCTIONS!$M$9:$AM$73,MATCH(#REF!,[1]INSTRUCTIONS!$N$9:$N$73,0),MATCH(DD$2,[1]INSTRUCTIONS!$M$9:$AM$9,FALSE))*$BD66),0)),""))</f>
        <v/>
      </c>
      <c r="DE66" s="178" t="str">
        <f>IF(ISBLANK($CN66),"",IFERROR((ROUND((INDEX([1]INSTRUCTIONS!$M$9:$AM$73,MATCH(#REF!,[1]INSTRUCTIONS!$N$9:$N$73,0),MATCH(DE$2,[1]INSTRUCTIONS!$M$9:$AM$9,FALSE))*$BD66),0)),""))</f>
        <v/>
      </c>
      <c r="DF66" s="178" t="str">
        <f>IF(ISBLANK($CN66),"",IFERROR((ROUND((INDEX([1]INSTRUCTIONS!$M$9:$AM$73,MATCH(#REF!,[1]INSTRUCTIONS!$N$9:$N$73,0),MATCH(DF$2,[1]INSTRUCTIONS!$M$9:$AM$9,FALSE))*$BD66),0)),""))</f>
        <v/>
      </c>
      <c r="DG66" s="178" t="str">
        <f>IF(ISBLANK($CN66),"",IFERROR((ROUND((INDEX([1]INSTRUCTIONS!$M$9:$AM$73,MATCH(#REF!,[1]INSTRUCTIONS!$N$9:$N$73,0),MATCH(DG$2,[1]INSTRUCTIONS!$M$9:$AM$9,FALSE))*$BD66),0)),""))</f>
        <v/>
      </c>
      <c r="DH66" s="178" t="str">
        <f>IF(ISBLANK($CN66),"",IFERROR((ROUND((INDEX([1]INSTRUCTIONS!$M$9:$AM$73,MATCH(#REF!,[1]INSTRUCTIONS!$N$9:$N$73,0),MATCH(DH$2,[1]INSTRUCTIONS!$M$9:$AM$9,FALSE))*$BD66),0)),""))</f>
        <v/>
      </c>
      <c r="DI66" s="178" t="str">
        <f>IF(ISBLANK($CN66),"",IFERROR((ROUND((INDEX([1]INSTRUCTIONS!$M$9:$AM$73,MATCH(#REF!,[1]INSTRUCTIONS!$N$9:$N$73,0),MATCH(DI$2,[1]INSTRUCTIONS!$M$9:$AM$9,FALSE))*$BD66),0)),""))</f>
        <v/>
      </c>
      <c r="DJ66" s="178" t="str">
        <f>IF(ISBLANK($CN66),"",IFERROR((ROUND((INDEX([1]INSTRUCTIONS!$M$9:$AM$73,MATCH(#REF!,[1]INSTRUCTIONS!$N$9:$N$73,0),MATCH(DJ$2,[1]INSTRUCTIONS!$M$9:$AM$9,FALSE))*$BD66),0)),""))</f>
        <v/>
      </c>
      <c r="DK66" s="178" t="str">
        <f>IF(ISBLANK($CN66),"",IFERROR((ROUND((INDEX([1]INSTRUCTIONS!$M$9:$AM$73,MATCH(#REF!,[1]INSTRUCTIONS!$N$9:$N$73,0),MATCH(DK$2,[1]INSTRUCTIONS!$M$9:$AM$9,FALSE))*$BD66),0)),""))</f>
        <v/>
      </c>
      <c r="DL66" s="178" t="str">
        <f>IF(ISBLANK($CN66),"",IFERROR((ROUND((INDEX([1]INSTRUCTIONS!$M$9:$AM$73,MATCH(#REF!,[1]INSTRUCTIONS!$N$9:$N$73,0),MATCH(DL$2,[1]INSTRUCTIONS!$M$9:$AM$9,FALSE))*$BD66),0)),""))</f>
        <v/>
      </c>
      <c r="DM66" s="179" t="str">
        <f>IF(ISBLANK($CN66),"",IFERROR((ROUND((INDEX([1]INSTRUCTIONS!$M$9:$AM$73,MATCH(#REF!,[1]INSTRUCTIONS!$N$9:$N$73,0),MATCH(DM$2,[1]INSTRUCTIONS!$M$9:$AM$9,FALSE))*$BD66),0)),""))</f>
        <v/>
      </c>
      <c r="DN66" s="169">
        <f t="shared" si="26"/>
        <v>24</v>
      </c>
      <c r="DO66" s="169">
        <f t="shared" si="27"/>
        <v>0</v>
      </c>
      <c r="DP66" s="6"/>
      <c r="DQ66" s="171" t="str">
        <f t="shared" si="28"/>
        <v>ALPHA TOPS BM</v>
      </c>
      <c r="DR66" s="172">
        <f t="shared" ref="DR66:EP66" si="80">IFERROR(BL66+CO66,"")</f>
        <v>21</v>
      </c>
      <c r="DS66" s="173">
        <f t="shared" si="80"/>
        <v>51</v>
      </c>
      <c r="DT66" s="173">
        <f t="shared" si="80"/>
        <v>67</v>
      </c>
      <c r="DU66" s="173">
        <f t="shared" si="80"/>
        <v>46</v>
      </c>
      <c r="DV66" s="173">
        <f t="shared" si="80"/>
        <v>19</v>
      </c>
      <c r="DW66" s="173">
        <f t="shared" si="80"/>
        <v>0</v>
      </c>
      <c r="DX66" s="173" t="str">
        <f t="shared" si="80"/>
        <v/>
      </c>
      <c r="DY66" s="173" t="str">
        <f t="shared" si="80"/>
        <v/>
      </c>
      <c r="DZ66" s="173" t="str">
        <f t="shared" si="80"/>
        <v/>
      </c>
      <c r="EA66" s="173" t="str">
        <f t="shared" si="80"/>
        <v/>
      </c>
      <c r="EB66" s="173" t="str">
        <f t="shared" si="80"/>
        <v/>
      </c>
      <c r="EC66" s="173" t="str">
        <f t="shared" si="80"/>
        <v/>
      </c>
      <c r="ED66" s="173" t="str">
        <f t="shared" si="80"/>
        <v/>
      </c>
      <c r="EE66" s="173" t="str">
        <f t="shared" si="80"/>
        <v/>
      </c>
      <c r="EF66" s="174" t="str">
        <f t="shared" si="80"/>
        <v/>
      </c>
      <c r="EG66" s="174" t="str">
        <f t="shared" si="80"/>
        <v/>
      </c>
      <c r="EH66" s="174" t="str">
        <f t="shared" si="80"/>
        <v/>
      </c>
      <c r="EI66" s="174" t="str">
        <f t="shared" si="80"/>
        <v/>
      </c>
      <c r="EJ66" s="174" t="str">
        <f t="shared" si="80"/>
        <v/>
      </c>
      <c r="EK66" s="174" t="str">
        <f t="shared" si="80"/>
        <v/>
      </c>
      <c r="EL66" s="174" t="str">
        <f t="shared" si="80"/>
        <v/>
      </c>
      <c r="EM66" s="174" t="str">
        <f t="shared" si="80"/>
        <v/>
      </c>
      <c r="EN66" s="174" t="str">
        <f t="shared" si="80"/>
        <v/>
      </c>
      <c r="EO66" s="174" t="str">
        <f t="shared" si="80"/>
        <v/>
      </c>
      <c r="EP66" s="174" t="str">
        <f t="shared" si="80"/>
        <v/>
      </c>
      <c r="EQ66" s="171">
        <f t="shared" si="30"/>
        <v>204</v>
      </c>
      <c r="ER66" s="171">
        <f t="shared" si="31"/>
        <v>0</v>
      </c>
    </row>
    <row r="67" spans="1:148" ht="120" customHeight="1" x14ac:dyDescent="0.25">
      <c r="A67" s="132">
        <f t="shared" si="32"/>
        <v>50</v>
      </c>
      <c r="B67" s="133" t="e">
        <v>#VALUE!</v>
      </c>
      <c r="C67" s="133" t="s">
        <v>96</v>
      </c>
      <c r="D67" s="134" t="s">
        <v>276</v>
      </c>
      <c r="E67" s="134" t="str">
        <f t="shared" si="6"/>
        <v>#REF!</v>
      </c>
      <c r="F67" s="135" t="s">
        <v>97</v>
      </c>
      <c r="G67" s="134" t="s">
        <v>276</v>
      </c>
      <c r="H67" s="135" t="s">
        <v>226</v>
      </c>
      <c r="I67" s="135" t="s">
        <v>227</v>
      </c>
      <c r="J67" s="135"/>
      <c r="K67" s="135"/>
      <c r="L67" s="136"/>
      <c r="M67" s="133" t="e">
        <v>#VALUE!</v>
      </c>
      <c r="N67" s="135" t="s">
        <v>112</v>
      </c>
      <c r="O67" s="136"/>
      <c r="P67" s="136"/>
      <c r="Q67" s="136" t="s">
        <v>101</v>
      </c>
      <c r="R67" s="136" t="s">
        <v>102</v>
      </c>
      <c r="S67" s="136"/>
      <c r="T67" s="133"/>
      <c r="U67" s="133"/>
      <c r="V67" s="133"/>
      <c r="W67" s="137"/>
      <c r="X67" s="138">
        <v>11.8</v>
      </c>
      <c r="Y67" s="139">
        <v>11.93</v>
      </c>
      <c r="Z67" s="140">
        <f t="shared" si="7"/>
        <v>-1.1016949152542288E-2</v>
      </c>
      <c r="AA67" s="139">
        <v>39.99</v>
      </c>
      <c r="AB67" s="140">
        <f t="shared" si="8"/>
        <v>0.70167541885471374</v>
      </c>
      <c r="AC67" s="141"/>
      <c r="AD67" s="142" t="str">
        <f t="shared" si="9"/>
        <v/>
      </c>
      <c r="AE67" s="140" t="str">
        <f t="shared" si="10"/>
        <v/>
      </c>
      <c r="AF67" s="139"/>
      <c r="AG67" s="140" t="str">
        <f t="shared" si="11"/>
        <v/>
      </c>
      <c r="AH67" s="143" t="str">
        <f t="shared" si="12"/>
        <v/>
      </c>
      <c r="AI67" s="144"/>
      <c r="AJ67" s="145"/>
      <c r="AK67" s="146"/>
      <c r="AL67" s="135" t="s">
        <v>241</v>
      </c>
      <c r="AM67" s="147">
        <v>4</v>
      </c>
      <c r="AN67" s="148" t="str">
        <f t="shared" si="13"/>
        <v xml:space="preserve">, , , , OFFICE DEFINE, </v>
      </c>
      <c r="AO67" s="149">
        <v>24</v>
      </c>
      <c r="AP67" s="150">
        <v>180</v>
      </c>
      <c r="AQ67" s="150"/>
      <c r="AR67" s="150"/>
      <c r="AS67" s="150"/>
      <c r="AT67" s="151"/>
      <c r="AU67" s="151"/>
      <c r="AV67" s="152">
        <f t="shared" si="14"/>
        <v>4</v>
      </c>
      <c r="AW67" s="153"/>
      <c r="AX67" s="152"/>
      <c r="AY67" s="153"/>
      <c r="AZ67" s="176"/>
      <c r="BA67" s="155">
        <f t="shared" si="15"/>
        <v>180</v>
      </c>
      <c r="BB67" s="156">
        <f t="shared" si="16"/>
        <v>2147.4</v>
      </c>
      <c r="BC67" s="157">
        <f t="shared" si="17"/>
        <v>7198.2000000000007</v>
      </c>
      <c r="BD67" s="158">
        <f t="shared" si="18"/>
        <v>24</v>
      </c>
      <c r="BE67" s="159">
        <f t="shared" si="19"/>
        <v>286.32</v>
      </c>
      <c r="BF67" s="160">
        <f t="shared" si="20"/>
        <v>959.76</v>
      </c>
      <c r="BG67" s="161">
        <f t="shared" si="21"/>
        <v>204</v>
      </c>
      <c r="BH67" s="162">
        <f t="shared" si="22"/>
        <v>2433.7199999999998</v>
      </c>
      <c r="BI67" s="163">
        <f t="shared" si="23"/>
        <v>8157.96</v>
      </c>
      <c r="BJ67" s="164"/>
      <c r="BK67" s="165" t="s">
        <v>104</v>
      </c>
      <c r="BL67" s="177">
        <v>18</v>
      </c>
      <c r="BM67" s="178">
        <v>45</v>
      </c>
      <c r="BN67" s="178">
        <v>60</v>
      </c>
      <c r="BO67" s="178">
        <v>41</v>
      </c>
      <c r="BP67" s="178">
        <v>16</v>
      </c>
      <c r="BQ67" s="178">
        <v>0</v>
      </c>
      <c r="BR67" s="178" t="str">
        <f>IF(ISBLANK($BK67),"",IFERROR((ROUND((INDEX([1]INSTRUCTIONS!$M$9:$AM$73,MATCH(#REF!,[1]INSTRUCTIONS!$N$9:$N$73,0),MATCH(BR$2,[1]INSTRUCTIONS!$M$9:$AM$9,FALSE))*$BA67),0)),""))</f>
        <v/>
      </c>
      <c r="BS67" s="178" t="str">
        <f>IF(ISBLANK($BK67),"",IFERROR((ROUND((INDEX([1]INSTRUCTIONS!$M$9:$AM$73,MATCH(#REF!,[1]INSTRUCTIONS!$N$9:$N$73,0),MATCH(BS$2,[1]INSTRUCTIONS!$M$9:$AM$9,FALSE))*$BA67),0)),""))</f>
        <v/>
      </c>
      <c r="BT67" s="178" t="str">
        <f>IF(ISBLANK($BK67),"",IFERROR((ROUND((INDEX([1]INSTRUCTIONS!$M$9:$AM$73,MATCH(#REF!,[1]INSTRUCTIONS!$N$9:$N$73,0),MATCH(BT$2,[1]INSTRUCTIONS!$M$9:$AM$9,FALSE))*$BA67),0)),""))</f>
        <v/>
      </c>
      <c r="BU67" s="178" t="str">
        <f>IF(ISBLANK($BK67),"",IFERROR((ROUND((INDEX([1]INSTRUCTIONS!$M$9:$AM$73,MATCH(#REF!,[1]INSTRUCTIONS!$N$9:$N$73,0),MATCH(BU$2,[1]INSTRUCTIONS!$M$9:$AM$9,FALSE))*$BA67),0)),""))</f>
        <v/>
      </c>
      <c r="BV67" s="178" t="str">
        <f>IF(ISBLANK($BK67),"",IFERROR((ROUND((INDEX([1]INSTRUCTIONS!$M$9:$AM$73,MATCH(#REF!,[1]INSTRUCTIONS!$N$9:$N$73,0),MATCH(BV$2,[1]INSTRUCTIONS!$M$9:$AM$9,FALSE))*$BA67),0)),""))</f>
        <v/>
      </c>
      <c r="BW67" s="178" t="str">
        <f>IF(ISBLANK($BK67),"",IFERROR((ROUND((INDEX([1]INSTRUCTIONS!$M$9:$AM$73,MATCH(#REF!,[1]INSTRUCTIONS!$N$9:$N$73,0),MATCH(BW$2,[1]INSTRUCTIONS!$M$9:$AM$9,FALSE))*$BA67),0)),""))</f>
        <v/>
      </c>
      <c r="BX67" s="178" t="str">
        <f>IF(ISBLANK($BK67),"",IFERROR((ROUND((INDEX([1]INSTRUCTIONS!$M$9:$AM$73,MATCH(#REF!,[1]INSTRUCTIONS!$N$9:$N$73,0),MATCH(BX$2,[1]INSTRUCTIONS!$M$9:$AM$9,FALSE))*$BA67),0)),""))</f>
        <v/>
      </c>
      <c r="BY67" s="178" t="str">
        <f>IF(ISBLANK($BK67),"",IFERROR((ROUND((INDEX([1]INSTRUCTIONS!$M$9:$AM$73,MATCH(#REF!,[1]INSTRUCTIONS!$N$9:$N$73,0),MATCH(BY$2,[1]INSTRUCTIONS!$M$9:$AM$9,FALSE))*$BA67),0)),""))</f>
        <v/>
      </c>
      <c r="BZ67" s="178" t="str">
        <f>IF(ISBLANK($BK67),"",IFERROR((ROUND((INDEX([1]INSTRUCTIONS!$M$9:$AM$73,MATCH(#REF!,[1]INSTRUCTIONS!$N$9:$N$73,0),MATCH(BZ$2,[1]INSTRUCTIONS!$M$9:$AM$9,FALSE))*$BA67),0)),""))</f>
        <v/>
      </c>
      <c r="CA67" s="178" t="str">
        <f>IF(ISBLANK($BK67),"",IFERROR((ROUND((INDEX([1]INSTRUCTIONS!$M$9:$AM$73,MATCH(#REF!,[1]INSTRUCTIONS!$N$9:$N$73,0),MATCH(CA$2,[1]INSTRUCTIONS!$M$9:$AM$9,FALSE))*$BA67),0)),""))</f>
        <v/>
      </c>
      <c r="CB67" s="178" t="str">
        <f>IF(ISBLANK($BK67),"",IFERROR((ROUND((INDEX([1]INSTRUCTIONS!$M$9:$AM$73,MATCH(#REF!,[1]INSTRUCTIONS!$N$9:$N$73,0),MATCH(CB$2,[1]INSTRUCTIONS!$M$9:$AM$9,FALSE))*$BA67),0)),""))</f>
        <v/>
      </c>
      <c r="CC67" s="178" t="str">
        <f>IF(ISBLANK($BK67),"",IFERROR((ROUND((INDEX([1]INSTRUCTIONS!$M$9:$AM$73,MATCH(#REF!,[1]INSTRUCTIONS!$N$9:$N$73,0),MATCH(CC$2,[1]INSTRUCTIONS!$M$9:$AM$9,FALSE))*$BA67),0)),""))</f>
        <v/>
      </c>
      <c r="CD67" s="178" t="str">
        <f>IF(ISBLANK($BK67),"",IFERROR((ROUND((INDEX([1]INSTRUCTIONS!$M$9:$AM$73,MATCH(#REF!,[1]INSTRUCTIONS!$N$9:$N$73,0),MATCH(CD$2,[1]INSTRUCTIONS!$M$9:$AM$9,FALSE))*$BA67),0)),""))</f>
        <v/>
      </c>
      <c r="CE67" s="178" t="str">
        <f>IF(ISBLANK($BK67),"",IFERROR((ROUND((INDEX([1]INSTRUCTIONS!$M$9:$AM$73,MATCH(#REF!,[1]INSTRUCTIONS!$N$9:$N$73,0),MATCH(CE$2,[1]INSTRUCTIONS!$M$9:$AM$9,FALSE))*$BA67),0)),""))</f>
        <v/>
      </c>
      <c r="CF67" s="178" t="str">
        <f>IF(ISBLANK($BK67),"",IFERROR((ROUND((INDEX([1]INSTRUCTIONS!$M$9:$AM$73,MATCH(#REF!,[1]INSTRUCTIONS!$N$9:$N$73,0),MATCH(CF$2,[1]INSTRUCTIONS!$M$9:$AM$9,FALSE))*$BA67),0)),""))</f>
        <v/>
      </c>
      <c r="CG67" s="178" t="str">
        <f>IF(ISBLANK($BK67),"",IFERROR((ROUND((INDEX([1]INSTRUCTIONS!$M$9:$AM$73,MATCH(#REF!,[1]INSTRUCTIONS!$N$9:$N$73,0),MATCH(CG$2,[1]INSTRUCTIONS!$M$9:$AM$9,FALSE))*$BA67),0)),""))</f>
        <v/>
      </c>
      <c r="CH67" s="178" t="str">
        <f>IF(ISBLANK($BK67),"",IFERROR((ROUND((INDEX([1]INSTRUCTIONS!$M$9:$AM$73,MATCH(#REF!,[1]INSTRUCTIONS!$N$9:$N$73,0),MATCH(CH$2,[1]INSTRUCTIONS!$M$9:$AM$9,FALSE))*$BA67),0)),""))</f>
        <v/>
      </c>
      <c r="CI67" s="178" t="str">
        <f>IF(ISBLANK($BK67),"",IFERROR((ROUND((INDEX([1]INSTRUCTIONS!$M$9:$AM$73,MATCH(#REF!,[1]INSTRUCTIONS!$N$9:$N$73,0),MATCH(CI$2,[1]INSTRUCTIONS!$M$9:$AM$9,FALSE))*$BA67),0)),""))</f>
        <v/>
      </c>
      <c r="CJ67" s="179" t="str">
        <f>IF(ISBLANK($BK67),"",IFERROR((ROUND((INDEX([1]INSTRUCTIONS!$M$9:$AM$73,MATCH(#REF!,[1]INSTRUCTIONS!$N$9:$N$73,0),MATCH(CJ$2,[1]INSTRUCTIONS!$M$9:$AM$9,FALSE))*$BA67),0)),""))</f>
        <v/>
      </c>
      <c r="CK67" s="169">
        <f t="shared" si="24"/>
        <v>180</v>
      </c>
      <c r="CL67" s="169">
        <f t="shared" si="25"/>
        <v>0</v>
      </c>
      <c r="CM67" s="6"/>
      <c r="CN67" s="170" t="s">
        <v>105</v>
      </c>
      <c r="CO67" s="177">
        <v>3</v>
      </c>
      <c r="CP67" s="178">
        <v>6</v>
      </c>
      <c r="CQ67" s="178">
        <v>7</v>
      </c>
      <c r="CR67" s="178">
        <v>5</v>
      </c>
      <c r="CS67" s="178">
        <v>3</v>
      </c>
      <c r="CT67" s="178">
        <v>0</v>
      </c>
      <c r="CU67" s="178" t="str">
        <f>IF(ISBLANK($CN67),"",IFERROR((ROUND((INDEX([1]INSTRUCTIONS!$M$9:$AM$73,MATCH(#REF!,[1]INSTRUCTIONS!$N$9:$N$73,0),MATCH(CU$2,[1]INSTRUCTIONS!$M$9:$AM$9,FALSE))*$BD67),0)),""))</f>
        <v/>
      </c>
      <c r="CV67" s="178" t="str">
        <f>IF(ISBLANK($CN67),"",IFERROR((ROUND((INDEX([1]INSTRUCTIONS!$M$9:$AM$73,MATCH(#REF!,[1]INSTRUCTIONS!$N$9:$N$73,0),MATCH(CV$2,[1]INSTRUCTIONS!$M$9:$AM$9,FALSE))*$BD67),0)),""))</f>
        <v/>
      </c>
      <c r="CW67" s="178" t="str">
        <f>IF(ISBLANK($CN67),"",IFERROR((ROUND((INDEX([1]INSTRUCTIONS!$M$9:$AM$73,MATCH(#REF!,[1]INSTRUCTIONS!$N$9:$N$73,0),MATCH(CW$2,[1]INSTRUCTIONS!$M$9:$AM$9,FALSE))*$BD67),0)),""))</f>
        <v/>
      </c>
      <c r="CX67" s="178" t="str">
        <f>IF(ISBLANK($CN67),"",IFERROR((ROUND((INDEX([1]INSTRUCTIONS!$M$9:$AM$73,MATCH(#REF!,[1]INSTRUCTIONS!$N$9:$N$73,0),MATCH(CX$2,[1]INSTRUCTIONS!$M$9:$AM$9,FALSE))*$BD67),0)),""))</f>
        <v/>
      </c>
      <c r="CY67" s="178" t="str">
        <f>IF(ISBLANK($CN67),"",IFERROR((ROUND((INDEX([1]INSTRUCTIONS!$M$9:$AM$73,MATCH(#REF!,[1]INSTRUCTIONS!$N$9:$N$73,0),MATCH(CY$2,[1]INSTRUCTIONS!$M$9:$AM$9,FALSE))*$BD67),0)),""))</f>
        <v/>
      </c>
      <c r="CZ67" s="178" t="str">
        <f>IF(ISBLANK($CN67),"",IFERROR((ROUND((INDEX([1]INSTRUCTIONS!$M$9:$AM$73,MATCH(#REF!,[1]INSTRUCTIONS!$N$9:$N$73,0),MATCH(CZ$2,[1]INSTRUCTIONS!$M$9:$AM$9,FALSE))*$BD67),0)),""))</f>
        <v/>
      </c>
      <c r="DA67" s="178" t="str">
        <f>IF(ISBLANK($CN67),"",IFERROR((ROUND((INDEX([1]INSTRUCTIONS!$M$9:$AM$73,MATCH(#REF!,[1]INSTRUCTIONS!$N$9:$N$73,0),MATCH(DA$2,[1]INSTRUCTIONS!$M$9:$AM$9,FALSE))*$BD67),0)),""))</f>
        <v/>
      </c>
      <c r="DB67" s="178" t="str">
        <f>IF(ISBLANK($CN67),"",IFERROR((ROUND((INDEX([1]INSTRUCTIONS!$M$9:$AM$73,MATCH(#REF!,[1]INSTRUCTIONS!$N$9:$N$73,0),MATCH(DB$2,[1]INSTRUCTIONS!$M$9:$AM$9,FALSE))*$BD67),0)),""))</f>
        <v/>
      </c>
      <c r="DC67" s="178" t="str">
        <f>IF(ISBLANK($CN67),"",IFERROR((ROUND((INDEX([1]INSTRUCTIONS!$M$9:$AM$73,MATCH(#REF!,[1]INSTRUCTIONS!$N$9:$N$73,0),MATCH(DC$2,[1]INSTRUCTIONS!$M$9:$AM$9,FALSE))*$BD67),0)),""))</f>
        <v/>
      </c>
      <c r="DD67" s="178" t="str">
        <f>IF(ISBLANK($CN67),"",IFERROR((ROUND((INDEX([1]INSTRUCTIONS!$M$9:$AM$73,MATCH(#REF!,[1]INSTRUCTIONS!$N$9:$N$73,0),MATCH(DD$2,[1]INSTRUCTIONS!$M$9:$AM$9,FALSE))*$BD67),0)),""))</f>
        <v/>
      </c>
      <c r="DE67" s="178" t="str">
        <f>IF(ISBLANK($CN67),"",IFERROR((ROUND((INDEX([1]INSTRUCTIONS!$M$9:$AM$73,MATCH(#REF!,[1]INSTRUCTIONS!$N$9:$N$73,0),MATCH(DE$2,[1]INSTRUCTIONS!$M$9:$AM$9,FALSE))*$BD67),0)),""))</f>
        <v/>
      </c>
      <c r="DF67" s="178" t="str">
        <f>IF(ISBLANK($CN67),"",IFERROR((ROUND((INDEX([1]INSTRUCTIONS!$M$9:$AM$73,MATCH(#REF!,[1]INSTRUCTIONS!$N$9:$N$73,0),MATCH(DF$2,[1]INSTRUCTIONS!$M$9:$AM$9,FALSE))*$BD67),0)),""))</f>
        <v/>
      </c>
      <c r="DG67" s="178" t="str">
        <f>IF(ISBLANK($CN67),"",IFERROR((ROUND((INDEX([1]INSTRUCTIONS!$M$9:$AM$73,MATCH(#REF!,[1]INSTRUCTIONS!$N$9:$N$73,0),MATCH(DG$2,[1]INSTRUCTIONS!$M$9:$AM$9,FALSE))*$BD67),0)),""))</f>
        <v/>
      </c>
      <c r="DH67" s="178" t="str">
        <f>IF(ISBLANK($CN67),"",IFERROR((ROUND((INDEX([1]INSTRUCTIONS!$M$9:$AM$73,MATCH(#REF!,[1]INSTRUCTIONS!$N$9:$N$73,0),MATCH(DH$2,[1]INSTRUCTIONS!$M$9:$AM$9,FALSE))*$BD67),0)),""))</f>
        <v/>
      </c>
      <c r="DI67" s="178" t="str">
        <f>IF(ISBLANK($CN67),"",IFERROR((ROUND((INDEX([1]INSTRUCTIONS!$M$9:$AM$73,MATCH(#REF!,[1]INSTRUCTIONS!$N$9:$N$73,0),MATCH(DI$2,[1]INSTRUCTIONS!$M$9:$AM$9,FALSE))*$BD67),0)),""))</f>
        <v/>
      </c>
      <c r="DJ67" s="178" t="str">
        <f>IF(ISBLANK($CN67),"",IFERROR((ROUND((INDEX([1]INSTRUCTIONS!$M$9:$AM$73,MATCH(#REF!,[1]INSTRUCTIONS!$N$9:$N$73,0),MATCH(DJ$2,[1]INSTRUCTIONS!$M$9:$AM$9,FALSE))*$BD67),0)),""))</f>
        <v/>
      </c>
      <c r="DK67" s="178" t="str">
        <f>IF(ISBLANK($CN67),"",IFERROR((ROUND((INDEX([1]INSTRUCTIONS!$M$9:$AM$73,MATCH(#REF!,[1]INSTRUCTIONS!$N$9:$N$73,0),MATCH(DK$2,[1]INSTRUCTIONS!$M$9:$AM$9,FALSE))*$BD67),0)),""))</f>
        <v/>
      </c>
      <c r="DL67" s="178" t="str">
        <f>IF(ISBLANK($CN67),"",IFERROR((ROUND((INDEX([1]INSTRUCTIONS!$M$9:$AM$73,MATCH(#REF!,[1]INSTRUCTIONS!$N$9:$N$73,0),MATCH(DL$2,[1]INSTRUCTIONS!$M$9:$AM$9,FALSE))*$BD67),0)),""))</f>
        <v/>
      </c>
      <c r="DM67" s="179" t="str">
        <f>IF(ISBLANK($CN67),"",IFERROR((ROUND((INDEX([1]INSTRUCTIONS!$M$9:$AM$73,MATCH(#REF!,[1]INSTRUCTIONS!$N$9:$N$73,0),MATCH(DM$2,[1]INSTRUCTIONS!$M$9:$AM$9,FALSE))*$BD67),0)),""))</f>
        <v/>
      </c>
      <c r="DN67" s="169">
        <f t="shared" si="26"/>
        <v>24</v>
      </c>
      <c r="DO67" s="169">
        <f t="shared" si="27"/>
        <v>0</v>
      </c>
      <c r="DP67" s="6"/>
      <c r="DQ67" s="171" t="str">
        <f t="shared" si="28"/>
        <v>ALPHA TOPS BM</v>
      </c>
      <c r="DR67" s="172">
        <f t="shared" ref="DR67:EP67" si="81">IFERROR(BL67+CO67,"")</f>
        <v>21</v>
      </c>
      <c r="DS67" s="173">
        <f t="shared" si="81"/>
        <v>51</v>
      </c>
      <c r="DT67" s="173">
        <f t="shared" si="81"/>
        <v>67</v>
      </c>
      <c r="DU67" s="173">
        <f t="shared" si="81"/>
        <v>46</v>
      </c>
      <c r="DV67" s="173">
        <f t="shared" si="81"/>
        <v>19</v>
      </c>
      <c r="DW67" s="173">
        <f t="shared" si="81"/>
        <v>0</v>
      </c>
      <c r="DX67" s="173" t="str">
        <f t="shared" si="81"/>
        <v/>
      </c>
      <c r="DY67" s="173" t="str">
        <f t="shared" si="81"/>
        <v/>
      </c>
      <c r="DZ67" s="173" t="str">
        <f t="shared" si="81"/>
        <v/>
      </c>
      <c r="EA67" s="173" t="str">
        <f t="shared" si="81"/>
        <v/>
      </c>
      <c r="EB67" s="173" t="str">
        <f t="shared" si="81"/>
        <v/>
      </c>
      <c r="EC67" s="173" t="str">
        <f t="shared" si="81"/>
        <v/>
      </c>
      <c r="ED67" s="173" t="str">
        <f t="shared" si="81"/>
        <v/>
      </c>
      <c r="EE67" s="173" t="str">
        <f t="shared" si="81"/>
        <v/>
      </c>
      <c r="EF67" s="174" t="str">
        <f t="shared" si="81"/>
        <v/>
      </c>
      <c r="EG67" s="174" t="str">
        <f t="shared" si="81"/>
        <v/>
      </c>
      <c r="EH67" s="174" t="str">
        <f t="shared" si="81"/>
        <v/>
      </c>
      <c r="EI67" s="174" t="str">
        <f t="shared" si="81"/>
        <v/>
      </c>
      <c r="EJ67" s="174" t="str">
        <f t="shared" si="81"/>
        <v/>
      </c>
      <c r="EK67" s="174" t="str">
        <f t="shared" si="81"/>
        <v/>
      </c>
      <c r="EL67" s="174" t="str">
        <f t="shared" si="81"/>
        <v/>
      </c>
      <c r="EM67" s="174" t="str">
        <f t="shared" si="81"/>
        <v/>
      </c>
      <c r="EN67" s="174" t="str">
        <f t="shared" si="81"/>
        <v/>
      </c>
      <c r="EO67" s="174" t="str">
        <f t="shared" si="81"/>
        <v/>
      </c>
      <c r="EP67" s="174" t="str">
        <f t="shared" si="81"/>
        <v/>
      </c>
      <c r="EQ67" s="171">
        <f t="shared" si="30"/>
        <v>204</v>
      </c>
      <c r="ER67" s="171">
        <f t="shared" si="31"/>
        <v>0</v>
      </c>
    </row>
    <row r="68" spans="1:148" ht="120" customHeight="1" x14ac:dyDescent="0.25">
      <c r="A68" s="132">
        <f t="shared" si="32"/>
        <v>51</v>
      </c>
      <c r="B68" s="133" t="e">
        <v>#VALUE!</v>
      </c>
      <c r="C68" s="133" t="s">
        <v>96</v>
      </c>
      <c r="D68" s="134" t="s">
        <v>276</v>
      </c>
      <c r="E68" s="134" t="str">
        <f t="shared" si="6"/>
        <v>#REF!</v>
      </c>
      <c r="F68" s="135" t="s">
        <v>97</v>
      </c>
      <c r="G68" s="134" t="s">
        <v>276</v>
      </c>
      <c r="H68" s="135" t="s">
        <v>226</v>
      </c>
      <c r="I68" s="135" t="s">
        <v>227</v>
      </c>
      <c r="J68" s="135"/>
      <c r="K68" s="135"/>
      <c r="L68" s="136"/>
      <c r="M68" s="133" t="e">
        <v>#VALUE!</v>
      </c>
      <c r="N68" s="135" t="s">
        <v>246</v>
      </c>
      <c r="O68" s="136"/>
      <c r="P68" s="136"/>
      <c r="Q68" s="136" t="s">
        <v>101</v>
      </c>
      <c r="R68" s="136" t="s">
        <v>102</v>
      </c>
      <c r="S68" s="136"/>
      <c r="T68" s="133"/>
      <c r="U68" s="133"/>
      <c r="V68" s="133"/>
      <c r="W68" s="137"/>
      <c r="X68" s="138">
        <v>11.8</v>
      </c>
      <c r="Y68" s="139">
        <v>11.93</v>
      </c>
      <c r="Z68" s="140">
        <f t="shared" si="7"/>
        <v>-1.1016949152542288E-2</v>
      </c>
      <c r="AA68" s="139">
        <v>39.99</v>
      </c>
      <c r="AB68" s="140">
        <f t="shared" si="8"/>
        <v>0.70167541885471374</v>
      </c>
      <c r="AC68" s="141"/>
      <c r="AD68" s="142" t="str">
        <f t="shared" si="9"/>
        <v/>
      </c>
      <c r="AE68" s="140" t="str">
        <f t="shared" si="10"/>
        <v/>
      </c>
      <c r="AF68" s="139"/>
      <c r="AG68" s="140" t="str">
        <f t="shared" si="11"/>
        <v/>
      </c>
      <c r="AH68" s="143" t="str">
        <f t="shared" si="12"/>
        <v/>
      </c>
      <c r="AI68" s="144"/>
      <c r="AJ68" s="145"/>
      <c r="AK68" s="146"/>
      <c r="AL68" s="135" t="s">
        <v>241</v>
      </c>
      <c r="AM68" s="147">
        <v>4</v>
      </c>
      <c r="AN68" s="148" t="str">
        <f t="shared" si="13"/>
        <v xml:space="preserve">, , , , OFFICE DEFINE, </v>
      </c>
      <c r="AO68" s="149">
        <v>18</v>
      </c>
      <c r="AP68" s="150">
        <v>228</v>
      </c>
      <c r="AQ68" s="150"/>
      <c r="AR68" s="150"/>
      <c r="AS68" s="150"/>
      <c r="AT68" s="151"/>
      <c r="AU68" s="151"/>
      <c r="AV68" s="152">
        <f t="shared" si="14"/>
        <v>4</v>
      </c>
      <c r="AW68" s="153"/>
      <c r="AX68" s="152"/>
      <c r="AY68" s="153"/>
      <c r="AZ68" s="176"/>
      <c r="BA68" s="155">
        <f t="shared" si="15"/>
        <v>228</v>
      </c>
      <c r="BB68" s="156">
        <f t="shared" si="16"/>
        <v>2720.04</v>
      </c>
      <c r="BC68" s="157">
        <f t="shared" si="17"/>
        <v>9117.7200000000012</v>
      </c>
      <c r="BD68" s="158">
        <f t="shared" si="18"/>
        <v>18</v>
      </c>
      <c r="BE68" s="159">
        <f t="shared" si="19"/>
        <v>214.74</v>
      </c>
      <c r="BF68" s="160">
        <f t="shared" si="20"/>
        <v>719.82</v>
      </c>
      <c r="BG68" s="161">
        <f t="shared" si="21"/>
        <v>246</v>
      </c>
      <c r="BH68" s="162">
        <f t="shared" si="22"/>
        <v>2934.7799999999997</v>
      </c>
      <c r="BI68" s="163">
        <f t="shared" si="23"/>
        <v>9837.5400000000009</v>
      </c>
      <c r="BJ68" s="164"/>
      <c r="BK68" s="165" t="s">
        <v>104</v>
      </c>
      <c r="BL68" s="177">
        <v>23</v>
      </c>
      <c r="BM68" s="178">
        <v>58</v>
      </c>
      <c r="BN68" s="178">
        <v>75</v>
      </c>
      <c r="BO68" s="178">
        <v>52</v>
      </c>
      <c r="BP68" s="178">
        <v>20</v>
      </c>
      <c r="BQ68" s="178">
        <v>0</v>
      </c>
      <c r="BR68" s="178" t="str">
        <f>IF(ISBLANK($BK68),"",IFERROR((ROUND((INDEX([1]INSTRUCTIONS!$M$9:$AM$73,MATCH(#REF!,[1]INSTRUCTIONS!$N$9:$N$73,0),MATCH(BR$2,[1]INSTRUCTIONS!$M$9:$AM$9,FALSE))*$BA68),0)),""))</f>
        <v/>
      </c>
      <c r="BS68" s="178" t="str">
        <f>IF(ISBLANK($BK68),"",IFERROR((ROUND((INDEX([1]INSTRUCTIONS!$M$9:$AM$73,MATCH(#REF!,[1]INSTRUCTIONS!$N$9:$N$73,0),MATCH(BS$2,[1]INSTRUCTIONS!$M$9:$AM$9,FALSE))*$BA68),0)),""))</f>
        <v/>
      </c>
      <c r="BT68" s="178" t="str">
        <f>IF(ISBLANK($BK68),"",IFERROR((ROUND((INDEX([1]INSTRUCTIONS!$M$9:$AM$73,MATCH(#REF!,[1]INSTRUCTIONS!$N$9:$N$73,0),MATCH(BT$2,[1]INSTRUCTIONS!$M$9:$AM$9,FALSE))*$BA68),0)),""))</f>
        <v/>
      </c>
      <c r="BU68" s="178" t="str">
        <f>IF(ISBLANK($BK68),"",IFERROR((ROUND((INDEX([1]INSTRUCTIONS!$M$9:$AM$73,MATCH(#REF!,[1]INSTRUCTIONS!$N$9:$N$73,0),MATCH(BU$2,[1]INSTRUCTIONS!$M$9:$AM$9,FALSE))*$BA68),0)),""))</f>
        <v/>
      </c>
      <c r="BV68" s="178" t="str">
        <f>IF(ISBLANK($BK68),"",IFERROR((ROUND((INDEX([1]INSTRUCTIONS!$M$9:$AM$73,MATCH(#REF!,[1]INSTRUCTIONS!$N$9:$N$73,0),MATCH(BV$2,[1]INSTRUCTIONS!$M$9:$AM$9,FALSE))*$BA68),0)),""))</f>
        <v/>
      </c>
      <c r="BW68" s="178" t="str">
        <f>IF(ISBLANK($BK68),"",IFERROR((ROUND((INDEX([1]INSTRUCTIONS!$M$9:$AM$73,MATCH(#REF!,[1]INSTRUCTIONS!$N$9:$N$73,0),MATCH(BW$2,[1]INSTRUCTIONS!$M$9:$AM$9,FALSE))*$BA68),0)),""))</f>
        <v/>
      </c>
      <c r="BX68" s="178" t="str">
        <f>IF(ISBLANK($BK68),"",IFERROR((ROUND((INDEX([1]INSTRUCTIONS!$M$9:$AM$73,MATCH(#REF!,[1]INSTRUCTIONS!$N$9:$N$73,0),MATCH(BX$2,[1]INSTRUCTIONS!$M$9:$AM$9,FALSE))*$BA68),0)),""))</f>
        <v/>
      </c>
      <c r="BY68" s="178" t="str">
        <f>IF(ISBLANK($BK68),"",IFERROR((ROUND((INDEX([1]INSTRUCTIONS!$M$9:$AM$73,MATCH(#REF!,[1]INSTRUCTIONS!$N$9:$N$73,0),MATCH(BY$2,[1]INSTRUCTIONS!$M$9:$AM$9,FALSE))*$BA68),0)),""))</f>
        <v/>
      </c>
      <c r="BZ68" s="178" t="str">
        <f>IF(ISBLANK($BK68),"",IFERROR((ROUND((INDEX([1]INSTRUCTIONS!$M$9:$AM$73,MATCH(#REF!,[1]INSTRUCTIONS!$N$9:$N$73,0),MATCH(BZ$2,[1]INSTRUCTIONS!$M$9:$AM$9,FALSE))*$BA68),0)),""))</f>
        <v/>
      </c>
      <c r="CA68" s="178" t="str">
        <f>IF(ISBLANK($BK68),"",IFERROR((ROUND((INDEX([1]INSTRUCTIONS!$M$9:$AM$73,MATCH(#REF!,[1]INSTRUCTIONS!$N$9:$N$73,0),MATCH(CA$2,[1]INSTRUCTIONS!$M$9:$AM$9,FALSE))*$BA68),0)),""))</f>
        <v/>
      </c>
      <c r="CB68" s="178" t="str">
        <f>IF(ISBLANK($BK68),"",IFERROR((ROUND((INDEX([1]INSTRUCTIONS!$M$9:$AM$73,MATCH(#REF!,[1]INSTRUCTIONS!$N$9:$N$73,0),MATCH(CB$2,[1]INSTRUCTIONS!$M$9:$AM$9,FALSE))*$BA68),0)),""))</f>
        <v/>
      </c>
      <c r="CC68" s="178" t="str">
        <f>IF(ISBLANK($BK68),"",IFERROR((ROUND((INDEX([1]INSTRUCTIONS!$M$9:$AM$73,MATCH(#REF!,[1]INSTRUCTIONS!$N$9:$N$73,0),MATCH(CC$2,[1]INSTRUCTIONS!$M$9:$AM$9,FALSE))*$BA68),0)),""))</f>
        <v/>
      </c>
      <c r="CD68" s="178" t="str">
        <f>IF(ISBLANK($BK68),"",IFERROR((ROUND((INDEX([1]INSTRUCTIONS!$M$9:$AM$73,MATCH(#REF!,[1]INSTRUCTIONS!$N$9:$N$73,0),MATCH(CD$2,[1]INSTRUCTIONS!$M$9:$AM$9,FALSE))*$BA68),0)),""))</f>
        <v/>
      </c>
      <c r="CE68" s="178" t="str">
        <f>IF(ISBLANK($BK68),"",IFERROR((ROUND((INDEX([1]INSTRUCTIONS!$M$9:$AM$73,MATCH(#REF!,[1]INSTRUCTIONS!$N$9:$N$73,0),MATCH(CE$2,[1]INSTRUCTIONS!$M$9:$AM$9,FALSE))*$BA68),0)),""))</f>
        <v/>
      </c>
      <c r="CF68" s="178" t="str">
        <f>IF(ISBLANK($BK68),"",IFERROR((ROUND((INDEX([1]INSTRUCTIONS!$M$9:$AM$73,MATCH(#REF!,[1]INSTRUCTIONS!$N$9:$N$73,0),MATCH(CF$2,[1]INSTRUCTIONS!$M$9:$AM$9,FALSE))*$BA68),0)),""))</f>
        <v/>
      </c>
      <c r="CG68" s="178" t="str">
        <f>IF(ISBLANK($BK68),"",IFERROR((ROUND((INDEX([1]INSTRUCTIONS!$M$9:$AM$73,MATCH(#REF!,[1]INSTRUCTIONS!$N$9:$N$73,0),MATCH(CG$2,[1]INSTRUCTIONS!$M$9:$AM$9,FALSE))*$BA68),0)),""))</f>
        <v/>
      </c>
      <c r="CH68" s="178" t="str">
        <f>IF(ISBLANK($BK68),"",IFERROR((ROUND((INDEX([1]INSTRUCTIONS!$M$9:$AM$73,MATCH(#REF!,[1]INSTRUCTIONS!$N$9:$N$73,0),MATCH(CH$2,[1]INSTRUCTIONS!$M$9:$AM$9,FALSE))*$BA68),0)),""))</f>
        <v/>
      </c>
      <c r="CI68" s="178" t="str">
        <f>IF(ISBLANK($BK68),"",IFERROR((ROUND((INDEX([1]INSTRUCTIONS!$M$9:$AM$73,MATCH(#REF!,[1]INSTRUCTIONS!$N$9:$N$73,0),MATCH(CI$2,[1]INSTRUCTIONS!$M$9:$AM$9,FALSE))*$BA68),0)),""))</f>
        <v/>
      </c>
      <c r="CJ68" s="179" t="str">
        <f>IF(ISBLANK($BK68),"",IFERROR((ROUND((INDEX([1]INSTRUCTIONS!$M$9:$AM$73,MATCH(#REF!,[1]INSTRUCTIONS!$N$9:$N$73,0),MATCH(CJ$2,[1]INSTRUCTIONS!$M$9:$AM$9,FALSE))*$BA68),0)),""))</f>
        <v/>
      </c>
      <c r="CK68" s="169">
        <f t="shared" si="24"/>
        <v>228</v>
      </c>
      <c r="CL68" s="169">
        <f t="shared" si="25"/>
        <v>0</v>
      </c>
      <c r="CM68" s="6"/>
      <c r="CN68" s="170" t="s">
        <v>105</v>
      </c>
      <c r="CO68" s="177">
        <v>2</v>
      </c>
      <c r="CP68" s="178">
        <v>4</v>
      </c>
      <c r="CQ68" s="178">
        <v>6</v>
      </c>
      <c r="CR68" s="178">
        <v>4</v>
      </c>
      <c r="CS68" s="178">
        <v>2</v>
      </c>
      <c r="CT68" s="178">
        <v>0</v>
      </c>
      <c r="CU68" s="178" t="str">
        <f>IF(ISBLANK($CN68),"",IFERROR((ROUND((INDEX([1]INSTRUCTIONS!$M$9:$AM$73,MATCH(#REF!,[1]INSTRUCTIONS!$N$9:$N$73,0),MATCH(CU$2,[1]INSTRUCTIONS!$M$9:$AM$9,FALSE))*$BD68),0)),""))</f>
        <v/>
      </c>
      <c r="CV68" s="178" t="str">
        <f>IF(ISBLANK($CN68),"",IFERROR((ROUND((INDEX([1]INSTRUCTIONS!$M$9:$AM$73,MATCH(#REF!,[1]INSTRUCTIONS!$N$9:$N$73,0),MATCH(CV$2,[1]INSTRUCTIONS!$M$9:$AM$9,FALSE))*$BD68),0)),""))</f>
        <v/>
      </c>
      <c r="CW68" s="178" t="str">
        <f>IF(ISBLANK($CN68),"",IFERROR((ROUND((INDEX([1]INSTRUCTIONS!$M$9:$AM$73,MATCH(#REF!,[1]INSTRUCTIONS!$N$9:$N$73,0),MATCH(CW$2,[1]INSTRUCTIONS!$M$9:$AM$9,FALSE))*$BD68),0)),""))</f>
        <v/>
      </c>
      <c r="CX68" s="178" t="str">
        <f>IF(ISBLANK($CN68),"",IFERROR((ROUND((INDEX([1]INSTRUCTIONS!$M$9:$AM$73,MATCH(#REF!,[1]INSTRUCTIONS!$N$9:$N$73,0),MATCH(CX$2,[1]INSTRUCTIONS!$M$9:$AM$9,FALSE))*$BD68),0)),""))</f>
        <v/>
      </c>
      <c r="CY68" s="178" t="str">
        <f>IF(ISBLANK($CN68),"",IFERROR((ROUND((INDEX([1]INSTRUCTIONS!$M$9:$AM$73,MATCH(#REF!,[1]INSTRUCTIONS!$N$9:$N$73,0),MATCH(CY$2,[1]INSTRUCTIONS!$M$9:$AM$9,FALSE))*$BD68),0)),""))</f>
        <v/>
      </c>
      <c r="CZ68" s="178" t="str">
        <f>IF(ISBLANK($CN68),"",IFERROR((ROUND((INDEX([1]INSTRUCTIONS!$M$9:$AM$73,MATCH(#REF!,[1]INSTRUCTIONS!$N$9:$N$73,0),MATCH(CZ$2,[1]INSTRUCTIONS!$M$9:$AM$9,FALSE))*$BD68),0)),""))</f>
        <v/>
      </c>
      <c r="DA68" s="178" t="str">
        <f>IF(ISBLANK($CN68),"",IFERROR((ROUND((INDEX([1]INSTRUCTIONS!$M$9:$AM$73,MATCH(#REF!,[1]INSTRUCTIONS!$N$9:$N$73,0),MATCH(DA$2,[1]INSTRUCTIONS!$M$9:$AM$9,FALSE))*$BD68),0)),""))</f>
        <v/>
      </c>
      <c r="DB68" s="178" t="str">
        <f>IF(ISBLANK($CN68),"",IFERROR((ROUND((INDEX([1]INSTRUCTIONS!$M$9:$AM$73,MATCH(#REF!,[1]INSTRUCTIONS!$N$9:$N$73,0),MATCH(DB$2,[1]INSTRUCTIONS!$M$9:$AM$9,FALSE))*$BD68),0)),""))</f>
        <v/>
      </c>
      <c r="DC68" s="178" t="str">
        <f>IF(ISBLANK($CN68),"",IFERROR((ROUND((INDEX([1]INSTRUCTIONS!$M$9:$AM$73,MATCH(#REF!,[1]INSTRUCTIONS!$N$9:$N$73,0),MATCH(DC$2,[1]INSTRUCTIONS!$M$9:$AM$9,FALSE))*$BD68),0)),""))</f>
        <v/>
      </c>
      <c r="DD68" s="178" t="str">
        <f>IF(ISBLANK($CN68),"",IFERROR((ROUND((INDEX([1]INSTRUCTIONS!$M$9:$AM$73,MATCH(#REF!,[1]INSTRUCTIONS!$N$9:$N$73,0),MATCH(DD$2,[1]INSTRUCTIONS!$M$9:$AM$9,FALSE))*$BD68),0)),""))</f>
        <v/>
      </c>
      <c r="DE68" s="178" t="str">
        <f>IF(ISBLANK($CN68),"",IFERROR((ROUND((INDEX([1]INSTRUCTIONS!$M$9:$AM$73,MATCH(#REF!,[1]INSTRUCTIONS!$N$9:$N$73,0),MATCH(DE$2,[1]INSTRUCTIONS!$M$9:$AM$9,FALSE))*$BD68),0)),""))</f>
        <v/>
      </c>
      <c r="DF68" s="178" t="str">
        <f>IF(ISBLANK($CN68),"",IFERROR((ROUND((INDEX([1]INSTRUCTIONS!$M$9:$AM$73,MATCH(#REF!,[1]INSTRUCTIONS!$N$9:$N$73,0),MATCH(DF$2,[1]INSTRUCTIONS!$M$9:$AM$9,FALSE))*$BD68),0)),""))</f>
        <v/>
      </c>
      <c r="DG68" s="178" t="str">
        <f>IF(ISBLANK($CN68),"",IFERROR((ROUND((INDEX([1]INSTRUCTIONS!$M$9:$AM$73,MATCH(#REF!,[1]INSTRUCTIONS!$N$9:$N$73,0),MATCH(DG$2,[1]INSTRUCTIONS!$M$9:$AM$9,FALSE))*$BD68),0)),""))</f>
        <v/>
      </c>
      <c r="DH68" s="178" t="str">
        <f>IF(ISBLANK($CN68),"",IFERROR((ROUND((INDEX([1]INSTRUCTIONS!$M$9:$AM$73,MATCH(#REF!,[1]INSTRUCTIONS!$N$9:$N$73,0),MATCH(DH$2,[1]INSTRUCTIONS!$M$9:$AM$9,FALSE))*$BD68),0)),""))</f>
        <v/>
      </c>
      <c r="DI68" s="178" t="str">
        <f>IF(ISBLANK($CN68),"",IFERROR((ROUND((INDEX([1]INSTRUCTIONS!$M$9:$AM$73,MATCH(#REF!,[1]INSTRUCTIONS!$N$9:$N$73,0),MATCH(DI$2,[1]INSTRUCTIONS!$M$9:$AM$9,FALSE))*$BD68),0)),""))</f>
        <v/>
      </c>
      <c r="DJ68" s="178" t="str">
        <f>IF(ISBLANK($CN68),"",IFERROR((ROUND((INDEX([1]INSTRUCTIONS!$M$9:$AM$73,MATCH(#REF!,[1]INSTRUCTIONS!$N$9:$N$73,0),MATCH(DJ$2,[1]INSTRUCTIONS!$M$9:$AM$9,FALSE))*$BD68),0)),""))</f>
        <v/>
      </c>
      <c r="DK68" s="178" t="str">
        <f>IF(ISBLANK($CN68),"",IFERROR((ROUND((INDEX([1]INSTRUCTIONS!$M$9:$AM$73,MATCH(#REF!,[1]INSTRUCTIONS!$N$9:$N$73,0),MATCH(DK$2,[1]INSTRUCTIONS!$M$9:$AM$9,FALSE))*$BD68),0)),""))</f>
        <v/>
      </c>
      <c r="DL68" s="178" t="str">
        <f>IF(ISBLANK($CN68),"",IFERROR((ROUND((INDEX([1]INSTRUCTIONS!$M$9:$AM$73,MATCH(#REF!,[1]INSTRUCTIONS!$N$9:$N$73,0),MATCH(DL$2,[1]INSTRUCTIONS!$M$9:$AM$9,FALSE))*$BD68),0)),""))</f>
        <v/>
      </c>
      <c r="DM68" s="179" t="str">
        <f>IF(ISBLANK($CN68),"",IFERROR((ROUND((INDEX([1]INSTRUCTIONS!$M$9:$AM$73,MATCH(#REF!,[1]INSTRUCTIONS!$N$9:$N$73,0),MATCH(DM$2,[1]INSTRUCTIONS!$M$9:$AM$9,FALSE))*$BD68),0)),""))</f>
        <v/>
      </c>
      <c r="DN68" s="169">
        <f t="shared" si="26"/>
        <v>18</v>
      </c>
      <c r="DO68" s="169">
        <f t="shared" si="27"/>
        <v>0</v>
      </c>
      <c r="DP68" s="6"/>
      <c r="DQ68" s="171" t="str">
        <f t="shared" si="28"/>
        <v>ALPHA TOPS BM</v>
      </c>
      <c r="DR68" s="172">
        <f t="shared" ref="DR68:EP68" si="82">IFERROR(BL68+CO68,"")</f>
        <v>25</v>
      </c>
      <c r="DS68" s="173">
        <f t="shared" si="82"/>
        <v>62</v>
      </c>
      <c r="DT68" s="173">
        <f t="shared" si="82"/>
        <v>81</v>
      </c>
      <c r="DU68" s="173">
        <f t="shared" si="82"/>
        <v>56</v>
      </c>
      <c r="DV68" s="173">
        <f t="shared" si="82"/>
        <v>22</v>
      </c>
      <c r="DW68" s="173">
        <f t="shared" si="82"/>
        <v>0</v>
      </c>
      <c r="DX68" s="173" t="str">
        <f t="shared" si="82"/>
        <v/>
      </c>
      <c r="DY68" s="173" t="str">
        <f t="shared" si="82"/>
        <v/>
      </c>
      <c r="DZ68" s="173" t="str">
        <f t="shared" si="82"/>
        <v/>
      </c>
      <c r="EA68" s="173" t="str">
        <f t="shared" si="82"/>
        <v/>
      </c>
      <c r="EB68" s="173" t="str">
        <f t="shared" si="82"/>
        <v/>
      </c>
      <c r="EC68" s="173" t="str">
        <f t="shared" si="82"/>
        <v/>
      </c>
      <c r="ED68" s="173" t="str">
        <f t="shared" si="82"/>
        <v/>
      </c>
      <c r="EE68" s="173" t="str">
        <f t="shared" si="82"/>
        <v/>
      </c>
      <c r="EF68" s="174" t="str">
        <f t="shared" si="82"/>
        <v/>
      </c>
      <c r="EG68" s="174" t="str">
        <f t="shared" si="82"/>
        <v/>
      </c>
      <c r="EH68" s="174" t="str">
        <f t="shared" si="82"/>
        <v/>
      </c>
      <c r="EI68" s="174" t="str">
        <f t="shared" si="82"/>
        <v/>
      </c>
      <c r="EJ68" s="174" t="str">
        <f t="shared" si="82"/>
        <v/>
      </c>
      <c r="EK68" s="174" t="str">
        <f t="shared" si="82"/>
        <v/>
      </c>
      <c r="EL68" s="174" t="str">
        <f t="shared" si="82"/>
        <v/>
      </c>
      <c r="EM68" s="174" t="str">
        <f t="shared" si="82"/>
        <v/>
      </c>
      <c r="EN68" s="174" t="str">
        <f t="shared" si="82"/>
        <v/>
      </c>
      <c r="EO68" s="174" t="str">
        <f t="shared" si="82"/>
        <v/>
      </c>
      <c r="EP68" s="174" t="str">
        <f t="shared" si="82"/>
        <v/>
      </c>
      <c r="EQ68" s="171">
        <f t="shared" si="30"/>
        <v>246</v>
      </c>
      <c r="ER68" s="171">
        <f t="shared" si="31"/>
        <v>0</v>
      </c>
    </row>
    <row r="69" spans="1:148" ht="120" customHeight="1" x14ac:dyDescent="0.25">
      <c r="A69" s="132">
        <f t="shared" si="32"/>
        <v>52</v>
      </c>
      <c r="B69" s="133" t="e">
        <v>#VALUE!</v>
      </c>
      <c r="C69" s="133" t="s">
        <v>96</v>
      </c>
      <c r="D69" s="134" t="s">
        <v>276</v>
      </c>
      <c r="E69" s="134" t="str">
        <f t="shared" si="6"/>
        <v>#REF!</v>
      </c>
      <c r="F69" s="135" t="s">
        <v>97</v>
      </c>
      <c r="G69" s="134" t="s">
        <v>276</v>
      </c>
      <c r="H69" s="135" t="s">
        <v>226</v>
      </c>
      <c r="I69" s="135" t="s">
        <v>227</v>
      </c>
      <c r="J69" s="135"/>
      <c r="K69" s="135"/>
      <c r="L69" s="136"/>
      <c r="M69" s="133" t="e">
        <v>#VALUE!</v>
      </c>
      <c r="N69" s="135" t="s">
        <v>111</v>
      </c>
      <c r="O69" s="136"/>
      <c r="P69" s="136"/>
      <c r="Q69" s="136" t="s">
        <v>101</v>
      </c>
      <c r="R69" s="136" t="s">
        <v>102</v>
      </c>
      <c r="S69" s="136"/>
      <c r="T69" s="133"/>
      <c r="U69" s="133"/>
      <c r="V69" s="133"/>
      <c r="W69" s="137"/>
      <c r="X69" s="138">
        <v>11.8</v>
      </c>
      <c r="Y69" s="139">
        <v>11.93</v>
      </c>
      <c r="Z69" s="140">
        <f t="shared" si="7"/>
        <v>-1.1016949152542288E-2</v>
      </c>
      <c r="AA69" s="139">
        <v>39.99</v>
      </c>
      <c r="AB69" s="140">
        <f t="shared" si="8"/>
        <v>0.70167541885471374</v>
      </c>
      <c r="AC69" s="141"/>
      <c r="AD69" s="142" t="str">
        <f t="shared" si="9"/>
        <v/>
      </c>
      <c r="AE69" s="140" t="str">
        <f t="shared" si="10"/>
        <v/>
      </c>
      <c r="AF69" s="139"/>
      <c r="AG69" s="140" t="str">
        <f t="shared" si="11"/>
        <v/>
      </c>
      <c r="AH69" s="143" t="str">
        <f t="shared" si="12"/>
        <v/>
      </c>
      <c r="AI69" s="144"/>
      <c r="AJ69" s="145"/>
      <c r="AK69" s="146"/>
      <c r="AL69" s="135" t="s">
        <v>241</v>
      </c>
      <c r="AM69" s="147">
        <v>4</v>
      </c>
      <c r="AN69" s="148" t="str">
        <f t="shared" si="13"/>
        <v xml:space="preserve">, , , , OFFICE DEFINE, </v>
      </c>
      <c r="AO69" s="149">
        <v>36</v>
      </c>
      <c r="AP69" s="150">
        <v>396</v>
      </c>
      <c r="AQ69" s="150"/>
      <c r="AR69" s="150"/>
      <c r="AS69" s="150"/>
      <c r="AT69" s="151"/>
      <c r="AU69" s="151"/>
      <c r="AV69" s="152">
        <f t="shared" si="14"/>
        <v>4</v>
      </c>
      <c r="AW69" s="153"/>
      <c r="AX69" s="152"/>
      <c r="AY69" s="153"/>
      <c r="AZ69" s="176"/>
      <c r="BA69" s="155">
        <f t="shared" si="15"/>
        <v>396</v>
      </c>
      <c r="BB69" s="156">
        <f t="shared" si="16"/>
        <v>4724.28</v>
      </c>
      <c r="BC69" s="157">
        <f t="shared" si="17"/>
        <v>15836.04</v>
      </c>
      <c r="BD69" s="158">
        <f t="shared" si="18"/>
        <v>36</v>
      </c>
      <c r="BE69" s="159">
        <f t="shared" si="19"/>
        <v>429.48</v>
      </c>
      <c r="BF69" s="160">
        <f t="shared" si="20"/>
        <v>1439.64</v>
      </c>
      <c r="BG69" s="161">
        <f t="shared" si="21"/>
        <v>432</v>
      </c>
      <c r="BH69" s="162">
        <f t="shared" si="22"/>
        <v>5153.76</v>
      </c>
      <c r="BI69" s="163">
        <f t="shared" si="23"/>
        <v>17275.68</v>
      </c>
      <c r="BJ69" s="164"/>
      <c r="BK69" s="165" t="s">
        <v>104</v>
      </c>
      <c r="BL69" s="177">
        <v>40</v>
      </c>
      <c r="BM69" s="178">
        <v>100</v>
      </c>
      <c r="BN69" s="178">
        <v>131</v>
      </c>
      <c r="BO69" s="178">
        <v>90</v>
      </c>
      <c r="BP69" s="178">
        <v>35</v>
      </c>
      <c r="BQ69" s="178">
        <v>0</v>
      </c>
      <c r="BR69" s="178" t="str">
        <f>IF(ISBLANK($BK69),"",IFERROR((ROUND((INDEX([1]INSTRUCTIONS!$M$9:$AM$73,MATCH(#REF!,[1]INSTRUCTIONS!$N$9:$N$73,0),MATCH(BR$2,[1]INSTRUCTIONS!$M$9:$AM$9,FALSE))*$BA69),0)),""))</f>
        <v/>
      </c>
      <c r="BS69" s="178" t="str">
        <f>IF(ISBLANK($BK69),"",IFERROR((ROUND((INDEX([1]INSTRUCTIONS!$M$9:$AM$73,MATCH(#REF!,[1]INSTRUCTIONS!$N$9:$N$73,0),MATCH(BS$2,[1]INSTRUCTIONS!$M$9:$AM$9,FALSE))*$BA69),0)),""))</f>
        <v/>
      </c>
      <c r="BT69" s="178" t="str">
        <f>IF(ISBLANK($BK69),"",IFERROR((ROUND((INDEX([1]INSTRUCTIONS!$M$9:$AM$73,MATCH(#REF!,[1]INSTRUCTIONS!$N$9:$N$73,0),MATCH(BT$2,[1]INSTRUCTIONS!$M$9:$AM$9,FALSE))*$BA69),0)),""))</f>
        <v/>
      </c>
      <c r="BU69" s="178" t="str">
        <f>IF(ISBLANK($BK69),"",IFERROR((ROUND((INDEX([1]INSTRUCTIONS!$M$9:$AM$73,MATCH(#REF!,[1]INSTRUCTIONS!$N$9:$N$73,0),MATCH(BU$2,[1]INSTRUCTIONS!$M$9:$AM$9,FALSE))*$BA69),0)),""))</f>
        <v/>
      </c>
      <c r="BV69" s="178" t="str">
        <f>IF(ISBLANK($BK69),"",IFERROR((ROUND((INDEX([1]INSTRUCTIONS!$M$9:$AM$73,MATCH(#REF!,[1]INSTRUCTIONS!$N$9:$N$73,0),MATCH(BV$2,[1]INSTRUCTIONS!$M$9:$AM$9,FALSE))*$BA69),0)),""))</f>
        <v/>
      </c>
      <c r="BW69" s="178" t="str">
        <f>IF(ISBLANK($BK69),"",IFERROR((ROUND((INDEX([1]INSTRUCTIONS!$M$9:$AM$73,MATCH(#REF!,[1]INSTRUCTIONS!$N$9:$N$73,0),MATCH(BW$2,[1]INSTRUCTIONS!$M$9:$AM$9,FALSE))*$BA69),0)),""))</f>
        <v/>
      </c>
      <c r="BX69" s="178" t="str">
        <f>IF(ISBLANK($BK69),"",IFERROR((ROUND((INDEX([1]INSTRUCTIONS!$M$9:$AM$73,MATCH(#REF!,[1]INSTRUCTIONS!$N$9:$N$73,0),MATCH(BX$2,[1]INSTRUCTIONS!$M$9:$AM$9,FALSE))*$BA69),0)),""))</f>
        <v/>
      </c>
      <c r="BY69" s="178" t="str">
        <f>IF(ISBLANK($BK69),"",IFERROR((ROUND((INDEX([1]INSTRUCTIONS!$M$9:$AM$73,MATCH(#REF!,[1]INSTRUCTIONS!$N$9:$N$73,0),MATCH(BY$2,[1]INSTRUCTIONS!$M$9:$AM$9,FALSE))*$BA69),0)),""))</f>
        <v/>
      </c>
      <c r="BZ69" s="178" t="str">
        <f>IF(ISBLANK($BK69),"",IFERROR((ROUND((INDEX([1]INSTRUCTIONS!$M$9:$AM$73,MATCH(#REF!,[1]INSTRUCTIONS!$N$9:$N$73,0),MATCH(BZ$2,[1]INSTRUCTIONS!$M$9:$AM$9,FALSE))*$BA69),0)),""))</f>
        <v/>
      </c>
      <c r="CA69" s="178" t="str">
        <f>IF(ISBLANK($BK69),"",IFERROR((ROUND((INDEX([1]INSTRUCTIONS!$M$9:$AM$73,MATCH(#REF!,[1]INSTRUCTIONS!$N$9:$N$73,0),MATCH(CA$2,[1]INSTRUCTIONS!$M$9:$AM$9,FALSE))*$BA69),0)),""))</f>
        <v/>
      </c>
      <c r="CB69" s="178" t="str">
        <f>IF(ISBLANK($BK69),"",IFERROR((ROUND((INDEX([1]INSTRUCTIONS!$M$9:$AM$73,MATCH(#REF!,[1]INSTRUCTIONS!$N$9:$N$73,0),MATCH(CB$2,[1]INSTRUCTIONS!$M$9:$AM$9,FALSE))*$BA69),0)),""))</f>
        <v/>
      </c>
      <c r="CC69" s="178" t="str">
        <f>IF(ISBLANK($BK69),"",IFERROR((ROUND((INDEX([1]INSTRUCTIONS!$M$9:$AM$73,MATCH(#REF!,[1]INSTRUCTIONS!$N$9:$N$73,0),MATCH(CC$2,[1]INSTRUCTIONS!$M$9:$AM$9,FALSE))*$BA69),0)),""))</f>
        <v/>
      </c>
      <c r="CD69" s="178" t="str">
        <f>IF(ISBLANK($BK69),"",IFERROR((ROUND((INDEX([1]INSTRUCTIONS!$M$9:$AM$73,MATCH(#REF!,[1]INSTRUCTIONS!$N$9:$N$73,0),MATCH(CD$2,[1]INSTRUCTIONS!$M$9:$AM$9,FALSE))*$BA69),0)),""))</f>
        <v/>
      </c>
      <c r="CE69" s="178" t="str">
        <f>IF(ISBLANK($BK69),"",IFERROR((ROUND((INDEX([1]INSTRUCTIONS!$M$9:$AM$73,MATCH(#REF!,[1]INSTRUCTIONS!$N$9:$N$73,0),MATCH(CE$2,[1]INSTRUCTIONS!$M$9:$AM$9,FALSE))*$BA69),0)),""))</f>
        <v/>
      </c>
      <c r="CF69" s="178" t="str">
        <f>IF(ISBLANK($BK69),"",IFERROR((ROUND((INDEX([1]INSTRUCTIONS!$M$9:$AM$73,MATCH(#REF!,[1]INSTRUCTIONS!$N$9:$N$73,0),MATCH(CF$2,[1]INSTRUCTIONS!$M$9:$AM$9,FALSE))*$BA69),0)),""))</f>
        <v/>
      </c>
      <c r="CG69" s="178" t="str">
        <f>IF(ISBLANK($BK69),"",IFERROR((ROUND((INDEX([1]INSTRUCTIONS!$M$9:$AM$73,MATCH(#REF!,[1]INSTRUCTIONS!$N$9:$N$73,0),MATCH(CG$2,[1]INSTRUCTIONS!$M$9:$AM$9,FALSE))*$BA69),0)),""))</f>
        <v/>
      </c>
      <c r="CH69" s="178" t="str">
        <f>IF(ISBLANK($BK69),"",IFERROR((ROUND((INDEX([1]INSTRUCTIONS!$M$9:$AM$73,MATCH(#REF!,[1]INSTRUCTIONS!$N$9:$N$73,0),MATCH(CH$2,[1]INSTRUCTIONS!$M$9:$AM$9,FALSE))*$BA69),0)),""))</f>
        <v/>
      </c>
      <c r="CI69" s="178" t="str">
        <f>IF(ISBLANK($BK69),"",IFERROR((ROUND((INDEX([1]INSTRUCTIONS!$M$9:$AM$73,MATCH(#REF!,[1]INSTRUCTIONS!$N$9:$N$73,0),MATCH(CI$2,[1]INSTRUCTIONS!$M$9:$AM$9,FALSE))*$BA69),0)),""))</f>
        <v/>
      </c>
      <c r="CJ69" s="179" t="str">
        <f>IF(ISBLANK($BK69),"",IFERROR((ROUND((INDEX([1]INSTRUCTIONS!$M$9:$AM$73,MATCH(#REF!,[1]INSTRUCTIONS!$N$9:$N$73,0),MATCH(CJ$2,[1]INSTRUCTIONS!$M$9:$AM$9,FALSE))*$BA69),0)),""))</f>
        <v/>
      </c>
      <c r="CK69" s="169">
        <f t="shared" si="24"/>
        <v>396</v>
      </c>
      <c r="CL69" s="169">
        <f t="shared" si="25"/>
        <v>0</v>
      </c>
      <c r="CM69" s="6"/>
      <c r="CN69" s="170" t="s">
        <v>105</v>
      </c>
      <c r="CO69" s="177">
        <v>4</v>
      </c>
      <c r="CP69" s="178">
        <v>9</v>
      </c>
      <c r="CQ69" s="178">
        <v>11</v>
      </c>
      <c r="CR69" s="178">
        <v>8</v>
      </c>
      <c r="CS69" s="178">
        <v>4</v>
      </c>
      <c r="CT69" s="178">
        <v>0</v>
      </c>
      <c r="CU69" s="178" t="str">
        <f>IF(ISBLANK($CN69),"",IFERROR((ROUND((INDEX([1]INSTRUCTIONS!$M$9:$AM$73,MATCH(#REF!,[1]INSTRUCTIONS!$N$9:$N$73,0),MATCH(CU$2,[1]INSTRUCTIONS!$M$9:$AM$9,FALSE))*$BD69),0)),""))</f>
        <v/>
      </c>
      <c r="CV69" s="178" t="str">
        <f>IF(ISBLANK($CN69),"",IFERROR((ROUND((INDEX([1]INSTRUCTIONS!$M$9:$AM$73,MATCH(#REF!,[1]INSTRUCTIONS!$N$9:$N$73,0),MATCH(CV$2,[1]INSTRUCTIONS!$M$9:$AM$9,FALSE))*$BD69),0)),""))</f>
        <v/>
      </c>
      <c r="CW69" s="178" t="str">
        <f>IF(ISBLANK($CN69),"",IFERROR((ROUND((INDEX([1]INSTRUCTIONS!$M$9:$AM$73,MATCH(#REF!,[1]INSTRUCTIONS!$N$9:$N$73,0),MATCH(CW$2,[1]INSTRUCTIONS!$M$9:$AM$9,FALSE))*$BD69),0)),""))</f>
        <v/>
      </c>
      <c r="CX69" s="178" t="str">
        <f>IF(ISBLANK($CN69),"",IFERROR((ROUND((INDEX([1]INSTRUCTIONS!$M$9:$AM$73,MATCH(#REF!,[1]INSTRUCTIONS!$N$9:$N$73,0),MATCH(CX$2,[1]INSTRUCTIONS!$M$9:$AM$9,FALSE))*$BD69),0)),""))</f>
        <v/>
      </c>
      <c r="CY69" s="178" t="str">
        <f>IF(ISBLANK($CN69),"",IFERROR((ROUND((INDEX([1]INSTRUCTIONS!$M$9:$AM$73,MATCH(#REF!,[1]INSTRUCTIONS!$N$9:$N$73,0),MATCH(CY$2,[1]INSTRUCTIONS!$M$9:$AM$9,FALSE))*$BD69),0)),""))</f>
        <v/>
      </c>
      <c r="CZ69" s="178" t="str">
        <f>IF(ISBLANK($CN69),"",IFERROR((ROUND((INDEX([1]INSTRUCTIONS!$M$9:$AM$73,MATCH(#REF!,[1]INSTRUCTIONS!$N$9:$N$73,0),MATCH(CZ$2,[1]INSTRUCTIONS!$M$9:$AM$9,FALSE))*$BD69),0)),""))</f>
        <v/>
      </c>
      <c r="DA69" s="178" t="str">
        <f>IF(ISBLANK($CN69),"",IFERROR((ROUND((INDEX([1]INSTRUCTIONS!$M$9:$AM$73,MATCH(#REF!,[1]INSTRUCTIONS!$N$9:$N$73,0),MATCH(DA$2,[1]INSTRUCTIONS!$M$9:$AM$9,FALSE))*$BD69),0)),""))</f>
        <v/>
      </c>
      <c r="DB69" s="178" t="str">
        <f>IF(ISBLANK($CN69),"",IFERROR((ROUND((INDEX([1]INSTRUCTIONS!$M$9:$AM$73,MATCH(#REF!,[1]INSTRUCTIONS!$N$9:$N$73,0),MATCH(DB$2,[1]INSTRUCTIONS!$M$9:$AM$9,FALSE))*$BD69),0)),""))</f>
        <v/>
      </c>
      <c r="DC69" s="178" t="str">
        <f>IF(ISBLANK($CN69),"",IFERROR((ROUND((INDEX([1]INSTRUCTIONS!$M$9:$AM$73,MATCH(#REF!,[1]INSTRUCTIONS!$N$9:$N$73,0),MATCH(DC$2,[1]INSTRUCTIONS!$M$9:$AM$9,FALSE))*$BD69),0)),""))</f>
        <v/>
      </c>
      <c r="DD69" s="178" t="str">
        <f>IF(ISBLANK($CN69),"",IFERROR((ROUND((INDEX([1]INSTRUCTIONS!$M$9:$AM$73,MATCH(#REF!,[1]INSTRUCTIONS!$N$9:$N$73,0),MATCH(DD$2,[1]INSTRUCTIONS!$M$9:$AM$9,FALSE))*$BD69),0)),""))</f>
        <v/>
      </c>
      <c r="DE69" s="178" t="str">
        <f>IF(ISBLANK($CN69),"",IFERROR((ROUND((INDEX([1]INSTRUCTIONS!$M$9:$AM$73,MATCH(#REF!,[1]INSTRUCTIONS!$N$9:$N$73,0),MATCH(DE$2,[1]INSTRUCTIONS!$M$9:$AM$9,FALSE))*$BD69),0)),""))</f>
        <v/>
      </c>
      <c r="DF69" s="178" t="str">
        <f>IF(ISBLANK($CN69),"",IFERROR((ROUND((INDEX([1]INSTRUCTIONS!$M$9:$AM$73,MATCH(#REF!,[1]INSTRUCTIONS!$N$9:$N$73,0),MATCH(DF$2,[1]INSTRUCTIONS!$M$9:$AM$9,FALSE))*$BD69),0)),""))</f>
        <v/>
      </c>
      <c r="DG69" s="178" t="str">
        <f>IF(ISBLANK($CN69),"",IFERROR((ROUND((INDEX([1]INSTRUCTIONS!$M$9:$AM$73,MATCH(#REF!,[1]INSTRUCTIONS!$N$9:$N$73,0),MATCH(DG$2,[1]INSTRUCTIONS!$M$9:$AM$9,FALSE))*$BD69),0)),""))</f>
        <v/>
      </c>
      <c r="DH69" s="178" t="str">
        <f>IF(ISBLANK($CN69),"",IFERROR((ROUND((INDEX([1]INSTRUCTIONS!$M$9:$AM$73,MATCH(#REF!,[1]INSTRUCTIONS!$N$9:$N$73,0),MATCH(DH$2,[1]INSTRUCTIONS!$M$9:$AM$9,FALSE))*$BD69),0)),""))</f>
        <v/>
      </c>
      <c r="DI69" s="178" t="str">
        <f>IF(ISBLANK($CN69),"",IFERROR((ROUND((INDEX([1]INSTRUCTIONS!$M$9:$AM$73,MATCH(#REF!,[1]INSTRUCTIONS!$N$9:$N$73,0),MATCH(DI$2,[1]INSTRUCTIONS!$M$9:$AM$9,FALSE))*$BD69),0)),""))</f>
        <v/>
      </c>
      <c r="DJ69" s="178" t="str">
        <f>IF(ISBLANK($CN69),"",IFERROR((ROUND((INDEX([1]INSTRUCTIONS!$M$9:$AM$73,MATCH(#REF!,[1]INSTRUCTIONS!$N$9:$N$73,0),MATCH(DJ$2,[1]INSTRUCTIONS!$M$9:$AM$9,FALSE))*$BD69),0)),""))</f>
        <v/>
      </c>
      <c r="DK69" s="178" t="str">
        <f>IF(ISBLANK($CN69),"",IFERROR((ROUND((INDEX([1]INSTRUCTIONS!$M$9:$AM$73,MATCH(#REF!,[1]INSTRUCTIONS!$N$9:$N$73,0),MATCH(DK$2,[1]INSTRUCTIONS!$M$9:$AM$9,FALSE))*$BD69),0)),""))</f>
        <v/>
      </c>
      <c r="DL69" s="178" t="str">
        <f>IF(ISBLANK($CN69),"",IFERROR((ROUND((INDEX([1]INSTRUCTIONS!$M$9:$AM$73,MATCH(#REF!,[1]INSTRUCTIONS!$N$9:$N$73,0),MATCH(DL$2,[1]INSTRUCTIONS!$M$9:$AM$9,FALSE))*$BD69),0)),""))</f>
        <v/>
      </c>
      <c r="DM69" s="179" t="str">
        <f>IF(ISBLANK($CN69),"",IFERROR((ROUND((INDEX([1]INSTRUCTIONS!$M$9:$AM$73,MATCH(#REF!,[1]INSTRUCTIONS!$N$9:$N$73,0),MATCH(DM$2,[1]INSTRUCTIONS!$M$9:$AM$9,FALSE))*$BD69),0)),""))</f>
        <v/>
      </c>
      <c r="DN69" s="169">
        <f t="shared" si="26"/>
        <v>36</v>
      </c>
      <c r="DO69" s="169">
        <f t="shared" si="27"/>
        <v>0</v>
      </c>
      <c r="DP69" s="6"/>
      <c r="DQ69" s="171" t="str">
        <f t="shared" si="28"/>
        <v>ALPHA TOPS BM</v>
      </c>
      <c r="DR69" s="172">
        <f t="shared" ref="DR69:EP69" si="83">IFERROR(BL69+CO69,"")</f>
        <v>44</v>
      </c>
      <c r="DS69" s="173">
        <f t="shared" si="83"/>
        <v>109</v>
      </c>
      <c r="DT69" s="173">
        <f t="shared" si="83"/>
        <v>142</v>
      </c>
      <c r="DU69" s="173">
        <f t="shared" si="83"/>
        <v>98</v>
      </c>
      <c r="DV69" s="173">
        <f t="shared" si="83"/>
        <v>39</v>
      </c>
      <c r="DW69" s="173">
        <f t="shared" si="83"/>
        <v>0</v>
      </c>
      <c r="DX69" s="173" t="str">
        <f t="shared" si="83"/>
        <v/>
      </c>
      <c r="DY69" s="173" t="str">
        <f t="shared" si="83"/>
        <v/>
      </c>
      <c r="DZ69" s="173" t="str">
        <f t="shared" si="83"/>
        <v/>
      </c>
      <c r="EA69" s="173" t="str">
        <f t="shared" si="83"/>
        <v/>
      </c>
      <c r="EB69" s="173" t="str">
        <f t="shared" si="83"/>
        <v/>
      </c>
      <c r="EC69" s="173" t="str">
        <f t="shared" si="83"/>
        <v/>
      </c>
      <c r="ED69" s="173" t="str">
        <f t="shared" si="83"/>
        <v/>
      </c>
      <c r="EE69" s="173" t="str">
        <f t="shared" si="83"/>
        <v/>
      </c>
      <c r="EF69" s="174" t="str">
        <f t="shared" si="83"/>
        <v/>
      </c>
      <c r="EG69" s="174" t="str">
        <f t="shared" si="83"/>
        <v/>
      </c>
      <c r="EH69" s="174" t="str">
        <f t="shared" si="83"/>
        <v/>
      </c>
      <c r="EI69" s="174" t="str">
        <f t="shared" si="83"/>
        <v/>
      </c>
      <c r="EJ69" s="174" t="str">
        <f t="shared" si="83"/>
        <v/>
      </c>
      <c r="EK69" s="174" t="str">
        <f t="shared" si="83"/>
        <v/>
      </c>
      <c r="EL69" s="174" t="str">
        <f t="shared" si="83"/>
        <v/>
      </c>
      <c r="EM69" s="174" t="str">
        <f t="shared" si="83"/>
        <v/>
      </c>
      <c r="EN69" s="174" t="str">
        <f t="shared" si="83"/>
        <v/>
      </c>
      <c r="EO69" s="174" t="str">
        <f t="shared" si="83"/>
        <v/>
      </c>
      <c r="EP69" s="174" t="str">
        <f t="shared" si="83"/>
        <v/>
      </c>
      <c r="EQ69" s="171">
        <f t="shared" si="30"/>
        <v>432</v>
      </c>
      <c r="ER69" s="171">
        <f t="shared" si="31"/>
        <v>0</v>
      </c>
    </row>
    <row r="70" spans="1:148" ht="120" customHeight="1" x14ac:dyDescent="0.25">
      <c r="A70" s="132">
        <f t="shared" si="32"/>
        <v>53</v>
      </c>
      <c r="B70" s="133" t="e">
        <v>#VALUE!</v>
      </c>
      <c r="C70" s="133" t="s">
        <v>96</v>
      </c>
      <c r="D70" s="134" t="s">
        <v>276</v>
      </c>
      <c r="E70" s="134" t="str">
        <f t="shared" si="6"/>
        <v>#REF!</v>
      </c>
      <c r="F70" s="135" t="s">
        <v>97</v>
      </c>
      <c r="G70" s="134" t="s">
        <v>276</v>
      </c>
      <c r="H70" s="135" t="s">
        <v>228</v>
      </c>
      <c r="I70" s="135" t="s">
        <v>229</v>
      </c>
      <c r="J70" s="135"/>
      <c r="K70" s="135"/>
      <c r="L70" s="136"/>
      <c r="M70" s="133" t="e">
        <v>#VALUE!</v>
      </c>
      <c r="N70" s="135" t="s">
        <v>117</v>
      </c>
      <c r="O70" s="136"/>
      <c r="P70" s="136"/>
      <c r="Q70" s="136" t="s">
        <v>101</v>
      </c>
      <c r="R70" s="136" t="s">
        <v>102</v>
      </c>
      <c r="S70" s="136"/>
      <c r="T70" s="133"/>
      <c r="U70" s="133"/>
      <c r="V70" s="133"/>
      <c r="W70" s="137"/>
      <c r="X70" s="138">
        <v>11.7</v>
      </c>
      <c r="Y70" s="139">
        <v>13.08</v>
      </c>
      <c r="Z70" s="140">
        <f t="shared" si="7"/>
        <v>-0.11794871794871803</v>
      </c>
      <c r="AA70" s="139">
        <v>49.99</v>
      </c>
      <c r="AB70" s="140">
        <f t="shared" si="8"/>
        <v>0.73834766953390685</v>
      </c>
      <c r="AC70" s="141"/>
      <c r="AD70" s="142" t="str">
        <f t="shared" si="9"/>
        <v/>
      </c>
      <c r="AE70" s="140" t="str">
        <f t="shared" si="10"/>
        <v/>
      </c>
      <c r="AF70" s="139"/>
      <c r="AG70" s="140" t="str">
        <f t="shared" si="11"/>
        <v/>
      </c>
      <c r="AH70" s="143" t="str">
        <f t="shared" si="12"/>
        <v/>
      </c>
      <c r="AI70" s="144"/>
      <c r="AJ70" s="145"/>
      <c r="AK70" s="146"/>
      <c r="AL70" s="135" t="s">
        <v>241</v>
      </c>
      <c r="AM70" s="147">
        <v>4</v>
      </c>
      <c r="AN70" s="148" t="str">
        <f t="shared" si="13"/>
        <v xml:space="preserve">, , , , OFFICE DEFINE, </v>
      </c>
      <c r="AO70" s="149">
        <v>24</v>
      </c>
      <c r="AP70" s="150">
        <v>276</v>
      </c>
      <c r="AQ70" s="150"/>
      <c r="AR70" s="150"/>
      <c r="AS70" s="150"/>
      <c r="AT70" s="151"/>
      <c r="AU70" s="151"/>
      <c r="AV70" s="152">
        <f t="shared" si="14"/>
        <v>4</v>
      </c>
      <c r="AW70" s="153"/>
      <c r="AX70" s="152"/>
      <c r="AY70" s="153"/>
      <c r="AZ70" s="176"/>
      <c r="BA70" s="155">
        <f t="shared" si="15"/>
        <v>276</v>
      </c>
      <c r="BB70" s="156">
        <f t="shared" si="16"/>
        <v>3610.08</v>
      </c>
      <c r="BC70" s="157">
        <f t="shared" si="17"/>
        <v>13797.24</v>
      </c>
      <c r="BD70" s="158">
        <f t="shared" si="18"/>
        <v>24</v>
      </c>
      <c r="BE70" s="159">
        <f t="shared" si="19"/>
        <v>313.92</v>
      </c>
      <c r="BF70" s="160">
        <f t="shared" si="20"/>
        <v>1199.76</v>
      </c>
      <c r="BG70" s="161">
        <f t="shared" si="21"/>
        <v>300</v>
      </c>
      <c r="BH70" s="162">
        <f t="shared" si="22"/>
        <v>3924</v>
      </c>
      <c r="BI70" s="163">
        <f t="shared" si="23"/>
        <v>14997</v>
      </c>
      <c r="BJ70" s="164"/>
      <c r="BK70" s="165" t="s">
        <v>104</v>
      </c>
      <c r="BL70" s="177">
        <v>28</v>
      </c>
      <c r="BM70" s="178">
        <v>70</v>
      </c>
      <c r="BN70" s="178">
        <v>91</v>
      </c>
      <c r="BO70" s="178">
        <v>63</v>
      </c>
      <c r="BP70" s="178">
        <v>24</v>
      </c>
      <c r="BQ70" s="178">
        <v>0</v>
      </c>
      <c r="BR70" s="178" t="str">
        <f>IF(ISBLANK($BK70),"",IFERROR((ROUND((INDEX([1]INSTRUCTIONS!$M$9:$AM$73,MATCH(#REF!,[1]INSTRUCTIONS!$N$9:$N$73,0),MATCH(BR$2,[1]INSTRUCTIONS!$M$9:$AM$9,FALSE))*$BA70),0)),""))</f>
        <v/>
      </c>
      <c r="BS70" s="178" t="str">
        <f>IF(ISBLANK($BK70),"",IFERROR((ROUND((INDEX([1]INSTRUCTIONS!$M$9:$AM$73,MATCH(#REF!,[1]INSTRUCTIONS!$N$9:$N$73,0),MATCH(BS$2,[1]INSTRUCTIONS!$M$9:$AM$9,FALSE))*$BA70),0)),""))</f>
        <v/>
      </c>
      <c r="BT70" s="178" t="str">
        <f>IF(ISBLANK($BK70),"",IFERROR((ROUND((INDEX([1]INSTRUCTIONS!$M$9:$AM$73,MATCH(#REF!,[1]INSTRUCTIONS!$N$9:$N$73,0),MATCH(BT$2,[1]INSTRUCTIONS!$M$9:$AM$9,FALSE))*$BA70),0)),""))</f>
        <v/>
      </c>
      <c r="BU70" s="178" t="str">
        <f>IF(ISBLANK($BK70),"",IFERROR((ROUND((INDEX([1]INSTRUCTIONS!$M$9:$AM$73,MATCH(#REF!,[1]INSTRUCTIONS!$N$9:$N$73,0),MATCH(BU$2,[1]INSTRUCTIONS!$M$9:$AM$9,FALSE))*$BA70),0)),""))</f>
        <v/>
      </c>
      <c r="BV70" s="178" t="str">
        <f>IF(ISBLANK($BK70),"",IFERROR((ROUND((INDEX([1]INSTRUCTIONS!$M$9:$AM$73,MATCH(#REF!,[1]INSTRUCTIONS!$N$9:$N$73,0),MATCH(BV$2,[1]INSTRUCTIONS!$M$9:$AM$9,FALSE))*$BA70),0)),""))</f>
        <v/>
      </c>
      <c r="BW70" s="178" t="str">
        <f>IF(ISBLANK($BK70),"",IFERROR((ROUND((INDEX([1]INSTRUCTIONS!$M$9:$AM$73,MATCH(#REF!,[1]INSTRUCTIONS!$N$9:$N$73,0),MATCH(BW$2,[1]INSTRUCTIONS!$M$9:$AM$9,FALSE))*$BA70),0)),""))</f>
        <v/>
      </c>
      <c r="BX70" s="178" t="str">
        <f>IF(ISBLANK($BK70),"",IFERROR((ROUND((INDEX([1]INSTRUCTIONS!$M$9:$AM$73,MATCH(#REF!,[1]INSTRUCTIONS!$N$9:$N$73,0),MATCH(BX$2,[1]INSTRUCTIONS!$M$9:$AM$9,FALSE))*$BA70),0)),""))</f>
        <v/>
      </c>
      <c r="BY70" s="178" t="str">
        <f>IF(ISBLANK($BK70),"",IFERROR((ROUND((INDEX([1]INSTRUCTIONS!$M$9:$AM$73,MATCH(#REF!,[1]INSTRUCTIONS!$N$9:$N$73,0),MATCH(BY$2,[1]INSTRUCTIONS!$M$9:$AM$9,FALSE))*$BA70),0)),""))</f>
        <v/>
      </c>
      <c r="BZ70" s="178" t="str">
        <f>IF(ISBLANK($BK70),"",IFERROR((ROUND((INDEX([1]INSTRUCTIONS!$M$9:$AM$73,MATCH(#REF!,[1]INSTRUCTIONS!$N$9:$N$73,0),MATCH(BZ$2,[1]INSTRUCTIONS!$M$9:$AM$9,FALSE))*$BA70),0)),""))</f>
        <v/>
      </c>
      <c r="CA70" s="178" t="str">
        <f>IF(ISBLANK($BK70),"",IFERROR((ROUND((INDEX([1]INSTRUCTIONS!$M$9:$AM$73,MATCH(#REF!,[1]INSTRUCTIONS!$N$9:$N$73,0),MATCH(CA$2,[1]INSTRUCTIONS!$M$9:$AM$9,FALSE))*$BA70),0)),""))</f>
        <v/>
      </c>
      <c r="CB70" s="178" t="str">
        <f>IF(ISBLANK($BK70),"",IFERROR((ROUND((INDEX([1]INSTRUCTIONS!$M$9:$AM$73,MATCH(#REF!,[1]INSTRUCTIONS!$N$9:$N$73,0),MATCH(CB$2,[1]INSTRUCTIONS!$M$9:$AM$9,FALSE))*$BA70),0)),""))</f>
        <v/>
      </c>
      <c r="CC70" s="178" t="str">
        <f>IF(ISBLANK($BK70),"",IFERROR((ROUND((INDEX([1]INSTRUCTIONS!$M$9:$AM$73,MATCH(#REF!,[1]INSTRUCTIONS!$N$9:$N$73,0),MATCH(CC$2,[1]INSTRUCTIONS!$M$9:$AM$9,FALSE))*$BA70),0)),""))</f>
        <v/>
      </c>
      <c r="CD70" s="178" t="str">
        <f>IF(ISBLANK($BK70),"",IFERROR((ROUND((INDEX([1]INSTRUCTIONS!$M$9:$AM$73,MATCH(#REF!,[1]INSTRUCTIONS!$N$9:$N$73,0),MATCH(CD$2,[1]INSTRUCTIONS!$M$9:$AM$9,FALSE))*$BA70),0)),""))</f>
        <v/>
      </c>
      <c r="CE70" s="178" t="str">
        <f>IF(ISBLANK($BK70),"",IFERROR((ROUND((INDEX([1]INSTRUCTIONS!$M$9:$AM$73,MATCH(#REF!,[1]INSTRUCTIONS!$N$9:$N$73,0),MATCH(CE$2,[1]INSTRUCTIONS!$M$9:$AM$9,FALSE))*$BA70),0)),""))</f>
        <v/>
      </c>
      <c r="CF70" s="178" t="str">
        <f>IF(ISBLANK($BK70),"",IFERROR((ROUND((INDEX([1]INSTRUCTIONS!$M$9:$AM$73,MATCH(#REF!,[1]INSTRUCTIONS!$N$9:$N$73,0),MATCH(CF$2,[1]INSTRUCTIONS!$M$9:$AM$9,FALSE))*$BA70),0)),""))</f>
        <v/>
      </c>
      <c r="CG70" s="178" t="str">
        <f>IF(ISBLANK($BK70),"",IFERROR((ROUND((INDEX([1]INSTRUCTIONS!$M$9:$AM$73,MATCH(#REF!,[1]INSTRUCTIONS!$N$9:$N$73,0),MATCH(CG$2,[1]INSTRUCTIONS!$M$9:$AM$9,FALSE))*$BA70),0)),""))</f>
        <v/>
      </c>
      <c r="CH70" s="178" t="str">
        <f>IF(ISBLANK($BK70),"",IFERROR((ROUND((INDEX([1]INSTRUCTIONS!$M$9:$AM$73,MATCH(#REF!,[1]INSTRUCTIONS!$N$9:$N$73,0),MATCH(CH$2,[1]INSTRUCTIONS!$M$9:$AM$9,FALSE))*$BA70),0)),""))</f>
        <v/>
      </c>
      <c r="CI70" s="178" t="str">
        <f>IF(ISBLANK($BK70),"",IFERROR((ROUND((INDEX([1]INSTRUCTIONS!$M$9:$AM$73,MATCH(#REF!,[1]INSTRUCTIONS!$N$9:$N$73,0),MATCH(CI$2,[1]INSTRUCTIONS!$M$9:$AM$9,FALSE))*$BA70),0)),""))</f>
        <v/>
      </c>
      <c r="CJ70" s="179" t="str">
        <f>IF(ISBLANK($BK70),"",IFERROR((ROUND((INDEX([1]INSTRUCTIONS!$M$9:$AM$73,MATCH(#REF!,[1]INSTRUCTIONS!$N$9:$N$73,0),MATCH(CJ$2,[1]INSTRUCTIONS!$M$9:$AM$9,FALSE))*$BA70),0)),""))</f>
        <v/>
      </c>
      <c r="CK70" s="169">
        <f t="shared" si="24"/>
        <v>276</v>
      </c>
      <c r="CL70" s="169">
        <f t="shared" si="25"/>
        <v>0</v>
      </c>
      <c r="CM70" s="6"/>
      <c r="CN70" s="170" t="s">
        <v>105</v>
      </c>
      <c r="CO70" s="177">
        <v>3</v>
      </c>
      <c r="CP70" s="178">
        <v>6</v>
      </c>
      <c r="CQ70" s="178">
        <v>7</v>
      </c>
      <c r="CR70" s="178">
        <v>5</v>
      </c>
      <c r="CS70" s="178">
        <v>3</v>
      </c>
      <c r="CT70" s="178">
        <v>0</v>
      </c>
      <c r="CU70" s="178" t="str">
        <f>IF(ISBLANK($CN70),"",IFERROR((ROUND((INDEX([1]INSTRUCTIONS!$M$9:$AM$73,MATCH(#REF!,[1]INSTRUCTIONS!$N$9:$N$73,0),MATCH(CU$2,[1]INSTRUCTIONS!$M$9:$AM$9,FALSE))*$BD70),0)),""))</f>
        <v/>
      </c>
      <c r="CV70" s="178" t="str">
        <f>IF(ISBLANK($CN70),"",IFERROR((ROUND((INDEX([1]INSTRUCTIONS!$M$9:$AM$73,MATCH(#REF!,[1]INSTRUCTIONS!$N$9:$N$73,0),MATCH(CV$2,[1]INSTRUCTIONS!$M$9:$AM$9,FALSE))*$BD70),0)),""))</f>
        <v/>
      </c>
      <c r="CW70" s="178" t="str">
        <f>IF(ISBLANK($CN70),"",IFERROR((ROUND((INDEX([1]INSTRUCTIONS!$M$9:$AM$73,MATCH(#REF!,[1]INSTRUCTIONS!$N$9:$N$73,0),MATCH(CW$2,[1]INSTRUCTIONS!$M$9:$AM$9,FALSE))*$BD70),0)),""))</f>
        <v/>
      </c>
      <c r="CX70" s="178" t="str">
        <f>IF(ISBLANK($CN70),"",IFERROR((ROUND((INDEX([1]INSTRUCTIONS!$M$9:$AM$73,MATCH(#REF!,[1]INSTRUCTIONS!$N$9:$N$73,0),MATCH(CX$2,[1]INSTRUCTIONS!$M$9:$AM$9,FALSE))*$BD70),0)),""))</f>
        <v/>
      </c>
      <c r="CY70" s="178" t="str">
        <f>IF(ISBLANK($CN70),"",IFERROR((ROUND((INDEX([1]INSTRUCTIONS!$M$9:$AM$73,MATCH(#REF!,[1]INSTRUCTIONS!$N$9:$N$73,0),MATCH(CY$2,[1]INSTRUCTIONS!$M$9:$AM$9,FALSE))*$BD70),0)),""))</f>
        <v/>
      </c>
      <c r="CZ70" s="178" t="str">
        <f>IF(ISBLANK($CN70),"",IFERROR((ROUND((INDEX([1]INSTRUCTIONS!$M$9:$AM$73,MATCH(#REF!,[1]INSTRUCTIONS!$N$9:$N$73,0),MATCH(CZ$2,[1]INSTRUCTIONS!$M$9:$AM$9,FALSE))*$BD70),0)),""))</f>
        <v/>
      </c>
      <c r="DA70" s="178" t="str">
        <f>IF(ISBLANK($CN70),"",IFERROR((ROUND((INDEX([1]INSTRUCTIONS!$M$9:$AM$73,MATCH(#REF!,[1]INSTRUCTIONS!$N$9:$N$73,0),MATCH(DA$2,[1]INSTRUCTIONS!$M$9:$AM$9,FALSE))*$BD70),0)),""))</f>
        <v/>
      </c>
      <c r="DB70" s="178" t="str">
        <f>IF(ISBLANK($CN70),"",IFERROR((ROUND((INDEX([1]INSTRUCTIONS!$M$9:$AM$73,MATCH(#REF!,[1]INSTRUCTIONS!$N$9:$N$73,0),MATCH(DB$2,[1]INSTRUCTIONS!$M$9:$AM$9,FALSE))*$BD70),0)),""))</f>
        <v/>
      </c>
      <c r="DC70" s="178" t="str">
        <f>IF(ISBLANK($CN70),"",IFERROR((ROUND((INDEX([1]INSTRUCTIONS!$M$9:$AM$73,MATCH(#REF!,[1]INSTRUCTIONS!$N$9:$N$73,0),MATCH(DC$2,[1]INSTRUCTIONS!$M$9:$AM$9,FALSE))*$BD70),0)),""))</f>
        <v/>
      </c>
      <c r="DD70" s="178" t="str">
        <f>IF(ISBLANK($CN70),"",IFERROR((ROUND((INDEX([1]INSTRUCTIONS!$M$9:$AM$73,MATCH(#REF!,[1]INSTRUCTIONS!$N$9:$N$73,0),MATCH(DD$2,[1]INSTRUCTIONS!$M$9:$AM$9,FALSE))*$BD70),0)),""))</f>
        <v/>
      </c>
      <c r="DE70" s="178" t="str">
        <f>IF(ISBLANK($CN70),"",IFERROR((ROUND((INDEX([1]INSTRUCTIONS!$M$9:$AM$73,MATCH(#REF!,[1]INSTRUCTIONS!$N$9:$N$73,0),MATCH(DE$2,[1]INSTRUCTIONS!$M$9:$AM$9,FALSE))*$BD70),0)),""))</f>
        <v/>
      </c>
      <c r="DF70" s="178" t="str">
        <f>IF(ISBLANK($CN70),"",IFERROR((ROUND((INDEX([1]INSTRUCTIONS!$M$9:$AM$73,MATCH(#REF!,[1]INSTRUCTIONS!$N$9:$N$73,0),MATCH(DF$2,[1]INSTRUCTIONS!$M$9:$AM$9,FALSE))*$BD70),0)),""))</f>
        <v/>
      </c>
      <c r="DG70" s="178" t="str">
        <f>IF(ISBLANK($CN70),"",IFERROR((ROUND((INDEX([1]INSTRUCTIONS!$M$9:$AM$73,MATCH(#REF!,[1]INSTRUCTIONS!$N$9:$N$73,0),MATCH(DG$2,[1]INSTRUCTIONS!$M$9:$AM$9,FALSE))*$BD70),0)),""))</f>
        <v/>
      </c>
      <c r="DH70" s="178" t="str">
        <f>IF(ISBLANK($CN70),"",IFERROR((ROUND((INDEX([1]INSTRUCTIONS!$M$9:$AM$73,MATCH(#REF!,[1]INSTRUCTIONS!$N$9:$N$73,0),MATCH(DH$2,[1]INSTRUCTIONS!$M$9:$AM$9,FALSE))*$BD70),0)),""))</f>
        <v/>
      </c>
      <c r="DI70" s="178" t="str">
        <f>IF(ISBLANK($CN70),"",IFERROR((ROUND((INDEX([1]INSTRUCTIONS!$M$9:$AM$73,MATCH(#REF!,[1]INSTRUCTIONS!$N$9:$N$73,0),MATCH(DI$2,[1]INSTRUCTIONS!$M$9:$AM$9,FALSE))*$BD70),0)),""))</f>
        <v/>
      </c>
      <c r="DJ70" s="178" t="str">
        <f>IF(ISBLANK($CN70),"",IFERROR((ROUND((INDEX([1]INSTRUCTIONS!$M$9:$AM$73,MATCH(#REF!,[1]INSTRUCTIONS!$N$9:$N$73,0),MATCH(DJ$2,[1]INSTRUCTIONS!$M$9:$AM$9,FALSE))*$BD70),0)),""))</f>
        <v/>
      </c>
      <c r="DK70" s="178" t="str">
        <f>IF(ISBLANK($CN70),"",IFERROR((ROUND((INDEX([1]INSTRUCTIONS!$M$9:$AM$73,MATCH(#REF!,[1]INSTRUCTIONS!$N$9:$N$73,0),MATCH(DK$2,[1]INSTRUCTIONS!$M$9:$AM$9,FALSE))*$BD70),0)),""))</f>
        <v/>
      </c>
      <c r="DL70" s="178" t="str">
        <f>IF(ISBLANK($CN70),"",IFERROR((ROUND((INDEX([1]INSTRUCTIONS!$M$9:$AM$73,MATCH(#REF!,[1]INSTRUCTIONS!$N$9:$N$73,0),MATCH(DL$2,[1]INSTRUCTIONS!$M$9:$AM$9,FALSE))*$BD70),0)),""))</f>
        <v/>
      </c>
      <c r="DM70" s="179" t="str">
        <f>IF(ISBLANK($CN70),"",IFERROR((ROUND((INDEX([1]INSTRUCTIONS!$M$9:$AM$73,MATCH(#REF!,[1]INSTRUCTIONS!$N$9:$N$73,0),MATCH(DM$2,[1]INSTRUCTIONS!$M$9:$AM$9,FALSE))*$BD70),0)),""))</f>
        <v/>
      </c>
      <c r="DN70" s="169">
        <f t="shared" si="26"/>
        <v>24</v>
      </c>
      <c r="DO70" s="169">
        <f t="shared" si="27"/>
        <v>0</v>
      </c>
      <c r="DP70" s="6"/>
      <c r="DQ70" s="171" t="str">
        <f t="shared" si="28"/>
        <v>ALPHA TOPS BM</v>
      </c>
      <c r="DR70" s="172">
        <f t="shared" ref="DR70:EP70" si="84">IFERROR(BL70+CO70,"")</f>
        <v>31</v>
      </c>
      <c r="DS70" s="173">
        <f t="shared" si="84"/>
        <v>76</v>
      </c>
      <c r="DT70" s="173">
        <f t="shared" si="84"/>
        <v>98</v>
      </c>
      <c r="DU70" s="173">
        <f t="shared" si="84"/>
        <v>68</v>
      </c>
      <c r="DV70" s="173">
        <f t="shared" si="84"/>
        <v>27</v>
      </c>
      <c r="DW70" s="173">
        <f t="shared" si="84"/>
        <v>0</v>
      </c>
      <c r="DX70" s="173" t="str">
        <f t="shared" si="84"/>
        <v/>
      </c>
      <c r="DY70" s="173" t="str">
        <f t="shared" si="84"/>
        <v/>
      </c>
      <c r="DZ70" s="173" t="str">
        <f t="shared" si="84"/>
        <v/>
      </c>
      <c r="EA70" s="173" t="str">
        <f t="shared" si="84"/>
        <v/>
      </c>
      <c r="EB70" s="173" t="str">
        <f t="shared" si="84"/>
        <v/>
      </c>
      <c r="EC70" s="173" t="str">
        <f t="shared" si="84"/>
        <v/>
      </c>
      <c r="ED70" s="173" t="str">
        <f t="shared" si="84"/>
        <v/>
      </c>
      <c r="EE70" s="173" t="str">
        <f t="shared" si="84"/>
        <v/>
      </c>
      <c r="EF70" s="174" t="str">
        <f t="shared" si="84"/>
        <v/>
      </c>
      <c r="EG70" s="174" t="str">
        <f t="shared" si="84"/>
        <v/>
      </c>
      <c r="EH70" s="174" t="str">
        <f t="shared" si="84"/>
        <v/>
      </c>
      <c r="EI70" s="174" t="str">
        <f t="shared" si="84"/>
        <v/>
      </c>
      <c r="EJ70" s="174" t="str">
        <f t="shared" si="84"/>
        <v/>
      </c>
      <c r="EK70" s="174" t="str">
        <f t="shared" si="84"/>
        <v/>
      </c>
      <c r="EL70" s="174" t="str">
        <f t="shared" si="84"/>
        <v/>
      </c>
      <c r="EM70" s="174" t="str">
        <f t="shared" si="84"/>
        <v/>
      </c>
      <c r="EN70" s="174" t="str">
        <f t="shared" si="84"/>
        <v/>
      </c>
      <c r="EO70" s="174" t="str">
        <f t="shared" si="84"/>
        <v/>
      </c>
      <c r="EP70" s="174" t="str">
        <f t="shared" si="84"/>
        <v/>
      </c>
      <c r="EQ70" s="171">
        <f t="shared" si="30"/>
        <v>300</v>
      </c>
      <c r="ER70" s="171">
        <f t="shared" si="31"/>
        <v>0</v>
      </c>
    </row>
    <row r="71" spans="1:148" ht="120" customHeight="1" x14ac:dyDescent="0.25">
      <c r="A71" s="132">
        <f t="shared" si="32"/>
        <v>54</v>
      </c>
      <c r="B71" s="133" t="e">
        <v>#VALUE!</v>
      </c>
      <c r="C71" s="133" t="s">
        <v>96</v>
      </c>
      <c r="D71" s="134" t="s">
        <v>276</v>
      </c>
      <c r="E71" s="134" t="str">
        <f t="shared" si="6"/>
        <v>#REF!</v>
      </c>
      <c r="F71" s="135" t="s">
        <v>97</v>
      </c>
      <c r="G71" s="134" t="s">
        <v>276</v>
      </c>
      <c r="H71" s="135" t="s">
        <v>228</v>
      </c>
      <c r="I71" s="135" t="s">
        <v>229</v>
      </c>
      <c r="J71" s="135"/>
      <c r="K71" s="135"/>
      <c r="L71" s="136"/>
      <c r="M71" s="133" t="e">
        <v>#VALUE!</v>
      </c>
      <c r="N71" s="135" t="s">
        <v>100</v>
      </c>
      <c r="O71" s="136"/>
      <c r="P71" s="136"/>
      <c r="Q71" s="136" t="s">
        <v>101</v>
      </c>
      <c r="R71" s="136" t="s">
        <v>102</v>
      </c>
      <c r="S71" s="136"/>
      <c r="T71" s="133"/>
      <c r="U71" s="133"/>
      <c r="V71" s="133"/>
      <c r="W71" s="137"/>
      <c r="X71" s="138">
        <v>11.7</v>
      </c>
      <c r="Y71" s="139">
        <v>13.08</v>
      </c>
      <c r="Z71" s="140">
        <f t="shared" si="7"/>
        <v>-0.11794871794871803</v>
      </c>
      <c r="AA71" s="139">
        <v>49.99</v>
      </c>
      <c r="AB71" s="140">
        <f t="shared" si="8"/>
        <v>0.73834766953390685</v>
      </c>
      <c r="AC71" s="141"/>
      <c r="AD71" s="142" t="str">
        <f t="shared" si="9"/>
        <v/>
      </c>
      <c r="AE71" s="140" t="str">
        <f t="shared" si="10"/>
        <v/>
      </c>
      <c r="AF71" s="139"/>
      <c r="AG71" s="140" t="str">
        <f t="shared" si="11"/>
        <v/>
      </c>
      <c r="AH71" s="143" t="str">
        <f t="shared" si="12"/>
        <v/>
      </c>
      <c r="AI71" s="144"/>
      <c r="AJ71" s="145"/>
      <c r="AK71" s="146"/>
      <c r="AL71" s="135" t="s">
        <v>241</v>
      </c>
      <c r="AM71" s="147">
        <v>4</v>
      </c>
      <c r="AN71" s="148" t="str">
        <f t="shared" si="13"/>
        <v xml:space="preserve">, , , , OFFICE DEFINE, </v>
      </c>
      <c r="AO71" s="149">
        <v>24</v>
      </c>
      <c r="AP71" s="150">
        <v>312</v>
      </c>
      <c r="AQ71" s="150"/>
      <c r="AR71" s="150"/>
      <c r="AS71" s="150"/>
      <c r="AT71" s="151"/>
      <c r="AU71" s="151"/>
      <c r="AV71" s="152">
        <f t="shared" si="14"/>
        <v>4</v>
      </c>
      <c r="AW71" s="153"/>
      <c r="AX71" s="152"/>
      <c r="AY71" s="153"/>
      <c r="AZ71" s="176"/>
      <c r="BA71" s="155">
        <f t="shared" si="15"/>
        <v>312</v>
      </c>
      <c r="BB71" s="156">
        <f t="shared" si="16"/>
        <v>4080.96</v>
      </c>
      <c r="BC71" s="157">
        <f t="shared" si="17"/>
        <v>15596.880000000001</v>
      </c>
      <c r="BD71" s="158">
        <f t="shared" si="18"/>
        <v>24</v>
      </c>
      <c r="BE71" s="159">
        <f t="shared" si="19"/>
        <v>313.92</v>
      </c>
      <c r="BF71" s="160">
        <f t="shared" si="20"/>
        <v>1199.76</v>
      </c>
      <c r="BG71" s="161">
        <f t="shared" si="21"/>
        <v>336</v>
      </c>
      <c r="BH71" s="162">
        <f t="shared" si="22"/>
        <v>4394.88</v>
      </c>
      <c r="BI71" s="163">
        <f t="shared" si="23"/>
        <v>16796.64</v>
      </c>
      <c r="BJ71" s="164"/>
      <c r="BK71" s="165" t="s">
        <v>104</v>
      </c>
      <c r="BL71" s="177">
        <v>32</v>
      </c>
      <c r="BM71" s="178">
        <v>79</v>
      </c>
      <c r="BN71" s="178">
        <v>103</v>
      </c>
      <c r="BO71" s="178">
        <v>71</v>
      </c>
      <c r="BP71" s="178">
        <v>27</v>
      </c>
      <c r="BQ71" s="178">
        <v>0</v>
      </c>
      <c r="BR71" s="178" t="str">
        <f>IF(ISBLANK($BK71),"",IFERROR((ROUND((INDEX([1]INSTRUCTIONS!$M$9:$AM$73,MATCH(#REF!,[1]INSTRUCTIONS!$N$9:$N$73,0),MATCH(BR$2,[1]INSTRUCTIONS!$M$9:$AM$9,FALSE))*$BA71),0)),""))</f>
        <v/>
      </c>
      <c r="BS71" s="178" t="str">
        <f>IF(ISBLANK($BK71),"",IFERROR((ROUND((INDEX([1]INSTRUCTIONS!$M$9:$AM$73,MATCH(#REF!,[1]INSTRUCTIONS!$N$9:$N$73,0),MATCH(BS$2,[1]INSTRUCTIONS!$M$9:$AM$9,FALSE))*$BA71),0)),""))</f>
        <v/>
      </c>
      <c r="BT71" s="178" t="str">
        <f>IF(ISBLANK($BK71),"",IFERROR((ROUND((INDEX([1]INSTRUCTIONS!$M$9:$AM$73,MATCH(#REF!,[1]INSTRUCTIONS!$N$9:$N$73,0),MATCH(BT$2,[1]INSTRUCTIONS!$M$9:$AM$9,FALSE))*$BA71),0)),""))</f>
        <v/>
      </c>
      <c r="BU71" s="178" t="str">
        <f>IF(ISBLANK($BK71),"",IFERROR((ROUND((INDEX([1]INSTRUCTIONS!$M$9:$AM$73,MATCH(#REF!,[1]INSTRUCTIONS!$N$9:$N$73,0),MATCH(BU$2,[1]INSTRUCTIONS!$M$9:$AM$9,FALSE))*$BA71),0)),""))</f>
        <v/>
      </c>
      <c r="BV71" s="178" t="str">
        <f>IF(ISBLANK($BK71),"",IFERROR((ROUND((INDEX([1]INSTRUCTIONS!$M$9:$AM$73,MATCH(#REF!,[1]INSTRUCTIONS!$N$9:$N$73,0),MATCH(BV$2,[1]INSTRUCTIONS!$M$9:$AM$9,FALSE))*$BA71),0)),""))</f>
        <v/>
      </c>
      <c r="BW71" s="178" t="str">
        <f>IF(ISBLANK($BK71),"",IFERROR((ROUND((INDEX([1]INSTRUCTIONS!$M$9:$AM$73,MATCH(#REF!,[1]INSTRUCTIONS!$N$9:$N$73,0),MATCH(BW$2,[1]INSTRUCTIONS!$M$9:$AM$9,FALSE))*$BA71),0)),""))</f>
        <v/>
      </c>
      <c r="BX71" s="178" t="str">
        <f>IF(ISBLANK($BK71),"",IFERROR((ROUND((INDEX([1]INSTRUCTIONS!$M$9:$AM$73,MATCH(#REF!,[1]INSTRUCTIONS!$N$9:$N$73,0),MATCH(BX$2,[1]INSTRUCTIONS!$M$9:$AM$9,FALSE))*$BA71),0)),""))</f>
        <v/>
      </c>
      <c r="BY71" s="178" t="str">
        <f>IF(ISBLANK($BK71),"",IFERROR((ROUND((INDEX([1]INSTRUCTIONS!$M$9:$AM$73,MATCH(#REF!,[1]INSTRUCTIONS!$N$9:$N$73,0),MATCH(BY$2,[1]INSTRUCTIONS!$M$9:$AM$9,FALSE))*$BA71),0)),""))</f>
        <v/>
      </c>
      <c r="BZ71" s="178" t="str">
        <f>IF(ISBLANK($BK71),"",IFERROR((ROUND((INDEX([1]INSTRUCTIONS!$M$9:$AM$73,MATCH(#REF!,[1]INSTRUCTIONS!$N$9:$N$73,0),MATCH(BZ$2,[1]INSTRUCTIONS!$M$9:$AM$9,FALSE))*$BA71),0)),""))</f>
        <v/>
      </c>
      <c r="CA71" s="178" t="str">
        <f>IF(ISBLANK($BK71),"",IFERROR((ROUND((INDEX([1]INSTRUCTIONS!$M$9:$AM$73,MATCH(#REF!,[1]INSTRUCTIONS!$N$9:$N$73,0),MATCH(CA$2,[1]INSTRUCTIONS!$M$9:$AM$9,FALSE))*$BA71),0)),""))</f>
        <v/>
      </c>
      <c r="CB71" s="178" t="str">
        <f>IF(ISBLANK($BK71),"",IFERROR((ROUND((INDEX([1]INSTRUCTIONS!$M$9:$AM$73,MATCH(#REF!,[1]INSTRUCTIONS!$N$9:$N$73,0),MATCH(CB$2,[1]INSTRUCTIONS!$M$9:$AM$9,FALSE))*$BA71),0)),""))</f>
        <v/>
      </c>
      <c r="CC71" s="178" t="str">
        <f>IF(ISBLANK($BK71),"",IFERROR((ROUND((INDEX([1]INSTRUCTIONS!$M$9:$AM$73,MATCH(#REF!,[1]INSTRUCTIONS!$N$9:$N$73,0),MATCH(CC$2,[1]INSTRUCTIONS!$M$9:$AM$9,FALSE))*$BA71),0)),""))</f>
        <v/>
      </c>
      <c r="CD71" s="178" t="str">
        <f>IF(ISBLANK($BK71),"",IFERROR((ROUND((INDEX([1]INSTRUCTIONS!$M$9:$AM$73,MATCH(#REF!,[1]INSTRUCTIONS!$N$9:$N$73,0),MATCH(CD$2,[1]INSTRUCTIONS!$M$9:$AM$9,FALSE))*$BA71),0)),""))</f>
        <v/>
      </c>
      <c r="CE71" s="178" t="str">
        <f>IF(ISBLANK($BK71),"",IFERROR((ROUND((INDEX([1]INSTRUCTIONS!$M$9:$AM$73,MATCH(#REF!,[1]INSTRUCTIONS!$N$9:$N$73,0),MATCH(CE$2,[1]INSTRUCTIONS!$M$9:$AM$9,FALSE))*$BA71),0)),""))</f>
        <v/>
      </c>
      <c r="CF71" s="178" t="str">
        <f>IF(ISBLANK($BK71),"",IFERROR((ROUND((INDEX([1]INSTRUCTIONS!$M$9:$AM$73,MATCH(#REF!,[1]INSTRUCTIONS!$N$9:$N$73,0),MATCH(CF$2,[1]INSTRUCTIONS!$M$9:$AM$9,FALSE))*$BA71),0)),""))</f>
        <v/>
      </c>
      <c r="CG71" s="178" t="str">
        <f>IF(ISBLANK($BK71),"",IFERROR((ROUND((INDEX([1]INSTRUCTIONS!$M$9:$AM$73,MATCH(#REF!,[1]INSTRUCTIONS!$N$9:$N$73,0),MATCH(CG$2,[1]INSTRUCTIONS!$M$9:$AM$9,FALSE))*$BA71),0)),""))</f>
        <v/>
      </c>
      <c r="CH71" s="178" t="str">
        <f>IF(ISBLANK($BK71),"",IFERROR((ROUND((INDEX([1]INSTRUCTIONS!$M$9:$AM$73,MATCH(#REF!,[1]INSTRUCTIONS!$N$9:$N$73,0),MATCH(CH$2,[1]INSTRUCTIONS!$M$9:$AM$9,FALSE))*$BA71),0)),""))</f>
        <v/>
      </c>
      <c r="CI71" s="178" t="str">
        <f>IF(ISBLANK($BK71),"",IFERROR((ROUND((INDEX([1]INSTRUCTIONS!$M$9:$AM$73,MATCH(#REF!,[1]INSTRUCTIONS!$N$9:$N$73,0),MATCH(CI$2,[1]INSTRUCTIONS!$M$9:$AM$9,FALSE))*$BA71),0)),""))</f>
        <v/>
      </c>
      <c r="CJ71" s="179" t="str">
        <f>IF(ISBLANK($BK71),"",IFERROR((ROUND((INDEX([1]INSTRUCTIONS!$M$9:$AM$73,MATCH(#REF!,[1]INSTRUCTIONS!$N$9:$N$73,0),MATCH(CJ$2,[1]INSTRUCTIONS!$M$9:$AM$9,FALSE))*$BA71),0)),""))</f>
        <v/>
      </c>
      <c r="CK71" s="169">
        <f t="shared" si="24"/>
        <v>312</v>
      </c>
      <c r="CL71" s="169">
        <f t="shared" si="25"/>
        <v>0</v>
      </c>
      <c r="CM71" s="6"/>
      <c r="CN71" s="170" t="s">
        <v>105</v>
      </c>
      <c r="CO71" s="177">
        <v>3</v>
      </c>
      <c r="CP71" s="178">
        <v>6</v>
      </c>
      <c r="CQ71" s="178">
        <v>7</v>
      </c>
      <c r="CR71" s="178">
        <v>5</v>
      </c>
      <c r="CS71" s="178">
        <v>3</v>
      </c>
      <c r="CT71" s="178">
        <v>0</v>
      </c>
      <c r="CU71" s="178" t="str">
        <f>IF(ISBLANK($CN71),"",IFERROR((ROUND((INDEX([1]INSTRUCTIONS!$M$9:$AM$73,MATCH(#REF!,[1]INSTRUCTIONS!$N$9:$N$73,0),MATCH(CU$2,[1]INSTRUCTIONS!$M$9:$AM$9,FALSE))*$BD71),0)),""))</f>
        <v/>
      </c>
      <c r="CV71" s="178" t="str">
        <f>IF(ISBLANK($CN71),"",IFERROR((ROUND((INDEX([1]INSTRUCTIONS!$M$9:$AM$73,MATCH(#REF!,[1]INSTRUCTIONS!$N$9:$N$73,0),MATCH(CV$2,[1]INSTRUCTIONS!$M$9:$AM$9,FALSE))*$BD71),0)),""))</f>
        <v/>
      </c>
      <c r="CW71" s="178" t="str">
        <f>IF(ISBLANK($CN71),"",IFERROR((ROUND((INDEX([1]INSTRUCTIONS!$M$9:$AM$73,MATCH(#REF!,[1]INSTRUCTIONS!$N$9:$N$73,0),MATCH(CW$2,[1]INSTRUCTIONS!$M$9:$AM$9,FALSE))*$BD71),0)),""))</f>
        <v/>
      </c>
      <c r="CX71" s="178" t="str">
        <f>IF(ISBLANK($CN71),"",IFERROR((ROUND((INDEX([1]INSTRUCTIONS!$M$9:$AM$73,MATCH(#REF!,[1]INSTRUCTIONS!$N$9:$N$73,0),MATCH(CX$2,[1]INSTRUCTIONS!$M$9:$AM$9,FALSE))*$BD71),0)),""))</f>
        <v/>
      </c>
      <c r="CY71" s="178" t="str">
        <f>IF(ISBLANK($CN71),"",IFERROR((ROUND((INDEX([1]INSTRUCTIONS!$M$9:$AM$73,MATCH(#REF!,[1]INSTRUCTIONS!$N$9:$N$73,0),MATCH(CY$2,[1]INSTRUCTIONS!$M$9:$AM$9,FALSE))*$BD71),0)),""))</f>
        <v/>
      </c>
      <c r="CZ71" s="178" t="str">
        <f>IF(ISBLANK($CN71),"",IFERROR((ROUND((INDEX([1]INSTRUCTIONS!$M$9:$AM$73,MATCH(#REF!,[1]INSTRUCTIONS!$N$9:$N$73,0),MATCH(CZ$2,[1]INSTRUCTIONS!$M$9:$AM$9,FALSE))*$BD71),0)),""))</f>
        <v/>
      </c>
      <c r="DA71" s="178" t="str">
        <f>IF(ISBLANK($CN71),"",IFERROR((ROUND((INDEX([1]INSTRUCTIONS!$M$9:$AM$73,MATCH(#REF!,[1]INSTRUCTIONS!$N$9:$N$73,0),MATCH(DA$2,[1]INSTRUCTIONS!$M$9:$AM$9,FALSE))*$BD71),0)),""))</f>
        <v/>
      </c>
      <c r="DB71" s="178" t="str">
        <f>IF(ISBLANK($CN71),"",IFERROR((ROUND((INDEX([1]INSTRUCTIONS!$M$9:$AM$73,MATCH(#REF!,[1]INSTRUCTIONS!$N$9:$N$73,0),MATCH(DB$2,[1]INSTRUCTIONS!$M$9:$AM$9,FALSE))*$BD71),0)),""))</f>
        <v/>
      </c>
      <c r="DC71" s="178" t="str">
        <f>IF(ISBLANK($CN71),"",IFERROR((ROUND((INDEX([1]INSTRUCTIONS!$M$9:$AM$73,MATCH(#REF!,[1]INSTRUCTIONS!$N$9:$N$73,0),MATCH(DC$2,[1]INSTRUCTIONS!$M$9:$AM$9,FALSE))*$BD71),0)),""))</f>
        <v/>
      </c>
      <c r="DD71" s="178" t="str">
        <f>IF(ISBLANK($CN71),"",IFERROR((ROUND((INDEX([1]INSTRUCTIONS!$M$9:$AM$73,MATCH(#REF!,[1]INSTRUCTIONS!$N$9:$N$73,0),MATCH(DD$2,[1]INSTRUCTIONS!$M$9:$AM$9,FALSE))*$BD71),0)),""))</f>
        <v/>
      </c>
      <c r="DE71" s="178" t="str">
        <f>IF(ISBLANK($CN71),"",IFERROR((ROUND((INDEX([1]INSTRUCTIONS!$M$9:$AM$73,MATCH(#REF!,[1]INSTRUCTIONS!$N$9:$N$73,0),MATCH(DE$2,[1]INSTRUCTIONS!$M$9:$AM$9,FALSE))*$BD71),0)),""))</f>
        <v/>
      </c>
      <c r="DF71" s="178" t="str">
        <f>IF(ISBLANK($CN71),"",IFERROR((ROUND((INDEX([1]INSTRUCTIONS!$M$9:$AM$73,MATCH(#REF!,[1]INSTRUCTIONS!$N$9:$N$73,0),MATCH(DF$2,[1]INSTRUCTIONS!$M$9:$AM$9,FALSE))*$BD71),0)),""))</f>
        <v/>
      </c>
      <c r="DG71" s="178" t="str">
        <f>IF(ISBLANK($CN71),"",IFERROR((ROUND((INDEX([1]INSTRUCTIONS!$M$9:$AM$73,MATCH(#REF!,[1]INSTRUCTIONS!$N$9:$N$73,0),MATCH(DG$2,[1]INSTRUCTIONS!$M$9:$AM$9,FALSE))*$BD71),0)),""))</f>
        <v/>
      </c>
      <c r="DH71" s="178" t="str">
        <f>IF(ISBLANK($CN71),"",IFERROR((ROUND((INDEX([1]INSTRUCTIONS!$M$9:$AM$73,MATCH(#REF!,[1]INSTRUCTIONS!$N$9:$N$73,0),MATCH(DH$2,[1]INSTRUCTIONS!$M$9:$AM$9,FALSE))*$BD71),0)),""))</f>
        <v/>
      </c>
      <c r="DI71" s="178" t="str">
        <f>IF(ISBLANK($CN71),"",IFERROR((ROUND((INDEX([1]INSTRUCTIONS!$M$9:$AM$73,MATCH(#REF!,[1]INSTRUCTIONS!$N$9:$N$73,0),MATCH(DI$2,[1]INSTRUCTIONS!$M$9:$AM$9,FALSE))*$BD71),0)),""))</f>
        <v/>
      </c>
      <c r="DJ71" s="178" t="str">
        <f>IF(ISBLANK($CN71),"",IFERROR((ROUND((INDEX([1]INSTRUCTIONS!$M$9:$AM$73,MATCH(#REF!,[1]INSTRUCTIONS!$N$9:$N$73,0),MATCH(DJ$2,[1]INSTRUCTIONS!$M$9:$AM$9,FALSE))*$BD71),0)),""))</f>
        <v/>
      </c>
      <c r="DK71" s="178" t="str">
        <f>IF(ISBLANK($CN71),"",IFERROR((ROUND((INDEX([1]INSTRUCTIONS!$M$9:$AM$73,MATCH(#REF!,[1]INSTRUCTIONS!$N$9:$N$73,0),MATCH(DK$2,[1]INSTRUCTIONS!$M$9:$AM$9,FALSE))*$BD71),0)),""))</f>
        <v/>
      </c>
      <c r="DL71" s="178" t="str">
        <f>IF(ISBLANK($CN71),"",IFERROR((ROUND((INDEX([1]INSTRUCTIONS!$M$9:$AM$73,MATCH(#REF!,[1]INSTRUCTIONS!$N$9:$N$73,0),MATCH(DL$2,[1]INSTRUCTIONS!$M$9:$AM$9,FALSE))*$BD71),0)),""))</f>
        <v/>
      </c>
      <c r="DM71" s="179" t="str">
        <f>IF(ISBLANK($CN71),"",IFERROR((ROUND((INDEX([1]INSTRUCTIONS!$M$9:$AM$73,MATCH(#REF!,[1]INSTRUCTIONS!$N$9:$N$73,0),MATCH(DM$2,[1]INSTRUCTIONS!$M$9:$AM$9,FALSE))*$BD71),0)),""))</f>
        <v/>
      </c>
      <c r="DN71" s="169">
        <f t="shared" si="26"/>
        <v>24</v>
      </c>
      <c r="DO71" s="169">
        <f t="shared" si="27"/>
        <v>0</v>
      </c>
      <c r="DP71" s="6"/>
      <c r="DQ71" s="171" t="str">
        <f t="shared" si="28"/>
        <v>ALPHA TOPS BM</v>
      </c>
      <c r="DR71" s="172">
        <f t="shared" ref="DR71:EP71" si="85">IFERROR(BL71+CO71,"")</f>
        <v>35</v>
      </c>
      <c r="DS71" s="173">
        <f t="shared" si="85"/>
        <v>85</v>
      </c>
      <c r="DT71" s="173">
        <f t="shared" si="85"/>
        <v>110</v>
      </c>
      <c r="DU71" s="173">
        <f t="shared" si="85"/>
        <v>76</v>
      </c>
      <c r="DV71" s="173">
        <f t="shared" si="85"/>
        <v>30</v>
      </c>
      <c r="DW71" s="173">
        <f t="shared" si="85"/>
        <v>0</v>
      </c>
      <c r="DX71" s="173" t="str">
        <f t="shared" si="85"/>
        <v/>
      </c>
      <c r="DY71" s="173" t="str">
        <f t="shared" si="85"/>
        <v/>
      </c>
      <c r="DZ71" s="173" t="str">
        <f t="shared" si="85"/>
        <v/>
      </c>
      <c r="EA71" s="173" t="str">
        <f t="shared" si="85"/>
        <v/>
      </c>
      <c r="EB71" s="173" t="str">
        <f t="shared" si="85"/>
        <v/>
      </c>
      <c r="EC71" s="173" t="str">
        <f t="shared" si="85"/>
        <v/>
      </c>
      <c r="ED71" s="173" t="str">
        <f t="shared" si="85"/>
        <v/>
      </c>
      <c r="EE71" s="173" t="str">
        <f t="shared" si="85"/>
        <v/>
      </c>
      <c r="EF71" s="174" t="str">
        <f t="shared" si="85"/>
        <v/>
      </c>
      <c r="EG71" s="174" t="str">
        <f t="shared" si="85"/>
        <v/>
      </c>
      <c r="EH71" s="174" t="str">
        <f t="shared" si="85"/>
        <v/>
      </c>
      <c r="EI71" s="174" t="str">
        <f t="shared" si="85"/>
        <v/>
      </c>
      <c r="EJ71" s="174" t="str">
        <f t="shared" si="85"/>
        <v/>
      </c>
      <c r="EK71" s="174" t="str">
        <f t="shared" si="85"/>
        <v/>
      </c>
      <c r="EL71" s="174" t="str">
        <f t="shared" si="85"/>
        <v/>
      </c>
      <c r="EM71" s="174" t="str">
        <f t="shared" si="85"/>
        <v/>
      </c>
      <c r="EN71" s="174" t="str">
        <f t="shared" si="85"/>
        <v/>
      </c>
      <c r="EO71" s="174" t="str">
        <f t="shared" si="85"/>
        <v/>
      </c>
      <c r="EP71" s="174" t="str">
        <f t="shared" si="85"/>
        <v/>
      </c>
      <c r="EQ71" s="171">
        <f t="shared" si="30"/>
        <v>336</v>
      </c>
      <c r="ER71" s="171">
        <f t="shared" si="31"/>
        <v>0</v>
      </c>
    </row>
    <row r="72" spans="1:148" ht="120" customHeight="1" x14ac:dyDescent="0.25">
      <c r="A72" s="132">
        <f t="shared" si="32"/>
        <v>55</v>
      </c>
      <c r="B72" s="133" t="e">
        <v>#VALUE!</v>
      </c>
      <c r="C72" s="133" t="s">
        <v>96</v>
      </c>
      <c r="D72" s="134" t="s">
        <v>276</v>
      </c>
      <c r="E72" s="134" t="str">
        <f t="shared" si="6"/>
        <v>#REF!</v>
      </c>
      <c r="F72" s="135" t="s">
        <v>97</v>
      </c>
      <c r="G72" s="134" t="s">
        <v>276</v>
      </c>
      <c r="H72" s="135" t="s">
        <v>228</v>
      </c>
      <c r="I72" s="135" t="s">
        <v>229</v>
      </c>
      <c r="J72" s="135"/>
      <c r="K72" s="135"/>
      <c r="L72" s="136"/>
      <c r="M72" s="133" t="e">
        <v>#VALUE!</v>
      </c>
      <c r="N72" s="135" t="s">
        <v>160</v>
      </c>
      <c r="O72" s="136"/>
      <c r="P72" s="136"/>
      <c r="Q72" s="136" t="s">
        <v>101</v>
      </c>
      <c r="R72" s="136" t="s">
        <v>102</v>
      </c>
      <c r="S72" s="136"/>
      <c r="T72" s="133"/>
      <c r="U72" s="133"/>
      <c r="V72" s="133"/>
      <c r="W72" s="137"/>
      <c r="X72" s="138">
        <v>11.7</v>
      </c>
      <c r="Y72" s="139">
        <v>13.08</v>
      </c>
      <c r="Z72" s="140">
        <f t="shared" si="7"/>
        <v>-0.11794871794871803</v>
      </c>
      <c r="AA72" s="139">
        <v>49.99</v>
      </c>
      <c r="AB72" s="140">
        <f t="shared" si="8"/>
        <v>0.73834766953390685</v>
      </c>
      <c r="AC72" s="141"/>
      <c r="AD72" s="142" t="str">
        <f t="shared" si="9"/>
        <v/>
      </c>
      <c r="AE72" s="140" t="str">
        <f t="shared" si="10"/>
        <v/>
      </c>
      <c r="AF72" s="139"/>
      <c r="AG72" s="140" t="str">
        <f t="shared" si="11"/>
        <v/>
      </c>
      <c r="AH72" s="143" t="str">
        <f t="shared" si="12"/>
        <v/>
      </c>
      <c r="AI72" s="144"/>
      <c r="AJ72" s="145"/>
      <c r="AK72" s="146"/>
      <c r="AL72" s="135" t="s">
        <v>241</v>
      </c>
      <c r="AM72" s="147">
        <v>4</v>
      </c>
      <c r="AN72" s="148" t="str">
        <f t="shared" si="13"/>
        <v xml:space="preserve">, , , , OFFICE DEFINE, </v>
      </c>
      <c r="AO72" s="149">
        <v>0</v>
      </c>
      <c r="AP72" s="150">
        <v>180</v>
      </c>
      <c r="AQ72" s="150"/>
      <c r="AR72" s="150"/>
      <c r="AS72" s="150"/>
      <c r="AT72" s="151"/>
      <c r="AU72" s="151"/>
      <c r="AV72" s="152">
        <f t="shared" si="14"/>
        <v>4</v>
      </c>
      <c r="AW72" s="153"/>
      <c r="AX72" s="152"/>
      <c r="AY72" s="153"/>
      <c r="AZ72" s="176"/>
      <c r="BA72" s="155">
        <f t="shared" si="15"/>
        <v>180</v>
      </c>
      <c r="BB72" s="156">
        <f t="shared" si="16"/>
        <v>2354.4</v>
      </c>
      <c r="BC72" s="157">
        <f t="shared" si="17"/>
        <v>8998.2000000000007</v>
      </c>
      <c r="BD72" s="158">
        <f t="shared" si="18"/>
        <v>0</v>
      </c>
      <c r="BE72" s="159">
        <f t="shared" si="19"/>
        <v>0</v>
      </c>
      <c r="BF72" s="160">
        <f t="shared" si="20"/>
        <v>0</v>
      </c>
      <c r="BG72" s="161">
        <f t="shared" si="21"/>
        <v>180</v>
      </c>
      <c r="BH72" s="162">
        <f t="shared" si="22"/>
        <v>2354.4</v>
      </c>
      <c r="BI72" s="163">
        <f t="shared" si="23"/>
        <v>8998.2000000000007</v>
      </c>
      <c r="BJ72" s="164"/>
      <c r="BK72" s="165" t="s">
        <v>104</v>
      </c>
      <c r="BL72" s="177">
        <v>18</v>
      </c>
      <c r="BM72" s="178">
        <v>45</v>
      </c>
      <c r="BN72" s="178">
        <v>60</v>
      </c>
      <c r="BO72" s="178">
        <v>41</v>
      </c>
      <c r="BP72" s="178">
        <v>16</v>
      </c>
      <c r="BQ72" s="178">
        <v>0</v>
      </c>
      <c r="BR72" s="178" t="str">
        <f>IF(ISBLANK($BK72),"",IFERROR((ROUND((INDEX([1]INSTRUCTIONS!$M$9:$AM$73,MATCH(#REF!,[1]INSTRUCTIONS!$N$9:$N$73,0),MATCH(BR$2,[1]INSTRUCTIONS!$M$9:$AM$9,FALSE))*$BA72),0)),""))</f>
        <v/>
      </c>
      <c r="BS72" s="178" t="str">
        <f>IF(ISBLANK($BK72),"",IFERROR((ROUND((INDEX([1]INSTRUCTIONS!$M$9:$AM$73,MATCH(#REF!,[1]INSTRUCTIONS!$N$9:$N$73,0),MATCH(BS$2,[1]INSTRUCTIONS!$M$9:$AM$9,FALSE))*$BA72),0)),""))</f>
        <v/>
      </c>
      <c r="BT72" s="178" t="str">
        <f>IF(ISBLANK($BK72),"",IFERROR((ROUND((INDEX([1]INSTRUCTIONS!$M$9:$AM$73,MATCH(#REF!,[1]INSTRUCTIONS!$N$9:$N$73,0),MATCH(BT$2,[1]INSTRUCTIONS!$M$9:$AM$9,FALSE))*$BA72),0)),""))</f>
        <v/>
      </c>
      <c r="BU72" s="178" t="str">
        <f>IF(ISBLANK($BK72),"",IFERROR((ROUND((INDEX([1]INSTRUCTIONS!$M$9:$AM$73,MATCH(#REF!,[1]INSTRUCTIONS!$N$9:$N$73,0),MATCH(BU$2,[1]INSTRUCTIONS!$M$9:$AM$9,FALSE))*$BA72),0)),""))</f>
        <v/>
      </c>
      <c r="BV72" s="178" t="str">
        <f>IF(ISBLANK($BK72),"",IFERROR((ROUND((INDEX([1]INSTRUCTIONS!$M$9:$AM$73,MATCH(#REF!,[1]INSTRUCTIONS!$N$9:$N$73,0),MATCH(BV$2,[1]INSTRUCTIONS!$M$9:$AM$9,FALSE))*$BA72),0)),""))</f>
        <v/>
      </c>
      <c r="BW72" s="178" t="str">
        <f>IF(ISBLANK($BK72),"",IFERROR((ROUND((INDEX([1]INSTRUCTIONS!$M$9:$AM$73,MATCH(#REF!,[1]INSTRUCTIONS!$N$9:$N$73,0),MATCH(BW$2,[1]INSTRUCTIONS!$M$9:$AM$9,FALSE))*$BA72),0)),""))</f>
        <v/>
      </c>
      <c r="BX72" s="178" t="str">
        <f>IF(ISBLANK($BK72),"",IFERROR((ROUND((INDEX([1]INSTRUCTIONS!$M$9:$AM$73,MATCH(#REF!,[1]INSTRUCTIONS!$N$9:$N$73,0),MATCH(BX$2,[1]INSTRUCTIONS!$M$9:$AM$9,FALSE))*$BA72),0)),""))</f>
        <v/>
      </c>
      <c r="BY72" s="178" t="str">
        <f>IF(ISBLANK($BK72),"",IFERROR((ROUND((INDEX([1]INSTRUCTIONS!$M$9:$AM$73,MATCH(#REF!,[1]INSTRUCTIONS!$N$9:$N$73,0),MATCH(BY$2,[1]INSTRUCTIONS!$M$9:$AM$9,FALSE))*$BA72),0)),""))</f>
        <v/>
      </c>
      <c r="BZ72" s="178" t="str">
        <f>IF(ISBLANK($BK72),"",IFERROR((ROUND((INDEX([1]INSTRUCTIONS!$M$9:$AM$73,MATCH(#REF!,[1]INSTRUCTIONS!$N$9:$N$73,0),MATCH(BZ$2,[1]INSTRUCTIONS!$M$9:$AM$9,FALSE))*$BA72),0)),""))</f>
        <v/>
      </c>
      <c r="CA72" s="178" t="str">
        <f>IF(ISBLANK($BK72),"",IFERROR((ROUND((INDEX([1]INSTRUCTIONS!$M$9:$AM$73,MATCH(#REF!,[1]INSTRUCTIONS!$N$9:$N$73,0),MATCH(CA$2,[1]INSTRUCTIONS!$M$9:$AM$9,FALSE))*$BA72),0)),""))</f>
        <v/>
      </c>
      <c r="CB72" s="178" t="str">
        <f>IF(ISBLANK($BK72),"",IFERROR((ROUND((INDEX([1]INSTRUCTIONS!$M$9:$AM$73,MATCH(#REF!,[1]INSTRUCTIONS!$N$9:$N$73,0),MATCH(CB$2,[1]INSTRUCTIONS!$M$9:$AM$9,FALSE))*$BA72),0)),""))</f>
        <v/>
      </c>
      <c r="CC72" s="178" t="str">
        <f>IF(ISBLANK($BK72),"",IFERROR((ROUND((INDEX([1]INSTRUCTIONS!$M$9:$AM$73,MATCH(#REF!,[1]INSTRUCTIONS!$N$9:$N$73,0),MATCH(CC$2,[1]INSTRUCTIONS!$M$9:$AM$9,FALSE))*$BA72),0)),""))</f>
        <v/>
      </c>
      <c r="CD72" s="178" t="str">
        <f>IF(ISBLANK($BK72),"",IFERROR((ROUND((INDEX([1]INSTRUCTIONS!$M$9:$AM$73,MATCH(#REF!,[1]INSTRUCTIONS!$N$9:$N$73,0),MATCH(CD$2,[1]INSTRUCTIONS!$M$9:$AM$9,FALSE))*$BA72),0)),""))</f>
        <v/>
      </c>
      <c r="CE72" s="178" t="str">
        <f>IF(ISBLANK($BK72),"",IFERROR((ROUND((INDEX([1]INSTRUCTIONS!$M$9:$AM$73,MATCH(#REF!,[1]INSTRUCTIONS!$N$9:$N$73,0),MATCH(CE$2,[1]INSTRUCTIONS!$M$9:$AM$9,FALSE))*$BA72),0)),""))</f>
        <v/>
      </c>
      <c r="CF72" s="178" t="str">
        <f>IF(ISBLANK($BK72),"",IFERROR((ROUND((INDEX([1]INSTRUCTIONS!$M$9:$AM$73,MATCH(#REF!,[1]INSTRUCTIONS!$N$9:$N$73,0),MATCH(CF$2,[1]INSTRUCTIONS!$M$9:$AM$9,FALSE))*$BA72),0)),""))</f>
        <v/>
      </c>
      <c r="CG72" s="178" t="str">
        <f>IF(ISBLANK($BK72),"",IFERROR((ROUND((INDEX([1]INSTRUCTIONS!$M$9:$AM$73,MATCH(#REF!,[1]INSTRUCTIONS!$N$9:$N$73,0),MATCH(CG$2,[1]INSTRUCTIONS!$M$9:$AM$9,FALSE))*$BA72),0)),""))</f>
        <v/>
      </c>
      <c r="CH72" s="178" t="str">
        <f>IF(ISBLANK($BK72),"",IFERROR((ROUND((INDEX([1]INSTRUCTIONS!$M$9:$AM$73,MATCH(#REF!,[1]INSTRUCTIONS!$N$9:$N$73,0),MATCH(CH$2,[1]INSTRUCTIONS!$M$9:$AM$9,FALSE))*$BA72),0)),""))</f>
        <v/>
      </c>
      <c r="CI72" s="178" t="str">
        <f>IF(ISBLANK($BK72),"",IFERROR((ROUND((INDEX([1]INSTRUCTIONS!$M$9:$AM$73,MATCH(#REF!,[1]INSTRUCTIONS!$N$9:$N$73,0),MATCH(CI$2,[1]INSTRUCTIONS!$M$9:$AM$9,FALSE))*$BA72),0)),""))</f>
        <v/>
      </c>
      <c r="CJ72" s="179" t="str">
        <f>IF(ISBLANK($BK72),"",IFERROR((ROUND((INDEX([1]INSTRUCTIONS!$M$9:$AM$73,MATCH(#REF!,[1]INSTRUCTIONS!$N$9:$N$73,0),MATCH(CJ$2,[1]INSTRUCTIONS!$M$9:$AM$9,FALSE))*$BA72),0)),""))</f>
        <v/>
      </c>
      <c r="CK72" s="169">
        <f t="shared" si="24"/>
        <v>180</v>
      </c>
      <c r="CL72" s="169">
        <f t="shared" si="25"/>
        <v>0</v>
      </c>
      <c r="CM72" s="6"/>
      <c r="CN72" s="170" t="s">
        <v>105</v>
      </c>
      <c r="CO72" s="177">
        <v>0</v>
      </c>
      <c r="CP72" s="178">
        <v>0</v>
      </c>
      <c r="CQ72" s="178">
        <v>0</v>
      </c>
      <c r="CR72" s="178">
        <v>0</v>
      </c>
      <c r="CS72" s="178">
        <v>0</v>
      </c>
      <c r="CT72" s="178">
        <v>0</v>
      </c>
      <c r="CU72" s="178" t="str">
        <f>IF(ISBLANK($CN72),"",IFERROR((ROUND((INDEX([1]INSTRUCTIONS!$M$9:$AM$73,MATCH(#REF!,[1]INSTRUCTIONS!$N$9:$N$73,0),MATCH(CU$2,[1]INSTRUCTIONS!$M$9:$AM$9,FALSE))*$BD72),0)),""))</f>
        <v/>
      </c>
      <c r="CV72" s="178" t="str">
        <f>IF(ISBLANK($CN72),"",IFERROR((ROUND((INDEX([1]INSTRUCTIONS!$M$9:$AM$73,MATCH(#REF!,[1]INSTRUCTIONS!$N$9:$N$73,0),MATCH(CV$2,[1]INSTRUCTIONS!$M$9:$AM$9,FALSE))*$BD72),0)),""))</f>
        <v/>
      </c>
      <c r="CW72" s="178" t="str">
        <f>IF(ISBLANK($CN72),"",IFERROR((ROUND((INDEX([1]INSTRUCTIONS!$M$9:$AM$73,MATCH(#REF!,[1]INSTRUCTIONS!$N$9:$N$73,0),MATCH(CW$2,[1]INSTRUCTIONS!$M$9:$AM$9,FALSE))*$BD72),0)),""))</f>
        <v/>
      </c>
      <c r="CX72" s="178" t="str">
        <f>IF(ISBLANK($CN72),"",IFERROR((ROUND((INDEX([1]INSTRUCTIONS!$M$9:$AM$73,MATCH(#REF!,[1]INSTRUCTIONS!$N$9:$N$73,0),MATCH(CX$2,[1]INSTRUCTIONS!$M$9:$AM$9,FALSE))*$BD72),0)),""))</f>
        <v/>
      </c>
      <c r="CY72" s="178" t="str">
        <f>IF(ISBLANK($CN72),"",IFERROR((ROUND((INDEX([1]INSTRUCTIONS!$M$9:$AM$73,MATCH(#REF!,[1]INSTRUCTIONS!$N$9:$N$73,0),MATCH(CY$2,[1]INSTRUCTIONS!$M$9:$AM$9,FALSE))*$BD72),0)),""))</f>
        <v/>
      </c>
      <c r="CZ72" s="178" t="str">
        <f>IF(ISBLANK($CN72),"",IFERROR((ROUND((INDEX([1]INSTRUCTIONS!$M$9:$AM$73,MATCH(#REF!,[1]INSTRUCTIONS!$N$9:$N$73,0),MATCH(CZ$2,[1]INSTRUCTIONS!$M$9:$AM$9,FALSE))*$BD72),0)),""))</f>
        <v/>
      </c>
      <c r="DA72" s="178" t="str">
        <f>IF(ISBLANK($CN72),"",IFERROR((ROUND((INDEX([1]INSTRUCTIONS!$M$9:$AM$73,MATCH(#REF!,[1]INSTRUCTIONS!$N$9:$N$73,0),MATCH(DA$2,[1]INSTRUCTIONS!$M$9:$AM$9,FALSE))*$BD72),0)),""))</f>
        <v/>
      </c>
      <c r="DB72" s="178" t="str">
        <f>IF(ISBLANK($CN72),"",IFERROR((ROUND((INDEX([1]INSTRUCTIONS!$M$9:$AM$73,MATCH(#REF!,[1]INSTRUCTIONS!$N$9:$N$73,0),MATCH(DB$2,[1]INSTRUCTIONS!$M$9:$AM$9,FALSE))*$BD72),0)),""))</f>
        <v/>
      </c>
      <c r="DC72" s="178" t="str">
        <f>IF(ISBLANK($CN72),"",IFERROR((ROUND((INDEX([1]INSTRUCTIONS!$M$9:$AM$73,MATCH(#REF!,[1]INSTRUCTIONS!$N$9:$N$73,0),MATCH(DC$2,[1]INSTRUCTIONS!$M$9:$AM$9,FALSE))*$BD72),0)),""))</f>
        <v/>
      </c>
      <c r="DD72" s="178" t="str">
        <f>IF(ISBLANK($CN72),"",IFERROR((ROUND((INDEX([1]INSTRUCTIONS!$M$9:$AM$73,MATCH(#REF!,[1]INSTRUCTIONS!$N$9:$N$73,0),MATCH(DD$2,[1]INSTRUCTIONS!$M$9:$AM$9,FALSE))*$BD72),0)),""))</f>
        <v/>
      </c>
      <c r="DE72" s="178" t="str">
        <f>IF(ISBLANK($CN72),"",IFERROR((ROUND((INDEX([1]INSTRUCTIONS!$M$9:$AM$73,MATCH(#REF!,[1]INSTRUCTIONS!$N$9:$N$73,0),MATCH(DE$2,[1]INSTRUCTIONS!$M$9:$AM$9,FALSE))*$BD72),0)),""))</f>
        <v/>
      </c>
      <c r="DF72" s="178" t="str">
        <f>IF(ISBLANK($CN72),"",IFERROR((ROUND((INDEX([1]INSTRUCTIONS!$M$9:$AM$73,MATCH(#REF!,[1]INSTRUCTIONS!$N$9:$N$73,0),MATCH(DF$2,[1]INSTRUCTIONS!$M$9:$AM$9,FALSE))*$BD72),0)),""))</f>
        <v/>
      </c>
      <c r="DG72" s="178" t="str">
        <f>IF(ISBLANK($CN72),"",IFERROR((ROUND((INDEX([1]INSTRUCTIONS!$M$9:$AM$73,MATCH(#REF!,[1]INSTRUCTIONS!$N$9:$N$73,0),MATCH(DG$2,[1]INSTRUCTIONS!$M$9:$AM$9,FALSE))*$BD72),0)),""))</f>
        <v/>
      </c>
      <c r="DH72" s="178" t="str">
        <f>IF(ISBLANK($CN72),"",IFERROR((ROUND((INDEX([1]INSTRUCTIONS!$M$9:$AM$73,MATCH(#REF!,[1]INSTRUCTIONS!$N$9:$N$73,0),MATCH(DH$2,[1]INSTRUCTIONS!$M$9:$AM$9,FALSE))*$BD72),0)),""))</f>
        <v/>
      </c>
      <c r="DI72" s="178" t="str">
        <f>IF(ISBLANK($CN72),"",IFERROR((ROUND((INDEX([1]INSTRUCTIONS!$M$9:$AM$73,MATCH(#REF!,[1]INSTRUCTIONS!$N$9:$N$73,0),MATCH(DI$2,[1]INSTRUCTIONS!$M$9:$AM$9,FALSE))*$BD72),0)),""))</f>
        <v/>
      </c>
      <c r="DJ72" s="178" t="str">
        <f>IF(ISBLANK($CN72),"",IFERROR((ROUND((INDEX([1]INSTRUCTIONS!$M$9:$AM$73,MATCH(#REF!,[1]INSTRUCTIONS!$N$9:$N$73,0),MATCH(DJ$2,[1]INSTRUCTIONS!$M$9:$AM$9,FALSE))*$BD72),0)),""))</f>
        <v/>
      </c>
      <c r="DK72" s="178" t="str">
        <f>IF(ISBLANK($CN72),"",IFERROR((ROUND((INDEX([1]INSTRUCTIONS!$M$9:$AM$73,MATCH(#REF!,[1]INSTRUCTIONS!$N$9:$N$73,0),MATCH(DK$2,[1]INSTRUCTIONS!$M$9:$AM$9,FALSE))*$BD72),0)),""))</f>
        <v/>
      </c>
      <c r="DL72" s="178" t="str">
        <f>IF(ISBLANK($CN72),"",IFERROR((ROUND((INDEX([1]INSTRUCTIONS!$M$9:$AM$73,MATCH(#REF!,[1]INSTRUCTIONS!$N$9:$N$73,0),MATCH(DL$2,[1]INSTRUCTIONS!$M$9:$AM$9,FALSE))*$BD72),0)),""))</f>
        <v/>
      </c>
      <c r="DM72" s="179" t="str">
        <f>IF(ISBLANK($CN72),"",IFERROR((ROUND((INDEX([1]INSTRUCTIONS!$M$9:$AM$73,MATCH(#REF!,[1]INSTRUCTIONS!$N$9:$N$73,0),MATCH(DM$2,[1]INSTRUCTIONS!$M$9:$AM$9,FALSE))*$BD72),0)),""))</f>
        <v/>
      </c>
      <c r="DN72" s="169">
        <f t="shared" si="26"/>
        <v>0</v>
      </c>
      <c r="DO72" s="169">
        <f t="shared" si="27"/>
        <v>0</v>
      </c>
      <c r="DP72" s="6"/>
      <c r="DQ72" s="171" t="str">
        <f t="shared" si="28"/>
        <v>ALPHA TOPS BM</v>
      </c>
      <c r="DR72" s="172">
        <f t="shared" ref="DR72:EP72" si="86">IFERROR(BL72+CO72,"")</f>
        <v>18</v>
      </c>
      <c r="DS72" s="173">
        <f t="shared" si="86"/>
        <v>45</v>
      </c>
      <c r="DT72" s="173">
        <f t="shared" si="86"/>
        <v>60</v>
      </c>
      <c r="DU72" s="173">
        <f t="shared" si="86"/>
        <v>41</v>
      </c>
      <c r="DV72" s="173">
        <f t="shared" si="86"/>
        <v>16</v>
      </c>
      <c r="DW72" s="173">
        <f t="shared" si="86"/>
        <v>0</v>
      </c>
      <c r="DX72" s="173" t="str">
        <f t="shared" si="86"/>
        <v/>
      </c>
      <c r="DY72" s="173" t="str">
        <f t="shared" si="86"/>
        <v/>
      </c>
      <c r="DZ72" s="173" t="str">
        <f t="shared" si="86"/>
        <v/>
      </c>
      <c r="EA72" s="173" t="str">
        <f t="shared" si="86"/>
        <v/>
      </c>
      <c r="EB72" s="173" t="str">
        <f t="shared" si="86"/>
        <v/>
      </c>
      <c r="EC72" s="173" t="str">
        <f t="shared" si="86"/>
        <v/>
      </c>
      <c r="ED72" s="173" t="str">
        <f t="shared" si="86"/>
        <v/>
      </c>
      <c r="EE72" s="173" t="str">
        <f t="shared" si="86"/>
        <v/>
      </c>
      <c r="EF72" s="174" t="str">
        <f t="shared" si="86"/>
        <v/>
      </c>
      <c r="EG72" s="174" t="str">
        <f t="shared" si="86"/>
        <v/>
      </c>
      <c r="EH72" s="174" t="str">
        <f t="shared" si="86"/>
        <v/>
      </c>
      <c r="EI72" s="174" t="str">
        <f t="shared" si="86"/>
        <v/>
      </c>
      <c r="EJ72" s="174" t="str">
        <f t="shared" si="86"/>
        <v/>
      </c>
      <c r="EK72" s="174" t="str">
        <f t="shared" si="86"/>
        <v/>
      </c>
      <c r="EL72" s="174" t="str">
        <f t="shared" si="86"/>
        <v/>
      </c>
      <c r="EM72" s="174" t="str">
        <f t="shared" si="86"/>
        <v/>
      </c>
      <c r="EN72" s="174" t="str">
        <f t="shared" si="86"/>
        <v/>
      </c>
      <c r="EO72" s="174" t="str">
        <f t="shared" si="86"/>
        <v/>
      </c>
      <c r="EP72" s="174" t="str">
        <f t="shared" si="86"/>
        <v/>
      </c>
      <c r="EQ72" s="171">
        <f t="shared" si="30"/>
        <v>180</v>
      </c>
      <c r="ER72" s="171">
        <f t="shared" si="31"/>
        <v>0</v>
      </c>
    </row>
    <row r="73" spans="1:148" ht="120" customHeight="1" x14ac:dyDescent="0.25">
      <c r="A73" s="132">
        <f t="shared" si="32"/>
        <v>56</v>
      </c>
      <c r="B73" s="133" t="e">
        <v>#VALUE!</v>
      </c>
      <c r="C73" s="133" t="s">
        <v>96</v>
      </c>
      <c r="D73" s="134" t="s">
        <v>276</v>
      </c>
      <c r="E73" s="134" t="str">
        <f t="shared" si="6"/>
        <v>#REF!</v>
      </c>
      <c r="F73" s="135" t="s">
        <v>97</v>
      </c>
      <c r="G73" s="134" t="s">
        <v>276</v>
      </c>
      <c r="H73" s="135" t="s">
        <v>228</v>
      </c>
      <c r="I73" s="135" t="s">
        <v>229</v>
      </c>
      <c r="J73" s="135"/>
      <c r="K73" s="135"/>
      <c r="L73" s="136"/>
      <c r="M73" s="133" t="e">
        <v>#VALUE!</v>
      </c>
      <c r="N73" s="135" t="s">
        <v>124</v>
      </c>
      <c r="O73" s="136"/>
      <c r="P73" s="136"/>
      <c r="Q73" s="136" t="s">
        <v>101</v>
      </c>
      <c r="R73" s="136" t="s">
        <v>102</v>
      </c>
      <c r="S73" s="136"/>
      <c r="T73" s="133"/>
      <c r="U73" s="133"/>
      <c r="V73" s="133"/>
      <c r="W73" s="137"/>
      <c r="X73" s="138">
        <v>11.7</v>
      </c>
      <c r="Y73" s="139">
        <v>13.08</v>
      </c>
      <c r="Z73" s="140">
        <f t="shared" si="7"/>
        <v>-0.11794871794871803</v>
      </c>
      <c r="AA73" s="139">
        <v>49.99</v>
      </c>
      <c r="AB73" s="140">
        <f t="shared" si="8"/>
        <v>0.73834766953390685</v>
      </c>
      <c r="AC73" s="141"/>
      <c r="AD73" s="142" t="str">
        <f t="shared" si="9"/>
        <v/>
      </c>
      <c r="AE73" s="140" t="str">
        <f t="shared" si="10"/>
        <v/>
      </c>
      <c r="AF73" s="139"/>
      <c r="AG73" s="140" t="str">
        <f t="shared" si="11"/>
        <v/>
      </c>
      <c r="AH73" s="143" t="str">
        <f t="shared" si="12"/>
        <v/>
      </c>
      <c r="AI73" s="144"/>
      <c r="AJ73" s="145"/>
      <c r="AK73" s="146"/>
      <c r="AL73" s="135" t="s">
        <v>241</v>
      </c>
      <c r="AM73" s="147">
        <v>4</v>
      </c>
      <c r="AN73" s="148" t="str">
        <f t="shared" si="13"/>
        <v xml:space="preserve">, , , , OFFICE DEFINE, </v>
      </c>
      <c r="AO73" s="149">
        <v>24</v>
      </c>
      <c r="AP73" s="150">
        <v>312</v>
      </c>
      <c r="AQ73" s="150"/>
      <c r="AR73" s="150"/>
      <c r="AS73" s="150"/>
      <c r="AT73" s="151"/>
      <c r="AU73" s="151"/>
      <c r="AV73" s="152">
        <f t="shared" si="14"/>
        <v>4</v>
      </c>
      <c r="AW73" s="153"/>
      <c r="AX73" s="152"/>
      <c r="AY73" s="153"/>
      <c r="AZ73" s="176"/>
      <c r="BA73" s="155">
        <f t="shared" si="15"/>
        <v>312</v>
      </c>
      <c r="BB73" s="156">
        <f t="shared" si="16"/>
        <v>4080.96</v>
      </c>
      <c r="BC73" s="157">
        <f t="shared" si="17"/>
        <v>15596.880000000001</v>
      </c>
      <c r="BD73" s="158">
        <f t="shared" si="18"/>
        <v>24</v>
      </c>
      <c r="BE73" s="159">
        <f t="shared" si="19"/>
        <v>313.92</v>
      </c>
      <c r="BF73" s="160">
        <f t="shared" si="20"/>
        <v>1199.76</v>
      </c>
      <c r="BG73" s="161">
        <f t="shared" si="21"/>
        <v>336</v>
      </c>
      <c r="BH73" s="162">
        <f t="shared" si="22"/>
        <v>4394.88</v>
      </c>
      <c r="BI73" s="163">
        <f t="shared" si="23"/>
        <v>16796.64</v>
      </c>
      <c r="BJ73" s="164"/>
      <c r="BK73" s="165" t="s">
        <v>104</v>
      </c>
      <c r="BL73" s="177">
        <v>32</v>
      </c>
      <c r="BM73" s="178">
        <v>79</v>
      </c>
      <c r="BN73" s="178">
        <v>103</v>
      </c>
      <c r="BO73" s="178">
        <v>71</v>
      </c>
      <c r="BP73" s="178">
        <v>27</v>
      </c>
      <c r="BQ73" s="178">
        <v>0</v>
      </c>
      <c r="BR73" s="178" t="str">
        <f>IF(ISBLANK($BK73),"",IFERROR((ROUND((INDEX([1]INSTRUCTIONS!$M$9:$AM$73,MATCH(#REF!,[1]INSTRUCTIONS!$N$9:$N$73,0),MATCH(BR$2,[1]INSTRUCTIONS!$M$9:$AM$9,FALSE))*$BA73),0)),""))</f>
        <v/>
      </c>
      <c r="BS73" s="178" t="str">
        <f>IF(ISBLANK($BK73),"",IFERROR((ROUND((INDEX([1]INSTRUCTIONS!$M$9:$AM$73,MATCH(#REF!,[1]INSTRUCTIONS!$N$9:$N$73,0),MATCH(BS$2,[1]INSTRUCTIONS!$M$9:$AM$9,FALSE))*$BA73),0)),""))</f>
        <v/>
      </c>
      <c r="BT73" s="178" t="str">
        <f>IF(ISBLANK($BK73),"",IFERROR((ROUND((INDEX([1]INSTRUCTIONS!$M$9:$AM$73,MATCH(#REF!,[1]INSTRUCTIONS!$N$9:$N$73,0),MATCH(BT$2,[1]INSTRUCTIONS!$M$9:$AM$9,FALSE))*$BA73),0)),""))</f>
        <v/>
      </c>
      <c r="BU73" s="178" t="str">
        <f>IF(ISBLANK($BK73),"",IFERROR((ROUND((INDEX([1]INSTRUCTIONS!$M$9:$AM$73,MATCH(#REF!,[1]INSTRUCTIONS!$N$9:$N$73,0),MATCH(BU$2,[1]INSTRUCTIONS!$M$9:$AM$9,FALSE))*$BA73),0)),""))</f>
        <v/>
      </c>
      <c r="BV73" s="178" t="str">
        <f>IF(ISBLANK($BK73),"",IFERROR((ROUND((INDEX([1]INSTRUCTIONS!$M$9:$AM$73,MATCH(#REF!,[1]INSTRUCTIONS!$N$9:$N$73,0),MATCH(BV$2,[1]INSTRUCTIONS!$M$9:$AM$9,FALSE))*$BA73),0)),""))</f>
        <v/>
      </c>
      <c r="BW73" s="178" t="str">
        <f>IF(ISBLANK($BK73),"",IFERROR((ROUND((INDEX([1]INSTRUCTIONS!$M$9:$AM$73,MATCH(#REF!,[1]INSTRUCTIONS!$N$9:$N$73,0),MATCH(BW$2,[1]INSTRUCTIONS!$M$9:$AM$9,FALSE))*$BA73),0)),""))</f>
        <v/>
      </c>
      <c r="BX73" s="178" t="str">
        <f>IF(ISBLANK($BK73),"",IFERROR((ROUND((INDEX([1]INSTRUCTIONS!$M$9:$AM$73,MATCH(#REF!,[1]INSTRUCTIONS!$N$9:$N$73,0),MATCH(BX$2,[1]INSTRUCTIONS!$M$9:$AM$9,FALSE))*$BA73),0)),""))</f>
        <v/>
      </c>
      <c r="BY73" s="178" t="str">
        <f>IF(ISBLANK($BK73),"",IFERROR((ROUND((INDEX([1]INSTRUCTIONS!$M$9:$AM$73,MATCH(#REF!,[1]INSTRUCTIONS!$N$9:$N$73,0),MATCH(BY$2,[1]INSTRUCTIONS!$M$9:$AM$9,FALSE))*$BA73),0)),""))</f>
        <v/>
      </c>
      <c r="BZ73" s="178" t="str">
        <f>IF(ISBLANK($BK73),"",IFERROR((ROUND((INDEX([1]INSTRUCTIONS!$M$9:$AM$73,MATCH(#REF!,[1]INSTRUCTIONS!$N$9:$N$73,0),MATCH(BZ$2,[1]INSTRUCTIONS!$M$9:$AM$9,FALSE))*$BA73),0)),""))</f>
        <v/>
      </c>
      <c r="CA73" s="178" t="str">
        <f>IF(ISBLANK($BK73),"",IFERROR((ROUND((INDEX([1]INSTRUCTIONS!$M$9:$AM$73,MATCH(#REF!,[1]INSTRUCTIONS!$N$9:$N$73,0),MATCH(CA$2,[1]INSTRUCTIONS!$M$9:$AM$9,FALSE))*$BA73),0)),""))</f>
        <v/>
      </c>
      <c r="CB73" s="178" t="str">
        <f>IF(ISBLANK($BK73),"",IFERROR((ROUND((INDEX([1]INSTRUCTIONS!$M$9:$AM$73,MATCH(#REF!,[1]INSTRUCTIONS!$N$9:$N$73,0),MATCH(CB$2,[1]INSTRUCTIONS!$M$9:$AM$9,FALSE))*$BA73),0)),""))</f>
        <v/>
      </c>
      <c r="CC73" s="178" t="str">
        <f>IF(ISBLANK($BK73),"",IFERROR((ROUND((INDEX([1]INSTRUCTIONS!$M$9:$AM$73,MATCH(#REF!,[1]INSTRUCTIONS!$N$9:$N$73,0),MATCH(CC$2,[1]INSTRUCTIONS!$M$9:$AM$9,FALSE))*$BA73),0)),""))</f>
        <v/>
      </c>
      <c r="CD73" s="178" t="str">
        <f>IF(ISBLANK($BK73),"",IFERROR((ROUND((INDEX([1]INSTRUCTIONS!$M$9:$AM$73,MATCH(#REF!,[1]INSTRUCTIONS!$N$9:$N$73,0),MATCH(CD$2,[1]INSTRUCTIONS!$M$9:$AM$9,FALSE))*$BA73),0)),""))</f>
        <v/>
      </c>
      <c r="CE73" s="178" t="str">
        <f>IF(ISBLANK($BK73),"",IFERROR((ROUND((INDEX([1]INSTRUCTIONS!$M$9:$AM$73,MATCH(#REF!,[1]INSTRUCTIONS!$N$9:$N$73,0),MATCH(CE$2,[1]INSTRUCTIONS!$M$9:$AM$9,FALSE))*$BA73),0)),""))</f>
        <v/>
      </c>
      <c r="CF73" s="178" t="str">
        <f>IF(ISBLANK($BK73),"",IFERROR((ROUND((INDEX([1]INSTRUCTIONS!$M$9:$AM$73,MATCH(#REF!,[1]INSTRUCTIONS!$N$9:$N$73,0),MATCH(CF$2,[1]INSTRUCTIONS!$M$9:$AM$9,FALSE))*$BA73),0)),""))</f>
        <v/>
      </c>
      <c r="CG73" s="178" t="str">
        <f>IF(ISBLANK($BK73),"",IFERROR((ROUND((INDEX([1]INSTRUCTIONS!$M$9:$AM$73,MATCH(#REF!,[1]INSTRUCTIONS!$N$9:$N$73,0),MATCH(CG$2,[1]INSTRUCTIONS!$M$9:$AM$9,FALSE))*$BA73),0)),""))</f>
        <v/>
      </c>
      <c r="CH73" s="178" t="str">
        <f>IF(ISBLANK($BK73),"",IFERROR((ROUND((INDEX([1]INSTRUCTIONS!$M$9:$AM$73,MATCH(#REF!,[1]INSTRUCTIONS!$N$9:$N$73,0),MATCH(CH$2,[1]INSTRUCTIONS!$M$9:$AM$9,FALSE))*$BA73),0)),""))</f>
        <v/>
      </c>
      <c r="CI73" s="178" t="str">
        <f>IF(ISBLANK($BK73),"",IFERROR((ROUND((INDEX([1]INSTRUCTIONS!$M$9:$AM$73,MATCH(#REF!,[1]INSTRUCTIONS!$N$9:$N$73,0),MATCH(CI$2,[1]INSTRUCTIONS!$M$9:$AM$9,FALSE))*$BA73),0)),""))</f>
        <v/>
      </c>
      <c r="CJ73" s="179" t="str">
        <f>IF(ISBLANK($BK73),"",IFERROR((ROUND((INDEX([1]INSTRUCTIONS!$M$9:$AM$73,MATCH(#REF!,[1]INSTRUCTIONS!$N$9:$N$73,0),MATCH(CJ$2,[1]INSTRUCTIONS!$M$9:$AM$9,FALSE))*$BA73),0)),""))</f>
        <v/>
      </c>
      <c r="CK73" s="169">
        <f t="shared" si="24"/>
        <v>312</v>
      </c>
      <c r="CL73" s="169">
        <f t="shared" si="25"/>
        <v>0</v>
      </c>
      <c r="CM73" s="6"/>
      <c r="CN73" s="170" t="s">
        <v>105</v>
      </c>
      <c r="CO73" s="177">
        <v>3</v>
      </c>
      <c r="CP73" s="178">
        <v>6</v>
      </c>
      <c r="CQ73" s="178">
        <v>7</v>
      </c>
      <c r="CR73" s="178">
        <v>5</v>
      </c>
      <c r="CS73" s="178">
        <v>3</v>
      </c>
      <c r="CT73" s="178">
        <v>0</v>
      </c>
      <c r="CU73" s="178" t="str">
        <f>IF(ISBLANK($CN73),"",IFERROR((ROUND((INDEX([1]INSTRUCTIONS!$M$9:$AM$73,MATCH(#REF!,[1]INSTRUCTIONS!$N$9:$N$73,0),MATCH(CU$2,[1]INSTRUCTIONS!$M$9:$AM$9,FALSE))*$BD73),0)),""))</f>
        <v/>
      </c>
      <c r="CV73" s="178" t="str">
        <f>IF(ISBLANK($CN73),"",IFERROR((ROUND((INDEX([1]INSTRUCTIONS!$M$9:$AM$73,MATCH(#REF!,[1]INSTRUCTIONS!$N$9:$N$73,0),MATCH(CV$2,[1]INSTRUCTIONS!$M$9:$AM$9,FALSE))*$BD73),0)),""))</f>
        <v/>
      </c>
      <c r="CW73" s="178" t="str">
        <f>IF(ISBLANK($CN73),"",IFERROR((ROUND((INDEX([1]INSTRUCTIONS!$M$9:$AM$73,MATCH(#REF!,[1]INSTRUCTIONS!$N$9:$N$73,0),MATCH(CW$2,[1]INSTRUCTIONS!$M$9:$AM$9,FALSE))*$BD73),0)),""))</f>
        <v/>
      </c>
      <c r="CX73" s="178" t="str">
        <f>IF(ISBLANK($CN73),"",IFERROR((ROUND((INDEX([1]INSTRUCTIONS!$M$9:$AM$73,MATCH(#REF!,[1]INSTRUCTIONS!$N$9:$N$73,0),MATCH(CX$2,[1]INSTRUCTIONS!$M$9:$AM$9,FALSE))*$BD73),0)),""))</f>
        <v/>
      </c>
      <c r="CY73" s="178" t="str">
        <f>IF(ISBLANK($CN73),"",IFERROR((ROUND((INDEX([1]INSTRUCTIONS!$M$9:$AM$73,MATCH(#REF!,[1]INSTRUCTIONS!$N$9:$N$73,0),MATCH(CY$2,[1]INSTRUCTIONS!$M$9:$AM$9,FALSE))*$BD73),0)),""))</f>
        <v/>
      </c>
      <c r="CZ73" s="178" t="str">
        <f>IF(ISBLANK($CN73),"",IFERROR((ROUND((INDEX([1]INSTRUCTIONS!$M$9:$AM$73,MATCH(#REF!,[1]INSTRUCTIONS!$N$9:$N$73,0),MATCH(CZ$2,[1]INSTRUCTIONS!$M$9:$AM$9,FALSE))*$BD73),0)),""))</f>
        <v/>
      </c>
      <c r="DA73" s="178" t="str">
        <f>IF(ISBLANK($CN73),"",IFERROR((ROUND((INDEX([1]INSTRUCTIONS!$M$9:$AM$73,MATCH(#REF!,[1]INSTRUCTIONS!$N$9:$N$73,0),MATCH(DA$2,[1]INSTRUCTIONS!$M$9:$AM$9,FALSE))*$BD73),0)),""))</f>
        <v/>
      </c>
      <c r="DB73" s="178" t="str">
        <f>IF(ISBLANK($CN73),"",IFERROR((ROUND((INDEX([1]INSTRUCTIONS!$M$9:$AM$73,MATCH(#REF!,[1]INSTRUCTIONS!$N$9:$N$73,0),MATCH(DB$2,[1]INSTRUCTIONS!$M$9:$AM$9,FALSE))*$BD73),0)),""))</f>
        <v/>
      </c>
      <c r="DC73" s="178" t="str">
        <f>IF(ISBLANK($CN73),"",IFERROR((ROUND((INDEX([1]INSTRUCTIONS!$M$9:$AM$73,MATCH(#REF!,[1]INSTRUCTIONS!$N$9:$N$73,0),MATCH(DC$2,[1]INSTRUCTIONS!$M$9:$AM$9,FALSE))*$BD73),0)),""))</f>
        <v/>
      </c>
      <c r="DD73" s="178" t="str">
        <f>IF(ISBLANK($CN73),"",IFERROR((ROUND((INDEX([1]INSTRUCTIONS!$M$9:$AM$73,MATCH(#REF!,[1]INSTRUCTIONS!$N$9:$N$73,0),MATCH(DD$2,[1]INSTRUCTIONS!$M$9:$AM$9,FALSE))*$BD73),0)),""))</f>
        <v/>
      </c>
      <c r="DE73" s="178" t="str">
        <f>IF(ISBLANK($CN73),"",IFERROR((ROUND((INDEX([1]INSTRUCTIONS!$M$9:$AM$73,MATCH(#REF!,[1]INSTRUCTIONS!$N$9:$N$73,0),MATCH(DE$2,[1]INSTRUCTIONS!$M$9:$AM$9,FALSE))*$BD73),0)),""))</f>
        <v/>
      </c>
      <c r="DF73" s="178" t="str">
        <f>IF(ISBLANK($CN73),"",IFERROR((ROUND((INDEX([1]INSTRUCTIONS!$M$9:$AM$73,MATCH(#REF!,[1]INSTRUCTIONS!$N$9:$N$73,0),MATCH(DF$2,[1]INSTRUCTIONS!$M$9:$AM$9,FALSE))*$BD73),0)),""))</f>
        <v/>
      </c>
      <c r="DG73" s="178" t="str">
        <f>IF(ISBLANK($CN73),"",IFERROR((ROUND((INDEX([1]INSTRUCTIONS!$M$9:$AM$73,MATCH(#REF!,[1]INSTRUCTIONS!$N$9:$N$73,0),MATCH(DG$2,[1]INSTRUCTIONS!$M$9:$AM$9,FALSE))*$BD73),0)),""))</f>
        <v/>
      </c>
      <c r="DH73" s="178" t="str">
        <f>IF(ISBLANK($CN73),"",IFERROR((ROUND((INDEX([1]INSTRUCTIONS!$M$9:$AM$73,MATCH(#REF!,[1]INSTRUCTIONS!$N$9:$N$73,0),MATCH(DH$2,[1]INSTRUCTIONS!$M$9:$AM$9,FALSE))*$BD73),0)),""))</f>
        <v/>
      </c>
      <c r="DI73" s="178" t="str">
        <f>IF(ISBLANK($CN73),"",IFERROR((ROUND((INDEX([1]INSTRUCTIONS!$M$9:$AM$73,MATCH(#REF!,[1]INSTRUCTIONS!$N$9:$N$73,0),MATCH(DI$2,[1]INSTRUCTIONS!$M$9:$AM$9,FALSE))*$BD73),0)),""))</f>
        <v/>
      </c>
      <c r="DJ73" s="178" t="str">
        <f>IF(ISBLANK($CN73),"",IFERROR((ROUND((INDEX([1]INSTRUCTIONS!$M$9:$AM$73,MATCH(#REF!,[1]INSTRUCTIONS!$N$9:$N$73,0),MATCH(DJ$2,[1]INSTRUCTIONS!$M$9:$AM$9,FALSE))*$BD73),0)),""))</f>
        <v/>
      </c>
      <c r="DK73" s="178" t="str">
        <f>IF(ISBLANK($CN73),"",IFERROR((ROUND((INDEX([1]INSTRUCTIONS!$M$9:$AM$73,MATCH(#REF!,[1]INSTRUCTIONS!$N$9:$N$73,0),MATCH(DK$2,[1]INSTRUCTIONS!$M$9:$AM$9,FALSE))*$BD73),0)),""))</f>
        <v/>
      </c>
      <c r="DL73" s="178" t="str">
        <f>IF(ISBLANK($CN73),"",IFERROR((ROUND((INDEX([1]INSTRUCTIONS!$M$9:$AM$73,MATCH(#REF!,[1]INSTRUCTIONS!$N$9:$N$73,0),MATCH(DL$2,[1]INSTRUCTIONS!$M$9:$AM$9,FALSE))*$BD73),0)),""))</f>
        <v/>
      </c>
      <c r="DM73" s="179" t="str">
        <f>IF(ISBLANK($CN73),"",IFERROR((ROUND((INDEX([1]INSTRUCTIONS!$M$9:$AM$73,MATCH(#REF!,[1]INSTRUCTIONS!$N$9:$N$73,0),MATCH(DM$2,[1]INSTRUCTIONS!$M$9:$AM$9,FALSE))*$BD73),0)),""))</f>
        <v/>
      </c>
      <c r="DN73" s="169">
        <f t="shared" si="26"/>
        <v>24</v>
      </c>
      <c r="DO73" s="169">
        <f t="shared" si="27"/>
        <v>0</v>
      </c>
      <c r="DP73" s="6"/>
      <c r="DQ73" s="171" t="str">
        <f t="shared" si="28"/>
        <v>ALPHA TOPS BM</v>
      </c>
      <c r="DR73" s="172">
        <f t="shared" ref="DR73:EP73" si="87">IFERROR(BL73+CO73,"")</f>
        <v>35</v>
      </c>
      <c r="DS73" s="173">
        <f t="shared" si="87"/>
        <v>85</v>
      </c>
      <c r="DT73" s="173">
        <f t="shared" si="87"/>
        <v>110</v>
      </c>
      <c r="DU73" s="173">
        <f t="shared" si="87"/>
        <v>76</v>
      </c>
      <c r="DV73" s="173">
        <f t="shared" si="87"/>
        <v>30</v>
      </c>
      <c r="DW73" s="173">
        <f t="shared" si="87"/>
        <v>0</v>
      </c>
      <c r="DX73" s="173" t="str">
        <f t="shared" si="87"/>
        <v/>
      </c>
      <c r="DY73" s="173" t="str">
        <f t="shared" si="87"/>
        <v/>
      </c>
      <c r="DZ73" s="173" t="str">
        <f t="shared" si="87"/>
        <v/>
      </c>
      <c r="EA73" s="173" t="str">
        <f t="shared" si="87"/>
        <v/>
      </c>
      <c r="EB73" s="173" t="str">
        <f t="shared" si="87"/>
        <v/>
      </c>
      <c r="EC73" s="173" t="str">
        <f t="shared" si="87"/>
        <v/>
      </c>
      <c r="ED73" s="173" t="str">
        <f t="shared" si="87"/>
        <v/>
      </c>
      <c r="EE73" s="173" t="str">
        <f t="shared" si="87"/>
        <v/>
      </c>
      <c r="EF73" s="174" t="str">
        <f t="shared" si="87"/>
        <v/>
      </c>
      <c r="EG73" s="174" t="str">
        <f t="shared" si="87"/>
        <v/>
      </c>
      <c r="EH73" s="174" t="str">
        <f t="shared" si="87"/>
        <v/>
      </c>
      <c r="EI73" s="174" t="str">
        <f t="shared" si="87"/>
        <v/>
      </c>
      <c r="EJ73" s="174" t="str">
        <f t="shared" si="87"/>
        <v/>
      </c>
      <c r="EK73" s="174" t="str">
        <f t="shared" si="87"/>
        <v/>
      </c>
      <c r="EL73" s="174" t="str">
        <f t="shared" si="87"/>
        <v/>
      </c>
      <c r="EM73" s="174" t="str">
        <f t="shared" si="87"/>
        <v/>
      </c>
      <c r="EN73" s="174" t="str">
        <f t="shared" si="87"/>
        <v/>
      </c>
      <c r="EO73" s="174" t="str">
        <f t="shared" si="87"/>
        <v/>
      </c>
      <c r="EP73" s="174" t="str">
        <f t="shared" si="87"/>
        <v/>
      </c>
      <c r="EQ73" s="171">
        <f t="shared" si="30"/>
        <v>336</v>
      </c>
      <c r="ER73" s="171">
        <f t="shared" si="31"/>
        <v>0</v>
      </c>
    </row>
    <row r="74" spans="1:148" ht="120" customHeight="1" x14ac:dyDescent="0.25">
      <c r="A74" s="132">
        <f t="shared" si="32"/>
        <v>57</v>
      </c>
      <c r="B74" s="133" t="e">
        <v>#VALUE!</v>
      </c>
      <c r="C74" s="133" t="s">
        <v>96</v>
      </c>
      <c r="D74" s="134" t="s">
        <v>276</v>
      </c>
      <c r="E74" s="134" t="str">
        <f t="shared" si="6"/>
        <v>#REF!</v>
      </c>
      <c r="F74" s="135" t="s">
        <v>143</v>
      </c>
      <c r="G74" s="134" t="s">
        <v>276</v>
      </c>
      <c r="H74" s="135" t="s">
        <v>144</v>
      </c>
      <c r="I74" s="135" t="s">
        <v>145</v>
      </c>
      <c r="J74" s="135"/>
      <c r="K74" s="135"/>
      <c r="L74" s="136"/>
      <c r="M74" s="133" t="e">
        <v>#VALUE!</v>
      </c>
      <c r="N74" s="135" t="s">
        <v>106</v>
      </c>
      <c r="O74" s="136"/>
      <c r="P74" s="136"/>
      <c r="Q74" s="136" t="s">
        <v>101</v>
      </c>
      <c r="R74" s="136" t="s">
        <v>102</v>
      </c>
      <c r="S74" s="136"/>
      <c r="T74" s="133"/>
      <c r="U74" s="133"/>
      <c r="V74" s="133"/>
      <c r="W74" s="137"/>
      <c r="X74" s="138">
        <v>13.4</v>
      </c>
      <c r="Y74" s="139">
        <v>12.73</v>
      </c>
      <c r="Z74" s="140">
        <f t="shared" si="7"/>
        <v>4.9999999999999996E-2</v>
      </c>
      <c r="AA74" s="139">
        <v>49.99</v>
      </c>
      <c r="AB74" s="140">
        <f t="shared" si="8"/>
        <v>0.74534906981396287</v>
      </c>
      <c r="AC74" s="141"/>
      <c r="AD74" s="142" t="str">
        <f t="shared" si="9"/>
        <v/>
      </c>
      <c r="AE74" s="140" t="str">
        <f t="shared" si="10"/>
        <v/>
      </c>
      <c r="AF74" s="139"/>
      <c r="AG74" s="140" t="str">
        <f t="shared" si="11"/>
        <v/>
      </c>
      <c r="AH74" s="143" t="str">
        <f t="shared" si="12"/>
        <v/>
      </c>
      <c r="AI74" s="144"/>
      <c r="AJ74" s="145"/>
      <c r="AK74" s="146"/>
      <c r="AL74" s="135" t="s">
        <v>241</v>
      </c>
      <c r="AM74" s="147">
        <v>4</v>
      </c>
      <c r="AN74" s="148" t="str">
        <f t="shared" si="13"/>
        <v xml:space="preserve">, , , , OFFICE DEFINE, </v>
      </c>
      <c r="AO74" s="149">
        <v>0</v>
      </c>
      <c r="AP74" s="150">
        <v>312</v>
      </c>
      <c r="AQ74" s="150"/>
      <c r="AR74" s="150"/>
      <c r="AS74" s="150"/>
      <c r="AT74" s="151"/>
      <c r="AU74" s="151"/>
      <c r="AV74" s="152">
        <f t="shared" si="14"/>
        <v>4</v>
      </c>
      <c r="AW74" s="153"/>
      <c r="AX74" s="152"/>
      <c r="AY74" s="153"/>
      <c r="AZ74" s="176"/>
      <c r="BA74" s="155">
        <f t="shared" si="15"/>
        <v>312</v>
      </c>
      <c r="BB74" s="156">
        <f t="shared" si="16"/>
        <v>3971.76</v>
      </c>
      <c r="BC74" s="157">
        <f t="shared" si="17"/>
        <v>15596.880000000001</v>
      </c>
      <c r="BD74" s="158">
        <f t="shared" si="18"/>
        <v>0</v>
      </c>
      <c r="BE74" s="159">
        <f t="shared" si="19"/>
        <v>0</v>
      </c>
      <c r="BF74" s="160">
        <f t="shared" si="20"/>
        <v>0</v>
      </c>
      <c r="BG74" s="161">
        <f t="shared" si="21"/>
        <v>312</v>
      </c>
      <c r="BH74" s="162">
        <f t="shared" si="22"/>
        <v>3971.76</v>
      </c>
      <c r="BI74" s="163">
        <f t="shared" si="23"/>
        <v>15596.880000000001</v>
      </c>
      <c r="BJ74" s="164"/>
      <c r="BK74" s="165" t="s">
        <v>118</v>
      </c>
      <c r="BL74" s="177">
        <v>16</v>
      </c>
      <c r="BM74" s="178">
        <v>67</v>
      </c>
      <c r="BN74" s="178">
        <v>92</v>
      </c>
      <c r="BO74" s="178">
        <v>74</v>
      </c>
      <c r="BP74" s="178">
        <v>43</v>
      </c>
      <c r="BQ74" s="178">
        <v>20</v>
      </c>
      <c r="BR74" s="178" t="str">
        <f>IF(ISBLANK($BK74),"",IFERROR((ROUND((INDEX([1]INSTRUCTIONS!$M$9:$AM$73,MATCH(#REF!,[1]INSTRUCTIONS!$N$9:$N$73,0),MATCH(BR$2,[1]INSTRUCTIONS!$M$9:$AM$9,FALSE))*$BA74),0)),""))</f>
        <v/>
      </c>
      <c r="BS74" s="178" t="str">
        <f>IF(ISBLANK($BK74),"",IFERROR((ROUND((INDEX([1]INSTRUCTIONS!$M$9:$AM$73,MATCH(#REF!,[1]INSTRUCTIONS!$N$9:$N$73,0),MATCH(BS$2,[1]INSTRUCTIONS!$M$9:$AM$9,FALSE))*$BA74),0)),""))</f>
        <v/>
      </c>
      <c r="BT74" s="178" t="str">
        <f>IF(ISBLANK($BK74),"",IFERROR((ROUND((INDEX([1]INSTRUCTIONS!$M$9:$AM$73,MATCH(#REF!,[1]INSTRUCTIONS!$N$9:$N$73,0),MATCH(BT$2,[1]INSTRUCTIONS!$M$9:$AM$9,FALSE))*$BA74),0)),""))</f>
        <v/>
      </c>
      <c r="BU74" s="178" t="str">
        <f>IF(ISBLANK($BK74),"",IFERROR((ROUND((INDEX([1]INSTRUCTIONS!$M$9:$AM$73,MATCH(#REF!,[1]INSTRUCTIONS!$N$9:$N$73,0),MATCH(BU$2,[1]INSTRUCTIONS!$M$9:$AM$9,FALSE))*$BA74),0)),""))</f>
        <v/>
      </c>
      <c r="BV74" s="178" t="str">
        <f>IF(ISBLANK($BK74),"",IFERROR((ROUND((INDEX([1]INSTRUCTIONS!$M$9:$AM$73,MATCH(#REF!,[1]INSTRUCTIONS!$N$9:$N$73,0),MATCH(BV$2,[1]INSTRUCTIONS!$M$9:$AM$9,FALSE))*$BA74),0)),""))</f>
        <v/>
      </c>
      <c r="BW74" s="178" t="str">
        <f>IF(ISBLANK($BK74),"",IFERROR((ROUND((INDEX([1]INSTRUCTIONS!$M$9:$AM$73,MATCH(#REF!,[1]INSTRUCTIONS!$N$9:$N$73,0),MATCH(BW$2,[1]INSTRUCTIONS!$M$9:$AM$9,FALSE))*$BA74),0)),""))</f>
        <v/>
      </c>
      <c r="BX74" s="178" t="str">
        <f>IF(ISBLANK($BK74),"",IFERROR((ROUND((INDEX([1]INSTRUCTIONS!$M$9:$AM$73,MATCH(#REF!,[1]INSTRUCTIONS!$N$9:$N$73,0),MATCH(BX$2,[1]INSTRUCTIONS!$M$9:$AM$9,FALSE))*$BA74),0)),""))</f>
        <v/>
      </c>
      <c r="BY74" s="178" t="str">
        <f>IF(ISBLANK($BK74),"",IFERROR((ROUND((INDEX([1]INSTRUCTIONS!$M$9:$AM$73,MATCH(#REF!,[1]INSTRUCTIONS!$N$9:$N$73,0),MATCH(BY$2,[1]INSTRUCTIONS!$M$9:$AM$9,FALSE))*$BA74),0)),""))</f>
        <v/>
      </c>
      <c r="BZ74" s="178" t="str">
        <f>IF(ISBLANK($BK74),"",IFERROR((ROUND((INDEX([1]INSTRUCTIONS!$M$9:$AM$73,MATCH(#REF!,[1]INSTRUCTIONS!$N$9:$N$73,0),MATCH(BZ$2,[1]INSTRUCTIONS!$M$9:$AM$9,FALSE))*$BA74),0)),""))</f>
        <v/>
      </c>
      <c r="CA74" s="178" t="str">
        <f>IF(ISBLANK($BK74),"",IFERROR((ROUND((INDEX([1]INSTRUCTIONS!$M$9:$AM$73,MATCH(#REF!,[1]INSTRUCTIONS!$N$9:$N$73,0),MATCH(CA$2,[1]INSTRUCTIONS!$M$9:$AM$9,FALSE))*$BA74),0)),""))</f>
        <v/>
      </c>
      <c r="CB74" s="178" t="str">
        <f>IF(ISBLANK($BK74),"",IFERROR((ROUND((INDEX([1]INSTRUCTIONS!$M$9:$AM$73,MATCH(#REF!,[1]INSTRUCTIONS!$N$9:$N$73,0),MATCH(CB$2,[1]INSTRUCTIONS!$M$9:$AM$9,FALSE))*$BA74),0)),""))</f>
        <v/>
      </c>
      <c r="CC74" s="178" t="str">
        <f>IF(ISBLANK($BK74),"",IFERROR((ROUND((INDEX([1]INSTRUCTIONS!$M$9:$AM$73,MATCH(#REF!,[1]INSTRUCTIONS!$N$9:$N$73,0),MATCH(CC$2,[1]INSTRUCTIONS!$M$9:$AM$9,FALSE))*$BA74),0)),""))</f>
        <v/>
      </c>
      <c r="CD74" s="178" t="str">
        <f>IF(ISBLANK($BK74),"",IFERROR((ROUND((INDEX([1]INSTRUCTIONS!$M$9:$AM$73,MATCH(#REF!,[1]INSTRUCTIONS!$N$9:$N$73,0),MATCH(CD$2,[1]INSTRUCTIONS!$M$9:$AM$9,FALSE))*$BA74),0)),""))</f>
        <v/>
      </c>
      <c r="CE74" s="178" t="str">
        <f>IF(ISBLANK($BK74),"",IFERROR((ROUND((INDEX([1]INSTRUCTIONS!$M$9:$AM$73,MATCH(#REF!,[1]INSTRUCTIONS!$N$9:$N$73,0),MATCH(CE$2,[1]INSTRUCTIONS!$M$9:$AM$9,FALSE))*$BA74),0)),""))</f>
        <v/>
      </c>
      <c r="CF74" s="178" t="str">
        <f>IF(ISBLANK($BK74),"",IFERROR((ROUND((INDEX([1]INSTRUCTIONS!$M$9:$AM$73,MATCH(#REF!,[1]INSTRUCTIONS!$N$9:$N$73,0),MATCH(CF$2,[1]INSTRUCTIONS!$M$9:$AM$9,FALSE))*$BA74),0)),""))</f>
        <v/>
      </c>
      <c r="CG74" s="178" t="str">
        <f>IF(ISBLANK($BK74),"",IFERROR((ROUND((INDEX([1]INSTRUCTIONS!$M$9:$AM$73,MATCH(#REF!,[1]INSTRUCTIONS!$N$9:$N$73,0),MATCH(CG$2,[1]INSTRUCTIONS!$M$9:$AM$9,FALSE))*$BA74),0)),""))</f>
        <v/>
      </c>
      <c r="CH74" s="178" t="str">
        <f>IF(ISBLANK($BK74),"",IFERROR((ROUND((INDEX([1]INSTRUCTIONS!$M$9:$AM$73,MATCH(#REF!,[1]INSTRUCTIONS!$N$9:$N$73,0),MATCH(CH$2,[1]INSTRUCTIONS!$M$9:$AM$9,FALSE))*$BA74),0)),""))</f>
        <v/>
      </c>
      <c r="CI74" s="178" t="str">
        <f>IF(ISBLANK($BK74),"",IFERROR((ROUND((INDEX([1]INSTRUCTIONS!$M$9:$AM$73,MATCH(#REF!,[1]INSTRUCTIONS!$N$9:$N$73,0),MATCH(CI$2,[1]INSTRUCTIONS!$M$9:$AM$9,FALSE))*$BA74),0)),""))</f>
        <v/>
      </c>
      <c r="CJ74" s="179" t="str">
        <f>IF(ISBLANK($BK74),"",IFERROR((ROUND((INDEX([1]INSTRUCTIONS!$M$9:$AM$73,MATCH(#REF!,[1]INSTRUCTIONS!$N$9:$N$73,0),MATCH(CJ$2,[1]INSTRUCTIONS!$M$9:$AM$9,FALSE))*$BA74),0)),""))</f>
        <v/>
      </c>
      <c r="CK74" s="169">
        <f t="shared" si="24"/>
        <v>312</v>
      </c>
      <c r="CL74" s="169">
        <f t="shared" si="25"/>
        <v>0</v>
      </c>
      <c r="CM74" s="6"/>
      <c r="CN74" s="170" t="s">
        <v>119</v>
      </c>
      <c r="CO74" s="177">
        <v>0</v>
      </c>
      <c r="CP74" s="178">
        <v>0</v>
      </c>
      <c r="CQ74" s="178">
        <v>0</v>
      </c>
      <c r="CR74" s="178">
        <v>0</v>
      </c>
      <c r="CS74" s="178">
        <v>0</v>
      </c>
      <c r="CT74" s="178">
        <v>0</v>
      </c>
      <c r="CU74" s="178" t="str">
        <f>IF(ISBLANK($CN74),"",IFERROR((ROUND((INDEX([1]INSTRUCTIONS!$M$9:$AM$73,MATCH(#REF!,[1]INSTRUCTIONS!$N$9:$N$73,0),MATCH(CU$2,[1]INSTRUCTIONS!$M$9:$AM$9,FALSE))*$BD74),0)),""))</f>
        <v/>
      </c>
      <c r="CV74" s="178" t="str">
        <f>IF(ISBLANK($CN74),"",IFERROR((ROUND((INDEX([1]INSTRUCTIONS!$M$9:$AM$73,MATCH(#REF!,[1]INSTRUCTIONS!$N$9:$N$73,0),MATCH(CV$2,[1]INSTRUCTIONS!$M$9:$AM$9,FALSE))*$BD74),0)),""))</f>
        <v/>
      </c>
      <c r="CW74" s="178" t="str">
        <f>IF(ISBLANK($CN74),"",IFERROR((ROUND((INDEX([1]INSTRUCTIONS!$M$9:$AM$73,MATCH(#REF!,[1]INSTRUCTIONS!$N$9:$N$73,0),MATCH(CW$2,[1]INSTRUCTIONS!$M$9:$AM$9,FALSE))*$BD74),0)),""))</f>
        <v/>
      </c>
      <c r="CX74" s="178" t="str">
        <f>IF(ISBLANK($CN74),"",IFERROR((ROUND((INDEX([1]INSTRUCTIONS!$M$9:$AM$73,MATCH(#REF!,[1]INSTRUCTIONS!$N$9:$N$73,0),MATCH(CX$2,[1]INSTRUCTIONS!$M$9:$AM$9,FALSE))*$BD74),0)),""))</f>
        <v/>
      </c>
      <c r="CY74" s="178" t="str">
        <f>IF(ISBLANK($CN74),"",IFERROR((ROUND((INDEX([1]INSTRUCTIONS!$M$9:$AM$73,MATCH(#REF!,[1]INSTRUCTIONS!$N$9:$N$73,0),MATCH(CY$2,[1]INSTRUCTIONS!$M$9:$AM$9,FALSE))*$BD74),0)),""))</f>
        <v/>
      </c>
      <c r="CZ74" s="178" t="str">
        <f>IF(ISBLANK($CN74),"",IFERROR((ROUND((INDEX([1]INSTRUCTIONS!$M$9:$AM$73,MATCH(#REF!,[1]INSTRUCTIONS!$N$9:$N$73,0),MATCH(CZ$2,[1]INSTRUCTIONS!$M$9:$AM$9,FALSE))*$BD74),0)),""))</f>
        <v/>
      </c>
      <c r="DA74" s="178" t="str">
        <f>IF(ISBLANK($CN74),"",IFERROR((ROUND((INDEX([1]INSTRUCTIONS!$M$9:$AM$73,MATCH(#REF!,[1]INSTRUCTIONS!$N$9:$N$73,0),MATCH(DA$2,[1]INSTRUCTIONS!$M$9:$AM$9,FALSE))*$BD74),0)),""))</f>
        <v/>
      </c>
      <c r="DB74" s="178" t="str">
        <f>IF(ISBLANK($CN74),"",IFERROR((ROUND((INDEX([1]INSTRUCTIONS!$M$9:$AM$73,MATCH(#REF!,[1]INSTRUCTIONS!$N$9:$N$73,0),MATCH(DB$2,[1]INSTRUCTIONS!$M$9:$AM$9,FALSE))*$BD74),0)),""))</f>
        <v/>
      </c>
      <c r="DC74" s="178" t="str">
        <f>IF(ISBLANK($CN74),"",IFERROR((ROUND((INDEX([1]INSTRUCTIONS!$M$9:$AM$73,MATCH(#REF!,[1]INSTRUCTIONS!$N$9:$N$73,0),MATCH(DC$2,[1]INSTRUCTIONS!$M$9:$AM$9,FALSE))*$BD74),0)),""))</f>
        <v/>
      </c>
      <c r="DD74" s="178" t="str">
        <f>IF(ISBLANK($CN74),"",IFERROR((ROUND((INDEX([1]INSTRUCTIONS!$M$9:$AM$73,MATCH(#REF!,[1]INSTRUCTIONS!$N$9:$N$73,0),MATCH(DD$2,[1]INSTRUCTIONS!$M$9:$AM$9,FALSE))*$BD74),0)),""))</f>
        <v/>
      </c>
      <c r="DE74" s="178" t="str">
        <f>IF(ISBLANK($CN74),"",IFERROR((ROUND((INDEX([1]INSTRUCTIONS!$M$9:$AM$73,MATCH(#REF!,[1]INSTRUCTIONS!$N$9:$N$73,0),MATCH(DE$2,[1]INSTRUCTIONS!$M$9:$AM$9,FALSE))*$BD74),0)),""))</f>
        <v/>
      </c>
      <c r="DF74" s="178" t="str">
        <f>IF(ISBLANK($CN74),"",IFERROR((ROUND((INDEX([1]INSTRUCTIONS!$M$9:$AM$73,MATCH(#REF!,[1]INSTRUCTIONS!$N$9:$N$73,0),MATCH(DF$2,[1]INSTRUCTIONS!$M$9:$AM$9,FALSE))*$BD74),0)),""))</f>
        <v/>
      </c>
      <c r="DG74" s="178" t="str">
        <f>IF(ISBLANK($CN74),"",IFERROR((ROUND((INDEX([1]INSTRUCTIONS!$M$9:$AM$73,MATCH(#REF!,[1]INSTRUCTIONS!$N$9:$N$73,0),MATCH(DG$2,[1]INSTRUCTIONS!$M$9:$AM$9,FALSE))*$BD74),0)),""))</f>
        <v/>
      </c>
      <c r="DH74" s="178" t="str">
        <f>IF(ISBLANK($CN74),"",IFERROR((ROUND((INDEX([1]INSTRUCTIONS!$M$9:$AM$73,MATCH(#REF!,[1]INSTRUCTIONS!$N$9:$N$73,0),MATCH(DH$2,[1]INSTRUCTIONS!$M$9:$AM$9,FALSE))*$BD74),0)),""))</f>
        <v/>
      </c>
      <c r="DI74" s="178" t="str">
        <f>IF(ISBLANK($CN74),"",IFERROR((ROUND((INDEX([1]INSTRUCTIONS!$M$9:$AM$73,MATCH(#REF!,[1]INSTRUCTIONS!$N$9:$N$73,0),MATCH(DI$2,[1]INSTRUCTIONS!$M$9:$AM$9,FALSE))*$BD74),0)),""))</f>
        <v/>
      </c>
      <c r="DJ74" s="178" t="str">
        <f>IF(ISBLANK($CN74),"",IFERROR((ROUND((INDEX([1]INSTRUCTIONS!$M$9:$AM$73,MATCH(#REF!,[1]INSTRUCTIONS!$N$9:$N$73,0),MATCH(DJ$2,[1]INSTRUCTIONS!$M$9:$AM$9,FALSE))*$BD74),0)),""))</f>
        <v/>
      </c>
      <c r="DK74" s="178" t="str">
        <f>IF(ISBLANK($CN74),"",IFERROR((ROUND((INDEX([1]INSTRUCTIONS!$M$9:$AM$73,MATCH(#REF!,[1]INSTRUCTIONS!$N$9:$N$73,0),MATCH(DK$2,[1]INSTRUCTIONS!$M$9:$AM$9,FALSE))*$BD74),0)),""))</f>
        <v/>
      </c>
      <c r="DL74" s="178" t="str">
        <f>IF(ISBLANK($CN74),"",IFERROR((ROUND((INDEX([1]INSTRUCTIONS!$M$9:$AM$73,MATCH(#REF!,[1]INSTRUCTIONS!$N$9:$N$73,0),MATCH(DL$2,[1]INSTRUCTIONS!$M$9:$AM$9,FALSE))*$BD74),0)),""))</f>
        <v/>
      </c>
      <c r="DM74" s="179" t="str">
        <f>IF(ISBLANK($CN74),"",IFERROR((ROUND((INDEX([1]INSTRUCTIONS!$M$9:$AM$73,MATCH(#REF!,[1]INSTRUCTIONS!$N$9:$N$73,0),MATCH(DM$2,[1]INSTRUCTIONS!$M$9:$AM$9,FALSE))*$BD74),0)),""))</f>
        <v/>
      </c>
      <c r="DN74" s="169">
        <f t="shared" si="26"/>
        <v>0</v>
      </c>
      <c r="DO74" s="169">
        <f t="shared" si="27"/>
        <v>0</v>
      </c>
      <c r="DP74" s="6"/>
      <c r="DQ74" s="171" t="str">
        <f t="shared" si="28"/>
        <v>NUMERIC BOTTOMS BM</v>
      </c>
      <c r="DR74" s="172">
        <f t="shared" ref="DR74:EP74" si="88">IFERROR(BL74+CO74,"")</f>
        <v>16</v>
      </c>
      <c r="DS74" s="173">
        <f t="shared" si="88"/>
        <v>67</v>
      </c>
      <c r="DT74" s="173">
        <f t="shared" si="88"/>
        <v>92</v>
      </c>
      <c r="DU74" s="173">
        <f t="shared" si="88"/>
        <v>74</v>
      </c>
      <c r="DV74" s="173">
        <f t="shared" si="88"/>
        <v>43</v>
      </c>
      <c r="DW74" s="173">
        <f t="shared" si="88"/>
        <v>20</v>
      </c>
      <c r="DX74" s="173" t="str">
        <f t="shared" si="88"/>
        <v/>
      </c>
      <c r="DY74" s="173" t="str">
        <f t="shared" si="88"/>
        <v/>
      </c>
      <c r="DZ74" s="173" t="str">
        <f t="shared" si="88"/>
        <v/>
      </c>
      <c r="EA74" s="173" t="str">
        <f t="shared" si="88"/>
        <v/>
      </c>
      <c r="EB74" s="173" t="str">
        <f t="shared" si="88"/>
        <v/>
      </c>
      <c r="EC74" s="173" t="str">
        <f t="shared" si="88"/>
        <v/>
      </c>
      <c r="ED74" s="173" t="str">
        <f t="shared" si="88"/>
        <v/>
      </c>
      <c r="EE74" s="173" t="str">
        <f t="shared" si="88"/>
        <v/>
      </c>
      <c r="EF74" s="174" t="str">
        <f t="shared" si="88"/>
        <v/>
      </c>
      <c r="EG74" s="174" t="str">
        <f t="shared" si="88"/>
        <v/>
      </c>
      <c r="EH74" s="174" t="str">
        <f t="shared" si="88"/>
        <v/>
      </c>
      <c r="EI74" s="174" t="str">
        <f t="shared" si="88"/>
        <v/>
      </c>
      <c r="EJ74" s="174" t="str">
        <f t="shared" si="88"/>
        <v/>
      </c>
      <c r="EK74" s="174" t="str">
        <f t="shared" si="88"/>
        <v/>
      </c>
      <c r="EL74" s="174" t="str">
        <f t="shared" si="88"/>
        <v/>
      </c>
      <c r="EM74" s="174" t="str">
        <f t="shared" si="88"/>
        <v/>
      </c>
      <c r="EN74" s="174" t="str">
        <f t="shared" si="88"/>
        <v/>
      </c>
      <c r="EO74" s="174" t="str">
        <f t="shared" si="88"/>
        <v/>
      </c>
      <c r="EP74" s="174" t="str">
        <f t="shared" si="88"/>
        <v/>
      </c>
      <c r="EQ74" s="171">
        <f t="shared" si="30"/>
        <v>312</v>
      </c>
      <c r="ER74" s="171">
        <f t="shared" si="31"/>
        <v>0</v>
      </c>
    </row>
    <row r="75" spans="1:148" ht="120" customHeight="1" x14ac:dyDescent="0.25">
      <c r="A75" s="132">
        <f t="shared" si="32"/>
        <v>58</v>
      </c>
      <c r="B75" s="133" t="e">
        <v>#VALUE!</v>
      </c>
      <c r="C75" s="133" t="s">
        <v>96</v>
      </c>
      <c r="D75" s="134" t="s">
        <v>276</v>
      </c>
      <c r="E75" s="134" t="str">
        <f t="shared" si="6"/>
        <v>#REF!</v>
      </c>
      <c r="F75" s="135" t="s">
        <v>143</v>
      </c>
      <c r="G75" s="134" t="s">
        <v>276</v>
      </c>
      <c r="H75" s="135" t="s">
        <v>144</v>
      </c>
      <c r="I75" s="135" t="s">
        <v>145</v>
      </c>
      <c r="J75" s="135"/>
      <c r="K75" s="135"/>
      <c r="L75" s="136"/>
      <c r="M75" s="133"/>
      <c r="N75" s="135" t="s">
        <v>127</v>
      </c>
      <c r="O75" s="136"/>
      <c r="P75" s="136"/>
      <c r="Q75" s="136" t="s">
        <v>101</v>
      </c>
      <c r="R75" s="136" t="s">
        <v>102</v>
      </c>
      <c r="S75" s="136"/>
      <c r="T75" s="133"/>
      <c r="U75" s="133"/>
      <c r="V75" s="133"/>
      <c r="W75" s="137"/>
      <c r="X75" s="138">
        <v>13.4</v>
      </c>
      <c r="Y75" s="139">
        <v>12.73</v>
      </c>
      <c r="Z75" s="140">
        <f t="shared" si="7"/>
        <v>4.9999999999999996E-2</v>
      </c>
      <c r="AA75" s="139">
        <v>49.99</v>
      </c>
      <c r="AB75" s="140">
        <f t="shared" si="8"/>
        <v>0.74534906981396287</v>
      </c>
      <c r="AC75" s="141"/>
      <c r="AD75" s="142" t="str">
        <f t="shared" si="9"/>
        <v/>
      </c>
      <c r="AE75" s="140" t="str">
        <f t="shared" si="10"/>
        <v/>
      </c>
      <c r="AF75" s="139"/>
      <c r="AG75" s="140" t="str">
        <f t="shared" si="11"/>
        <v/>
      </c>
      <c r="AH75" s="143" t="str">
        <f t="shared" si="12"/>
        <v/>
      </c>
      <c r="AI75" s="144"/>
      <c r="AJ75" s="145"/>
      <c r="AK75" s="146"/>
      <c r="AL75" s="135" t="s">
        <v>241</v>
      </c>
      <c r="AM75" s="147">
        <v>4</v>
      </c>
      <c r="AN75" s="148" t="str">
        <f t="shared" si="13"/>
        <v xml:space="preserve">, , , , OFFICE DEFINE, </v>
      </c>
      <c r="AO75" s="149">
        <v>24</v>
      </c>
      <c r="AP75" s="150">
        <v>132</v>
      </c>
      <c r="AQ75" s="150"/>
      <c r="AR75" s="150"/>
      <c r="AS75" s="150"/>
      <c r="AT75" s="151"/>
      <c r="AU75" s="151"/>
      <c r="AV75" s="152">
        <f t="shared" si="14"/>
        <v>4</v>
      </c>
      <c r="AW75" s="153"/>
      <c r="AX75" s="152"/>
      <c r="AY75" s="153"/>
      <c r="AZ75" s="176"/>
      <c r="BA75" s="155">
        <f t="shared" si="15"/>
        <v>132</v>
      </c>
      <c r="BB75" s="156">
        <f t="shared" si="16"/>
        <v>1680.3600000000001</v>
      </c>
      <c r="BC75" s="157">
        <f t="shared" si="17"/>
        <v>6598.68</v>
      </c>
      <c r="BD75" s="158">
        <f t="shared" si="18"/>
        <v>24</v>
      </c>
      <c r="BE75" s="159">
        <f t="shared" si="19"/>
        <v>305.52</v>
      </c>
      <c r="BF75" s="160">
        <f t="shared" si="20"/>
        <v>1199.76</v>
      </c>
      <c r="BG75" s="161">
        <f t="shared" si="21"/>
        <v>156</v>
      </c>
      <c r="BH75" s="162">
        <f t="shared" si="22"/>
        <v>1985.88</v>
      </c>
      <c r="BI75" s="163">
        <f t="shared" si="23"/>
        <v>7798.4400000000005</v>
      </c>
      <c r="BJ75" s="164"/>
      <c r="BK75" s="165" t="s">
        <v>118</v>
      </c>
      <c r="BL75" s="177">
        <v>7</v>
      </c>
      <c r="BM75" s="178">
        <v>28</v>
      </c>
      <c r="BN75" s="178">
        <v>40</v>
      </c>
      <c r="BO75" s="178">
        <v>31</v>
      </c>
      <c r="BP75" s="178">
        <v>18</v>
      </c>
      <c r="BQ75" s="178">
        <v>8</v>
      </c>
      <c r="BR75" s="178" t="str">
        <f>IF(ISBLANK($BK75),"",IFERROR((ROUND((INDEX([1]INSTRUCTIONS!$M$9:$AM$73,MATCH(#REF!,[1]INSTRUCTIONS!$N$9:$N$73,0),MATCH(BR$2,[1]INSTRUCTIONS!$M$9:$AM$9,FALSE))*$BA75),0)),""))</f>
        <v/>
      </c>
      <c r="BS75" s="178" t="str">
        <f>IF(ISBLANK($BK75),"",IFERROR((ROUND((INDEX([1]INSTRUCTIONS!$M$9:$AM$73,MATCH(#REF!,[1]INSTRUCTIONS!$N$9:$N$73,0),MATCH(BS$2,[1]INSTRUCTIONS!$M$9:$AM$9,FALSE))*$BA75),0)),""))</f>
        <v/>
      </c>
      <c r="BT75" s="178" t="str">
        <f>IF(ISBLANK($BK75),"",IFERROR((ROUND((INDEX([1]INSTRUCTIONS!$M$9:$AM$73,MATCH(#REF!,[1]INSTRUCTIONS!$N$9:$N$73,0),MATCH(BT$2,[1]INSTRUCTIONS!$M$9:$AM$9,FALSE))*$BA75),0)),""))</f>
        <v/>
      </c>
      <c r="BU75" s="178" t="str">
        <f>IF(ISBLANK($BK75),"",IFERROR((ROUND((INDEX([1]INSTRUCTIONS!$M$9:$AM$73,MATCH(#REF!,[1]INSTRUCTIONS!$N$9:$N$73,0),MATCH(BU$2,[1]INSTRUCTIONS!$M$9:$AM$9,FALSE))*$BA75),0)),""))</f>
        <v/>
      </c>
      <c r="BV75" s="178" t="str">
        <f>IF(ISBLANK($BK75),"",IFERROR((ROUND((INDEX([1]INSTRUCTIONS!$M$9:$AM$73,MATCH(#REF!,[1]INSTRUCTIONS!$N$9:$N$73,0),MATCH(BV$2,[1]INSTRUCTIONS!$M$9:$AM$9,FALSE))*$BA75),0)),""))</f>
        <v/>
      </c>
      <c r="BW75" s="178" t="str">
        <f>IF(ISBLANK($BK75),"",IFERROR((ROUND((INDEX([1]INSTRUCTIONS!$M$9:$AM$73,MATCH(#REF!,[1]INSTRUCTIONS!$N$9:$N$73,0),MATCH(BW$2,[1]INSTRUCTIONS!$M$9:$AM$9,FALSE))*$BA75),0)),""))</f>
        <v/>
      </c>
      <c r="BX75" s="178" t="str">
        <f>IF(ISBLANK($BK75),"",IFERROR((ROUND((INDEX([1]INSTRUCTIONS!$M$9:$AM$73,MATCH(#REF!,[1]INSTRUCTIONS!$N$9:$N$73,0),MATCH(BX$2,[1]INSTRUCTIONS!$M$9:$AM$9,FALSE))*$BA75),0)),""))</f>
        <v/>
      </c>
      <c r="BY75" s="178" t="str">
        <f>IF(ISBLANK($BK75),"",IFERROR((ROUND((INDEX([1]INSTRUCTIONS!$M$9:$AM$73,MATCH(#REF!,[1]INSTRUCTIONS!$N$9:$N$73,0),MATCH(BY$2,[1]INSTRUCTIONS!$M$9:$AM$9,FALSE))*$BA75),0)),""))</f>
        <v/>
      </c>
      <c r="BZ75" s="178" t="str">
        <f>IF(ISBLANK($BK75),"",IFERROR((ROUND((INDEX([1]INSTRUCTIONS!$M$9:$AM$73,MATCH(#REF!,[1]INSTRUCTIONS!$N$9:$N$73,0),MATCH(BZ$2,[1]INSTRUCTIONS!$M$9:$AM$9,FALSE))*$BA75),0)),""))</f>
        <v/>
      </c>
      <c r="CA75" s="178" t="str">
        <f>IF(ISBLANK($BK75),"",IFERROR((ROUND((INDEX([1]INSTRUCTIONS!$M$9:$AM$73,MATCH(#REF!,[1]INSTRUCTIONS!$N$9:$N$73,0),MATCH(CA$2,[1]INSTRUCTIONS!$M$9:$AM$9,FALSE))*$BA75),0)),""))</f>
        <v/>
      </c>
      <c r="CB75" s="178" t="str">
        <f>IF(ISBLANK($BK75),"",IFERROR((ROUND((INDEX([1]INSTRUCTIONS!$M$9:$AM$73,MATCH(#REF!,[1]INSTRUCTIONS!$N$9:$N$73,0),MATCH(CB$2,[1]INSTRUCTIONS!$M$9:$AM$9,FALSE))*$BA75),0)),""))</f>
        <v/>
      </c>
      <c r="CC75" s="178" t="str">
        <f>IF(ISBLANK($BK75),"",IFERROR((ROUND((INDEX([1]INSTRUCTIONS!$M$9:$AM$73,MATCH(#REF!,[1]INSTRUCTIONS!$N$9:$N$73,0),MATCH(CC$2,[1]INSTRUCTIONS!$M$9:$AM$9,FALSE))*$BA75),0)),""))</f>
        <v/>
      </c>
      <c r="CD75" s="178" t="str">
        <f>IF(ISBLANK($BK75),"",IFERROR((ROUND((INDEX([1]INSTRUCTIONS!$M$9:$AM$73,MATCH(#REF!,[1]INSTRUCTIONS!$N$9:$N$73,0),MATCH(CD$2,[1]INSTRUCTIONS!$M$9:$AM$9,FALSE))*$BA75),0)),""))</f>
        <v/>
      </c>
      <c r="CE75" s="178" t="str">
        <f>IF(ISBLANK($BK75),"",IFERROR((ROUND((INDEX([1]INSTRUCTIONS!$M$9:$AM$73,MATCH(#REF!,[1]INSTRUCTIONS!$N$9:$N$73,0),MATCH(CE$2,[1]INSTRUCTIONS!$M$9:$AM$9,FALSE))*$BA75),0)),""))</f>
        <v/>
      </c>
      <c r="CF75" s="178" t="str">
        <f>IF(ISBLANK($BK75),"",IFERROR((ROUND((INDEX([1]INSTRUCTIONS!$M$9:$AM$73,MATCH(#REF!,[1]INSTRUCTIONS!$N$9:$N$73,0),MATCH(CF$2,[1]INSTRUCTIONS!$M$9:$AM$9,FALSE))*$BA75),0)),""))</f>
        <v/>
      </c>
      <c r="CG75" s="178" t="str">
        <f>IF(ISBLANK($BK75),"",IFERROR((ROUND((INDEX([1]INSTRUCTIONS!$M$9:$AM$73,MATCH(#REF!,[1]INSTRUCTIONS!$N$9:$N$73,0),MATCH(CG$2,[1]INSTRUCTIONS!$M$9:$AM$9,FALSE))*$BA75),0)),""))</f>
        <v/>
      </c>
      <c r="CH75" s="178" t="str">
        <f>IF(ISBLANK($BK75),"",IFERROR((ROUND((INDEX([1]INSTRUCTIONS!$M$9:$AM$73,MATCH(#REF!,[1]INSTRUCTIONS!$N$9:$N$73,0),MATCH(CH$2,[1]INSTRUCTIONS!$M$9:$AM$9,FALSE))*$BA75),0)),""))</f>
        <v/>
      </c>
      <c r="CI75" s="178" t="str">
        <f>IF(ISBLANK($BK75),"",IFERROR((ROUND((INDEX([1]INSTRUCTIONS!$M$9:$AM$73,MATCH(#REF!,[1]INSTRUCTIONS!$N$9:$N$73,0),MATCH(CI$2,[1]INSTRUCTIONS!$M$9:$AM$9,FALSE))*$BA75),0)),""))</f>
        <v/>
      </c>
      <c r="CJ75" s="179" t="str">
        <f>IF(ISBLANK($BK75),"",IFERROR((ROUND((INDEX([1]INSTRUCTIONS!$M$9:$AM$73,MATCH(#REF!,[1]INSTRUCTIONS!$N$9:$N$73,0),MATCH(CJ$2,[1]INSTRUCTIONS!$M$9:$AM$9,FALSE))*$BA75),0)),""))</f>
        <v/>
      </c>
      <c r="CK75" s="169">
        <f t="shared" si="24"/>
        <v>132</v>
      </c>
      <c r="CL75" s="169">
        <f t="shared" si="25"/>
        <v>0</v>
      </c>
      <c r="CM75" s="6"/>
      <c r="CN75" s="170" t="s">
        <v>119</v>
      </c>
      <c r="CO75" s="177">
        <v>2</v>
      </c>
      <c r="CP75" s="178">
        <v>5</v>
      </c>
      <c r="CQ75" s="178">
        <v>6</v>
      </c>
      <c r="CR75" s="178">
        <v>6</v>
      </c>
      <c r="CS75" s="178">
        <v>3</v>
      </c>
      <c r="CT75" s="178">
        <v>2</v>
      </c>
      <c r="CU75" s="178" t="str">
        <f>IF(ISBLANK($CN75),"",IFERROR((ROUND((INDEX([1]INSTRUCTIONS!$M$9:$AM$73,MATCH(#REF!,[1]INSTRUCTIONS!$N$9:$N$73,0),MATCH(CU$2,[1]INSTRUCTIONS!$M$9:$AM$9,FALSE))*$BD75),0)),""))</f>
        <v/>
      </c>
      <c r="CV75" s="178" t="str">
        <f>IF(ISBLANK($CN75),"",IFERROR((ROUND((INDEX([1]INSTRUCTIONS!$M$9:$AM$73,MATCH(#REF!,[1]INSTRUCTIONS!$N$9:$N$73,0),MATCH(CV$2,[1]INSTRUCTIONS!$M$9:$AM$9,FALSE))*$BD75),0)),""))</f>
        <v/>
      </c>
      <c r="CW75" s="178" t="str">
        <f>IF(ISBLANK($CN75),"",IFERROR((ROUND((INDEX([1]INSTRUCTIONS!$M$9:$AM$73,MATCH(#REF!,[1]INSTRUCTIONS!$N$9:$N$73,0),MATCH(CW$2,[1]INSTRUCTIONS!$M$9:$AM$9,FALSE))*$BD75),0)),""))</f>
        <v/>
      </c>
      <c r="CX75" s="178" t="str">
        <f>IF(ISBLANK($CN75),"",IFERROR((ROUND((INDEX([1]INSTRUCTIONS!$M$9:$AM$73,MATCH(#REF!,[1]INSTRUCTIONS!$N$9:$N$73,0),MATCH(CX$2,[1]INSTRUCTIONS!$M$9:$AM$9,FALSE))*$BD75),0)),""))</f>
        <v/>
      </c>
      <c r="CY75" s="178" t="str">
        <f>IF(ISBLANK($CN75),"",IFERROR((ROUND((INDEX([1]INSTRUCTIONS!$M$9:$AM$73,MATCH(#REF!,[1]INSTRUCTIONS!$N$9:$N$73,0),MATCH(CY$2,[1]INSTRUCTIONS!$M$9:$AM$9,FALSE))*$BD75),0)),""))</f>
        <v/>
      </c>
      <c r="CZ75" s="178" t="str">
        <f>IF(ISBLANK($CN75),"",IFERROR((ROUND((INDEX([1]INSTRUCTIONS!$M$9:$AM$73,MATCH(#REF!,[1]INSTRUCTIONS!$N$9:$N$73,0),MATCH(CZ$2,[1]INSTRUCTIONS!$M$9:$AM$9,FALSE))*$BD75),0)),""))</f>
        <v/>
      </c>
      <c r="DA75" s="178" t="str">
        <f>IF(ISBLANK($CN75),"",IFERROR((ROUND((INDEX([1]INSTRUCTIONS!$M$9:$AM$73,MATCH(#REF!,[1]INSTRUCTIONS!$N$9:$N$73,0),MATCH(DA$2,[1]INSTRUCTIONS!$M$9:$AM$9,FALSE))*$BD75),0)),""))</f>
        <v/>
      </c>
      <c r="DB75" s="178" t="str">
        <f>IF(ISBLANK($CN75),"",IFERROR((ROUND((INDEX([1]INSTRUCTIONS!$M$9:$AM$73,MATCH(#REF!,[1]INSTRUCTIONS!$N$9:$N$73,0),MATCH(DB$2,[1]INSTRUCTIONS!$M$9:$AM$9,FALSE))*$BD75),0)),""))</f>
        <v/>
      </c>
      <c r="DC75" s="178" t="str">
        <f>IF(ISBLANK($CN75),"",IFERROR((ROUND((INDEX([1]INSTRUCTIONS!$M$9:$AM$73,MATCH(#REF!,[1]INSTRUCTIONS!$N$9:$N$73,0),MATCH(DC$2,[1]INSTRUCTIONS!$M$9:$AM$9,FALSE))*$BD75),0)),""))</f>
        <v/>
      </c>
      <c r="DD75" s="178" t="str">
        <f>IF(ISBLANK($CN75),"",IFERROR((ROUND((INDEX([1]INSTRUCTIONS!$M$9:$AM$73,MATCH(#REF!,[1]INSTRUCTIONS!$N$9:$N$73,0),MATCH(DD$2,[1]INSTRUCTIONS!$M$9:$AM$9,FALSE))*$BD75),0)),""))</f>
        <v/>
      </c>
      <c r="DE75" s="178" t="str">
        <f>IF(ISBLANK($CN75),"",IFERROR((ROUND((INDEX([1]INSTRUCTIONS!$M$9:$AM$73,MATCH(#REF!,[1]INSTRUCTIONS!$N$9:$N$73,0),MATCH(DE$2,[1]INSTRUCTIONS!$M$9:$AM$9,FALSE))*$BD75),0)),""))</f>
        <v/>
      </c>
      <c r="DF75" s="178" t="str">
        <f>IF(ISBLANK($CN75),"",IFERROR((ROUND((INDEX([1]INSTRUCTIONS!$M$9:$AM$73,MATCH(#REF!,[1]INSTRUCTIONS!$N$9:$N$73,0),MATCH(DF$2,[1]INSTRUCTIONS!$M$9:$AM$9,FALSE))*$BD75),0)),""))</f>
        <v/>
      </c>
      <c r="DG75" s="178" t="str">
        <f>IF(ISBLANK($CN75),"",IFERROR((ROUND((INDEX([1]INSTRUCTIONS!$M$9:$AM$73,MATCH(#REF!,[1]INSTRUCTIONS!$N$9:$N$73,0),MATCH(DG$2,[1]INSTRUCTIONS!$M$9:$AM$9,FALSE))*$BD75),0)),""))</f>
        <v/>
      </c>
      <c r="DH75" s="178" t="str">
        <f>IF(ISBLANK($CN75),"",IFERROR((ROUND((INDEX([1]INSTRUCTIONS!$M$9:$AM$73,MATCH(#REF!,[1]INSTRUCTIONS!$N$9:$N$73,0),MATCH(DH$2,[1]INSTRUCTIONS!$M$9:$AM$9,FALSE))*$BD75),0)),""))</f>
        <v/>
      </c>
      <c r="DI75" s="178" t="str">
        <f>IF(ISBLANK($CN75),"",IFERROR((ROUND((INDEX([1]INSTRUCTIONS!$M$9:$AM$73,MATCH(#REF!,[1]INSTRUCTIONS!$N$9:$N$73,0),MATCH(DI$2,[1]INSTRUCTIONS!$M$9:$AM$9,FALSE))*$BD75),0)),""))</f>
        <v/>
      </c>
      <c r="DJ75" s="178" t="str">
        <f>IF(ISBLANK($CN75),"",IFERROR((ROUND((INDEX([1]INSTRUCTIONS!$M$9:$AM$73,MATCH(#REF!,[1]INSTRUCTIONS!$N$9:$N$73,0),MATCH(DJ$2,[1]INSTRUCTIONS!$M$9:$AM$9,FALSE))*$BD75),0)),""))</f>
        <v/>
      </c>
      <c r="DK75" s="178" t="str">
        <f>IF(ISBLANK($CN75),"",IFERROR((ROUND((INDEX([1]INSTRUCTIONS!$M$9:$AM$73,MATCH(#REF!,[1]INSTRUCTIONS!$N$9:$N$73,0),MATCH(DK$2,[1]INSTRUCTIONS!$M$9:$AM$9,FALSE))*$BD75),0)),""))</f>
        <v/>
      </c>
      <c r="DL75" s="178" t="str">
        <f>IF(ISBLANK($CN75),"",IFERROR((ROUND((INDEX([1]INSTRUCTIONS!$M$9:$AM$73,MATCH(#REF!,[1]INSTRUCTIONS!$N$9:$N$73,0),MATCH(DL$2,[1]INSTRUCTIONS!$M$9:$AM$9,FALSE))*$BD75),0)),""))</f>
        <v/>
      </c>
      <c r="DM75" s="179" t="str">
        <f>IF(ISBLANK($CN75),"",IFERROR((ROUND((INDEX([1]INSTRUCTIONS!$M$9:$AM$73,MATCH(#REF!,[1]INSTRUCTIONS!$N$9:$N$73,0),MATCH(DM$2,[1]INSTRUCTIONS!$M$9:$AM$9,FALSE))*$BD75),0)),""))</f>
        <v/>
      </c>
      <c r="DN75" s="169">
        <f t="shared" si="26"/>
        <v>24</v>
      </c>
      <c r="DO75" s="169">
        <f t="shared" si="27"/>
        <v>0</v>
      </c>
      <c r="DP75" s="6"/>
      <c r="DQ75" s="171" t="str">
        <f t="shared" si="28"/>
        <v>NUMERIC BOTTOMS BM</v>
      </c>
      <c r="DR75" s="172">
        <f t="shared" ref="DR75:EP75" si="89">IFERROR(BL75+CO75,"")</f>
        <v>9</v>
      </c>
      <c r="DS75" s="173">
        <f t="shared" si="89"/>
        <v>33</v>
      </c>
      <c r="DT75" s="173">
        <f t="shared" si="89"/>
        <v>46</v>
      </c>
      <c r="DU75" s="173">
        <f t="shared" si="89"/>
        <v>37</v>
      </c>
      <c r="DV75" s="173">
        <f t="shared" si="89"/>
        <v>21</v>
      </c>
      <c r="DW75" s="173">
        <f t="shared" si="89"/>
        <v>10</v>
      </c>
      <c r="DX75" s="173" t="str">
        <f t="shared" si="89"/>
        <v/>
      </c>
      <c r="DY75" s="173" t="str">
        <f t="shared" si="89"/>
        <v/>
      </c>
      <c r="DZ75" s="173" t="str">
        <f t="shared" si="89"/>
        <v/>
      </c>
      <c r="EA75" s="173" t="str">
        <f t="shared" si="89"/>
        <v/>
      </c>
      <c r="EB75" s="173" t="str">
        <f t="shared" si="89"/>
        <v/>
      </c>
      <c r="EC75" s="173" t="str">
        <f t="shared" si="89"/>
        <v/>
      </c>
      <c r="ED75" s="173" t="str">
        <f t="shared" si="89"/>
        <v/>
      </c>
      <c r="EE75" s="173" t="str">
        <f t="shared" si="89"/>
        <v/>
      </c>
      <c r="EF75" s="174" t="str">
        <f t="shared" si="89"/>
        <v/>
      </c>
      <c r="EG75" s="174" t="str">
        <f t="shared" si="89"/>
        <v/>
      </c>
      <c r="EH75" s="174" t="str">
        <f t="shared" si="89"/>
        <v/>
      </c>
      <c r="EI75" s="174" t="str">
        <f t="shared" si="89"/>
        <v/>
      </c>
      <c r="EJ75" s="174" t="str">
        <f t="shared" si="89"/>
        <v/>
      </c>
      <c r="EK75" s="174" t="str">
        <f t="shared" si="89"/>
        <v/>
      </c>
      <c r="EL75" s="174" t="str">
        <f t="shared" si="89"/>
        <v/>
      </c>
      <c r="EM75" s="174" t="str">
        <f t="shared" si="89"/>
        <v/>
      </c>
      <c r="EN75" s="174" t="str">
        <f t="shared" si="89"/>
        <v/>
      </c>
      <c r="EO75" s="174" t="str">
        <f t="shared" si="89"/>
        <v/>
      </c>
      <c r="EP75" s="174" t="str">
        <f t="shared" si="89"/>
        <v/>
      </c>
      <c r="EQ75" s="171">
        <f t="shared" si="30"/>
        <v>156</v>
      </c>
      <c r="ER75" s="171">
        <f t="shared" si="31"/>
        <v>0</v>
      </c>
    </row>
    <row r="76" spans="1:148" ht="120" customHeight="1" x14ac:dyDescent="0.25">
      <c r="A76" s="132">
        <f t="shared" si="32"/>
        <v>59</v>
      </c>
      <c r="B76" s="133"/>
      <c r="C76" s="133" t="s">
        <v>96</v>
      </c>
      <c r="D76" s="134" t="s">
        <v>276</v>
      </c>
      <c r="E76" s="134" t="str">
        <f t="shared" si="6"/>
        <v>#REF!</v>
      </c>
      <c r="F76" s="135" t="s">
        <v>143</v>
      </c>
      <c r="G76" s="134" t="s">
        <v>276</v>
      </c>
      <c r="H76" s="135" t="s">
        <v>144</v>
      </c>
      <c r="I76" s="135" t="s">
        <v>145</v>
      </c>
      <c r="J76" s="135"/>
      <c r="K76" s="135"/>
      <c r="L76" s="136"/>
      <c r="M76" s="133" t="e">
        <v>#VALUE!</v>
      </c>
      <c r="N76" s="135" t="s">
        <v>100</v>
      </c>
      <c r="O76" s="136"/>
      <c r="P76" s="136"/>
      <c r="Q76" s="136" t="s">
        <v>101</v>
      </c>
      <c r="R76" s="136" t="s">
        <v>102</v>
      </c>
      <c r="S76" s="136"/>
      <c r="T76" s="133"/>
      <c r="U76" s="133"/>
      <c r="V76" s="133"/>
      <c r="W76" s="137"/>
      <c r="X76" s="138">
        <v>13.4</v>
      </c>
      <c r="Y76" s="139">
        <v>12.73</v>
      </c>
      <c r="Z76" s="140">
        <f t="shared" si="7"/>
        <v>4.9999999999999996E-2</v>
      </c>
      <c r="AA76" s="139">
        <v>49.99</v>
      </c>
      <c r="AB76" s="140">
        <f t="shared" si="8"/>
        <v>0.74534906981396287</v>
      </c>
      <c r="AC76" s="141"/>
      <c r="AD76" s="142" t="str">
        <f t="shared" si="9"/>
        <v/>
      </c>
      <c r="AE76" s="140" t="str">
        <f t="shared" si="10"/>
        <v/>
      </c>
      <c r="AF76" s="139"/>
      <c r="AG76" s="140" t="str">
        <f t="shared" si="11"/>
        <v/>
      </c>
      <c r="AH76" s="143" t="str">
        <f t="shared" si="12"/>
        <v/>
      </c>
      <c r="AI76" s="144"/>
      <c r="AJ76" s="145"/>
      <c r="AK76" s="146"/>
      <c r="AL76" s="135" t="s">
        <v>241</v>
      </c>
      <c r="AM76" s="147">
        <v>4</v>
      </c>
      <c r="AN76" s="148" t="str">
        <f t="shared" si="13"/>
        <v xml:space="preserve">, , , , OFFICE DEFINE, </v>
      </c>
      <c r="AO76" s="149">
        <v>0</v>
      </c>
      <c r="AP76" s="150">
        <v>312</v>
      </c>
      <c r="AQ76" s="150"/>
      <c r="AR76" s="150"/>
      <c r="AS76" s="150"/>
      <c r="AT76" s="151"/>
      <c r="AU76" s="151"/>
      <c r="AV76" s="152">
        <f t="shared" si="14"/>
        <v>4</v>
      </c>
      <c r="AW76" s="153"/>
      <c r="AX76" s="152"/>
      <c r="AY76" s="153"/>
      <c r="AZ76" s="176"/>
      <c r="BA76" s="155">
        <f t="shared" si="15"/>
        <v>312</v>
      </c>
      <c r="BB76" s="156">
        <f t="shared" si="16"/>
        <v>3971.76</v>
      </c>
      <c r="BC76" s="157">
        <f t="shared" si="17"/>
        <v>15596.880000000001</v>
      </c>
      <c r="BD76" s="158">
        <f t="shared" si="18"/>
        <v>0</v>
      </c>
      <c r="BE76" s="159">
        <f t="shared" si="19"/>
        <v>0</v>
      </c>
      <c r="BF76" s="160">
        <f t="shared" si="20"/>
        <v>0</v>
      </c>
      <c r="BG76" s="161">
        <f t="shared" si="21"/>
        <v>312</v>
      </c>
      <c r="BH76" s="162">
        <f t="shared" si="22"/>
        <v>3971.76</v>
      </c>
      <c r="BI76" s="163">
        <f t="shared" si="23"/>
        <v>15596.880000000001</v>
      </c>
      <c r="BJ76" s="164"/>
      <c r="BK76" s="165" t="s">
        <v>118</v>
      </c>
      <c r="BL76" s="177">
        <v>16</v>
      </c>
      <c r="BM76" s="178">
        <v>67</v>
      </c>
      <c r="BN76" s="178">
        <v>92</v>
      </c>
      <c r="BO76" s="178">
        <v>74</v>
      </c>
      <c r="BP76" s="178">
        <v>43</v>
      </c>
      <c r="BQ76" s="178">
        <v>20</v>
      </c>
      <c r="BR76" s="178" t="str">
        <f>IF(ISBLANK($BK76),"",IFERROR((ROUND((INDEX([1]INSTRUCTIONS!$M$9:$AM$73,MATCH(#REF!,[1]INSTRUCTIONS!$N$9:$N$73,0),MATCH(BR$2,[1]INSTRUCTIONS!$M$9:$AM$9,FALSE))*$BA76),0)),""))</f>
        <v/>
      </c>
      <c r="BS76" s="178" t="str">
        <f>IF(ISBLANK($BK76),"",IFERROR((ROUND((INDEX([1]INSTRUCTIONS!$M$9:$AM$73,MATCH(#REF!,[1]INSTRUCTIONS!$N$9:$N$73,0),MATCH(BS$2,[1]INSTRUCTIONS!$M$9:$AM$9,FALSE))*$BA76),0)),""))</f>
        <v/>
      </c>
      <c r="BT76" s="178" t="str">
        <f>IF(ISBLANK($BK76),"",IFERROR((ROUND((INDEX([1]INSTRUCTIONS!$M$9:$AM$73,MATCH(#REF!,[1]INSTRUCTIONS!$N$9:$N$73,0),MATCH(BT$2,[1]INSTRUCTIONS!$M$9:$AM$9,FALSE))*$BA76),0)),""))</f>
        <v/>
      </c>
      <c r="BU76" s="178" t="str">
        <f>IF(ISBLANK($BK76),"",IFERROR((ROUND((INDEX([1]INSTRUCTIONS!$M$9:$AM$73,MATCH(#REF!,[1]INSTRUCTIONS!$N$9:$N$73,0),MATCH(BU$2,[1]INSTRUCTIONS!$M$9:$AM$9,FALSE))*$BA76),0)),""))</f>
        <v/>
      </c>
      <c r="BV76" s="178" t="str">
        <f>IF(ISBLANK($BK76),"",IFERROR((ROUND((INDEX([1]INSTRUCTIONS!$M$9:$AM$73,MATCH(#REF!,[1]INSTRUCTIONS!$N$9:$N$73,0),MATCH(BV$2,[1]INSTRUCTIONS!$M$9:$AM$9,FALSE))*$BA76),0)),""))</f>
        <v/>
      </c>
      <c r="BW76" s="178" t="str">
        <f>IF(ISBLANK($BK76),"",IFERROR((ROUND((INDEX([1]INSTRUCTIONS!$M$9:$AM$73,MATCH(#REF!,[1]INSTRUCTIONS!$N$9:$N$73,0),MATCH(BW$2,[1]INSTRUCTIONS!$M$9:$AM$9,FALSE))*$BA76),0)),""))</f>
        <v/>
      </c>
      <c r="BX76" s="178" t="str">
        <f>IF(ISBLANK($BK76),"",IFERROR((ROUND((INDEX([1]INSTRUCTIONS!$M$9:$AM$73,MATCH(#REF!,[1]INSTRUCTIONS!$N$9:$N$73,0),MATCH(BX$2,[1]INSTRUCTIONS!$M$9:$AM$9,FALSE))*$BA76),0)),""))</f>
        <v/>
      </c>
      <c r="BY76" s="178" t="str">
        <f>IF(ISBLANK($BK76),"",IFERROR((ROUND((INDEX([1]INSTRUCTIONS!$M$9:$AM$73,MATCH(#REF!,[1]INSTRUCTIONS!$N$9:$N$73,0),MATCH(BY$2,[1]INSTRUCTIONS!$M$9:$AM$9,FALSE))*$BA76),0)),""))</f>
        <v/>
      </c>
      <c r="BZ76" s="178" t="str">
        <f>IF(ISBLANK($BK76),"",IFERROR((ROUND((INDEX([1]INSTRUCTIONS!$M$9:$AM$73,MATCH(#REF!,[1]INSTRUCTIONS!$N$9:$N$73,0),MATCH(BZ$2,[1]INSTRUCTIONS!$M$9:$AM$9,FALSE))*$BA76),0)),""))</f>
        <v/>
      </c>
      <c r="CA76" s="178" t="str">
        <f>IF(ISBLANK($BK76),"",IFERROR((ROUND((INDEX([1]INSTRUCTIONS!$M$9:$AM$73,MATCH(#REF!,[1]INSTRUCTIONS!$N$9:$N$73,0),MATCH(CA$2,[1]INSTRUCTIONS!$M$9:$AM$9,FALSE))*$BA76),0)),""))</f>
        <v/>
      </c>
      <c r="CB76" s="178" t="str">
        <f>IF(ISBLANK($BK76),"",IFERROR((ROUND((INDEX([1]INSTRUCTIONS!$M$9:$AM$73,MATCH(#REF!,[1]INSTRUCTIONS!$N$9:$N$73,0),MATCH(CB$2,[1]INSTRUCTIONS!$M$9:$AM$9,FALSE))*$BA76),0)),""))</f>
        <v/>
      </c>
      <c r="CC76" s="178" t="str">
        <f>IF(ISBLANK($BK76),"",IFERROR((ROUND((INDEX([1]INSTRUCTIONS!$M$9:$AM$73,MATCH(#REF!,[1]INSTRUCTIONS!$N$9:$N$73,0),MATCH(CC$2,[1]INSTRUCTIONS!$M$9:$AM$9,FALSE))*$BA76),0)),""))</f>
        <v/>
      </c>
      <c r="CD76" s="178" t="str">
        <f>IF(ISBLANK($BK76),"",IFERROR((ROUND((INDEX([1]INSTRUCTIONS!$M$9:$AM$73,MATCH(#REF!,[1]INSTRUCTIONS!$N$9:$N$73,0),MATCH(CD$2,[1]INSTRUCTIONS!$M$9:$AM$9,FALSE))*$BA76),0)),""))</f>
        <v/>
      </c>
      <c r="CE76" s="178" t="str">
        <f>IF(ISBLANK($BK76),"",IFERROR((ROUND((INDEX([1]INSTRUCTIONS!$M$9:$AM$73,MATCH(#REF!,[1]INSTRUCTIONS!$N$9:$N$73,0),MATCH(CE$2,[1]INSTRUCTIONS!$M$9:$AM$9,FALSE))*$BA76),0)),""))</f>
        <v/>
      </c>
      <c r="CF76" s="178" t="str">
        <f>IF(ISBLANK($BK76),"",IFERROR((ROUND((INDEX([1]INSTRUCTIONS!$M$9:$AM$73,MATCH(#REF!,[1]INSTRUCTIONS!$N$9:$N$73,0),MATCH(CF$2,[1]INSTRUCTIONS!$M$9:$AM$9,FALSE))*$BA76),0)),""))</f>
        <v/>
      </c>
      <c r="CG76" s="178" t="str">
        <f>IF(ISBLANK($BK76),"",IFERROR((ROUND((INDEX([1]INSTRUCTIONS!$M$9:$AM$73,MATCH(#REF!,[1]INSTRUCTIONS!$N$9:$N$73,0),MATCH(CG$2,[1]INSTRUCTIONS!$M$9:$AM$9,FALSE))*$BA76),0)),""))</f>
        <v/>
      </c>
      <c r="CH76" s="178" t="str">
        <f>IF(ISBLANK($BK76),"",IFERROR((ROUND((INDEX([1]INSTRUCTIONS!$M$9:$AM$73,MATCH(#REF!,[1]INSTRUCTIONS!$N$9:$N$73,0),MATCH(CH$2,[1]INSTRUCTIONS!$M$9:$AM$9,FALSE))*$BA76),0)),""))</f>
        <v/>
      </c>
      <c r="CI76" s="178" t="str">
        <f>IF(ISBLANK($BK76),"",IFERROR((ROUND((INDEX([1]INSTRUCTIONS!$M$9:$AM$73,MATCH(#REF!,[1]INSTRUCTIONS!$N$9:$N$73,0),MATCH(CI$2,[1]INSTRUCTIONS!$M$9:$AM$9,FALSE))*$BA76),0)),""))</f>
        <v/>
      </c>
      <c r="CJ76" s="179" t="str">
        <f>IF(ISBLANK($BK76),"",IFERROR((ROUND((INDEX([1]INSTRUCTIONS!$M$9:$AM$73,MATCH(#REF!,[1]INSTRUCTIONS!$N$9:$N$73,0),MATCH(CJ$2,[1]INSTRUCTIONS!$M$9:$AM$9,FALSE))*$BA76),0)),""))</f>
        <v/>
      </c>
      <c r="CK76" s="169">
        <f t="shared" si="24"/>
        <v>312</v>
      </c>
      <c r="CL76" s="169">
        <f t="shared" si="25"/>
        <v>0</v>
      </c>
      <c r="CM76" s="6"/>
      <c r="CN76" s="170" t="s">
        <v>119</v>
      </c>
      <c r="CO76" s="177">
        <v>0</v>
      </c>
      <c r="CP76" s="178">
        <v>0</v>
      </c>
      <c r="CQ76" s="178">
        <v>0</v>
      </c>
      <c r="CR76" s="178">
        <v>0</v>
      </c>
      <c r="CS76" s="178">
        <v>0</v>
      </c>
      <c r="CT76" s="178">
        <v>0</v>
      </c>
      <c r="CU76" s="178" t="str">
        <f>IF(ISBLANK($CN76),"",IFERROR((ROUND((INDEX([1]INSTRUCTIONS!$M$9:$AM$73,MATCH(#REF!,[1]INSTRUCTIONS!$N$9:$N$73,0),MATCH(CU$2,[1]INSTRUCTIONS!$M$9:$AM$9,FALSE))*$BD76),0)),""))</f>
        <v/>
      </c>
      <c r="CV76" s="178" t="str">
        <f>IF(ISBLANK($CN76),"",IFERROR((ROUND((INDEX([1]INSTRUCTIONS!$M$9:$AM$73,MATCH(#REF!,[1]INSTRUCTIONS!$N$9:$N$73,0),MATCH(CV$2,[1]INSTRUCTIONS!$M$9:$AM$9,FALSE))*$BD76),0)),""))</f>
        <v/>
      </c>
      <c r="CW76" s="178" t="str">
        <f>IF(ISBLANK($CN76),"",IFERROR((ROUND((INDEX([1]INSTRUCTIONS!$M$9:$AM$73,MATCH(#REF!,[1]INSTRUCTIONS!$N$9:$N$73,0),MATCH(CW$2,[1]INSTRUCTIONS!$M$9:$AM$9,FALSE))*$BD76),0)),""))</f>
        <v/>
      </c>
      <c r="CX76" s="178" t="str">
        <f>IF(ISBLANK($CN76),"",IFERROR((ROUND((INDEX([1]INSTRUCTIONS!$M$9:$AM$73,MATCH(#REF!,[1]INSTRUCTIONS!$N$9:$N$73,0),MATCH(CX$2,[1]INSTRUCTIONS!$M$9:$AM$9,FALSE))*$BD76),0)),""))</f>
        <v/>
      </c>
      <c r="CY76" s="178" t="str">
        <f>IF(ISBLANK($CN76),"",IFERROR((ROUND((INDEX([1]INSTRUCTIONS!$M$9:$AM$73,MATCH(#REF!,[1]INSTRUCTIONS!$N$9:$N$73,0),MATCH(CY$2,[1]INSTRUCTIONS!$M$9:$AM$9,FALSE))*$BD76),0)),""))</f>
        <v/>
      </c>
      <c r="CZ76" s="178" t="str">
        <f>IF(ISBLANK($CN76),"",IFERROR((ROUND((INDEX([1]INSTRUCTIONS!$M$9:$AM$73,MATCH(#REF!,[1]INSTRUCTIONS!$N$9:$N$73,0),MATCH(CZ$2,[1]INSTRUCTIONS!$M$9:$AM$9,FALSE))*$BD76),0)),""))</f>
        <v/>
      </c>
      <c r="DA76" s="178" t="str">
        <f>IF(ISBLANK($CN76),"",IFERROR((ROUND((INDEX([1]INSTRUCTIONS!$M$9:$AM$73,MATCH(#REF!,[1]INSTRUCTIONS!$N$9:$N$73,0),MATCH(DA$2,[1]INSTRUCTIONS!$M$9:$AM$9,FALSE))*$BD76),0)),""))</f>
        <v/>
      </c>
      <c r="DB76" s="178" t="str">
        <f>IF(ISBLANK($CN76),"",IFERROR((ROUND((INDEX([1]INSTRUCTIONS!$M$9:$AM$73,MATCH(#REF!,[1]INSTRUCTIONS!$N$9:$N$73,0),MATCH(DB$2,[1]INSTRUCTIONS!$M$9:$AM$9,FALSE))*$BD76),0)),""))</f>
        <v/>
      </c>
      <c r="DC76" s="178" t="str">
        <f>IF(ISBLANK($CN76),"",IFERROR((ROUND((INDEX([1]INSTRUCTIONS!$M$9:$AM$73,MATCH(#REF!,[1]INSTRUCTIONS!$N$9:$N$73,0),MATCH(DC$2,[1]INSTRUCTIONS!$M$9:$AM$9,FALSE))*$BD76),0)),""))</f>
        <v/>
      </c>
      <c r="DD76" s="178" t="str">
        <f>IF(ISBLANK($CN76),"",IFERROR((ROUND((INDEX([1]INSTRUCTIONS!$M$9:$AM$73,MATCH(#REF!,[1]INSTRUCTIONS!$N$9:$N$73,0),MATCH(DD$2,[1]INSTRUCTIONS!$M$9:$AM$9,FALSE))*$BD76),0)),""))</f>
        <v/>
      </c>
      <c r="DE76" s="178" t="str">
        <f>IF(ISBLANK($CN76),"",IFERROR((ROUND((INDEX([1]INSTRUCTIONS!$M$9:$AM$73,MATCH(#REF!,[1]INSTRUCTIONS!$N$9:$N$73,0),MATCH(DE$2,[1]INSTRUCTIONS!$M$9:$AM$9,FALSE))*$BD76),0)),""))</f>
        <v/>
      </c>
      <c r="DF76" s="178" t="str">
        <f>IF(ISBLANK($CN76),"",IFERROR((ROUND((INDEX([1]INSTRUCTIONS!$M$9:$AM$73,MATCH(#REF!,[1]INSTRUCTIONS!$N$9:$N$73,0),MATCH(DF$2,[1]INSTRUCTIONS!$M$9:$AM$9,FALSE))*$BD76),0)),""))</f>
        <v/>
      </c>
      <c r="DG76" s="178" t="str">
        <f>IF(ISBLANK($CN76),"",IFERROR((ROUND((INDEX([1]INSTRUCTIONS!$M$9:$AM$73,MATCH(#REF!,[1]INSTRUCTIONS!$N$9:$N$73,0),MATCH(DG$2,[1]INSTRUCTIONS!$M$9:$AM$9,FALSE))*$BD76),0)),""))</f>
        <v/>
      </c>
      <c r="DH76" s="178" t="str">
        <f>IF(ISBLANK($CN76),"",IFERROR((ROUND((INDEX([1]INSTRUCTIONS!$M$9:$AM$73,MATCH(#REF!,[1]INSTRUCTIONS!$N$9:$N$73,0),MATCH(DH$2,[1]INSTRUCTIONS!$M$9:$AM$9,FALSE))*$BD76),0)),""))</f>
        <v/>
      </c>
      <c r="DI76" s="178" t="str">
        <f>IF(ISBLANK($CN76),"",IFERROR((ROUND((INDEX([1]INSTRUCTIONS!$M$9:$AM$73,MATCH(#REF!,[1]INSTRUCTIONS!$N$9:$N$73,0),MATCH(DI$2,[1]INSTRUCTIONS!$M$9:$AM$9,FALSE))*$BD76),0)),""))</f>
        <v/>
      </c>
      <c r="DJ76" s="178" t="str">
        <f>IF(ISBLANK($CN76),"",IFERROR((ROUND((INDEX([1]INSTRUCTIONS!$M$9:$AM$73,MATCH(#REF!,[1]INSTRUCTIONS!$N$9:$N$73,0),MATCH(DJ$2,[1]INSTRUCTIONS!$M$9:$AM$9,FALSE))*$BD76),0)),""))</f>
        <v/>
      </c>
      <c r="DK76" s="178" t="str">
        <f>IF(ISBLANK($CN76),"",IFERROR((ROUND((INDEX([1]INSTRUCTIONS!$M$9:$AM$73,MATCH(#REF!,[1]INSTRUCTIONS!$N$9:$N$73,0),MATCH(DK$2,[1]INSTRUCTIONS!$M$9:$AM$9,FALSE))*$BD76),0)),""))</f>
        <v/>
      </c>
      <c r="DL76" s="178" t="str">
        <f>IF(ISBLANK($CN76),"",IFERROR((ROUND((INDEX([1]INSTRUCTIONS!$M$9:$AM$73,MATCH(#REF!,[1]INSTRUCTIONS!$N$9:$N$73,0),MATCH(DL$2,[1]INSTRUCTIONS!$M$9:$AM$9,FALSE))*$BD76),0)),""))</f>
        <v/>
      </c>
      <c r="DM76" s="179" t="str">
        <f>IF(ISBLANK($CN76),"",IFERROR((ROUND((INDEX([1]INSTRUCTIONS!$M$9:$AM$73,MATCH(#REF!,[1]INSTRUCTIONS!$N$9:$N$73,0),MATCH(DM$2,[1]INSTRUCTIONS!$M$9:$AM$9,FALSE))*$BD76),0)),""))</f>
        <v/>
      </c>
      <c r="DN76" s="169">
        <f t="shared" si="26"/>
        <v>0</v>
      </c>
      <c r="DO76" s="169">
        <f t="shared" si="27"/>
        <v>0</v>
      </c>
      <c r="DP76" s="6"/>
      <c r="DQ76" s="171" t="str">
        <f t="shared" si="28"/>
        <v>NUMERIC BOTTOMS BM</v>
      </c>
      <c r="DR76" s="172">
        <f t="shared" ref="DR76:EP76" si="90">IFERROR(BL76+CO76,"")</f>
        <v>16</v>
      </c>
      <c r="DS76" s="173">
        <f t="shared" si="90"/>
        <v>67</v>
      </c>
      <c r="DT76" s="173">
        <f t="shared" si="90"/>
        <v>92</v>
      </c>
      <c r="DU76" s="173">
        <f t="shared" si="90"/>
        <v>74</v>
      </c>
      <c r="DV76" s="173">
        <f t="shared" si="90"/>
        <v>43</v>
      </c>
      <c r="DW76" s="173">
        <f t="shared" si="90"/>
        <v>20</v>
      </c>
      <c r="DX76" s="173" t="str">
        <f t="shared" si="90"/>
        <v/>
      </c>
      <c r="DY76" s="173" t="str">
        <f t="shared" si="90"/>
        <v/>
      </c>
      <c r="DZ76" s="173" t="str">
        <f t="shared" si="90"/>
        <v/>
      </c>
      <c r="EA76" s="173" t="str">
        <f t="shared" si="90"/>
        <v/>
      </c>
      <c r="EB76" s="173" t="str">
        <f t="shared" si="90"/>
        <v/>
      </c>
      <c r="EC76" s="173" t="str">
        <f t="shared" si="90"/>
        <v/>
      </c>
      <c r="ED76" s="173" t="str">
        <f t="shared" si="90"/>
        <v/>
      </c>
      <c r="EE76" s="173" t="str">
        <f t="shared" si="90"/>
        <v/>
      </c>
      <c r="EF76" s="174" t="str">
        <f t="shared" si="90"/>
        <v/>
      </c>
      <c r="EG76" s="174" t="str">
        <f t="shared" si="90"/>
        <v/>
      </c>
      <c r="EH76" s="174" t="str">
        <f t="shared" si="90"/>
        <v/>
      </c>
      <c r="EI76" s="174" t="str">
        <f t="shared" si="90"/>
        <v/>
      </c>
      <c r="EJ76" s="174" t="str">
        <f t="shared" si="90"/>
        <v/>
      </c>
      <c r="EK76" s="174" t="str">
        <f t="shared" si="90"/>
        <v/>
      </c>
      <c r="EL76" s="174" t="str">
        <f t="shared" si="90"/>
        <v/>
      </c>
      <c r="EM76" s="174" t="str">
        <f t="shared" si="90"/>
        <v/>
      </c>
      <c r="EN76" s="174" t="str">
        <f t="shared" si="90"/>
        <v/>
      </c>
      <c r="EO76" s="174" t="str">
        <f t="shared" si="90"/>
        <v/>
      </c>
      <c r="EP76" s="174" t="str">
        <f t="shared" si="90"/>
        <v/>
      </c>
      <c r="EQ76" s="171">
        <f t="shared" si="30"/>
        <v>312</v>
      </c>
      <c r="ER76" s="171">
        <f t="shared" si="31"/>
        <v>0</v>
      </c>
    </row>
    <row r="77" spans="1:148" ht="120" customHeight="1" x14ac:dyDescent="0.25">
      <c r="A77" s="132">
        <f t="shared" si="32"/>
        <v>60</v>
      </c>
      <c r="B77" s="133" t="e">
        <v>#VALUE!</v>
      </c>
      <c r="C77" s="133" t="s">
        <v>96</v>
      </c>
      <c r="D77" s="134" t="s">
        <v>276</v>
      </c>
      <c r="E77" s="134" t="str">
        <f t="shared" si="6"/>
        <v>#REF!</v>
      </c>
      <c r="F77" s="135" t="s">
        <v>143</v>
      </c>
      <c r="G77" s="134" t="s">
        <v>276</v>
      </c>
      <c r="H77" s="135" t="s">
        <v>144</v>
      </c>
      <c r="I77" s="135" t="s">
        <v>145</v>
      </c>
      <c r="J77" s="135"/>
      <c r="K77" s="135"/>
      <c r="L77" s="136"/>
      <c r="M77" s="133"/>
      <c r="N77" s="135" t="s">
        <v>121</v>
      </c>
      <c r="O77" s="136"/>
      <c r="P77" s="136"/>
      <c r="Q77" s="136" t="s">
        <v>101</v>
      </c>
      <c r="R77" s="136" t="s">
        <v>102</v>
      </c>
      <c r="S77" s="136"/>
      <c r="T77" s="133"/>
      <c r="U77" s="133"/>
      <c r="V77" s="133"/>
      <c r="W77" s="137"/>
      <c r="X77" s="138">
        <v>13.4</v>
      </c>
      <c r="Y77" s="139">
        <v>12.73</v>
      </c>
      <c r="Z77" s="140">
        <f t="shared" si="7"/>
        <v>4.9999999999999996E-2</v>
      </c>
      <c r="AA77" s="139">
        <v>49.99</v>
      </c>
      <c r="AB77" s="140">
        <f t="shared" si="8"/>
        <v>0.74534906981396287</v>
      </c>
      <c r="AC77" s="141"/>
      <c r="AD77" s="142" t="str">
        <f t="shared" si="9"/>
        <v/>
      </c>
      <c r="AE77" s="140" t="str">
        <f t="shared" si="10"/>
        <v/>
      </c>
      <c r="AF77" s="139"/>
      <c r="AG77" s="140" t="str">
        <f t="shared" si="11"/>
        <v/>
      </c>
      <c r="AH77" s="143" t="str">
        <f t="shared" si="12"/>
        <v/>
      </c>
      <c r="AI77" s="144"/>
      <c r="AJ77" s="145"/>
      <c r="AK77" s="146"/>
      <c r="AL77" s="135" t="s">
        <v>241</v>
      </c>
      <c r="AM77" s="147">
        <v>4</v>
      </c>
      <c r="AN77" s="148" t="str">
        <f t="shared" si="13"/>
        <v xml:space="preserve">, , , , OFFICE DEFINE, </v>
      </c>
      <c r="AO77" s="149">
        <v>0</v>
      </c>
      <c r="AP77" s="150">
        <v>228</v>
      </c>
      <c r="AQ77" s="150"/>
      <c r="AR77" s="150"/>
      <c r="AS77" s="150"/>
      <c r="AT77" s="151"/>
      <c r="AU77" s="151"/>
      <c r="AV77" s="152">
        <f t="shared" si="14"/>
        <v>4</v>
      </c>
      <c r="AW77" s="153"/>
      <c r="AX77" s="152"/>
      <c r="AY77" s="153"/>
      <c r="AZ77" s="176"/>
      <c r="BA77" s="155">
        <f t="shared" si="15"/>
        <v>228</v>
      </c>
      <c r="BB77" s="156">
        <f t="shared" si="16"/>
        <v>2902.44</v>
      </c>
      <c r="BC77" s="157">
        <f t="shared" si="17"/>
        <v>11397.720000000001</v>
      </c>
      <c r="BD77" s="158">
        <f t="shared" si="18"/>
        <v>0</v>
      </c>
      <c r="BE77" s="159">
        <f t="shared" si="19"/>
        <v>0</v>
      </c>
      <c r="BF77" s="160">
        <f t="shared" si="20"/>
        <v>0</v>
      </c>
      <c r="BG77" s="161">
        <f t="shared" si="21"/>
        <v>228</v>
      </c>
      <c r="BH77" s="162">
        <f t="shared" si="22"/>
        <v>2902.44</v>
      </c>
      <c r="BI77" s="163">
        <f t="shared" si="23"/>
        <v>11397.720000000001</v>
      </c>
      <c r="BJ77" s="164"/>
      <c r="BK77" s="165" t="s">
        <v>118</v>
      </c>
      <c r="BL77" s="177">
        <v>12</v>
      </c>
      <c r="BM77" s="178">
        <v>49</v>
      </c>
      <c r="BN77" s="178">
        <v>67</v>
      </c>
      <c r="BO77" s="178">
        <v>54</v>
      </c>
      <c r="BP77" s="178">
        <v>32</v>
      </c>
      <c r="BQ77" s="178">
        <v>14</v>
      </c>
      <c r="BR77" s="178" t="str">
        <f>IF(ISBLANK($BK77),"",IFERROR((ROUND((INDEX([1]INSTRUCTIONS!$M$9:$AM$73,MATCH(#REF!,[1]INSTRUCTIONS!$N$9:$N$73,0),MATCH(BR$2,[1]INSTRUCTIONS!$M$9:$AM$9,FALSE))*$BA77),0)),""))</f>
        <v/>
      </c>
      <c r="BS77" s="178" t="str">
        <f>IF(ISBLANK($BK77),"",IFERROR((ROUND((INDEX([1]INSTRUCTIONS!$M$9:$AM$73,MATCH(#REF!,[1]INSTRUCTIONS!$N$9:$N$73,0),MATCH(BS$2,[1]INSTRUCTIONS!$M$9:$AM$9,FALSE))*$BA77),0)),""))</f>
        <v/>
      </c>
      <c r="BT77" s="178" t="str">
        <f>IF(ISBLANK($BK77),"",IFERROR((ROUND((INDEX([1]INSTRUCTIONS!$M$9:$AM$73,MATCH(#REF!,[1]INSTRUCTIONS!$N$9:$N$73,0),MATCH(BT$2,[1]INSTRUCTIONS!$M$9:$AM$9,FALSE))*$BA77),0)),""))</f>
        <v/>
      </c>
      <c r="BU77" s="178" t="str">
        <f>IF(ISBLANK($BK77),"",IFERROR((ROUND((INDEX([1]INSTRUCTIONS!$M$9:$AM$73,MATCH(#REF!,[1]INSTRUCTIONS!$N$9:$N$73,0),MATCH(BU$2,[1]INSTRUCTIONS!$M$9:$AM$9,FALSE))*$BA77),0)),""))</f>
        <v/>
      </c>
      <c r="BV77" s="178" t="str">
        <f>IF(ISBLANK($BK77),"",IFERROR((ROUND((INDEX([1]INSTRUCTIONS!$M$9:$AM$73,MATCH(#REF!,[1]INSTRUCTIONS!$N$9:$N$73,0),MATCH(BV$2,[1]INSTRUCTIONS!$M$9:$AM$9,FALSE))*$BA77),0)),""))</f>
        <v/>
      </c>
      <c r="BW77" s="178" t="str">
        <f>IF(ISBLANK($BK77),"",IFERROR((ROUND((INDEX([1]INSTRUCTIONS!$M$9:$AM$73,MATCH(#REF!,[1]INSTRUCTIONS!$N$9:$N$73,0),MATCH(BW$2,[1]INSTRUCTIONS!$M$9:$AM$9,FALSE))*$BA77),0)),""))</f>
        <v/>
      </c>
      <c r="BX77" s="178" t="str">
        <f>IF(ISBLANK($BK77),"",IFERROR((ROUND((INDEX([1]INSTRUCTIONS!$M$9:$AM$73,MATCH(#REF!,[1]INSTRUCTIONS!$N$9:$N$73,0),MATCH(BX$2,[1]INSTRUCTIONS!$M$9:$AM$9,FALSE))*$BA77),0)),""))</f>
        <v/>
      </c>
      <c r="BY77" s="178" t="str">
        <f>IF(ISBLANK($BK77),"",IFERROR((ROUND((INDEX([1]INSTRUCTIONS!$M$9:$AM$73,MATCH(#REF!,[1]INSTRUCTIONS!$N$9:$N$73,0),MATCH(BY$2,[1]INSTRUCTIONS!$M$9:$AM$9,FALSE))*$BA77),0)),""))</f>
        <v/>
      </c>
      <c r="BZ77" s="178" t="str">
        <f>IF(ISBLANK($BK77),"",IFERROR((ROUND((INDEX([1]INSTRUCTIONS!$M$9:$AM$73,MATCH(#REF!,[1]INSTRUCTIONS!$N$9:$N$73,0),MATCH(BZ$2,[1]INSTRUCTIONS!$M$9:$AM$9,FALSE))*$BA77),0)),""))</f>
        <v/>
      </c>
      <c r="CA77" s="178" t="str">
        <f>IF(ISBLANK($BK77),"",IFERROR((ROUND((INDEX([1]INSTRUCTIONS!$M$9:$AM$73,MATCH(#REF!,[1]INSTRUCTIONS!$N$9:$N$73,0),MATCH(CA$2,[1]INSTRUCTIONS!$M$9:$AM$9,FALSE))*$BA77),0)),""))</f>
        <v/>
      </c>
      <c r="CB77" s="178" t="str">
        <f>IF(ISBLANK($BK77),"",IFERROR((ROUND((INDEX([1]INSTRUCTIONS!$M$9:$AM$73,MATCH(#REF!,[1]INSTRUCTIONS!$N$9:$N$73,0),MATCH(CB$2,[1]INSTRUCTIONS!$M$9:$AM$9,FALSE))*$BA77),0)),""))</f>
        <v/>
      </c>
      <c r="CC77" s="178" t="str">
        <f>IF(ISBLANK($BK77),"",IFERROR((ROUND((INDEX([1]INSTRUCTIONS!$M$9:$AM$73,MATCH(#REF!,[1]INSTRUCTIONS!$N$9:$N$73,0),MATCH(CC$2,[1]INSTRUCTIONS!$M$9:$AM$9,FALSE))*$BA77),0)),""))</f>
        <v/>
      </c>
      <c r="CD77" s="178" t="str">
        <f>IF(ISBLANK($BK77),"",IFERROR((ROUND((INDEX([1]INSTRUCTIONS!$M$9:$AM$73,MATCH(#REF!,[1]INSTRUCTIONS!$N$9:$N$73,0),MATCH(CD$2,[1]INSTRUCTIONS!$M$9:$AM$9,FALSE))*$BA77),0)),""))</f>
        <v/>
      </c>
      <c r="CE77" s="178" t="str">
        <f>IF(ISBLANK($BK77),"",IFERROR((ROUND((INDEX([1]INSTRUCTIONS!$M$9:$AM$73,MATCH(#REF!,[1]INSTRUCTIONS!$N$9:$N$73,0),MATCH(CE$2,[1]INSTRUCTIONS!$M$9:$AM$9,FALSE))*$BA77),0)),""))</f>
        <v/>
      </c>
      <c r="CF77" s="178" t="str">
        <f>IF(ISBLANK($BK77),"",IFERROR((ROUND((INDEX([1]INSTRUCTIONS!$M$9:$AM$73,MATCH(#REF!,[1]INSTRUCTIONS!$N$9:$N$73,0),MATCH(CF$2,[1]INSTRUCTIONS!$M$9:$AM$9,FALSE))*$BA77),0)),""))</f>
        <v/>
      </c>
      <c r="CG77" s="178" t="str">
        <f>IF(ISBLANK($BK77),"",IFERROR((ROUND((INDEX([1]INSTRUCTIONS!$M$9:$AM$73,MATCH(#REF!,[1]INSTRUCTIONS!$N$9:$N$73,0),MATCH(CG$2,[1]INSTRUCTIONS!$M$9:$AM$9,FALSE))*$BA77),0)),""))</f>
        <v/>
      </c>
      <c r="CH77" s="178" t="str">
        <f>IF(ISBLANK($BK77),"",IFERROR((ROUND((INDEX([1]INSTRUCTIONS!$M$9:$AM$73,MATCH(#REF!,[1]INSTRUCTIONS!$N$9:$N$73,0),MATCH(CH$2,[1]INSTRUCTIONS!$M$9:$AM$9,FALSE))*$BA77),0)),""))</f>
        <v/>
      </c>
      <c r="CI77" s="178" t="str">
        <f>IF(ISBLANK($BK77),"",IFERROR((ROUND((INDEX([1]INSTRUCTIONS!$M$9:$AM$73,MATCH(#REF!,[1]INSTRUCTIONS!$N$9:$N$73,0),MATCH(CI$2,[1]INSTRUCTIONS!$M$9:$AM$9,FALSE))*$BA77),0)),""))</f>
        <v/>
      </c>
      <c r="CJ77" s="179" t="str">
        <f>IF(ISBLANK($BK77),"",IFERROR((ROUND((INDEX([1]INSTRUCTIONS!$M$9:$AM$73,MATCH(#REF!,[1]INSTRUCTIONS!$N$9:$N$73,0),MATCH(CJ$2,[1]INSTRUCTIONS!$M$9:$AM$9,FALSE))*$BA77),0)),""))</f>
        <v/>
      </c>
      <c r="CK77" s="169">
        <f t="shared" si="24"/>
        <v>228</v>
      </c>
      <c r="CL77" s="169">
        <f t="shared" si="25"/>
        <v>0</v>
      </c>
      <c r="CM77" s="6"/>
      <c r="CN77" s="170" t="s">
        <v>119</v>
      </c>
      <c r="CO77" s="177">
        <v>0</v>
      </c>
      <c r="CP77" s="178">
        <v>0</v>
      </c>
      <c r="CQ77" s="178">
        <v>0</v>
      </c>
      <c r="CR77" s="178">
        <v>0</v>
      </c>
      <c r="CS77" s="178">
        <v>0</v>
      </c>
      <c r="CT77" s="178">
        <v>0</v>
      </c>
      <c r="CU77" s="178" t="str">
        <f>IF(ISBLANK($CN77),"",IFERROR((ROUND((INDEX([1]INSTRUCTIONS!$M$9:$AM$73,MATCH(#REF!,[1]INSTRUCTIONS!$N$9:$N$73,0),MATCH(CU$2,[1]INSTRUCTIONS!$M$9:$AM$9,FALSE))*$BD77),0)),""))</f>
        <v/>
      </c>
      <c r="CV77" s="178" t="str">
        <f>IF(ISBLANK($CN77),"",IFERROR((ROUND((INDEX([1]INSTRUCTIONS!$M$9:$AM$73,MATCH(#REF!,[1]INSTRUCTIONS!$N$9:$N$73,0),MATCH(CV$2,[1]INSTRUCTIONS!$M$9:$AM$9,FALSE))*$BD77),0)),""))</f>
        <v/>
      </c>
      <c r="CW77" s="178" t="str">
        <f>IF(ISBLANK($CN77),"",IFERROR((ROUND((INDEX([1]INSTRUCTIONS!$M$9:$AM$73,MATCH(#REF!,[1]INSTRUCTIONS!$N$9:$N$73,0),MATCH(CW$2,[1]INSTRUCTIONS!$M$9:$AM$9,FALSE))*$BD77),0)),""))</f>
        <v/>
      </c>
      <c r="CX77" s="178" t="str">
        <f>IF(ISBLANK($CN77),"",IFERROR((ROUND((INDEX([1]INSTRUCTIONS!$M$9:$AM$73,MATCH(#REF!,[1]INSTRUCTIONS!$N$9:$N$73,0),MATCH(CX$2,[1]INSTRUCTIONS!$M$9:$AM$9,FALSE))*$BD77),0)),""))</f>
        <v/>
      </c>
      <c r="CY77" s="178" t="str">
        <f>IF(ISBLANK($CN77),"",IFERROR((ROUND((INDEX([1]INSTRUCTIONS!$M$9:$AM$73,MATCH(#REF!,[1]INSTRUCTIONS!$N$9:$N$73,0),MATCH(CY$2,[1]INSTRUCTIONS!$M$9:$AM$9,FALSE))*$BD77),0)),""))</f>
        <v/>
      </c>
      <c r="CZ77" s="178" t="str">
        <f>IF(ISBLANK($CN77),"",IFERROR((ROUND((INDEX([1]INSTRUCTIONS!$M$9:$AM$73,MATCH(#REF!,[1]INSTRUCTIONS!$N$9:$N$73,0),MATCH(CZ$2,[1]INSTRUCTIONS!$M$9:$AM$9,FALSE))*$BD77),0)),""))</f>
        <v/>
      </c>
      <c r="DA77" s="178" t="str">
        <f>IF(ISBLANK($CN77),"",IFERROR((ROUND((INDEX([1]INSTRUCTIONS!$M$9:$AM$73,MATCH(#REF!,[1]INSTRUCTIONS!$N$9:$N$73,0),MATCH(DA$2,[1]INSTRUCTIONS!$M$9:$AM$9,FALSE))*$BD77),0)),""))</f>
        <v/>
      </c>
      <c r="DB77" s="178" t="str">
        <f>IF(ISBLANK($CN77),"",IFERROR((ROUND((INDEX([1]INSTRUCTIONS!$M$9:$AM$73,MATCH(#REF!,[1]INSTRUCTIONS!$N$9:$N$73,0),MATCH(DB$2,[1]INSTRUCTIONS!$M$9:$AM$9,FALSE))*$BD77),0)),""))</f>
        <v/>
      </c>
      <c r="DC77" s="178" t="str">
        <f>IF(ISBLANK($CN77),"",IFERROR((ROUND((INDEX([1]INSTRUCTIONS!$M$9:$AM$73,MATCH(#REF!,[1]INSTRUCTIONS!$N$9:$N$73,0),MATCH(DC$2,[1]INSTRUCTIONS!$M$9:$AM$9,FALSE))*$BD77),0)),""))</f>
        <v/>
      </c>
      <c r="DD77" s="178" t="str">
        <f>IF(ISBLANK($CN77),"",IFERROR((ROUND((INDEX([1]INSTRUCTIONS!$M$9:$AM$73,MATCH(#REF!,[1]INSTRUCTIONS!$N$9:$N$73,0),MATCH(DD$2,[1]INSTRUCTIONS!$M$9:$AM$9,FALSE))*$BD77),0)),""))</f>
        <v/>
      </c>
      <c r="DE77" s="178" t="str">
        <f>IF(ISBLANK($CN77),"",IFERROR((ROUND((INDEX([1]INSTRUCTIONS!$M$9:$AM$73,MATCH(#REF!,[1]INSTRUCTIONS!$N$9:$N$73,0),MATCH(DE$2,[1]INSTRUCTIONS!$M$9:$AM$9,FALSE))*$BD77),0)),""))</f>
        <v/>
      </c>
      <c r="DF77" s="178" t="str">
        <f>IF(ISBLANK($CN77),"",IFERROR((ROUND((INDEX([1]INSTRUCTIONS!$M$9:$AM$73,MATCH(#REF!,[1]INSTRUCTIONS!$N$9:$N$73,0),MATCH(DF$2,[1]INSTRUCTIONS!$M$9:$AM$9,FALSE))*$BD77),0)),""))</f>
        <v/>
      </c>
      <c r="DG77" s="178" t="str">
        <f>IF(ISBLANK($CN77),"",IFERROR((ROUND((INDEX([1]INSTRUCTIONS!$M$9:$AM$73,MATCH(#REF!,[1]INSTRUCTIONS!$N$9:$N$73,0),MATCH(DG$2,[1]INSTRUCTIONS!$M$9:$AM$9,FALSE))*$BD77),0)),""))</f>
        <v/>
      </c>
      <c r="DH77" s="178" t="str">
        <f>IF(ISBLANK($CN77),"",IFERROR((ROUND((INDEX([1]INSTRUCTIONS!$M$9:$AM$73,MATCH(#REF!,[1]INSTRUCTIONS!$N$9:$N$73,0),MATCH(DH$2,[1]INSTRUCTIONS!$M$9:$AM$9,FALSE))*$BD77),0)),""))</f>
        <v/>
      </c>
      <c r="DI77" s="178" t="str">
        <f>IF(ISBLANK($CN77),"",IFERROR((ROUND((INDEX([1]INSTRUCTIONS!$M$9:$AM$73,MATCH(#REF!,[1]INSTRUCTIONS!$N$9:$N$73,0),MATCH(DI$2,[1]INSTRUCTIONS!$M$9:$AM$9,FALSE))*$BD77),0)),""))</f>
        <v/>
      </c>
      <c r="DJ77" s="178" t="str">
        <f>IF(ISBLANK($CN77),"",IFERROR((ROUND((INDEX([1]INSTRUCTIONS!$M$9:$AM$73,MATCH(#REF!,[1]INSTRUCTIONS!$N$9:$N$73,0),MATCH(DJ$2,[1]INSTRUCTIONS!$M$9:$AM$9,FALSE))*$BD77),0)),""))</f>
        <v/>
      </c>
      <c r="DK77" s="178" t="str">
        <f>IF(ISBLANK($CN77),"",IFERROR((ROUND((INDEX([1]INSTRUCTIONS!$M$9:$AM$73,MATCH(#REF!,[1]INSTRUCTIONS!$N$9:$N$73,0),MATCH(DK$2,[1]INSTRUCTIONS!$M$9:$AM$9,FALSE))*$BD77),0)),""))</f>
        <v/>
      </c>
      <c r="DL77" s="178" t="str">
        <f>IF(ISBLANK($CN77),"",IFERROR((ROUND((INDEX([1]INSTRUCTIONS!$M$9:$AM$73,MATCH(#REF!,[1]INSTRUCTIONS!$N$9:$N$73,0),MATCH(DL$2,[1]INSTRUCTIONS!$M$9:$AM$9,FALSE))*$BD77),0)),""))</f>
        <v/>
      </c>
      <c r="DM77" s="179" t="str">
        <f>IF(ISBLANK($CN77),"",IFERROR((ROUND((INDEX([1]INSTRUCTIONS!$M$9:$AM$73,MATCH(#REF!,[1]INSTRUCTIONS!$N$9:$N$73,0),MATCH(DM$2,[1]INSTRUCTIONS!$M$9:$AM$9,FALSE))*$BD77),0)),""))</f>
        <v/>
      </c>
      <c r="DN77" s="169">
        <f t="shared" si="26"/>
        <v>0</v>
      </c>
      <c r="DO77" s="169">
        <f t="shared" si="27"/>
        <v>0</v>
      </c>
      <c r="DP77" s="6"/>
      <c r="DQ77" s="171" t="str">
        <f t="shared" si="28"/>
        <v>NUMERIC BOTTOMS BM</v>
      </c>
      <c r="DR77" s="172">
        <f t="shared" ref="DR77:EP77" si="91">IFERROR(BL77+CO77,"")</f>
        <v>12</v>
      </c>
      <c r="DS77" s="173">
        <f t="shared" si="91"/>
        <v>49</v>
      </c>
      <c r="DT77" s="173">
        <f t="shared" si="91"/>
        <v>67</v>
      </c>
      <c r="DU77" s="173">
        <f t="shared" si="91"/>
        <v>54</v>
      </c>
      <c r="DV77" s="173">
        <f t="shared" si="91"/>
        <v>32</v>
      </c>
      <c r="DW77" s="173">
        <f t="shared" si="91"/>
        <v>14</v>
      </c>
      <c r="DX77" s="173" t="str">
        <f t="shared" si="91"/>
        <v/>
      </c>
      <c r="DY77" s="173" t="str">
        <f t="shared" si="91"/>
        <v/>
      </c>
      <c r="DZ77" s="173" t="str">
        <f t="shared" si="91"/>
        <v/>
      </c>
      <c r="EA77" s="173" t="str">
        <f t="shared" si="91"/>
        <v/>
      </c>
      <c r="EB77" s="173" t="str">
        <f t="shared" si="91"/>
        <v/>
      </c>
      <c r="EC77" s="173" t="str">
        <f t="shared" si="91"/>
        <v/>
      </c>
      <c r="ED77" s="173" t="str">
        <f t="shared" si="91"/>
        <v/>
      </c>
      <c r="EE77" s="173" t="str">
        <f t="shared" si="91"/>
        <v/>
      </c>
      <c r="EF77" s="174" t="str">
        <f t="shared" si="91"/>
        <v/>
      </c>
      <c r="EG77" s="174" t="str">
        <f t="shared" si="91"/>
        <v/>
      </c>
      <c r="EH77" s="174" t="str">
        <f t="shared" si="91"/>
        <v/>
      </c>
      <c r="EI77" s="174" t="str">
        <f t="shared" si="91"/>
        <v/>
      </c>
      <c r="EJ77" s="174" t="str">
        <f t="shared" si="91"/>
        <v/>
      </c>
      <c r="EK77" s="174" t="str">
        <f t="shared" si="91"/>
        <v/>
      </c>
      <c r="EL77" s="174" t="str">
        <f t="shared" si="91"/>
        <v/>
      </c>
      <c r="EM77" s="174" t="str">
        <f t="shared" si="91"/>
        <v/>
      </c>
      <c r="EN77" s="174" t="str">
        <f t="shared" si="91"/>
        <v/>
      </c>
      <c r="EO77" s="174" t="str">
        <f t="shared" si="91"/>
        <v/>
      </c>
      <c r="EP77" s="174" t="str">
        <f t="shared" si="91"/>
        <v/>
      </c>
      <c r="EQ77" s="171">
        <f t="shared" si="30"/>
        <v>228</v>
      </c>
      <c r="ER77" s="171">
        <f t="shared" si="31"/>
        <v>0</v>
      </c>
    </row>
    <row r="78" spans="1:148" ht="120" customHeight="1" x14ac:dyDescent="0.25">
      <c r="A78" s="132">
        <f t="shared" si="32"/>
        <v>61</v>
      </c>
      <c r="B78" s="133" t="e">
        <v>#VALUE!</v>
      </c>
      <c r="C78" s="133" t="s">
        <v>96</v>
      </c>
      <c r="D78" s="134" t="s">
        <v>276</v>
      </c>
      <c r="E78" s="134" t="str">
        <f t="shared" si="6"/>
        <v>#REF!</v>
      </c>
      <c r="F78" s="135" t="s">
        <v>143</v>
      </c>
      <c r="G78" s="134" t="s">
        <v>276</v>
      </c>
      <c r="H78" s="135" t="s">
        <v>146</v>
      </c>
      <c r="I78" s="135" t="s">
        <v>147</v>
      </c>
      <c r="J78" s="135"/>
      <c r="K78" s="135"/>
      <c r="L78" s="136"/>
      <c r="M78" s="133" t="e">
        <v>#VALUE!</v>
      </c>
      <c r="N78" s="135" t="s">
        <v>106</v>
      </c>
      <c r="O78" s="136"/>
      <c r="P78" s="136"/>
      <c r="Q78" s="136" t="s">
        <v>101</v>
      </c>
      <c r="R78" s="136" t="s">
        <v>102</v>
      </c>
      <c r="S78" s="136"/>
      <c r="T78" s="133"/>
      <c r="U78" s="133"/>
      <c r="V78" s="133"/>
      <c r="W78" s="137"/>
      <c r="X78" s="138">
        <v>13.65</v>
      </c>
      <c r="Y78" s="139">
        <v>12.97</v>
      </c>
      <c r="Z78" s="140">
        <f t="shared" si="7"/>
        <v>4.9816849816849793E-2</v>
      </c>
      <c r="AA78" s="139">
        <v>49.99</v>
      </c>
      <c r="AB78" s="140">
        <f t="shared" si="8"/>
        <v>0.74054810962192441</v>
      </c>
      <c r="AC78" s="141"/>
      <c r="AD78" s="142" t="str">
        <f t="shared" si="9"/>
        <v/>
      </c>
      <c r="AE78" s="140" t="str">
        <f t="shared" si="10"/>
        <v/>
      </c>
      <c r="AF78" s="139"/>
      <c r="AG78" s="140" t="str">
        <f t="shared" si="11"/>
        <v/>
      </c>
      <c r="AH78" s="143" t="str">
        <f t="shared" si="12"/>
        <v/>
      </c>
      <c r="AI78" s="144"/>
      <c r="AJ78" s="145"/>
      <c r="AK78" s="146"/>
      <c r="AL78" s="135" t="s">
        <v>103</v>
      </c>
      <c r="AM78" s="147">
        <v>4</v>
      </c>
      <c r="AN78" s="148" t="str">
        <f t="shared" si="13"/>
        <v xml:space="preserve">, , , , OFFICE DEFINE, </v>
      </c>
      <c r="AO78" s="149">
        <v>0</v>
      </c>
      <c r="AP78" s="150">
        <v>312</v>
      </c>
      <c r="AQ78" s="150"/>
      <c r="AR78" s="150"/>
      <c r="AS78" s="150"/>
      <c r="AT78" s="151"/>
      <c r="AU78" s="151"/>
      <c r="AV78" s="152">
        <f t="shared" si="14"/>
        <v>4</v>
      </c>
      <c r="AW78" s="153"/>
      <c r="AX78" s="152"/>
      <c r="AY78" s="153"/>
      <c r="AZ78" s="176"/>
      <c r="BA78" s="155">
        <f t="shared" si="15"/>
        <v>312</v>
      </c>
      <c r="BB78" s="156">
        <f t="shared" si="16"/>
        <v>4046.6400000000003</v>
      </c>
      <c r="BC78" s="157">
        <f t="shared" si="17"/>
        <v>15596.880000000001</v>
      </c>
      <c r="BD78" s="158">
        <f t="shared" si="18"/>
        <v>0</v>
      </c>
      <c r="BE78" s="159">
        <f t="shared" si="19"/>
        <v>0</v>
      </c>
      <c r="BF78" s="160">
        <f t="shared" si="20"/>
        <v>0</v>
      </c>
      <c r="BG78" s="161">
        <f t="shared" si="21"/>
        <v>312</v>
      </c>
      <c r="BH78" s="162">
        <f t="shared" si="22"/>
        <v>4046.6400000000003</v>
      </c>
      <c r="BI78" s="163">
        <f t="shared" si="23"/>
        <v>15596.880000000001</v>
      </c>
      <c r="BJ78" s="164"/>
      <c r="BK78" s="165" t="s">
        <v>125</v>
      </c>
      <c r="BL78" s="177">
        <v>33</v>
      </c>
      <c r="BM78" s="178">
        <v>84</v>
      </c>
      <c r="BN78" s="178">
        <v>101</v>
      </c>
      <c r="BO78" s="178">
        <v>68</v>
      </c>
      <c r="BP78" s="178">
        <v>26</v>
      </c>
      <c r="BQ78" s="178">
        <v>0</v>
      </c>
      <c r="BR78" s="178" t="str">
        <f>IF(ISBLANK($BK78),"",IFERROR((ROUND((INDEX([1]INSTRUCTIONS!$M$9:$AM$73,MATCH(#REF!,[1]INSTRUCTIONS!$N$9:$N$73,0),MATCH(BR$2,[1]INSTRUCTIONS!$M$9:$AM$9,FALSE))*$BA78),0)),""))</f>
        <v/>
      </c>
      <c r="BS78" s="178" t="str">
        <f>IF(ISBLANK($BK78),"",IFERROR((ROUND((INDEX([1]INSTRUCTIONS!$M$9:$AM$73,MATCH(#REF!,[1]INSTRUCTIONS!$N$9:$N$73,0),MATCH(BS$2,[1]INSTRUCTIONS!$M$9:$AM$9,FALSE))*$BA78),0)),""))</f>
        <v/>
      </c>
      <c r="BT78" s="178" t="str">
        <f>IF(ISBLANK($BK78),"",IFERROR((ROUND((INDEX([1]INSTRUCTIONS!$M$9:$AM$73,MATCH(#REF!,[1]INSTRUCTIONS!$N$9:$N$73,0),MATCH(BT$2,[1]INSTRUCTIONS!$M$9:$AM$9,FALSE))*$BA78),0)),""))</f>
        <v/>
      </c>
      <c r="BU78" s="178" t="str">
        <f>IF(ISBLANK($BK78),"",IFERROR((ROUND((INDEX([1]INSTRUCTIONS!$M$9:$AM$73,MATCH(#REF!,[1]INSTRUCTIONS!$N$9:$N$73,0),MATCH(BU$2,[1]INSTRUCTIONS!$M$9:$AM$9,FALSE))*$BA78),0)),""))</f>
        <v/>
      </c>
      <c r="BV78" s="178" t="str">
        <f>IF(ISBLANK($BK78),"",IFERROR((ROUND((INDEX([1]INSTRUCTIONS!$M$9:$AM$73,MATCH(#REF!,[1]INSTRUCTIONS!$N$9:$N$73,0),MATCH(BV$2,[1]INSTRUCTIONS!$M$9:$AM$9,FALSE))*$BA78),0)),""))</f>
        <v/>
      </c>
      <c r="BW78" s="178" t="str">
        <f>IF(ISBLANK($BK78),"",IFERROR((ROUND((INDEX([1]INSTRUCTIONS!$M$9:$AM$73,MATCH(#REF!,[1]INSTRUCTIONS!$N$9:$N$73,0),MATCH(BW$2,[1]INSTRUCTIONS!$M$9:$AM$9,FALSE))*$BA78),0)),""))</f>
        <v/>
      </c>
      <c r="BX78" s="178" t="str">
        <f>IF(ISBLANK($BK78),"",IFERROR((ROUND((INDEX([1]INSTRUCTIONS!$M$9:$AM$73,MATCH(#REF!,[1]INSTRUCTIONS!$N$9:$N$73,0),MATCH(BX$2,[1]INSTRUCTIONS!$M$9:$AM$9,FALSE))*$BA78),0)),""))</f>
        <v/>
      </c>
      <c r="BY78" s="178" t="str">
        <f>IF(ISBLANK($BK78),"",IFERROR((ROUND((INDEX([1]INSTRUCTIONS!$M$9:$AM$73,MATCH(#REF!,[1]INSTRUCTIONS!$N$9:$N$73,0),MATCH(BY$2,[1]INSTRUCTIONS!$M$9:$AM$9,FALSE))*$BA78),0)),""))</f>
        <v/>
      </c>
      <c r="BZ78" s="178" t="str">
        <f>IF(ISBLANK($BK78),"",IFERROR((ROUND((INDEX([1]INSTRUCTIONS!$M$9:$AM$73,MATCH(#REF!,[1]INSTRUCTIONS!$N$9:$N$73,0),MATCH(BZ$2,[1]INSTRUCTIONS!$M$9:$AM$9,FALSE))*$BA78),0)),""))</f>
        <v/>
      </c>
      <c r="CA78" s="178" t="str">
        <f>IF(ISBLANK($BK78),"",IFERROR((ROUND((INDEX([1]INSTRUCTIONS!$M$9:$AM$73,MATCH(#REF!,[1]INSTRUCTIONS!$N$9:$N$73,0),MATCH(CA$2,[1]INSTRUCTIONS!$M$9:$AM$9,FALSE))*$BA78),0)),""))</f>
        <v/>
      </c>
      <c r="CB78" s="178" t="str">
        <f>IF(ISBLANK($BK78),"",IFERROR((ROUND((INDEX([1]INSTRUCTIONS!$M$9:$AM$73,MATCH(#REF!,[1]INSTRUCTIONS!$N$9:$N$73,0),MATCH(CB$2,[1]INSTRUCTIONS!$M$9:$AM$9,FALSE))*$BA78),0)),""))</f>
        <v/>
      </c>
      <c r="CC78" s="178" t="str">
        <f>IF(ISBLANK($BK78),"",IFERROR((ROUND((INDEX([1]INSTRUCTIONS!$M$9:$AM$73,MATCH(#REF!,[1]INSTRUCTIONS!$N$9:$N$73,0),MATCH(CC$2,[1]INSTRUCTIONS!$M$9:$AM$9,FALSE))*$BA78),0)),""))</f>
        <v/>
      </c>
      <c r="CD78" s="178" t="str">
        <f>IF(ISBLANK($BK78),"",IFERROR((ROUND((INDEX([1]INSTRUCTIONS!$M$9:$AM$73,MATCH(#REF!,[1]INSTRUCTIONS!$N$9:$N$73,0),MATCH(CD$2,[1]INSTRUCTIONS!$M$9:$AM$9,FALSE))*$BA78),0)),""))</f>
        <v/>
      </c>
      <c r="CE78" s="178" t="str">
        <f>IF(ISBLANK($BK78),"",IFERROR((ROUND((INDEX([1]INSTRUCTIONS!$M$9:$AM$73,MATCH(#REF!,[1]INSTRUCTIONS!$N$9:$N$73,0),MATCH(CE$2,[1]INSTRUCTIONS!$M$9:$AM$9,FALSE))*$BA78),0)),""))</f>
        <v/>
      </c>
      <c r="CF78" s="178" t="str">
        <f>IF(ISBLANK($BK78),"",IFERROR((ROUND((INDEX([1]INSTRUCTIONS!$M$9:$AM$73,MATCH(#REF!,[1]INSTRUCTIONS!$N$9:$N$73,0),MATCH(CF$2,[1]INSTRUCTIONS!$M$9:$AM$9,FALSE))*$BA78),0)),""))</f>
        <v/>
      </c>
      <c r="CG78" s="178" t="str">
        <f>IF(ISBLANK($BK78),"",IFERROR((ROUND((INDEX([1]INSTRUCTIONS!$M$9:$AM$73,MATCH(#REF!,[1]INSTRUCTIONS!$N$9:$N$73,0),MATCH(CG$2,[1]INSTRUCTIONS!$M$9:$AM$9,FALSE))*$BA78),0)),""))</f>
        <v/>
      </c>
      <c r="CH78" s="178" t="str">
        <f>IF(ISBLANK($BK78),"",IFERROR((ROUND((INDEX([1]INSTRUCTIONS!$M$9:$AM$73,MATCH(#REF!,[1]INSTRUCTIONS!$N$9:$N$73,0),MATCH(CH$2,[1]INSTRUCTIONS!$M$9:$AM$9,FALSE))*$BA78),0)),""))</f>
        <v/>
      </c>
      <c r="CI78" s="178" t="str">
        <f>IF(ISBLANK($BK78),"",IFERROR((ROUND((INDEX([1]INSTRUCTIONS!$M$9:$AM$73,MATCH(#REF!,[1]INSTRUCTIONS!$N$9:$N$73,0),MATCH(CI$2,[1]INSTRUCTIONS!$M$9:$AM$9,FALSE))*$BA78),0)),""))</f>
        <v/>
      </c>
      <c r="CJ78" s="179" t="str">
        <f>IF(ISBLANK($BK78),"",IFERROR((ROUND((INDEX([1]INSTRUCTIONS!$M$9:$AM$73,MATCH(#REF!,[1]INSTRUCTIONS!$N$9:$N$73,0),MATCH(CJ$2,[1]INSTRUCTIONS!$M$9:$AM$9,FALSE))*$BA78),0)),""))</f>
        <v/>
      </c>
      <c r="CK78" s="169">
        <f t="shared" si="24"/>
        <v>312</v>
      </c>
      <c r="CL78" s="169">
        <f t="shared" si="25"/>
        <v>0</v>
      </c>
      <c r="CM78" s="6"/>
      <c r="CN78" s="170" t="s">
        <v>126</v>
      </c>
      <c r="CO78" s="177">
        <v>0</v>
      </c>
      <c r="CP78" s="178">
        <v>0</v>
      </c>
      <c r="CQ78" s="178">
        <v>0</v>
      </c>
      <c r="CR78" s="178">
        <v>0</v>
      </c>
      <c r="CS78" s="178">
        <v>0</v>
      </c>
      <c r="CT78" s="178">
        <v>0</v>
      </c>
      <c r="CU78" s="178" t="str">
        <f>IF(ISBLANK($CN78),"",IFERROR((ROUND((INDEX([1]INSTRUCTIONS!$M$9:$AM$73,MATCH(#REF!,[1]INSTRUCTIONS!$N$9:$N$73,0),MATCH(CU$2,[1]INSTRUCTIONS!$M$9:$AM$9,FALSE))*$BD78),0)),""))</f>
        <v/>
      </c>
      <c r="CV78" s="178" t="str">
        <f>IF(ISBLANK($CN78),"",IFERROR((ROUND((INDEX([1]INSTRUCTIONS!$M$9:$AM$73,MATCH(#REF!,[1]INSTRUCTIONS!$N$9:$N$73,0),MATCH(CV$2,[1]INSTRUCTIONS!$M$9:$AM$9,FALSE))*$BD78),0)),""))</f>
        <v/>
      </c>
      <c r="CW78" s="178" t="str">
        <f>IF(ISBLANK($CN78),"",IFERROR((ROUND((INDEX([1]INSTRUCTIONS!$M$9:$AM$73,MATCH(#REF!,[1]INSTRUCTIONS!$N$9:$N$73,0),MATCH(CW$2,[1]INSTRUCTIONS!$M$9:$AM$9,FALSE))*$BD78),0)),""))</f>
        <v/>
      </c>
      <c r="CX78" s="178" t="str">
        <f>IF(ISBLANK($CN78),"",IFERROR((ROUND((INDEX([1]INSTRUCTIONS!$M$9:$AM$73,MATCH(#REF!,[1]INSTRUCTIONS!$N$9:$N$73,0),MATCH(CX$2,[1]INSTRUCTIONS!$M$9:$AM$9,FALSE))*$BD78),0)),""))</f>
        <v/>
      </c>
      <c r="CY78" s="178" t="str">
        <f>IF(ISBLANK($CN78),"",IFERROR((ROUND((INDEX([1]INSTRUCTIONS!$M$9:$AM$73,MATCH(#REF!,[1]INSTRUCTIONS!$N$9:$N$73,0),MATCH(CY$2,[1]INSTRUCTIONS!$M$9:$AM$9,FALSE))*$BD78),0)),""))</f>
        <v/>
      </c>
      <c r="CZ78" s="178" t="str">
        <f>IF(ISBLANK($CN78),"",IFERROR((ROUND((INDEX([1]INSTRUCTIONS!$M$9:$AM$73,MATCH(#REF!,[1]INSTRUCTIONS!$N$9:$N$73,0),MATCH(CZ$2,[1]INSTRUCTIONS!$M$9:$AM$9,FALSE))*$BD78),0)),""))</f>
        <v/>
      </c>
      <c r="DA78" s="178" t="str">
        <f>IF(ISBLANK($CN78),"",IFERROR((ROUND((INDEX([1]INSTRUCTIONS!$M$9:$AM$73,MATCH(#REF!,[1]INSTRUCTIONS!$N$9:$N$73,0),MATCH(DA$2,[1]INSTRUCTIONS!$M$9:$AM$9,FALSE))*$BD78),0)),""))</f>
        <v/>
      </c>
      <c r="DB78" s="178" t="str">
        <f>IF(ISBLANK($CN78),"",IFERROR((ROUND((INDEX([1]INSTRUCTIONS!$M$9:$AM$73,MATCH(#REF!,[1]INSTRUCTIONS!$N$9:$N$73,0),MATCH(DB$2,[1]INSTRUCTIONS!$M$9:$AM$9,FALSE))*$BD78),0)),""))</f>
        <v/>
      </c>
      <c r="DC78" s="178" t="str">
        <f>IF(ISBLANK($CN78),"",IFERROR((ROUND((INDEX([1]INSTRUCTIONS!$M$9:$AM$73,MATCH(#REF!,[1]INSTRUCTIONS!$N$9:$N$73,0),MATCH(DC$2,[1]INSTRUCTIONS!$M$9:$AM$9,FALSE))*$BD78),0)),""))</f>
        <v/>
      </c>
      <c r="DD78" s="178" t="str">
        <f>IF(ISBLANK($CN78),"",IFERROR((ROUND((INDEX([1]INSTRUCTIONS!$M$9:$AM$73,MATCH(#REF!,[1]INSTRUCTIONS!$N$9:$N$73,0),MATCH(DD$2,[1]INSTRUCTIONS!$M$9:$AM$9,FALSE))*$BD78),0)),""))</f>
        <v/>
      </c>
      <c r="DE78" s="178" t="str">
        <f>IF(ISBLANK($CN78),"",IFERROR((ROUND((INDEX([1]INSTRUCTIONS!$M$9:$AM$73,MATCH(#REF!,[1]INSTRUCTIONS!$N$9:$N$73,0),MATCH(DE$2,[1]INSTRUCTIONS!$M$9:$AM$9,FALSE))*$BD78),0)),""))</f>
        <v/>
      </c>
      <c r="DF78" s="178" t="str">
        <f>IF(ISBLANK($CN78),"",IFERROR((ROUND((INDEX([1]INSTRUCTIONS!$M$9:$AM$73,MATCH(#REF!,[1]INSTRUCTIONS!$N$9:$N$73,0),MATCH(DF$2,[1]INSTRUCTIONS!$M$9:$AM$9,FALSE))*$BD78),0)),""))</f>
        <v/>
      </c>
      <c r="DG78" s="178" t="str">
        <f>IF(ISBLANK($CN78),"",IFERROR((ROUND((INDEX([1]INSTRUCTIONS!$M$9:$AM$73,MATCH(#REF!,[1]INSTRUCTIONS!$N$9:$N$73,0),MATCH(DG$2,[1]INSTRUCTIONS!$M$9:$AM$9,FALSE))*$BD78),0)),""))</f>
        <v/>
      </c>
      <c r="DH78" s="178" t="str">
        <f>IF(ISBLANK($CN78),"",IFERROR((ROUND((INDEX([1]INSTRUCTIONS!$M$9:$AM$73,MATCH(#REF!,[1]INSTRUCTIONS!$N$9:$N$73,0),MATCH(DH$2,[1]INSTRUCTIONS!$M$9:$AM$9,FALSE))*$BD78),0)),""))</f>
        <v/>
      </c>
      <c r="DI78" s="178" t="str">
        <f>IF(ISBLANK($CN78),"",IFERROR((ROUND((INDEX([1]INSTRUCTIONS!$M$9:$AM$73,MATCH(#REF!,[1]INSTRUCTIONS!$N$9:$N$73,0),MATCH(DI$2,[1]INSTRUCTIONS!$M$9:$AM$9,FALSE))*$BD78),0)),""))</f>
        <v/>
      </c>
      <c r="DJ78" s="178" t="str">
        <f>IF(ISBLANK($CN78),"",IFERROR((ROUND((INDEX([1]INSTRUCTIONS!$M$9:$AM$73,MATCH(#REF!,[1]INSTRUCTIONS!$N$9:$N$73,0),MATCH(DJ$2,[1]INSTRUCTIONS!$M$9:$AM$9,FALSE))*$BD78),0)),""))</f>
        <v/>
      </c>
      <c r="DK78" s="178" t="str">
        <f>IF(ISBLANK($CN78),"",IFERROR((ROUND((INDEX([1]INSTRUCTIONS!$M$9:$AM$73,MATCH(#REF!,[1]INSTRUCTIONS!$N$9:$N$73,0),MATCH(DK$2,[1]INSTRUCTIONS!$M$9:$AM$9,FALSE))*$BD78),0)),""))</f>
        <v/>
      </c>
      <c r="DL78" s="178" t="str">
        <f>IF(ISBLANK($CN78),"",IFERROR((ROUND((INDEX([1]INSTRUCTIONS!$M$9:$AM$73,MATCH(#REF!,[1]INSTRUCTIONS!$N$9:$N$73,0),MATCH(DL$2,[1]INSTRUCTIONS!$M$9:$AM$9,FALSE))*$BD78),0)),""))</f>
        <v/>
      </c>
      <c r="DM78" s="179" t="str">
        <f>IF(ISBLANK($CN78),"",IFERROR((ROUND((INDEX([1]INSTRUCTIONS!$M$9:$AM$73,MATCH(#REF!,[1]INSTRUCTIONS!$N$9:$N$73,0),MATCH(DM$2,[1]INSTRUCTIONS!$M$9:$AM$9,FALSE))*$BD78),0)),""))</f>
        <v/>
      </c>
      <c r="DN78" s="169">
        <f t="shared" si="26"/>
        <v>0</v>
      </c>
      <c r="DO78" s="169">
        <f t="shared" si="27"/>
        <v>0</v>
      </c>
      <c r="DP78" s="6"/>
      <c r="DQ78" s="171" t="str">
        <f t="shared" si="28"/>
        <v>ALPHA BOTTOMS BM</v>
      </c>
      <c r="DR78" s="172">
        <f t="shared" ref="DR78:EP78" si="92">IFERROR(BL78+CO78,"")</f>
        <v>33</v>
      </c>
      <c r="DS78" s="173">
        <f t="shared" si="92"/>
        <v>84</v>
      </c>
      <c r="DT78" s="173">
        <f t="shared" si="92"/>
        <v>101</v>
      </c>
      <c r="DU78" s="173">
        <f t="shared" si="92"/>
        <v>68</v>
      </c>
      <c r="DV78" s="173">
        <f t="shared" si="92"/>
        <v>26</v>
      </c>
      <c r="DW78" s="173">
        <f t="shared" si="92"/>
        <v>0</v>
      </c>
      <c r="DX78" s="173" t="str">
        <f t="shared" si="92"/>
        <v/>
      </c>
      <c r="DY78" s="173" t="str">
        <f t="shared" si="92"/>
        <v/>
      </c>
      <c r="DZ78" s="173" t="str">
        <f t="shared" si="92"/>
        <v/>
      </c>
      <c r="EA78" s="173" t="str">
        <f t="shared" si="92"/>
        <v/>
      </c>
      <c r="EB78" s="173" t="str">
        <f t="shared" si="92"/>
        <v/>
      </c>
      <c r="EC78" s="173" t="str">
        <f t="shared" si="92"/>
        <v/>
      </c>
      <c r="ED78" s="173" t="str">
        <f t="shared" si="92"/>
        <v/>
      </c>
      <c r="EE78" s="173" t="str">
        <f t="shared" si="92"/>
        <v/>
      </c>
      <c r="EF78" s="174" t="str">
        <f t="shared" si="92"/>
        <v/>
      </c>
      <c r="EG78" s="174" t="str">
        <f t="shared" si="92"/>
        <v/>
      </c>
      <c r="EH78" s="174" t="str">
        <f t="shared" si="92"/>
        <v/>
      </c>
      <c r="EI78" s="174" t="str">
        <f t="shared" si="92"/>
        <v/>
      </c>
      <c r="EJ78" s="174" t="str">
        <f t="shared" si="92"/>
        <v/>
      </c>
      <c r="EK78" s="174" t="str">
        <f t="shared" si="92"/>
        <v/>
      </c>
      <c r="EL78" s="174" t="str">
        <f t="shared" si="92"/>
        <v/>
      </c>
      <c r="EM78" s="174" t="str">
        <f t="shared" si="92"/>
        <v/>
      </c>
      <c r="EN78" s="174" t="str">
        <f t="shared" si="92"/>
        <v/>
      </c>
      <c r="EO78" s="174" t="str">
        <f t="shared" si="92"/>
        <v/>
      </c>
      <c r="EP78" s="174" t="str">
        <f t="shared" si="92"/>
        <v/>
      </c>
      <c r="EQ78" s="171">
        <f t="shared" si="30"/>
        <v>312</v>
      </c>
      <c r="ER78" s="171">
        <f t="shared" si="31"/>
        <v>0</v>
      </c>
    </row>
    <row r="79" spans="1:148" ht="120" customHeight="1" x14ac:dyDescent="0.25">
      <c r="A79" s="132">
        <f t="shared" si="32"/>
        <v>62</v>
      </c>
      <c r="B79" s="133" t="e">
        <v>#VALUE!</v>
      </c>
      <c r="C79" s="133" t="s">
        <v>96</v>
      </c>
      <c r="D79" s="134" t="s">
        <v>276</v>
      </c>
      <c r="E79" s="134" t="str">
        <f t="shared" si="6"/>
        <v>#REF!</v>
      </c>
      <c r="F79" s="135" t="s">
        <v>143</v>
      </c>
      <c r="G79" s="134" t="s">
        <v>276</v>
      </c>
      <c r="H79" s="135" t="s">
        <v>146</v>
      </c>
      <c r="I79" s="135" t="s">
        <v>147</v>
      </c>
      <c r="J79" s="135"/>
      <c r="K79" s="135"/>
      <c r="L79" s="136"/>
      <c r="M79" s="133" t="e">
        <v>#VALUE!</v>
      </c>
      <c r="N79" s="135" t="s">
        <v>108</v>
      </c>
      <c r="O79" s="136"/>
      <c r="P79" s="136"/>
      <c r="Q79" s="136" t="s">
        <v>101</v>
      </c>
      <c r="R79" s="136" t="s">
        <v>102</v>
      </c>
      <c r="S79" s="136"/>
      <c r="T79" s="133"/>
      <c r="U79" s="133"/>
      <c r="V79" s="133"/>
      <c r="W79" s="137"/>
      <c r="X79" s="138">
        <v>13.65</v>
      </c>
      <c r="Y79" s="139">
        <v>12.97</v>
      </c>
      <c r="Z79" s="140">
        <f t="shared" si="7"/>
        <v>4.9816849816849793E-2</v>
      </c>
      <c r="AA79" s="139">
        <v>49.99</v>
      </c>
      <c r="AB79" s="140">
        <f t="shared" si="8"/>
        <v>0.74054810962192441</v>
      </c>
      <c r="AC79" s="141"/>
      <c r="AD79" s="142" t="str">
        <f t="shared" si="9"/>
        <v/>
      </c>
      <c r="AE79" s="140" t="str">
        <f t="shared" si="10"/>
        <v/>
      </c>
      <c r="AF79" s="139"/>
      <c r="AG79" s="140" t="str">
        <f t="shared" si="11"/>
        <v/>
      </c>
      <c r="AH79" s="143" t="str">
        <f t="shared" si="12"/>
        <v/>
      </c>
      <c r="AI79" s="144"/>
      <c r="AJ79" s="145"/>
      <c r="AK79" s="146"/>
      <c r="AL79" s="135" t="s">
        <v>103</v>
      </c>
      <c r="AM79" s="147">
        <v>4</v>
      </c>
      <c r="AN79" s="148" t="str">
        <f t="shared" si="13"/>
        <v xml:space="preserve">, , , , OFFICE DEFINE, </v>
      </c>
      <c r="AO79" s="149">
        <v>0</v>
      </c>
      <c r="AP79" s="150">
        <v>276</v>
      </c>
      <c r="AQ79" s="150"/>
      <c r="AR79" s="150"/>
      <c r="AS79" s="150"/>
      <c r="AT79" s="151"/>
      <c r="AU79" s="151"/>
      <c r="AV79" s="152">
        <f t="shared" si="14"/>
        <v>4</v>
      </c>
      <c r="AW79" s="153"/>
      <c r="AX79" s="152"/>
      <c r="AY79" s="153"/>
      <c r="AZ79" s="176"/>
      <c r="BA79" s="155">
        <f t="shared" si="15"/>
        <v>276</v>
      </c>
      <c r="BB79" s="156">
        <f t="shared" si="16"/>
        <v>3579.7200000000003</v>
      </c>
      <c r="BC79" s="157">
        <f t="shared" si="17"/>
        <v>13797.24</v>
      </c>
      <c r="BD79" s="158">
        <f t="shared" si="18"/>
        <v>0</v>
      </c>
      <c r="BE79" s="159">
        <f t="shared" si="19"/>
        <v>0</v>
      </c>
      <c r="BF79" s="160">
        <f t="shared" si="20"/>
        <v>0</v>
      </c>
      <c r="BG79" s="161">
        <f t="shared" si="21"/>
        <v>276</v>
      </c>
      <c r="BH79" s="162">
        <f t="shared" si="22"/>
        <v>3579.7200000000003</v>
      </c>
      <c r="BI79" s="163">
        <f t="shared" si="23"/>
        <v>13797.24</v>
      </c>
      <c r="BJ79" s="164"/>
      <c r="BK79" s="165" t="s">
        <v>125</v>
      </c>
      <c r="BL79" s="177">
        <v>29</v>
      </c>
      <c r="BM79" s="178">
        <v>74</v>
      </c>
      <c r="BN79" s="178">
        <v>90</v>
      </c>
      <c r="BO79" s="178">
        <v>60</v>
      </c>
      <c r="BP79" s="178">
        <v>23</v>
      </c>
      <c r="BQ79" s="178">
        <v>0</v>
      </c>
      <c r="BR79" s="178" t="str">
        <f>IF(ISBLANK($BK79),"",IFERROR((ROUND((INDEX([1]INSTRUCTIONS!$M$9:$AM$73,MATCH(#REF!,[1]INSTRUCTIONS!$N$9:$N$73,0),MATCH(BR$2,[1]INSTRUCTIONS!$M$9:$AM$9,FALSE))*$BA79),0)),""))</f>
        <v/>
      </c>
      <c r="BS79" s="178" t="str">
        <f>IF(ISBLANK($BK79),"",IFERROR((ROUND((INDEX([1]INSTRUCTIONS!$M$9:$AM$73,MATCH(#REF!,[1]INSTRUCTIONS!$N$9:$N$73,0),MATCH(BS$2,[1]INSTRUCTIONS!$M$9:$AM$9,FALSE))*$BA79),0)),""))</f>
        <v/>
      </c>
      <c r="BT79" s="178" t="str">
        <f>IF(ISBLANK($BK79),"",IFERROR((ROUND((INDEX([1]INSTRUCTIONS!$M$9:$AM$73,MATCH(#REF!,[1]INSTRUCTIONS!$N$9:$N$73,0),MATCH(BT$2,[1]INSTRUCTIONS!$M$9:$AM$9,FALSE))*$BA79),0)),""))</f>
        <v/>
      </c>
      <c r="BU79" s="178" t="str">
        <f>IF(ISBLANK($BK79),"",IFERROR((ROUND((INDEX([1]INSTRUCTIONS!$M$9:$AM$73,MATCH(#REF!,[1]INSTRUCTIONS!$N$9:$N$73,0),MATCH(BU$2,[1]INSTRUCTIONS!$M$9:$AM$9,FALSE))*$BA79),0)),""))</f>
        <v/>
      </c>
      <c r="BV79" s="178" t="str">
        <f>IF(ISBLANK($BK79),"",IFERROR((ROUND((INDEX([1]INSTRUCTIONS!$M$9:$AM$73,MATCH(#REF!,[1]INSTRUCTIONS!$N$9:$N$73,0),MATCH(BV$2,[1]INSTRUCTIONS!$M$9:$AM$9,FALSE))*$BA79),0)),""))</f>
        <v/>
      </c>
      <c r="BW79" s="178" t="str">
        <f>IF(ISBLANK($BK79),"",IFERROR((ROUND((INDEX([1]INSTRUCTIONS!$M$9:$AM$73,MATCH(#REF!,[1]INSTRUCTIONS!$N$9:$N$73,0),MATCH(BW$2,[1]INSTRUCTIONS!$M$9:$AM$9,FALSE))*$BA79),0)),""))</f>
        <v/>
      </c>
      <c r="BX79" s="178" t="str">
        <f>IF(ISBLANK($BK79),"",IFERROR((ROUND((INDEX([1]INSTRUCTIONS!$M$9:$AM$73,MATCH(#REF!,[1]INSTRUCTIONS!$N$9:$N$73,0),MATCH(BX$2,[1]INSTRUCTIONS!$M$9:$AM$9,FALSE))*$BA79),0)),""))</f>
        <v/>
      </c>
      <c r="BY79" s="178" t="str">
        <f>IF(ISBLANK($BK79),"",IFERROR((ROUND((INDEX([1]INSTRUCTIONS!$M$9:$AM$73,MATCH(#REF!,[1]INSTRUCTIONS!$N$9:$N$73,0),MATCH(BY$2,[1]INSTRUCTIONS!$M$9:$AM$9,FALSE))*$BA79),0)),""))</f>
        <v/>
      </c>
      <c r="BZ79" s="178" t="str">
        <f>IF(ISBLANK($BK79),"",IFERROR((ROUND((INDEX([1]INSTRUCTIONS!$M$9:$AM$73,MATCH(#REF!,[1]INSTRUCTIONS!$N$9:$N$73,0),MATCH(BZ$2,[1]INSTRUCTIONS!$M$9:$AM$9,FALSE))*$BA79),0)),""))</f>
        <v/>
      </c>
      <c r="CA79" s="178" t="str">
        <f>IF(ISBLANK($BK79),"",IFERROR((ROUND((INDEX([1]INSTRUCTIONS!$M$9:$AM$73,MATCH(#REF!,[1]INSTRUCTIONS!$N$9:$N$73,0),MATCH(CA$2,[1]INSTRUCTIONS!$M$9:$AM$9,FALSE))*$BA79),0)),""))</f>
        <v/>
      </c>
      <c r="CB79" s="178" t="str">
        <f>IF(ISBLANK($BK79),"",IFERROR((ROUND((INDEX([1]INSTRUCTIONS!$M$9:$AM$73,MATCH(#REF!,[1]INSTRUCTIONS!$N$9:$N$73,0),MATCH(CB$2,[1]INSTRUCTIONS!$M$9:$AM$9,FALSE))*$BA79),0)),""))</f>
        <v/>
      </c>
      <c r="CC79" s="178" t="str">
        <f>IF(ISBLANK($BK79),"",IFERROR((ROUND((INDEX([1]INSTRUCTIONS!$M$9:$AM$73,MATCH(#REF!,[1]INSTRUCTIONS!$N$9:$N$73,0),MATCH(CC$2,[1]INSTRUCTIONS!$M$9:$AM$9,FALSE))*$BA79),0)),""))</f>
        <v/>
      </c>
      <c r="CD79" s="178" t="str">
        <f>IF(ISBLANK($BK79),"",IFERROR((ROUND((INDEX([1]INSTRUCTIONS!$M$9:$AM$73,MATCH(#REF!,[1]INSTRUCTIONS!$N$9:$N$73,0),MATCH(CD$2,[1]INSTRUCTIONS!$M$9:$AM$9,FALSE))*$BA79),0)),""))</f>
        <v/>
      </c>
      <c r="CE79" s="178" t="str">
        <f>IF(ISBLANK($BK79),"",IFERROR((ROUND((INDEX([1]INSTRUCTIONS!$M$9:$AM$73,MATCH(#REF!,[1]INSTRUCTIONS!$N$9:$N$73,0),MATCH(CE$2,[1]INSTRUCTIONS!$M$9:$AM$9,FALSE))*$BA79),0)),""))</f>
        <v/>
      </c>
      <c r="CF79" s="178" t="str">
        <f>IF(ISBLANK($BK79),"",IFERROR((ROUND((INDEX([1]INSTRUCTIONS!$M$9:$AM$73,MATCH(#REF!,[1]INSTRUCTIONS!$N$9:$N$73,0),MATCH(CF$2,[1]INSTRUCTIONS!$M$9:$AM$9,FALSE))*$BA79),0)),""))</f>
        <v/>
      </c>
      <c r="CG79" s="178" t="str">
        <f>IF(ISBLANK($BK79),"",IFERROR((ROUND((INDEX([1]INSTRUCTIONS!$M$9:$AM$73,MATCH(#REF!,[1]INSTRUCTIONS!$N$9:$N$73,0),MATCH(CG$2,[1]INSTRUCTIONS!$M$9:$AM$9,FALSE))*$BA79),0)),""))</f>
        <v/>
      </c>
      <c r="CH79" s="178" t="str">
        <f>IF(ISBLANK($BK79),"",IFERROR((ROUND((INDEX([1]INSTRUCTIONS!$M$9:$AM$73,MATCH(#REF!,[1]INSTRUCTIONS!$N$9:$N$73,0),MATCH(CH$2,[1]INSTRUCTIONS!$M$9:$AM$9,FALSE))*$BA79),0)),""))</f>
        <v/>
      </c>
      <c r="CI79" s="178" t="str">
        <f>IF(ISBLANK($BK79),"",IFERROR((ROUND((INDEX([1]INSTRUCTIONS!$M$9:$AM$73,MATCH(#REF!,[1]INSTRUCTIONS!$N$9:$N$73,0),MATCH(CI$2,[1]INSTRUCTIONS!$M$9:$AM$9,FALSE))*$BA79),0)),""))</f>
        <v/>
      </c>
      <c r="CJ79" s="179" t="str">
        <f>IF(ISBLANK($BK79),"",IFERROR((ROUND((INDEX([1]INSTRUCTIONS!$M$9:$AM$73,MATCH(#REF!,[1]INSTRUCTIONS!$N$9:$N$73,0),MATCH(CJ$2,[1]INSTRUCTIONS!$M$9:$AM$9,FALSE))*$BA79),0)),""))</f>
        <v/>
      </c>
      <c r="CK79" s="169">
        <f t="shared" si="24"/>
        <v>276</v>
      </c>
      <c r="CL79" s="169">
        <f t="shared" si="25"/>
        <v>0</v>
      </c>
      <c r="CM79" s="6"/>
      <c r="CN79" s="170" t="s">
        <v>126</v>
      </c>
      <c r="CO79" s="177">
        <v>0</v>
      </c>
      <c r="CP79" s="178">
        <v>0</v>
      </c>
      <c r="CQ79" s="178">
        <v>0</v>
      </c>
      <c r="CR79" s="178">
        <v>0</v>
      </c>
      <c r="CS79" s="178">
        <v>0</v>
      </c>
      <c r="CT79" s="178">
        <v>0</v>
      </c>
      <c r="CU79" s="178" t="str">
        <f>IF(ISBLANK($CN79),"",IFERROR((ROUND((INDEX([1]INSTRUCTIONS!$M$9:$AM$73,MATCH(#REF!,[1]INSTRUCTIONS!$N$9:$N$73,0),MATCH(CU$2,[1]INSTRUCTIONS!$M$9:$AM$9,FALSE))*$BD79),0)),""))</f>
        <v/>
      </c>
      <c r="CV79" s="178" t="str">
        <f>IF(ISBLANK($CN79),"",IFERROR((ROUND((INDEX([1]INSTRUCTIONS!$M$9:$AM$73,MATCH(#REF!,[1]INSTRUCTIONS!$N$9:$N$73,0),MATCH(CV$2,[1]INSTRUCTIONS!$M$9:$AM$9,FALSE))*$BD79),0)),""))</f>
        <v/>
      </c>
      <c r="CW79" s="178" t="str">
        <f>IF(ISBLANK($CN79),"",IFERROR((ROUND((INDEX([1]INSTRUCTIONS!$M$9:$AM$73,MATCH(#REF!,[1]INSTRUCTIONS!$N$9:$N$73,0),MATCH(CW$2,[1]INSTRUCTIONS!$M$9:$AM$9,FALSE))*$BD79),0)),""))</f>
        <v/>
      </c>
      <c r="CX79" s="178" t="str">
        <f>IF(ISBLANK($CN79),"",IFERROR((ROUND((INDEX([1]INSTRUCTIONS!$M$9:$AM$73,MATCH(#REF!,[1]INSTRUCTIONS!$N$9:$N$73,0),MATCH(CX$2,[1]INSTRUCTIONS!$M$9:$AM$9,FALSE))*$BD79),0)),""))</f>
        <v/>
      </c>
      <c r="CY79" s="178" t="str">
        <f>IF(ISBLANK($CN79),"",IFERROR((ROUND((INDEX([1]INSTRUCTIONS!$M$9:$AM$73,MATCH(#REF!,[1]INSTRUCTIONS!$N$9:$N$73,0),MATCH(CY$2,[1]INSTRUCTIONS!$M$9:$AM$9,FALSE))*$BD79),0)),""))</f>
        <v/>
      </c>
      <c r="CZ79" s="178" t="str">
        <f>IF(ISBLANK($CN79),"",IFERROR((ROUND((INDEX([1]INSTRUCTIONS!$M$9:$AM$73,MATCH(#REF!,[1]INSTRUCTIONS!$N$9:$N$73,0),MATCH(CZ$2,[1]INSTRUCTIONS!$M$9:$AM$9,FALSE))*$BD79),0)),""))</f>
        <v/>
      </c>
      <c r="DA79" s="178" t="str">
        <f>IF(ISBLANK($CN79),"",IFERROR((ROUND((INDEX([1]INSTRUCTIONS!$M$9:$AM$73,MATCH(#REF!,[1]INSTRUCTIONS!$N$9:$N$73,0),MATCH(DA$2,[1]INSTRUCTIONS!$M$9:$AM$9,FALSE))*$BD79),0)),""))</f>
        <v/>
      </c>
      <c r="DB79" s="178" t="str">
        <f>IF(ISBLANK($CN79),"",IFERROR((ROUND((INDEX([1]INSTRUCTIONS!$M$9:$AM$73,MATCH(#REF!,[1]INSTRUCTIONS!$N$9:$N$73,0),MATCH(DB$2,[1]INSTRUCTIONS!$M$9:$AM$9,FALSE))*$BD79),0)),""))</f>
        <v/>
      </c>
      <c r="DC79" s="178" t="str">
        <f>IF(ISBLANK($CN79),"",IFERROR((ROUND((INDEX([1]INSTRUCTIONS!$M$9:$AM$73,MATCH(#REF!,[1]INSTRUCTIONS!$N$9:$N$73,0),MATCH(DC$2,[1]INSTRUCTIONS!$M$9:$AM$9,FALSE))*$BD79),0)),""))</f>
        <v/>
      </c>
      <c r="DD79" s="178" t="str">
        <f>IF(ISBLANK($CN79),"",IFERROR((ROUND((INDEX([1]INSTRUCTIONS!$M$9:$AM$73,MATCH(#REF!,[1]INSTRUCTIONS!$N$9:$N$73,0),MATCH(DD$2,[1]INSTRUCTIONS!$M$9:$AM$9,FALSE))*$BD79),0)),""))</f>
        <v/>
      </c>
      <c r="DE79" s="178" t="str">
        <f>IF(ISBLANK($CN79),"",IFERROR((ROUND((INDEX([1]INSTRUCTIONS!$M$9:$AM$73,MATCH(#REF!,[1]INSTRUCTIONS!$N$9:$N$73,0),MATCH(DE$2,[1]INSTRUCTIONS!$M$9:$AM$9,FALSE))*$BD79),0)),""))</f>
        <v/>
      </c>
      <c r="DF79" s="178" t="str">
        <f>IF(ISBLANK($CN79),"",IFERROR((ROUND((INDEX([1]INSTRUCTIONS!$M$9:$AM$73,MATCH(#REF!,[1]INSTRUCTIONS!$N$9:$N$73,0),MATCH(DF$2,[1]INSTRUCTIONS!$M$9:$AM$9,FALSE))*$BD79),0)),""))</f>
        <v/>
      </c>
      <c r="DG79" s="178" t="str">
        <f>IF(ISBLANK($CN79),"",IFERROR((ROUND((INDEX([1]INSTRUCTIONS!$M$9:$AM$73,MATCH(#REF!,[1]INSTRUCTIONS!$N$9:$N$73,0),MATCH(DG$2,[1]INSTRUCTIONS!$M$9:$AM$9,FALSE))*$BD79),0)),""))</f>
        <v/>
      </c>
      <c r="DH79" s="178" t="str">
        <f>IF(ISBLANK($CN79),"",IFERROR((ROUND((INDEX([1]INSTRUCTIONS!$M$9:$AM$73,MATCH(#REF!,[1]INSTRUCTIONS!$N$9:$N$73,0),MATCH(DH$2,[1]INSTRUCTIONS!$M$9:$AM$9,FALSE))*$BD79),0)),""))</f>
        <v/>
      </c>
      <c r="DI79" s="178" t="str">
        <f>IF(ISBLANK($CN79),"",IFERROR((ROUND((INDEX([1]INSTRUCTIONS!$M$9:$AM$73,MATCH(#REF!,[1]INSTRUCTIONS!$N$9:$N$73,0),MATCH(DI$2,[1]INSTRUCTIONS!$M$9:$AM$9,FALSE))*$BD79),0)),""))</f>
        <v/>
      </c>
      <c r="DJ79" s="178" t="str">
        <f>IF(ISBLANK($CN79),"",IFERROR((ROUND((INDEX([1]INSTRUCTIONS!$M$9:$AM$73,MATCH(#REF!,[1]INSTRUCTIONS!$N$9:$N$73,0),MATCH(DJ$2,[1]INSTRUCTIONS!$M$9:$AM$9,FALSE))*$BD79),0)),""))</f>
        <v/>
      </c>
      <c r="DK79" s="178" t="str">
        <f>IF(ISBLANK($CN79),"",IFERROR((ROUND((INDEX([1]INSTRUCTIONS!$M$9:$AM$73,MATCH(#REF!,[1]INSTRUCTIONS!$N$9:$N$73,0),MATCH(DK$2,[1]INSTRUCTIONS!$M$9:$AM$9,FALSE))*$BD79),0)),""))</f>
        <v/>
      </c>
      <c r="DL79" s="178" t="str">
        <f>IF(ISBLANK($CN79),"",IFERROR((ROUND((INDEX([1]INSTRUCTIONS!$M$9:$AM$73,MATCH(#REF!,[1]INSTRUCTIONS!$N$9:$N$73,0),MATCH(DL$2,[1]INSTRUCTIONS!$M$9:$AM$9,FALSE))*$BD79),0)),""))</f>
        <v/>
      </c>
      <c r="DM79" s="179" t="str">
        <f>IF(ISBLANK($CN79),"",IFERROR((ROUND((INDEX([1]INSTRUCTIONS!$M$9:$AM$73,MATCH(#REF!,[1]INSTRUCTIONS!$N$9:$N$73,0),MATCH(DM$2,[1]INSTRUCTIONS!$M$9:$AM$9,FALSE))*$BD79),0)),""))</f>
        <v/>
      </c>
      <c r="DN79" s="169">
        <f t="shared" si="26"/>
        <v>0</v>
      </c>
      <c r="DO79" s="169">
        <f t="shared" si="27"/>
        <v>0</v>
      </c>
      <c r="DP79" s="6"/>
      <c r="DQ79" s="171" t="str">
        <f t="shared" si="28"/>
        <v>ALPHA BOTTOMS BM</v>
      </c>
      <c r="DR79" s="172">
        <f t="shared" ref="DR79:EP79" si="93">IFERROR(BL79+CO79,"")</f>
        <v>29</v>
      </c>
      <c r="DS79" s="173">
        <f t="shared" si="93"/>
        <v>74</v>
      </c>
      <c r="DT79" s="173">
        <f t="shared" si="93"/>
        <v>90</v>
      </c>
      <c r="DU79" s="173">
        <f t="shared" si="93"/>
        <v>60</v>
      </c>
      <c r="DV79" s="173">
        <f t="shared" si="93"/>
        <v>23</v>
      </c>
      <c r="DW79" s="173">
        <f t="shared" si="93"/>
        <v>0</v>
      </c>
      <c r="DX79" s="173" t="str">
        <f t="shared" si="93"/>
        <v/>
      </c>
      <c r="DY79" s="173" t="str">
        <f t="shared" si="93"/>
        <v/>
      </c>
      <c r="DZ79" s="173" t="str">
        <f t="shared" si="93"/>
        <v/>
      </c>
      <c r="EA79" s="173" t="str">
        <f t="shared" si="93"/>
        <v/>
      </c>
      <c r="EB79" s="173" t="str">
        <f t="shared" si="93"/>
        <v/>
      </c>
      <c r="EC79" s="173" t="str">
        <f t="shared" si="93"/>
        <v/>
      </c>
      <c r="ED79" s="173" t="str">
        <f t="shared" si="93"/>
        <v/>
      </c>
      <c r="EE79" s="173" t="str">
        <f t="shared" si="93"/>
        <v/>
      </c>
      <c r="EF79" s="174" t="str">
        <f t="shared" si="93"/>
        <v/>
      </c>
      <c r="EG79" s="174" t="str">
        <f t="shared" si="93"/>
        <v/>
      </c>
      <c r="EH79" s="174" t="str">
        <f t="shared" si="93"/>
        <v/>
      </c>
      <c r="EI79" s="174" t="str">
        <f t="shared" si="93"/>
        <v/>
      </c>
      <c r="EJ79" s="174" t="str">
        <f t="shared" si="93"/>
        <v/>
      </c>
      <c r="EK79" s="174" t="str">
        <f t="shared" si="93"/>
        <v/>
      </c>
      <c r="EL79" s="174" t="str">
        <f t="shared" si="93"/>
        <v/>
      </c>
      <c r="EM79" s="174" t="str">
        <f t="shared" si="93"/>
        <v/>
      </c>
      <c r="EN79" s="174" t="str">
        <f t="shared" si="93"/>
        <v/>
      </c>
      <c r="EO79" s="174" t="str">
        <f t="shared" si="93"/>
        <v/>
      </c>
      <c r="EP79" s="174" t="str">
        <f t="shared" si="93"/>
        <v/>
      </c>
      <c r="EQ79" s="171">
        <f t="shared" si="30"/>
        <v>276</v>
      </c>
      <c r="ER79" s="171">
        <f t="shared" si="31"/>
        <v>0</v>
      </c>
    </row>
    <row r="80" spans="1:148" ht="120" customHeight="1" x14ac:dyDescent="0.25">
      <c r="A80" s="132">
        <f t="shared" si="32"/>
        <v>63</v>
      </c>
      <c r="B80" s="133"/>
      <c r="C80" s="133" t="s">
        <v>96</v>
      </c>
      <c r="D80" s="134" t="s">
        <v>276</v>
      </c>
      <c r="E80" s="134" t="str">
        <f t="shared" si="6"/>
        <v>#REF!</v>
      </c>
      <c r="F80" s="135" t="s">
        <v>143</v>
      </c>
      <c r="G80" s="134" t="s">
        <v>276</v>
      </c>
      <c r="H80" s="135" t="s">
        <v>146</v>
      </c>
      <c r="I80" s="135" t="s">
        <v>147</v>
      </c>
      <c r="J80" s="135"/>
      <c r="K80" s="135"/>
      <c r="L80" s="136"/>
      <c r="M80" s="133" t="e">
        <v>#VALUE!</v>
      </c>
      <c r="N80" s="135" t="s">
        <v>100</v>
      </c>
      <c r="O80" s="136"/>
      <c r="P80" s="136"/>
      <c r="Q80" s="136" t="s">
        <v>101</v>
      </c>
      <c r="R80" s="136" t="s">
        <v>102</v>
      </c>
      <c r="S80" s="136"/>
      <c r="T80" s="133"/>
      <c r="U80" s="133"/>
      <c r="V80" s="133"/>
      <c r="W80" s="137"/>
      <c r="X80" s="138">
        <v>13.65</v>
      </c>
      <c r="Y80" s="139">
        <v>12.97</v>
      </c>
      <c r="Z80" s="140">
        <f t="shared" si="7"/>
        <v>4.9816849816849793E-2</v>
      </c>
      <c r="AA80" s="139">
        <v>49.99</v>
      </c>
      <c r="AB80" s="140">
        <f t="shared" si="8"/>
        <v>0.74054810962192441</v>
      </c>
      <c r="AC80" s="141"/>
      <c r="AD80" s="142" t="str">
        <f t="shared" si="9"/>
        <v/>
      </c>
      <c r="AE80" s="140" t="str">
        <f t="shared" si="10"/>
        <v/>
      </c>
      <c r="AF80" s="139"/>
      <c r="AG80" s="140" t="str">
        <f t="shared" si="11"/>
        <v/>
      </c>
      <c r="AH80" s="143" t="str">
        <f t="shared" si="12"/>
        <v/>
      </c>
      <c r="AI80" s="144"/>
      <c r="AJ80" s="145"/>
      <c r="AK80" s="146"/>
      <c r="AL80" s="135" t="s">
        <v>103</v>
      </c>
      <c r="AM80" s="147">
        <v>4</v>
      </c>
      <c r="AN80" s="148" t="str">
        <f t="shared" si="13"/>
        <v xml:space="preserve">, , , , OFFICE DEFINE, </v>
      </c>
      <c r="AO80" s="149">
        <v>0</v>
      </c>
      <c r="AP80" s="150">
        <v>312</v>
      </c>
      <c r="AQ80" s="150"/>
      <c r="AR80" s="150"/>
      <c r="AS80" s="150"/>
      <c r="AT80" s="151"/>
      <c r="AU80" s="151"/>
      <c r="AV80" s="152">
        <f t="shared" si="14"/>
        <v>4</v>
      </c>
      <c r="AW80" s="153"/>
      <c r="AX80" s="152"/>
      <c r="AY80" s="153"/>
      <c r="AZ80" s="176"/>
      <c r="BA80" s="155">
        <f t="shared" si="15"/>
        <v>312</v>
      </c>
      <c r="BB80" s="156">
        <f t="shared" si="16"/>
        <v>4046.6400000000003</v>
      </c>
      <c r="BC80" s="157">
        <f t="shared" si="17"/>
        <v>15596.880000000001</v>
      </c>
      <c r="BD80" s="158">
        <f t="shared" si="18"/>
        <v>0</v>
      </c>
      <c r="BE80" s="159">
        <f t="shared" si="19"/>
        <v>0</v>
      </c>
      <c r="BF80" s="160">
        <f t="shared" si="20"/>
        <v>0</v>
      </c>
      <c r="BG80" s="161">
        <f t="shared" si="21"/>
        <v>312</v>
      </c>
      <c r="BH80" s="162">
        <f t="shared" si="22"/>
        <v>4046.6400000000003</v>
      </c>
      <c r="BI80" s="163">
        <f t="shared" si="23"/>
        <v>15596.880000000001</v>
      </c>
      <c r="BJ80" s="164"/>
      <c r="BK80" s="165" t="s">
        <v>125</v>
      </c>
      <c r="BL80" s="177">
        <v>33</v>
      </c>
      <c r="BM80" s="178">
        <v>84</v>
      </c>
      <c r="BN80" s="178">
        <v>101</v>
      </c>
      <c r="BO80" s="178">
        <v>68</v>
      </c>
      <c r="BP80" s="178">
        <v>26</v>
      </c>
      <c r="BQ80" s="178">
        <v>0</v>
      </c>
      <c r="BR80" s="178" t="str">
        <f>IF(ISBLANK($BK80),"",IFERROR((ROUND((INDEX([1]INSTRUCTIONS!$M$9:$AM$73,MATCH(#REF!,[1]INSTRUCTIONS!$N$9:$N$73,0),MATCH(BR$2,[1]INSTRUCTIONS!$M$9:$AM$9,FALSE))*$BA80),0)),""))</f>
        <v/>
      </c>
      <c r="BS80" s="178" t="str">
        <f>IF(ISBLANK($BK80),"",IFERROR((ROUND((INDEX([1]INSTRUCTIONS!$M$9:$AM$73,MATCH(#REF!,[1]INSTRUCTIONS!$N$9:$N$73,0),MATCH(BS$2,[1]INSTRUCTIONS!$M$9:$AM$9,FALSE))*$BA80),0)),""))</f>
        <v/>
      </c>
      <c r="BT80" s="178" t="str">
        <f>IF(ISBLANK($BK80),"",IFERROR((ROUND((INDEX([1]INSTRUCTIONS!$M$9:$AM$73,MATCH(#REF!,[1]INSTRUCTIONS!$N$9:$N$73,0),MATCH(BT$2,[1]INSTRUCTIONS!$M$9:$AM$9,FALSE))*$BA80),0)),""))</f>
        <v/>
      </c>
      <c r="BU80" s="178" t="str">
        <f>IF(ISBLANK($BK80),"",IFERROR((ROUND((INDEX([1]INSTRUCTIONS!$M$9:$AM$73,MATCH(#REF!,[1]INSTRUCTIONS!$N$9:$N$73,0),MATCH(BU$2,[1]INSTRUCTIONS!$M$9:$AM$9,FALSE))*$BA80),0)),""))</f>
        <v/>
      </c>
      <c r="BV80" s="178" t="str">
        <f>IF(ISBLANK($BK80),"",IFERROR((ROUND((INDEX([1]INSTRUCTIONS!$M$9:$AM$73,MATCH(#REF!,[1]INSTRUCTIONS!$N$9:$N$73,0),MATCH(BV$2,[1]INSTRUCTIONS!$M$9:$AM$9,FALSE))*$BA80),0)),""))</f>
        <v/>
      </c>
      <c r="BW80" s="178" t="str">
        <f>IF(ISBLANK($BK80),"",IFERROR((ROUND((INDEX([1]INSTRUCTIONS!$M$9:$AM$73,MATCH(#REF!,[1]INSTRUCTIONS!$N$9:$N$73,0),MATCH(BW$2,[1]INSTRUCTIONS!$M$9:$AM$9,FALSE))*$BA80),0)),""))</f>
        <v/>
      </c>
      <c r="BX80" s="178" t="str">
        <f>IF(ISBLANK($BK80),"",IFERROR((ROUND((INDEX([1]INSTRUCTIONS!$M$9:$AM$73,MATCH(#REF!,[1]INSTRUCTIONS!$N$9:$N$73,0),MATCH(BX$2,[1]INSTRUCTIONS!$M$9:$AM$9,FALSE))*$BA80),0)),""))</f>
        <v/>
      </c>
      <c r="BY80" s="178" t="str">
        <f>IF(ISBLANK($BK80),"",IFERROR((ROUND((INDEX([1]INSTRUCTIONS!$M$9:$AM$73,MATCH(#REF!,[1]INSTRUCTIONS!$N$9:$N$73,0),MATCH(BY$2,[1]INSTRUCTIONS!$M$9:$AM$9,FALSE))*$BA80),0)),""))</f>
        <v/>
      </c>
      <c r="BZ80" s="178" t="str">
        <f>IF(ISBLANK($BK80),"",IFERROR((ROUND((INDEX([1]INSTRUCTIONS!$M$9:$AM$73,MATCH(#REF!,[1]INSTRUCTIONS!$N$9:$N$73,0),MATCH(BZ$2,[1]INSTRUCTIONS!$M$9:$AM$9,FALSE))*$BA80),0)),""))</f>
        <v/>
      </c>
      <c r="CA80" s="178" t="str">
        <f>IF(ISBLANK($BK80),"",IFERROR((ROUND((INDEX([1]INSTRUCTIONS!$M$9:$AM$73,MATCH(#REF!,[1]INSTRUCTIONS!$N$9:$N$73,0),MATCH(CA$2,[1]INSTRUCTIONS!$M$9:$AM$9,FALSE))*$BA80),0)),""))</f>
        <v/>
      </c>
      <c r="CB80" s="178" t="str">
        <f>IF(ISBLANK($BK80),"",IFERROR((ROUND((INDEX([1]INSTRUCTIONS!$M$9:$AM$73,MATCH(#REF!,[1]INSTRUCTIONS!$N$9:$N$73,0),MATCH(CB$2,[1]INSTRUCTIONS!$M$9:$AM$9,FALSE))*$BA80),0)),""))</f>
        <v/>
      </c>
      <c r="CC80" s="178" t="str">
        <f>IF(ISBLANK($BK80),"",IFERROR((ROUND((INDEX([1]INSTRUCTIONS!$M$9:$AM$73,MATCH(#REF!,[1]INSTRUCTIONS!$N$9:$N$73,0),MATCH(CC$2,[1]INSTRUCTIONS!$M$9:$AM$9,FALSE))*$BA80),0)),""))</f>
        <v/>
      </c>
      <c r="CD80" s="178" t="str">
        <f>IF(ISBLANK($BK80),"",IFERROR((ROUND((INDEX([1]INSTRUCTIONS!$M$9:$AM$73,MATCH(#REF!,[1]INSTRUCTIONS!$N$9:$N$73,0),MATCH(CD$2,[1]INSTRUCTIONS!$M$9:$AM$9,FALSE))*$BA80),0)),""))</f>
        <v/>
      </c>
      <c r="CE80" s="178" t="str">
        <f>IF(ISBLANK($BK80),"",IFERROR((ROUND((INDEX([1]INSTRUCTIONS!$M$9:$AM$73,MATCH(#REF!,[1]INSTRUCTIONS!$N$9:$N$73,0),MATCH(CE$2,[1]INSTRUCTIONS!$M$9:$AM$9,FALSE))*$BA80),0)),""))</f>
        <v/>
      </c>
      <c r="CF80" s="178" t="str">
        <f>IF(ISBLANK($BK80),"",IFERROR((ROUND((INDEX([1]INSTRUCTIONS!$M$9:$AM$73,MATCH(#REF!,[1]INSTRUCTIONS!$N$9:$N$73,0),MATCH(CF$2,[1]INSTRUCTIONS!$M$9:$AM$9,FALSE))*$BA80),0)),""))</f>
        <v/>
      </c>
      <c r="CG80" s="178" t="str">
        <f>IF(ISBLANK($BK80),"",IFERROR((ROUND((INDEX([1]INSTRUCTIONS!$M$9:$AM$73,MATCH(#REF!,[1]INSTRUCTIONS!$N$9:$N$73,0),MATCH(CG$2,[1]INSTRUCTIONS!$M$9:$AM$9,FALSE))*$BA80),0)),""))</f>
        <v/>
      </c>
      <c r="CH80" s="178" t="str">
        <f>IF(ISBLANK($BK80),"",IFERROR((ROUND((INDEX([1]INSTRUCTIONS!$M$9:$AM$73,MATCH(#REF!,[1]INSTRUCTIONS!$N$9:$N$73,0),MATCH(CH$2,[1]INSTRUCTIONS!$M$9:$AM$9,FALSE))*$BA80),0)),""))</f>
        <v/>
      </c>
      <c r="CI80" s="178" t="str">
        <f>IF(ISBLANK($BK80),"",IFERROR((ROUND((INDEX([1]INSTRUCTIONS!$M$9:$AM$73,MATCH(#REF!,[1]INSTRUCTIONS!$N$9:$N$73,0),MATCH(CI$2,[1]INSTRUCTIONS!$M$9:$AM$9,FALSE))*$BA80),0)),""))</f>
        <v/>
      </c>
      <c r="CJ80" s="179" t="str">
        <f>IF(ISBLANK($BK80),"",IFERROR((ROUND((INDEX([1]INSTRUCTIONS!$M$9:$AM$73,MATCH(#REF!,[1]INSTRUCTIONS!$N$9:$N$73,0),MATCH(CJ$2,[1]INSTRUCTIONS!$M$9:$AM$9,FALSE))*$BA80),0)),""))</f>
        <v/>
      </c>
      <c r="CK80" s="169">
        <f t="shared" si="24"/>
        <v>312</v>
      </c>
      <c r="CL80" s="169">
        <f t="shared" si="25"/>
        <v>0</v>
      </c>
      <c r="CM80" s="6"/>
      <c r="CN80" s="170" t="s">
        <v>126</v>
      </c>
      <c r="CO80" s="177">
        <v>0</v>
      </c>
      <c r="CP80" s="178">
        <v>0</v>
      </c>
      <c r="CQ80" s="178">
        <v>0</v>
      </c>
      <c r="CR80" s="178">
        <v>0</v>
      </c>
      <c r="CS80" s="178">
        <v>0</v>
      </c>
      <c r="CT80" s="178">
        <v>0</v>
      </c>
      <c r="CU80" s="178" t="str">
        <f>IF(ISBLANK($CN80),"",IFERROR((ROUND((INDEX([1]INSTRUCTIONS!$M$9:$AM$73,MATCH(#REF!,[1]INSTRUCTIONS!$N$9:$N$73,0),MATCH(CU$2,[1]INSTRUCTIONS!$M$9:$AM$9,FALSE))*$BD80),0)),""))</f>
        <v/>
      </c>
      <c r="CV80" s="178" t="str">
        <f>IF(ISBLANK($CN80),"",IFERROR((ROUND((INDEX([1]INSTRUCTIONS!$M$9:$AM$73,MATCH(#REF!,[1]INSTRUCTIONS!$N$9:$N$73,0),MATCH(CV$2,[1]INSTRUCTIONS!$M$9:$AM$9,FALSE))*$BD80),0)),""))</f>
        <v/>
      </c>
      <c r="CW80" s="178" t="str">
        <f>IF(ISBLANK($CN80),"",IFERROR((ROUND((INDEX([1]INSTRUCTIONS!$M$9:$AM$73,MATCH(#REF!,[1]INSTRUCTIONS!$N$9:$N$73,0),MATCH(CW$2,[1]INSTRUCTIONS!$M$9:$AM$9,FALSE))*$BD80),0)),""))</f>
        <v/>
      </c>
      <c r="CX80" s="178" t="str">
        <f>IF(ISBLANK($CN80),"",IFERROR((ROUND((INDEX([1]INSTRUCTIONS!$M$9:$AM$73,MATCH(#REF!,[1]INSTRUCTIONS!$N$9:$N$73,0),MATCH(CX$2,[1]INSTRUCTIONS!$M$9:$AM$9,FALSE))*$BD80),0)),""))</f>
        <v/>
      </c>
      <c r="CY80" s="178" t="str">
        <f>IF(ISBLANK($CN80),"",IFERROR((ROUND((INDEX([1]INSTRUCTIONS!$M$9:$AM$73,MATCH(#REF!,[1]INSTRUCTIONS!$N$9:$N$73,0),MATCH(CY$2,[1]INSTRUCTIONS!$M$9:$AM$9,FALSE))*$BD80),0)),""))</f>
        <v/>
      </c>
      <c r="CZ80" s="178" t="str">
        <f>IF(ISBLANK($CN80),"",IFERROR((ROUND((INDEX([1]INSTRUCTIONS!$M$9:$AM$73,MATCH(#REF!,[1]INSTRUCTIONS!$N$9:$N$73,0),MATCH(CZ$2,[1]INSTRUCTIONS!$M$9:$AM$9,FALSE))*$BD80),0)),""))</f>
        <v/>
      </c>
      <c r="DA80" s="178" t="str">
        <f>IF(ISBLANK($CN80),"",IFERROR((ROUND((INDEX([1]INSTRUCTIONS!$M$9:$AM$73,MATCH(#REF!,[1]INSTRUCTIONS!$N$9:$N$73,0),MATCH(DA$2,[1]INSTRUCTIONS!$M$9:$AM$9,FALSE))*$BD80),0)),""))</f>
        <v/>
      </c>
      <c r="DB80" s="178" t="str">
        <f>IF(ISBLANK($CN80),"",IFERROR((ROUND((INDEX([1]INSTRUCTIONS!$M$9:$AM$73,MATCH(#REF!,[1]INSTRUCTIONS!$N$9:$N$73,0),MATCH(DB$2,[1]INSTRUCTIONS!$M$9:$AM$9,FALSE))*$BD80),0)),""))</f>
        <v/>
      </c>
      <c r="DC80" s="178" t="str">
        <f>IF(ISBLANK($CN80),"",IFERROR((ROUND((INDEX([1]INSTRUCTIONS!$M$9:$AM$73,MATCH(#REF!,[1]INSTRUCTIONS!$N$9:$N$73,0),MATCH(DC$2,[1]INSTRUCTIONS!$M$9:$AM$9,FALSE))*$BD80),0)),""))</f>
        <v/>
      </c>
      <c r="DD80" s="178" t="str">
        <f>IF(ISBLANK($CN80),"",IFERROR((ROUND((INDEX([1]INSTRUCTIONS!$M$9:$AM$73,MATCH(#REF!,[1]INSTRUCTIONS!$N$9:$N$73,0),MATCH(DD$2,[1]INSTRUCTIONS!$M$9:$AM$9,FALSE))*$BD80),0)),""))</f>
        <v/>
      </c>
      <c r="DE80" s="178" t="str">
        <f>IF(ISBLANK($CN80),"",IFERROR((ROUND((INDEX([1]INSTRUCTIONS!$M$9:$AM$73,MATCH(#REF!,[1]INSTRUCTIONS!$N$9:$N$73,0),MATCH(DE$2,[1]INSTRUCTIONS!$M$9:$AM$9,FALSE))*$BD80),0)),""))</f>
        <v/>
      </c>
      <c r="DF80" s="178" t="str">
        <f>IF(ISBLANK($CN80),"",IFERROR((ROUND((INDEX([1]INSTRUCTIONS!$M$9:$AM$73,MATCH(#REF!,[1]INSTRUCTIONS!$N$9:$N$73,0),MATCH(DF$2,[1]INSTRUCTIONS!$M$9:$AM$9,FALSE))*$BD80),0)),""))</f>
        <v/>
      </c>
      <c r="DG80" s="178" t="str">
        <f>IF(ISBLANK($CN80),"",IFERROR((ROUND((INDEX([1]INSTRUCTIONS!$M$9:$AM$73,MATCH(#REF!,[1]INSTRUCTIONS!$N$9:$N$73,0),MATCH(DG$2,[1]INSTRUCTIONS!$M$9:$AM$9,FALSE))*$BD80),0)),""))</f>
        <v/>
      </c>
      <c r="DH80" s="178" t="str">
        <f>IF(ISBLANK($CN80),"",IFERROR((ROUND((INDEX([1]INSTRUCTIONS!$M$9:$AM$73,MATCH(#REF!,[1]INSTRUCTIONS!$N$9:$N$73,0),MATCH(DH$2,[1]INSTRUCTIONS!$M$9:$AM$9,FALSE))*$BD80),0)),""))</f>
        <v/>
      </c>
      <c r="DI80" s="178" t="str">
        <f>IF(ISBLANK($CN80),"",IFERROR((ROUND((INDEX([1]INSTRUCTIONS!$M$9:$AM$73,MATCH(#REF!,[1]INSTRUCTIONS!$N$9:$N$73,0),MATCH(DI$2,[1]INSTRUCTIONS!$M$9:$AM$9,FALSE))*$BD80),0)),""))</f>
        <v/>
      </c>
      <c r="DJ80" s="178" t="str">
        <f>IF(ISBLANK($CN80),"",IFERROR((ROUND((INDEX([1]INSTRUCTIONS!$M$9:$AM$73,MATCH(#REF!,[1]INSTRUCTIONS!$N$9:$N$73,0),MATCH(DJ$2,[1]INSTRUCTIONS!$M$9:$AM$9,FALSE))*$BD80),0)),""))</f>
        <v/>
      </c>
      <c r="DK80" s="178" t="str">
        <f>IF(ISBLANK($CN80),"",IFERROR((ROUND((INDEX([1]INSTRUCTIONS!$M$9:$AM$73,MATCH(#REF!,[1]INSTRUCTIONS!$N$9:$N$73,0),MATCH(DK$2,[1]INSTRUCTIONS!$M$9:$AM$9,FALSE))*$BD80),0)),""))</f>
        <v/>
      </c>
      <c r="DL80" s="178" t="str">
        <f>IF(ISBLANK($CN80),"",IFERROR((ROUND((INDEX([1]INSTRUCTIONS!$M$9:$AM$73,MATCH(#REF!,[1]INSTRUCTIONS!$N$9:$N$73,0),MATCH(DL$2,[1]INSTRUCTIONS!$M$9:$AM$9,FALSE))*$BD80),0)),""))</f>
        <v/>
      </c>
      <c r="DM80" s="179" t="str">
        <f>IF(ISBLANK($CN80),"",IFERROR((ROUND((INDEX([1]INSTRUCTIONS!$M$9:$AM$73,MATCH(#REF!,[1]INSTRUCTIONS!$N$9:$N$73,0),MATCH(DM$2,[1]INSTRUCTIONS!$M$9:$AM$9,FALSE))*$BD80),0)),""))</f>
        <v/>
      </c>
      <c r="DN80" s="169">
        <f t="shared" si="26"/>
        <v>0</v>
      </c>
      <c r="DO80" s="169">
        <f t="shared" si="27"/>
        <v>0</v>
      </c>
      <c r="DP80" s="6"/>
      <c r="DQ80" s="171" t="str">
        <f t="shared" si="28"/>
        <v>ALPHA BOTTOMS BM</v>
      </c>
      <c r="DR80" s="172">
        <f t="shared" ref="DR80:EP80" si="94">IFERROR(BL80+CO80,"")</f>
        <v>33</v>
      </c>
      <c r="DS80" s="173">
        <f t="shared" si="94"/>
        <v>84</v>
      </c>
      <c r="DT80" s="173">
        <f t="shared" si="94"/>
        <v>101</v>
      </c>
      <c r="DU80" s="173">
        <f t="shared" si="94"/>
        <v>68</v>
      </c>
      <c r="DV80" s="173">
        <f t="shared" si="94"/>
        <v>26</v>
      </c>
      <c r="DW80" s="173">
        <f t="shared" si="94"/>
        <v>0</v>
      </c>
      <c r="DX80" s="173" t="str">
        <f t="shared" si="94"/>
        <v/>
      </c>
      <c r="DY80" s="173" t="str">
        <f t="shared" si="94"/>
        <v/>
      </c>
      <c r="DZ80" s="173" t="str">
        <f t="shared" si="94"/>
        <v/>
      </c>
      <c r="EA80" s="173" t="str">
        <f t="shared" si="94"/>
        <v/>
      </c>
      <c r="EB80" s="173" t="str">
        <f t="shared" si="94"/>
        <v/>
      </c>
      <c r="EC80" s="173" t="str">
        <f t="shared" si="94"/>
        <v/>
      </c>
      <c r="ED80" s="173" t="str">
        <f t="shared" si="94"/>
        <v/>
      </c>
      <c r="EE80" s="173" t="str">
        <f t="shared" si="94"/>
        <v/>
      </c>
      <c r="EF80" s="174" t="str">
        <f t="shared" si="94"/>
        <v/>
      </c>
      <c r="EG80" s="174" t="str">
        <f t="shared" si="94"/>
        <v/>
      </c>
      <c r="EH80" s="174" t="str">
        <f t="shared" si="94"/>
        <v/>
      </c>
      <c r="EI80" s="174" t="str">
        <f t="shared" si="94"/>
        <v/>
      </c>
      <c r="EJ80" s="174" t="str">
        <f t="shared" si="94"/>
        <v/>
      </c>
      <c r="EK80" s="174" t="str">
        <f t="shared" si="94"/>
        <v/>
      </c>
      <c r="EL80" s="174" t="str">
        <f t="shared" si="94"/>
        <v/>
      </c>
      <c r="EM80" s="174" t="str">
        <f t="shared" si="94"/>
        <v/>
      </c>
      <c r="EN80" s="174" t="str">
        <f t="shared" si="94"/>
        <v/>
      </c>
      <c r="EO80" s="174" t="str">
        <f t="shared" si="94"/>
        <v/>
      </c>
      <c r="EP80" s="174" t="str">
        <f t="shared" si="94"/>
        <v/>
      </c>
      <c r="EQ80" s="171">
        <f t="shared" si="30"/>
        <v>312</v>
      </c>
      <c r="ER80" s="171">
        <f t="shared" si="31"/>
        <v>0</v>
      </c>
    </row>
    <row r="81" spans="1:148" ht="120" customHeight="1" x14ac:dyDescent="0.25">
      <c r="A81" s="132">
        <f t="shared" si="32"/>
        <v>64</v>
      </c>
      <c r="B81" s="133" t="e">
        <v>#VALUE!</v>
      </c>
      <c r="C81" s="133" t="s">
        <v>96</v>
      </c>
      <c r="D81" s="134" t="s">
        <v>276</v>
      </c>
      <c r="E81" s="134" t="str">
        <f t="shared" si="6"/>
        <v>#REF!</v>
      </c>
      <c r="F81" s="135" t="s">
        <v>143</v>
      </c>
      <c r="G81" s="134" t="s">
        <v>276</v>
      </c>
      <c r="H81" s="135" t="s">
        <v>146</v>
      </c>
      <c r="I81" s="135" t="s">
        <v>147</v>
      </c>
      <c r="J81" s="135"/>
      <c r="K81" s="135"/>
      <c r="L81" s="136"/>
      <c r="M81" s="133" t="e">
        <v>#VALUE!</v>
      </c>
      <c r="N81" s="135" t="s">
        <v>112</v>
      </c>
      <c r="O81" s="136"/>
      <c r="P81" s="136"/>
      <c r="Q81" s="136" t="s">
        <v>101</v>
      </c>
      <c r="R81" s="136" t="s">
        <v>102</v>
      </c>
      <c r="S81" s="136"/>
      <c r="T81" s="133"/>
      <c r="U81" s="133"/>
      <c r="V81" s="133"/>
      <c r="W81" s="137"/>
      <c r="X81" s="138">
        <v>13.65</v>
      </c>
      <c r="Y81" s="139">
        <v>12.97</v>
      </c>
      <c r="Z81" s="140">
        <f t="shared" si="7"/>
        <v>4.9816849816849793E-2</v>
      </c>
      <c r="AA81" s="139">
        <v>49.99</v>
      </c>
      <c r="AB81" s="140">
        <f t="shared" si="8"/>
        <v>0.74054810962192441</v>
      </c>
      <c r="AC81" s="141"/>
      <c r="AD81" s="142" t="str">
        <f t="shared" si="9"/>
        <v/>
      </c>
      <c r="AE81" s="140" t="str">
        <f t="shared" si="10"/>
        <v/>
      </c>
      <c r="AF81" s="139"/>
      <c r="AG81" s="140" t="str">
        <f t="shared" si="11"/>
        <v/>
      </c>
      <c r="AH81" s="143" t="str">
        <f t="shared" si="12"/>
        <v/>
      </c>
      <c r="AI81" s="144"/>
      <c r="AJ81" s="145"/>
      <c r="AK81" s="146"/>
      <c r="AL81" s="135" t="s">
        <v>103</v>
      </c>
      <c r="AM81" s="147">
        <v>4</v>
      </c>
      <c r="AN81" s="148" t="str">
        <f t="shared" si="13"/>
        <v xml:space="preserve">, , , , OFFICE DEFINE, </v>
      </c>
      <c r="AO81" s="149">
        <v>0</v>
      </c>
      <c r="AP81" s="150">
        <v>228</v>
      </c>
      <c r="AQ81" s="150"/>
      <c r="AR81" s="150"/>
      <c r="AS81" s="150"/>
      <c r="AT81" s="151"/>
      <c r="AU81" s="151"/>
      <c r="AV81" s="152">
        <f t="shared" si="14"/>
        <v>4</v>
      </c>
      <c r="AW81" s="153"/>
      <c r="AX81" s="152"/>
      <c r="AY81" s="153"/>
      <c r="AZ81" s="176"/>
      <c r="BA81" s="155">
        <f t="shared" si="15"/>
        <v>228</v>
      </c>
      <c r="BB81" s="156">
        <f t="shared" si="16"/>
        <v>2957.1600000000003</v>
      </c>
      <c r="BC81" s="157">
        <f t="shared" si="17"/>
        <v>11397.720000000001</v>
      </c>
      <c r="BD81" s="158">
        <f t="shared" si="18"/>
        <v>0</v>
      </c>
      <c r="BE81" s="159">
        <f t="shared" si="19"/>
        <v>0</v>
      </c>
      <c r="BF81" s="160">
        <f t="shared" si="20"/>
        <v>0</v>
      </c>
      <c r="BG81" s="161">
        <f t="shared" si="21"/>
        <v>228</v>
      </c>
      <c r="BH81" s="162">
        <f t="shared" si="22"/>
        <v>2957.1600000000003</v>
      </c>
      <c r="BI81" s="163">
        <f t="shared" si="23"/>
        <v>11397.720000000001</v>
      </c>
      <c r="BJ81" s="164"/>
      <c r="BK81" s="165" t="s">
        <v>125</v>
      </c>
      <c r="BL81" s="177">
        <v>24</v>
      </c>
      <c r="BM81" s="178">
        <v>61</v>
      </c>
      <c r="BN81" s="178">
        <v>74</v>
      </c>
      <c r="BO81" s="178">
        <v>50</v>
      </c>
      <c r="BP81" s="178">
        <v>19</v>
      </c>
      <c r="BQ81" s="178">
        <v>0</v>
      </c>
      <c r="BR81" s="178" t="str">
        <f>IF(ISBLANK($BK81),"",IFERROR((ROUND((INDEX([1]INSTRUCTIONS!$M$9:$AM$73,MATCH(#REF!,[1]INSTRUCTIONS!$N$9:$N$73,0),MATCH(BR$2,[1]INSTRUCTIONS!$M$9:$AM$9,FALSE))*$BA81),0)),""))</f>
        <v/>
      </c>
      <c r="BS81" s="178" t="str">
        <f>IF(ISBLANK($BK81),"",IFERROR((ROUND((INDEX([1]INSTRUCTIONS!$M$9:$AM$73,MATCH(#REF!,[1]INSTRUCTIONS!$N$9:$N$73,0),MATCH(BS$2,[1]INSTRUCTIONS!$M$9:$AM$9,FALSE))*$BA81),0)),""))</f>
        <v/>
      </c>
      <c r="BT81" s="178" t="str">
        <f>IF(ISBLANK($BK81),"",IFERROR((ROUND((INDEX([1]INSTRUCTIONS!$M$9:$AM$73,MATCH(#REF!,[1]INSTRUCTIONS!$N$9:$N$73,0),MATCH(BT$2,[1]INSTRUCTIONS!$M$9:$AM$9,FALSE))*$BA81),0)),""))</f>
        <v/>
      </c>
      <c r="BU81" s="178" t="str">
        <f>IF(ISBLANK($BK81),"",IFERROR((ROUND((INDEX([1]INSTRUCTIONS!$M$9:$AM$73,MATCH(#REF!,[1]INSTRUCTIONS!$N$9:$N$73,0),MATCH(BU$2,[1]INSTRUCTIONS!$M$9:$AM$9,FALSE))*$BA81),0)),""))</f>
        <v/>
      </c>
      <c r="BV81" s="178" t="str">
        <f>IF(ISBLANK($BK81),"",IFERROR((ROUND((INDEX([1]INSTRUCTIONS!$M$9:$AM$73,MATCH(#REF!,[1]INSTRUCTIONS!$N$9:$N$73,0),MATCH(BV$2,[1]INSTRUCTIONS!$M$9:$AM$9,FALSE))*$BA81),0)),""))</f>
        <v/>
      </c>
      <c r="BW81" s="178" t="str">
        <f>IF(ISBLANK($BK81),"",IFERROR((ROUND((INDEX([1]INSTRUCTIONS!$M$9:$AM$73,MATCH(#REF!,[1]INSTRUCTIONS!$N$9:$N$73,0),MATCH(BW$2,[1]INSTRUCTIONS!$M$9:$AM$9,FALSE))*$BA81),0)),""))</f>
        <v/>
      </c>
      <c r="BX81" s="178" t="str">
        <f>IF(ISBLANK($BK81),"",IFERROR((ROUND((INDEX([1]INSTRUCTIONS!$M$9:$AM$73,MATCH(#REF!,[1]INSTRUCTIONS!$N$9:$N$73,0),MATCH(BX$2,[1]INSTRUCTIONS!$M$9:$AM$9,FALSE))*$BA81),0)),""))</f>
        <v/>
      </c>
      <c r="BY81" s="178" t="str">
        <f>IF(ISBLANK($BK81),"",IFERROR((ROUND((INDEX([1]INSTRUCTIONS!$M$9:$AM$73,MATCH(#REF!,[1]INSTRUCTIONS!$N$9:$N$73,0),MATCH(BY$2,[1]INSTRUCTIONS!$M$9:$AM$9,FALSE))*$BA81),0)),""))</f>
        <v/>
      </c>
      <c r="BZ81" s="178" t="str">
        <f>IF(ISBLANK($BK81),"",IFERROR((ROUND((INDEX([1]INSTRUCTIONS!$M$9:$AM$73,MATCH(#REF!,[1]INSTRUCTIONS!$N$9:$N$73,0),MATCH(BZ$2,[1]INSTRUCTIONS!$M$9:$AM$9,FALSE))*$BA81),0)),""))</f>
        <v/>
      </c>
      <c r="CA81" s="178" t="str">
        <f>IF(ISBLANK($BK81),"",IFERROR((ROUND((INDEX([1]INSTRUCTIONS!$M$9:$AM$73,MATCH(#REF!,[1]INSTRUCTIONS!$N$9:$N$73,0),MATCH(CA$2,[1]INSTRUCTIONS!$M$9:$AM$9,FALSE))*$BA81),0)),""))</f>
        <v/>
      </c>
      <c r="CB81" s="178" t="str">
        <f>IF(ISBLANK($BK81),"",IFERROR((ROUND((INDEX([1]INSTRUCTIONS!$M$9:$AM$73,MATCH(#REF!,[1]INSTRUCTIONS!$N$9:$N$73,0),MATCH(CB$2,[1]INSTRUCTIONS!$M$9:$AM$9,FALSE))*$BA81),0)),""))</f>
        <v/>
      </c>
      <c r="CC81" s="178" t="str">
        <f>IF(ISBLANK($BK81),"",IFERROR((ROUND((INDEX([1]INSTRUCTIONS!$M$9:$AM$73,MATCH(#REF!,[1]INSTRUCTIONS!$N$9:$N$73,0),MATCH(CC$2,[1]INSTRUCTIONS!$M$9:$AM$9,FALSE))*$BA81),0)),""))</f>
        <v/>
      </c>
      <c r="CD81" s="178" t="str">
        <f>IF(ISBLANK($BK81),"",IFERROR((ROUND((INDEX([1]INSTRUCTIONS!$M$9:$AM$73,MATCH(#REF!,[1]INSTRUCTIONS!$N$9:$N$73,0),MATCH(CD$2,[1]INSTRUCTIONS!$M$9:$AM$9,FALSE))*$BA81),0)),""))</f>
        <v/>
      </c>
      <c r="CE81" s="178" t="str">
        <f>IF(ISBLANK($BK81),"",IFERROR((ROUND((INDEX([1]INSTRUCTIONS!$M$9:$AM$73,MATCH(#REF!,[1]INSTRUCTIONS!$N$9:$N$73,0),MATCH(CE$2,[1]INSTRUCTIONS!$M$9:$AM$9,FALSE))*$BA81),0)),""))</f>
        <v/>
      </c>
      <c r="CF81" s="178" t="str">
        <f>IF(ISBLANK($BK81),"",IFERROR((ROUND((INDEX([1]INSTRUCTIONS!$M$9:$AM$73,MATCH(#REF!,[1]INSTRUCTIONS!$N$9:$N$73,0),MATCH(CF$2,[1]INSTRUCTIONS!$M$9:$AM$9,FALSE))*$BA81),0)),""))</f>
        <v/>
      </c>
      <c r="CG81" s="178" t="str">
        <f>IF(ISBLANK($BK81),"",IFERROR((ROUND((INDEX([1]INSTRUCTIONS!$M$9:$AM$73,MATCH(#REF!,[1]INSTRUCTIONS!$N$9:$N$73,0),MATCH(CG$2,[1]INSTRUCTIONS!$M$9:$AM$9,FALSE))*$BA81),0)),""))</f>
        <v/>
      </c>
      <c r="CH81" s="178" t="str">
        <f>IF(ISBLANK($BK81),"",IFERROR((ROUND((INDEX([1]INSTRUCTIONS!$M$9:$AM$73,MATCH(#REF!,[1]INSTRUCTIONS!$N$9:$N$73,0),MATCH(CH$2,[1]INSTRUCTIONS!$M$9:$AM$9,FALSE))*$BA81),0)),""))</f>
        <v/>
      </c>
      <c r="CI81" s="178" t="str">
        <f>IF(ISBLANK($BK81),"",IFERROR((ROUND((INDEX([1]INSTRUCTIONS!$M$9:$AM$73,MATCH(#REF!,[1]INSTRUCTIONS!$N$9:$N$73,0),MATCH(CI$2,[1]INSTRUCTIONS!$M$9:$AM$9,FALSE))*$BA81),0)),""))</f>
        <v/>
      </c>
      <c r="CJ81" s="179" t="str">
        <f>IF(ISBLANK($BK81),"",IFERROR((ROUND((INDEX([1]INSTRUCTIONS!$M$9:$AM$73,MATCH(#REF!,[1]INSTRUCTIONS!$N$9:$N$73,0),MATCH(CJ$2,[1]INSTRUCTIONS!$M$9:$AM$9,FALSE))*$BA81),0)),""))</f>
        <v/>
      </c>
      <c r="CK81" s="169">
        <f t="shared" si="24"/>
        <v>228</v>
      </c>
      <c r="CL81" s="169">
        <f t="shared" si="25"/>
        <v>0</v>
      </c>
      <c r="CM81" s="6"/>
      <c r="CN81" s="170" t="s">
        <v>126</v>
      </c>
      <c r="CO81" s="177">
        <v>0</v>
      </c>
      <c r="CP81" s="178">
        <v>0</v>
      </c>
      <c r="CQ81" s="178">
        <v>0</v>
      </c>
      <c r="CR81" s="178">
        <v>0</v>
      </c>
      <c r="CS81" s="178">
        <v>0</v>
      </c>
      <c r="CT81" s="178">
        <v>0</v>
      </c>
      <c r="CU81" s="178" t="str">
        <f>IF(ISBLANK($CN81),"",IFERROR((ROUND((INDEX([1]INSTRUCTIONS!$M$9:$AM$73,MATCH(#REF!,[1]INSTRUCTIONS!$N$9:$N$73,0),MATCH(CU$2,[1]INSTRUCTIONS!$M$9:$AM$9,FALSE))*$BD81),0)),""))</f>
        <v/>
      </c>
      <c r="CV81" s="178" t="str">
        <f>IF(ISBLANK($CN81),"",IFERROR((ROUND((INDEX([1]INSTRUCTIONS!$M$9:$AM$73,MATCH(#REF!,[1]INSTRUCTIONS!$N$9:$N$73,0),MATCH(CV$2,[1]INSTRUCTIONS!$M$9:$AM$9,FALSE))*$BD81),0)),""))</f>
        <v/>
      </c>
      <c r="CW81" s="178" t="str">
        <f>IF(ISBLANK($CN81),"",IFERROR((ROUND((INDEX([1]INSTRUCTIONS!$M$9:$AM$73,MATCH(#REF!,[1]INSTRUCTIONS!$N$9:$N$73,0),MATCH(CW$2,[1]INSTRUCTIONS!$M$9:$AM$9,FALSE))*$BD81),0)),""))</f>
        <v/>
      </c>
      <c r="CX81" s="178" t="str">
        <f>IF(ISBLANK($CN81),"",IFERROR((ROUND((INDEX([1]INSTRUCTIONS!$M$9:$AM$73,MATCH(#REF!,[1]INSTRUCTIONS!$N$9:$N$73,0),MATCH(CX$2,[1]INSTRUCTIONS!$M$9:$AM$9,FALSE))*$BD81),0)),""))</f>
        <v/>
      </c>
      <c r="CY81" s="178" t="str">
        <f>IF(ISBLANK($CN81),"",IFERROR((ROUND((INDEX([1]INSTRUCTIONS!$M$9:$AM$73,MATCH(#REF!,[1]INSTRUCTIONS!$N$9:$N$73,0),MATCH(CY$2,[1]INSTRUCTIONS!$M$9:$AM$9,FALSE))*$BD81),0)),""))</f>
        <v/>
      </c>
      <c r="CZ81" s="178" t="str">
        <f>IF(ISBLANK($CN81),"",IFERROR((ROUND((INDEX([1]INSTRUCTIONS!$M$9:$AM$73,MATCH(#REF!,[1]INSTRUCTIONS!$N$9:$N$73,0),MATCH(CZ$2,[1]INSTRUCTIONS!$M$9:$AM$9,FALSE))*$BD81),0)),""))</f>
        <v/>
      </c>
      <c r="DA81" s="178" t="str">
        <f>IF(ISBLANK($CN81),"",IFERROR((ROUND((INDEX([1]INSTRUCTIONS!$M$9:$AM$73,MATCH(#REF!,[1]INSTRUCTIONS!$N$9:$N$73,0),MATCH(DA$2,[1]INSTRUCTIONS!$M$9:$AM$9,FALSE))*$BD81),0)),""))</f>
        <v/>
      </c>
      <c r="DB81" s="178" t="str">
        <f>IF(ISBLANK($CN81),"",IFERROR((ROUND((INDEX([1]INSTRUCTIONS!$M$9:$AM$73,MATCH(#REF!,[1]INSTRUCTIONS!$N$9:$N$73,0),MATCH(DB$2,[1]INSTRUCTIONS!$M$9:$AM$9,FALSE))*$BD81),0)),""))</f>
        <v/>
      </c>
      <c r="DC81" s="178" t="str">
        <f>IF(ISBLANK($CN81),"",IFERROR((ROUND((INDEX([1]INSTRUCTIONS!$M$9:$AM$73,MATCH(#REF!,[1]INSTRUCTIONS!$N$9:$N$73,0),MATCH(DC$2,[1]INSTRUCTIONS!$M$9:$AM$9,FALSE))*$BD81),0)),""))</f>
        <v/>
      </c>
      <c r="DD81" s="178" t="str">
        <f>IF(ISBLANK($CN81),"",IFERROR((ROUND((INDEX([1]INSTRUCTIONS!$M$9:$AM$73,MATCH(#REF!,[1]INSTRUCTIONS!$N$9:$N$73,0),MATCH(DD$2,[1]INSTRUCTIONS!$M$9:$AM$9,FALSE))*$BD81),0)),""))</f>
        <v/>
      </c>
      <c r="DE81" s="178" t="str">
        <f>IF(ISBLANK($CN81),"",IFERROR((ROUND((INDEX([1]INSTRUCTIONS!$M$9:$AM$73,MATCH(#REF!,[1]INSTRUCTIONS!$N$9:$N$73,0),MATCH(DE$2,[1]INSTRUCTIONS!$M$9:$AM$9,FALSE))*$BD81),0)),""))</f>
        <v/>
      </c>
      <c r="DF81" s="178" t="str">
        <f>IF(ISBLANK($CN81),"",IFERROR((ROUND((INDEX([1]INSTRUCTIONS!$M$9:$AM$73,MATCH(#REF!,[1]INSTRUCTIONS!$N$9:$N$73,0),MATCH(DF$2,[1]INSTRUCTIONS!$M$9:$AM$9,FALSE))*$BD81),0)),""))</f>
        <v/>
      </c>
      <c r="DG81" s="178" t="str">
        <f>IF(ISBLANK($CN81),"",IFERROR((ROUND((INDEX([1]INSTRUCTIONS!$M$9:$AM$73,MATCH(#REF!,[1]INSTRUCTIONS!$N$9:$N$73,0),MATCH(DG$2,[1]INSTRUCTIONS!$M$9:$AM$9,FALSE))*$BD81),0)),""))</f>
        <v/>
      </c>
      <c r="DH81" s="178" t="str">
        <f>IF(ISBLANK($CN81),"",IFERROR((ROUND((INDEX([1]INSTRUCTIONS!$M$9:$AM$73,MATCH(#REF!,[1]INSTRUCTIONS!$N$9:$N$73,0),MATCH(DH$2,[1]INSTRUCTIONS!$M$9:$AM$9,FALSE))*$BD81),0)),""))</f>
        <v/>
      </c>
      <c r="DI81" s="178" t="str">
        <f>IF(ISBLANK($CN81),"",IFERROR((ROUND((INDEX([1]INSTRUCTIONS!$M$9:$AM$73,MATCH(#REF!,[1]INSTRUCTIONS!$N$9:$N$73,0),MATCH(DI$2,[1]INSTRUCTIONS!$M$9:$AM$9,FALSE))*$BD81),0)),""))</f>
        <v/>
      </c>
      <c r="DJ81" s="178" t="str">
        <f>IF(ISBLANK($CN81),"",IFERROR((ROUND((INDEX([1]INSTRUCTIONS!$M$9:$AM$73,MATCH(#REF!,[1]INSTRUCTIONS!$N$9:$N$73,0),MATCH(DJ$2,[1]INSTRUCTIONS!$M$9:$AM$9,FALSE))*$BD81),0)),""))</f>
        <v/>
      </c>
      <c r="DK81" s="178" t="str">
        <f>IF(ISBLANK($CN81),"",IFERROR((ROUND((INDEX([1]INSTRUCTIONS!$M$9:$AM$73,MATCH(#REF!,[1]INSTRUCTIONS!$N$9:$N$73,0),MATCH(DK$2,[1]INSTRUCTIONS!$M$9:$AM$9,FALSE))*$BD81),0)),""))</f>
        <v/>
      </c>
      <c r="DL81" s="178" t="str">
        <f>IF(ISBLANK($CN81),"",IFERROR((ROUND((INDEX([1]INSTRUCTIONS!$M$9:$AM$73,MATCH(#REF!,[1]INSTRUCTIONS!$N$9:$N$73,0),MATCH(DL$2,[1]INSTRUCTIONS!$M$9:$AM$9,FALSE))*$BD81),0)),""))</f>
        <v/>
      </c>
      <c r="DM81" s="179" t="str">
        <f>IF(ISBLANK($CN81),"",IFERROR((ROUND((INDEX([1]INSTRUCTIONS!$M$9:$AM$73,MATCH(#REF!,[1]INSTRUCTIONS!$N$9:$N$73,0),MATCH(DM$2,[1]INSTRUCTIONS!$M$9:$AM$9,FALSE))*$BD81),0)),""))</f>
        <v/>
      </c>
      <c r="DN81" s="169">
        <f t="shared" si="26"/>
        <v>0</v>
      </c>
      <c r="DO81" s="169">
        <f t="shared" si="27"/>
        <v>0</v>
      </c>
      <c r="DP81" s="6"/>
      <c r="DQ81" s="171" t="str">
        <f t="shared" si="28"/>
        <v>ALPHA BOTTOMS BM</v>
      </c>
      <c r="DR81" s="172">
        <f t="shared" ref="DR81:EP81" si="95">IFERROR(BL81+CO81,"")</f>
        <v>24</v>
      </c>
      <c r="DS81" s="173">
        <f t="shared" si="95"/>
        <v>61</v>
      </c>
      <c r="DT81" s="173">
        <f t="shared" si="95"/>
        <v>74</v>
      </c>
      <c r="DU81" s="173">
        <f t="shared" si="95"/>
        <v>50</v>
      </c>
      <c r="DV81" s="173">
        <f t="shared" si="95"/>
        <v>19</v>
      </c>
      <c r="DW81" s="173">
        <f t="shared" si="95"/>
        <v>0</v>
      </c>
      <c r="DX81" s="173" t="str">
        <f t="shared" si="95"/>
        <v/>
      </c>
      <c r="DY81" s="173" t="str">
        <f t="shared" si="95"/>
        <v/>
      </c>
      <c r="DZ81" s="173" t="str">
        <f t="shared" si="95"/>
        <v/>
      </c>
      <c r="EA81" s="173" t="str">
        <f t="shared" si="95"/>
        <v/>
      </c>
      <c r="EB81" s="173" t="str">
        <f t="shared" si="95"/>
        <v/>
      </c>
      <c r="EC81" s="173" t="str">
        <f t="shared" si="95"/>
        <v/>
      </c>
      <c r="ED81" s="173" t="str">
        <f t="shared" si="95"/>
        <v/>
      </c>
      <c r="EE81" s="173" t="str">
        <f t="shared" si="95"/>
        <v/>
      </c>
      <c r="EF81" s="174" t="str">
        <f t="shared" si="95"/>
        <v/>
      </c>
      <c r="EG81" s="174" t="str">
        <f t="shared" si="95"/>
        <v/>
      </c>
      <c r="EH81" s="174" t="str">
        <f t="shared" si="95"/>
        <v/>
      </c>
      <c r="EI81" s="174" t="str">
        <f t="shared" si="95"/>
        <v/>
      </c>
      <c r="EJ81" s="174" t="str">
        <f t="shared" si="95"/>
        <v/>
      </c>
      <c r="EK81" s="174" t="str">
        <f t="shared" si="95"/>
        <v/>
      </c>
      <c r="EL81" s="174" t="str">
        <f t="shared" si="95"/>
        <v/>
      </c>
      <c r="EM81" s="174" t="str">
        <f t="shared" si="95"/>
        <v/>
      </c>
      <c r="EN81" s="174" t="str">
        <f t="shared" si="95"/>
        <v/>
      </c>
      <c r="EO81" s="174" t="str">
        <f t="shared" si="95"/>
        <v/>
      </c>
      <c r="EP81" s="174" t="str">
        <f t="shared" si="95"/>
        <v/>
      </c>
      <c r="EQ81" s="171">
        <f t="shared" si="30"/>
        <v>228</v>
      </c>
      <c r="ER81" s="171">
        <f t="shared" si="31"/>
        <v>0</v>
      </c>
    </row>
    <row r="82" spans="1:148" ht="120" customHeight="1" x14ac:dyDescent="0.25">
      <c r="A82" s="132">
        <f t="shared" si="32"/>
        <v>65</v>
      </c>
      <c r="B82" s="133" t="e">
        <v>#VALUE!</v>
      </c>
      <c r="C82" s="133" t="s">
        <v>96</v>
      </c>
      <c r="D82" s="134" t="s">
        <v>276</v>
      </c>
      <c r="E82" s="134" t="str">
        <f t="shared" si="6"/>
        <v>#REF!</v>
      </c>
      <c r="F82" s="135" t="s">
        <v>143</v>
      </c>
      <c r="G82" s="134" t="s">
        <v>276</v>
      </c>
      <c r="H82" s="135" t="s">
        <v>194</v>
      </c>
      <c r="I82" s="135" t="s">
        <v>195</v>
      </c>
      <c r="J82" s="135"/>
      <c r="K82" s="135"/>
      <c r="L82" s="136"/>
      <c r="M82" s="133" t="e">
        <v>#VALUE!</v>
      </c>
      <c r="N82" s="135" t="s">
        <v>113</v>
      </c>
      <c r="O82" s="136"/>
      <c r="P82" s="136"/>
      <c r="Q82" s="136" t="s">
        <v>101</v>
      </c>
      <c r="R82" s="136" t="s">
        <v>102</v>
      </c>
      <c r="S82" s="136"/>
      <c r="T82" s="133"/>
      <c r="U82" s="133"/>
      <c r="V82" s="133"/>
      <c r="W82" s="137"/>
      <c r="X82" s="138">
        <v>14.34</v>
      </c>
      <c r="Y82" s="139">
        <v>14.34</v>
      </c>
      <c r="Z82" s="140">
        <f t="shared" si="7"/>
        <v>0</v>
      </c>
      <c r="AA82" s="139">
        <v>49.99</v>
      </c>
      <c r="AB82" s="140">
        <f t="shared" si="8"/>
        <v>0.7131426285257052</v>
      </c>
      <c r="AC82" s="141"/>
      <c r="AD82" s="142" t="str">
        <f t="shared" si="9"/>
        <v/>
      </c>
      <c r="AE82" s="140" t="str">
        <f t="shared" si="10"/>
        <v/>
      </c>
      <c r="AF82" s="139"/>
      <c r="AG82" s="140" t="str">
        <f t="shared" si="11"/>
        <v/>
      </c>
      <c r="AH82" s="143" t="str">
        <f t="shared" si="12"/>
        <v/>
      </c>
      <c r="AI82" s="144"/>
      <c r="AJ82" s="145"/>
      <c r="AK82" s="146"/>
      <c r="AL82" s="135" t="s">
        <v>241</v>
      </c>
      <c r="AM82" s="147">
        <v>4</v>
      </c>
      <c r="AN82" s="148" t="str">
        <f t="shared" si="13"/>
        <v xml:space="preserve">, , , , OFFICE DEFINE, </v>
      </c>
      <c r="AO82" s="149">
        <v>12</v>
      </c>
      <c r="AP82" s="150">
        <v>132</v>
      </c>
      <c r="AQ82" s="150"/>
      <c r="AR82" s="150"/>
      <c r="AS82" s="150"/>
      <c r="AT82" s="151"/>
      <c r="AU82" s="151"/>
      <c r="AV82" s="152">
        <f t="shared" si="14"/>
        <v>4</v>
      </c>
      <c r="AW82" s="153"/>
      <c r="AX82" s="152"/>
      <c r="AY82" s="153"/>
      <c r="AZ82" s="176"/>
      <c r="BA82" s="155">
        <f t="shared" si="15"/>
        <v>132</v>
      </c>
      <c r="BB82" s="156">
        <f t="shared" si="16"/>
        <v>1892.8799999999999</v>
      </c>
      <c r="BC82" s="157">
        <f t="shared" si="17"/>
        <v>6598.68</v>
      </c>
      <c r="BD82" s="158">
        <f t="shared" si="18"/>
        <v>12</v>
      </c>
      <c r="BE82" s="159">
        <f t="shared" si="19"/>
        <v>172.07999999999998</v>
      </c>
      <c r="BF82" s="160">
        <f t="shared" si="20"/>
        <v>599.88</v>
      </c>
      <c r="BG82" s="161">
        <f t="shared" si="21"/>
        <v>144</v>
      </c>
      <c r="BH82" s="162">
        <f t="shared" si="22"/>
        <v>2064.96</v>
      </c>
      <c r="BI82" s="163">
        <f t="shared" si="23"/>
        <v>7198.56</v>
      </c>
      <c r="BJ82" s="164"/>
      <c r="BK82" s="165" t="s">
        <v>118</v>
      </c>
      <c r="BL82" s="177">
        <v>7</v>
      </c>
      <c r="BM82" s="178">
        <v>28</v>
      </c>
      <c r="BN82" s="178">
        <v>40</v>
      </c>
      <c r="BO82" s="178">
        <v>31</v>
      </c>
      <c r="BP82" s="178">
        <v>18</v>
      </c>
      <c r="BQ82" s="178">
        <v>8</v>
      </c>
      <c r="BR82" s="178" t="str">
        <f>IF(ISBLANK($BK82),"",IFERROR((ROUND((INDEX([1]INSTRUCTIONS!$M$9:$AM$73,MATCH(#REF!,[1]INSTRUCTIONS!$N$9:$N$73,0),MATCH(BR$2,[1]INSTRUCTIONS!$M$9:$AM$9,FALSE))*$BA82),0)),""))</f>
        <v/>
      </c>
      <c r="BS82" s="178" t="str">
        <f>IF(ISBLANK($BK82),"",IFERROR((ROUND((INDEX([1]INSTRUCTIONS!$M$9:$AM$73,MATCH(#REF!,[1]INSTRUCTIONS!$N$9:$N$73,0),MATCH(BS$2,[1]INSTRUCTIONS!$M$9:$AM$9,FALSE))*$BA82),0)),""))</f>
        <v/>
      </c>
      <c r="BT82" s="178" t="str">
        <f>IF(ISBLANK($BK82),"",IFERROR((ROUND((INDEX([1]INSTRUCTIONS!$M$9:$AM$73,MATCH(#REF!,[1]INSTRUCTIONS!$N$9:$N$73,0),MATCH(BT$2,[1]INSTRUCTIONS!$M$9:$AM$9,FALSE))*$BA82),0)),""))</f>
        <v/>
      </c>
      <c r="BU82" s="178" t="str">
        <f>IF(ISBLANK($BK82),"",IFERROR((ROUND((INDEX([1]INSTRUCTIONS!$M$9:$AM$73,MATCH(#REF!,[1]INSTRUCTIONS!$N$9:$N$73,0),MATCH(BU$2,[1]INSTRUCTIONS!$M$9:$AM$9,FALSE))*$BA82),0)),""))</f>
        <v/>
      </c>
      <c r="BV82" s="178" t="str">
        <f>IF(ISBLANK($BK82),"",IFERROR((ROUND((INDEX([1]INSTRUCTIONS!$M$9:$AM$73,MATCH(#REF!,[1]INSTRUCTIONS!$N$9:$N$73,0),MATCH(BV$2,[1]INSTRUCTIONS!$M$9:$AM$9,FALSE))*$BA82),0)),""))</f>
        <v/>
      </c>
      <c r="BW82" s="178" t="str">
        <f>IF(ISBLANK($BK82),"",IFERROR((ROUND((INDEX([1]INSTRUCTIONS!$M$9:$AM$73,MATCH(#REF!,[1]INSTRUCTIONS!$N$9:$N$73,0),MATCH(BW$2,[1]INSTRUCTIONS!$M$9:$AM$9,FALSE))*$BA82),0)),""))</f>
        <v/>
      </c>
      <c r="BX82" s="178" t="str">
        <f>IF(ISBLANK($BK82),"",IFERROR((ROUND((INDEX([1]INSTRUCTIONS!$M$9:$AM$73,MATCH(#REF!,[1]INSTRUCTIONS!$N$9:$N$73,0),MATCH(BX$2,[1]INSTRUCTIONS!$M$9:$AM$9,FALSE))*$BA82),0)),""))</f>
        <v/>
      </c>
      <c r="BY82" s="178" t="str">
        <f>IF(ISBLANK($BK82),"",IFERROR((ROUND((INDEX([1]INSTRUCTIONS!$M$9:$AM$73,MATCH(#REF!,[1]INSTRUCTIONS!$N$9:$N$73,0),MATCH(BY$2,[1]INSTRUCTIONS!$M$9:$AM$9,FALSE))*$BA82),0)),""))</f>
        <v/>
      </c>
      <c r="BZ82" s="178" t="str">
        <f>IF(ISBLANK($BK82),"",IFERROR((ROUND((INDEX([1]INSTRUCTIONS!$M$9:$AM$73,MATCH(#REF!,[1]INSTRUCTIONS!$N$9:$N$73,0),MATCH(BZ$2,[1]INSTRUCTIONS!$M$9:$AM$9,FALSE))*$BA82),0)),""))</f>
        <v/>
      </c>
      <c r="CA82" s="178" t="str">
        <f>IF(ISBLANK($BK82),"",IFERROR((ROUND((INDEX([1]INSTRUCTIONS!$M$9:$AM$73,MATCH(#REF!,[1]INSTRUCTIONS!$N$9:$N$73,0),MATCH(CA$2,[1]INSTRUCTIONS!$M$9:$AM$9,FALSE))*$BA82),0)),""))</f>
        <v/>
      </c>
      <c r="CB82" s="178" t="str">
        <f>IF(ISBLANK($BK82),"",IFERROR((ROUND((INDEX([1]INSTRUCTIONS!$M$9:$AM$73,MATCH(#REF!,[1]INSTRUCTIONS!$N$9:$N$73,0),MATCH(CB$2,[1]INSTRUCTIONS!$M$9:$AM$9,FALSE))*$BA82),0)),""))</f>
        <v/>
      </c>
      <c r="CC82" s="178" t="str">
        <f>IF(ISBLANK($BK82),"",IFERROR((ROUND((INDEX([1]INSTRUCTIONS!$M$9:$AM$73,MATCH(#REF!,[1]INSTRUCTIONS!$N$9:$N$73,0),MATCH(CC$2,[1]INSTRUCTIONS!$M$9:$AM$9,FALSE))*$BA82),0)),""))</f>
        <v/>
      </c>
      <c r="CD82" s="178" t="str">
        <f>IF(ISBLANK($BK82),"",IFERROR((ROUND((INDEX([1]INSTRUCTIONS!$M$9:$AM$73,MATCH(#REF!,[1]INSTRUCTIONS!$N$9:$N$73,0),MATCH(CD$2,[1]INSTRUCTIONS!$M$9:$AM$9,FALSE))*$BA82),0)),""))</f>
        <v/>
      </c>
      <c r="CE82" s="178" t="str">
        <f>IF(ISBLANK($BK82),"",IFERROR((ROUND((INDEX([1]INSTRUCTIONS!$M$9:$AM$73,MATCH(#REF!,[1]INSTRUCTIONS!$N$9:$N$73,0),MATCH(CE$2,[1]INSTRUCTIONS!$M$9:$AM$9,FALSE))*$BA82),0)),""))</f>
        <v/>
      </c>
      <c r="CF82" s="178" t="str">
        <f>IF(ISBLANK($BK82),"",IFERROR((ROUND((INDEX([1]INSTRUCTIONS!$M$9:$AM$73,MATCH(#REF!,[1]INSTRUCTIONS!$N$9:$N$73,0),MATCH(CF$2,[1]INSTRUCTIONS!$M$9:$AM$9,FALSE))*$BA82),0)),""))</f>
        <v/>
      </c>
      <c r="CG82" s="178" t="str">
        <f>IF(ISBLANK($BK82),"",IFERROR((ROUND((INDEX([1]INSTRUCTIONS!$M$9:$AM$73,MATCH(#REF!,[1]INSTRUCTIONS!$N$9:$N$73,0),MATCH(CG$2,[1]INSTRUCTIONS!$M$9:$AM$9,FALSE))*$BA82),0)),""))</f>
        <v/>
      </c>
      <c r="CH82" s="178" t="str">
        <f>IF(ISBLANK($BK82),"",IFERROR((ROUND((INDEX([1]INSTRUCTIONS!$M$9:$AM$73,MATCH(#REF!,[1]INSTRUCTIONS!$N$9:$N$73,0),MATCH(CH$2,[1]INSTRUCTIONS!$M$9:$AM$9,FALSE))*$BA82),0)),""))</f>
        <v/>
      </c>
      <c r="CI82" s="178" t="str">
        <f>IF(ISBLANK($BK82),"",IFERROR((ROUND((INDEX([1]INSTRUCTIONS!$M$9:$AM$73,MATCH(#REF!,[1]INSTRUCTIONS!$N$9:$N$73,0),MATCH(CI$2,[1]INSTRUCTIONS!$M$9:$AM$9,FALSE))*$BA82),0)),""))</f>
        <v/>
      </c>
      <c r="CJ82" s="179" t="str">
        <f>IF(ISBLANK($BK82),"",IFERROR((ROUND((INDEX([1]INSTRUCTIONS!$M$9:$AM$73,MATCH(#REF!,[1]INSTRUCTIONS!$N$9:$N$73,0),MATCH(CJ$2,[1]INSTRUCTIONS!$M$9:$AM$9,FALSE))*$BA82),0)),""))</f>
        <v/>
      </c>
      <c r="CK82" s="169">
        <f t="shared" si="24"/>
        <v>132</v>
      </c>
      <c r="CL82" s="169">
        <f t="shared" si="25"/>
        <v>0</v>
      </c>
      <c r="CM82" s="6"/>
      <c r="CN82" s="170" t="s">
        <v>119</v>
      </c>
      <c r="CO82" s="177">
        <v>1</v>
      </c>
      <c r="CP82" s="178">
        <v>2</v>
      </c>
      <c r="CQ82" s="178">
        <v>3</v>
      </c>
      <c r="CR82" s="178">
        <v>3</v>
      </c>
      <c r="CS82" s="178">
        <v>2</v>
      </c>
      <c r="CT82" s="178">
        <v>1</v>
      </c>
      <c r="CU82" s="178" t="str">
        <f>IF(ISBLANK($CN82),"",IFERROR((ROUND((INDEX([1]INSTRUCTIONS!$M$9:$AM$73,MATCH(#REF!,[1]INSTRUCTIONS!$N$9:$N$73,0),MATCH(CU$2,[1]INSTRUCTIONS!$M$9:$AM$9,FALSE))*$BD82),0)),""))</f>
        <v/>
      </c>
      <c r="CV82" s="178" t="str">
        <f>IF(ISBLANK($CN82),"",IFERROR((ROUND((INDEX([1]INSTRUCTIONS!$M$9:$AM$73,MATCH(#REF!,[1]INSTRUCTIONS!$N$9:$N$73,0),MATCH(CV$2,[1]INSTRUCTIONS!$M$9:$AM$9,FALSE))*$BD82),0)),""))</f>
        <v/>
      </c>
      <c r="CW82" s="178" t="str">
        <f>IF(ISBLANK($CN82),"",IFERROR((ROUND((INDEX([1]INSTRUCTIONS!$M$9:$AM$73,MATCH(#REF!,[1]INSTRUCTIONS!$N$9:$N$73,0),MATCH(CW$2,[1]INSTRUCTIONS!$M$9:$AM$9,FALSE))*$BD82),0)),""))</f>
        <v/>
      </c>
      <c r="CX82" s="178" t="str">
        <f>IF(ISBLANK($CN82),"",IFERROR((ROUND((INDEX([1]INSTRUCTIONS!$M$9:$AM$73,MATCH(#REF!,[1]INSTRUCTIONS!$N$9:$N$73,0),MATCH(CX$2,[1]INSTRUCTIONS!$M$9:$AM$9,FALSE))*$BD82),0)),""))</f>
        <v/>
      </c>
      <c r="CY82" s="178" t="str">
        <f>IF(ISBLANK($CN82),"",IFERROR((ROUND((INDEX([1]INSTRUCTIONS!$M$9:$AM$73,MATCH(#REF!,[1]INSTRUCTIONS!$N$9:$N$73,0),MATCH(CY$2,[1]INSTRUCTIONS!$M$9:$AM$9,FALSE))*$BD82),0)),""))</f>
        <v/>
      </c>
      <c r="CZ82" s="178" t="str">
        <f>IF(ISBLANK($CN82),"",IFERROR((ROUND((INDEX([1]INSTRUCTIONS!$M$9:$AM$73,MATCH(#REF!,[1]INSTRUCTIONS!$N$9:$N$73,0),MATCH(CZ$2,[1]INSTRUCTIONS!$M$9:$AM$9,FALSE))*$BD82),0)),""))</f>
        <v/>
      </c>
      <c r="DA82" s="178" t="str">
        <f>IF(ISBLANK($CN82),"",IFERROR((ROUND((INDEX([1]INSTRUCTIONS!$M$9:$AM$73,MATCH(#REF!,[1]INSTRUCTIONS!$N$9:$N$73,0),MATCH(DA$2,[1]INSTRUCTIONS!$M$9:$AM$9,FALSE))*$BD82),0)),""))</f>
        <v/>
      </c>
      <c r="DB82" s="178" t="str">
        <f>IF(ISBLANK($CN82),"",IFERROR((ROUND((INDEX([1]INSTRUCTIONS!$M$9:$AM$73,MATCH(#REF!,[1]INSTRUCTIONS!$N$9:$N$73,0),MATCH(DB$2,[1]INSTRUCTIONS!$M$9:$AM$9,FALSE))*$BD82),0)),""))</f>
        <v/>
      </c>
      <c r="DC82" s="178" t="str">
        <f>IF(ISBLANK($CN82),"",IFERROR((ROUND((INDEX([1]INSTRUCTIONS!$M$9:$AM$73,MATCH(#REF!,[1]INSTRUCTIONS!$N$9:$N$73,0),MATCH(DC$2,[1]INSTRUCTIONS!$M$9:$AM$9,FALSE))*$BD82),0)),""))</f>
        <v/>
      </c>
      <c r="DD82" s="178" t="str">
        <f>IF(ISBLANK($CN82),"",IFERROR((ROUND((INDEX([1]INSTRUCTIONS!$M$9:$AM$73,MATCH(#REF!,[1]INSTRUCTIONS!$N$9:$N$73,0),MATCH(DD$2,[1]INSTRUCTIONS!$M$9:$AM$9,FALSE))*$BD82),0)),""))</f>
        <v/>
      </c>
      <c r="DE82" s="178" t="str">
        <f>IF(ISBLANK($CN82),"",IFERROR((ROUND((INDEX([1]INSTRUCTIONS!$M$9:$AM$73,MATCH(#REF!,[1]INSTRUCTIONS!$N$9:$N$73,0),MATCH(DE$2,[1]INSTRUCTIONS!$M$9:$AM$9,FALSE))*$BD82),0)),""))</f>
        <v/>
      </c>
      <c r="DF82" s="178" t="str">
        <f>IF(ISBLANK($CN82),"",IFERROR((ROUND((INDEX([1]INSTRUCTIONS!$M$9:$AM$73,MATCH(#REF!,[1]INSTRUCTIONS!$N$9:$N$73,0),MATCH(DF$2,[1]INSTRUCTIONS!$M$9:$AM$9,FALSE))*$BD82),0)),""))</f>
        <v/>
      </c>
      <c r="DG82" s="178" t="str">
        <f>IF(ISBLANK($CN82),"",IFERROR((ROUND((INDEX([1]INSTRUCTIONS!$M$9:$AM$73,MATCH(#REF!,[1]INSTRUCTIONS!$N$9:$N$73,0),MATCH(DG$2,[1]INSTRUCTIONS!$M$9:$AM$9,FALSE))*$BD82),0)),""))</f>
        <v/>
      </c>
      <c r="DH82" s="178" t="str">
        <f>IF(ISBLANK($CN82),"",IFERROR((ROUND((INDEX([1]INSTRUCTIONS!$M$9:$AM$73,MATCH(#REF!,[1]INSTRUCTIONS!$N$9:$N$73,0),MATCH(DH$2,[1]INSTRUCTIONS!$M$9:$AM$9,FALSE))*$BD82),0)),""))</f>
        <v/>
      </c>
      <c r="DI82" s="178" t="str">
        <f>IF(ISBLANK($CN82),"",IFERROR((ROUND((INDEX([1]INSTRUCTIONS!$M$9:$AM$73,MATCH(#REF!,[1]INSTRUCTIONS!$N$9:$N$73,0),MATCH(DI$2,[1]INSTRUCTIONS!$M$9:$AM$9,FALSE))*$BD82),0)),""))</f>
        <v/>
      </c>
      <c r="DJ82" s="178" t="str">
        <f>IF(ISBLANK($CN82),"",IFERROR((ROUND((INDEX([1]INSTRUCTIONS!$M$9:$AM$73,MATCH(#REF!,[1]INSTRUCTIONS!$N$9:$N$73,0),MATCH(DJ$2,[1]INSTRUCTIONS!$M$9:$AM$9,FALSE))*$BD82),0)),""))</f>
        <v/>
      </c>
      <c r="DK82" s="178" t="str">
        <f>IF(ISBLANK($CN82),"",IFERROR((ROUND((INDEX([1]INSTRUCTIONS!$M$9:$AM$73,MATCH(#REF!,[1]INSTRUCTIONS!$N$9:$N$73,0),MATCH(DK$2,[1]INSTRUCTIONS!$M$9:$AM$9,FALSE))*$BD82),0)),""))</f>
        <v/>
      </c>
      <c r="DL82" s="178" t="str">
        <f>IF(ISBLANK($CN82),"",IFERROR((ROUND((INDEX([1]INSTRUCTIONS!$M$9:$AM$73,MATCH(#REF!,[1]INSTRUCTIONS!$N$9:$N$73,0),MATCH(DL$2,[1]INSTRUCTIONS!$M$9:$AM$9,FALSE))*$BD82),0)),""))</f>
        <v/>
      </c>
      <c r="DM82" s="179" t="str">
        <f>IF(ISBLANK($CN82),"",IFERROR((ROUND((INDEX([1]INSTRUCTIONS!$M$9:$AM$73,MATCH(#REF!,[1]INSTRUCTIONS!$N$9:$N$73,0),MATCH(DM$2,[1]INSTRUCTIONS!$M$9:$AM$9,FALSE))*$BD82),0)),""))</f>
        <v/>
      </c>
      <c r="DN82" s="169">
        <f t="shared" si="26"/>
        <v>12</v>
      </c>
      <c r="DO82" s="169">
        <f t="shared" si="27"/>
        <v>0</v>
      </c>
      <c r="DP82" s="6"/>
      <c r="DQ82" s="171" t="str">
        <f t="shared" si="28"/>
        <v>NUMERIC BOTTOMS BM</v>
      </c>
      <c r="DR82" s="172">
        <f t="shared" ref="DR82:EP82" si="96">IFERROR(BL82+CO82,"")</f>
        <v>8</v>
      </c>
      <c r="DS82" s="173">
        <f t="shared" si="96"/>
        <v>30</v>
      </c>
      <c r="DT82" s="173">
        <f t="shared" si="96"/>
        <v>43</v>
      </c>
      <c r="DU82" s="173">
        <f t="shared" si="96"/>
        <v>34</v>
      </c>
      <c r="DV82" s="173">
        <f t="shared" si="96"/>
        <v>20</v>
      </c>
      <c r="DW82" s="173">
        <f t="shared" si="96"/>
        <v>9</v>
      </c>
      <c r="DX82" s="173" t="str">
        <f t="shared" si="96"/>
        <v/>
      </c>
      <c r="DY82" s="173" t="str">
        <f t="shared" si="96"/>
        <v/>
      </c>
      <c r="DZ82" s="173" t="str">
        <f t="shared" si="96"/>
        <v/>
      </c>
      <c r="EA82" s="173" t="str">
        <f t="shared" si="96"/>
        <v/>
      </c>
      <c r="EB82" s="173" t="str">
        <f t="shared" si="96"/>
        <v/>
      </c>
      <c r="EC82" s="173" t="str">
        <f t="shared" si="96"/>
        <v/>
      </c>
      <c r="ED82" s="173" t="str">
        <f t="shared" si="96"/>
        <v/>
      </c>
      <c r="EE82" s="173" t="str">
        <f t="shared" si="96"/>
        <v/>
      </c>
      <c r="EF82" s="174" t="str">
        <f t="shared" si="96"/>
        <v/>
      </c>
      <c r="EG82" s="174" t="str">
        <f t="shared" si="96"/>
        <v/>
      </c>
      <c r="EH82" s="174" t="str">
        <f t="shared" si="96"/>
        <v/>
      </c>
      <c r="EI82" s="174" t="str">
        <f t="shared" si="96"/>
        <v/>
      </c>
      <c r="EJ82" s="174" t="str">
        <f t="shared" si="96"/>
        <v/>
      </c>
      <c r="EK82" s="174" t="str">
        <f t="shared" si="96"/>
        <v/>
      </c>
      <c r="EL82" s="174" t="str">
        <f t="shared" si="96"/>
        <v/>
      </c>
      <c r="EM82" s="174" t="str">
        <f t="shared" si="96"/>
        <v/>
      </c>
      <c r="EN82" s="174" t="str">
        <f t="shared" si="96"/>
        <v/>
      </c>
      <c r="EO82" s="174" t="str">
        <f t="shared" si="96"/>
        <v/>
      </c>
      <c r="EP82" s="174" t="str">
        <f t="shared" si="96"/>
        <v/>
      </c>
      <c r="EQ82" s="171">
        <f t="shared" si="30"/>
        <v>144</v>
      </c>
      <c r="ER82" s="171">
        <f t="shared" si="31"/>
        <v>0</v>
      </c>
    </row>
    <row r="83" spans="1:148" ht="120" customHeight="1" x14ac:dyDescent="0.25">
      <c r="A83" s="132">
        <f t="shared" si="32"/>
        <v>66</v>
      </c>
      <c r="B83" s="133" t="e">
        <v>#VALUE!</v>
      </c>
      <c r="C83" s="133" t="s">
        <v>96</v>
      </c>
      <c r="D83" s="134" t="s">
        <v>276</v>
      </c>
      <c r="E83" s="134" t="str">
        <f t="shared" si="6"/>
        <v>#REF!</v>
      </c>
      <c r="F83" s="135" t="s">
        <v>143</v>
      </c>
      <c r="G83" s="134" t="s">
        <v>276</v>
      </c>
      <c r="H83" s="135" t="s">
        <v>194</v>
      </c>
      <c r="I83" s="135" t="s">
        <v>195</v>
      </c>
      <c r="J83" s="135"/>
      <c r="K83" s="135"/>
      <c r="L83" s="136"/>
      <c r="M83" s="133" t="e">
        <v>#VALUE!</v>
      </c>
      <c r="N83" s="135" t="s">
        <v>120</v>
      </c>
      <c r="O83" s="136"/>
      <c r="P83" s="136"/>
      <c r="Q83" s="136" t="s">
        <v>101</v>
      </c>
      <c r="R83" s="136" t="s">
        <v>102</v>
      </c>
      <c r="S83" s="136"/>
      <c r="T83" s="133"/>
      <c r="U83" s="133"/>
      <c r="V83" s="133"/>
      <c r="W83" s="137"/>
      <c r="X83" s="138">
        <v>14.34</v>
      </c>
      <c r="Y83" s="139">
        <v>14.34</v>
      </c>
      <c r="Z83" s="140">
        <f t="shared" si="7"/>
        <v>0</v>
      </c>
      <c r="AA83" s="139">
        <v>49.99</v>
      </c>
      <c r="AB83" s="140">
        <f t="shared" si="8"/>
        <v>0.7131426285257052</v>
      </c>
      <c r="AC83" s="141"/>
      <c r="AD83" s="142" t="str">
        <f t="shared" si="9"/>
        <v/>
      </c>
      <c r="AE83" s="140" t="str">
        <f t="shared" si="10"/>
        <v/>
      </c>
      <c r="AF83" s="139"/>
      <c r="AG83" s="140" t="str">
        <f t="shared" si="11"/>
        <v/>
      </c>
      <c r="AH83" s="143" t="str">
        <f t="shared" si="12"/>
        <v/>
      </c>
      <c r="AI83" s="144"/>
      <c r="AJ83" s="145"/>
      <c r="AK83" s="146"/>
      <c r="AL83" s="135" t="s">
        <v>241</v>
      </c>
      <c r="AM83" s="147">
        <v>4</v>
      </c>
      <c r="AN83" s="148" t="str">
        <f t="shared" si="13"/>
        <v xml:space="preserve">, , , , OFFICE DEFINE, </v>
      </c>
      <c r="AO83" s="149">
        <v>12</v>
      </c>
      <c r="AP83" s="150">
        <v>180</v>
      </c>
      <c r="AQ83" s="150"/>
      <c r="AR83" s="150"/>
      <c r="AS83" s="150"/>
      <c r="AT83" s="151"/>
      <c r="AU83" s="151"/>
      <c r="AV83" s="152">
        <f t="shared" si="14"/>
        <v>4</v>
      </c>
      <c r="AW83" s="153"/>
      <c r="AX83" s="152"/>
      <c r="AY83" s="153"/>
      <c r="AZ83" s="176"/>
      <c r="BA83" s="155">
        <f t="shared" si="15"/>
        <v>180</v>
      </c>
      <c r="BB83" s="156">
        <f t="shared" si="16"/>
        <v>2581.1999999999998</v>
      </c>
      <c r="BC83" s="157">
        <f t="shared" si="17"/>
        <v>8998.2000000000007</v>
      </c>
      <c r="BD83" s="158">
        <f t="shared" si="18"/>
        <v>12</v>
      </c>
      <c r="BE83" s="159">
        <f t="shared" si="19"/>
        <v>172.07999999999998</v>
      </c>
      <c r="BF83" s="160">
        <f t="shared" si="20"/>
        <v>599.88</v>
      </c>
      <c r="BG83" s="161">
        <f t="shared" si="21"/>
        <v>192</v>
      </c>
      <c r="BH83" s="162">
        <f t="shared" si="22"/>
        <v>2753.2799999999997</v>
      </c>
      <c r="BI83" s="163">
        <f t="shared" si="23"/>
        <v>9598.08</v>
      </c>
      <c r="BJ83" s="164"/>
      <c r="BK83" s="165" t="s">
        <v>118</v>
      </c>
      <c r="BL83" s="177">
        <v>9</v>
      </c>
      <c r="BM83" s="178">
        <v>38</v>
      </c>
      <c r="BN83" s="178">
        <v>55</v>
      </c>
      <c r="BO83" s="178">
        <v>42</v>
      </c>
      <c r="BP83" s="178">
        <v>25</v>
      </c>
      <c r="BQ83" s="178">
        <v>11</v>
      </c>
      <c r="BR83" s="178" t="str">
        <f>IF(ISBLANK($BK83),"",IFERROR((ROUND((INDEX([1]INSTRUCTIONS!$M$9:$AM$73,MATCH(#REF!,[1]INSTRUCTIONS!$N$9:$N$73,0),MATCH(BR$2,[1]INSTRUCTIONS!$M$9:$AM$9,FALSE))*$BA83),0)),""))</f>
        <v/>
      </c>
      <c r="BS83" s="178" t="str">
        <f>IF(ISBLANK($BK83),"",IFERROR((ROUND((INDEX([1]INSTRUCTIONS!$M$9:$AM$73,MATCH(#REF!,[1]INSTRUCTIONS!$N$9:$N$73,0),MATCH(BS$2,[1]INSTRUCTIONS!$M$9:$AM$9,FALSE))*$BA83),0)),""))</f>
        <v/>
      </c>
      <c r="BT83" s="178" t="str">
        <f>IF(ISBLANK($BK83),"",IFERROR((ROUND((INDEX([1]INSTRUCTIONS!$M$9:$AM$73,MATCH(#REF!,[1]INSTRUCTIONS!$N$9:$N$73,0),MATCH(BT$2,[1]INSTRUCTIONS!$M$9:$AM$9,FALSE))*$BA83),0)),""))</f>
        <v/>
      </c>
      <c r="BU83" s="178" t="str">
        <f>IF(ISBLANK($BK83),"",IFERROR((ROUND((INDEX([1]INSTRUCTIONS!$M$9:$AM$73,MATCH(#REF!,[1]INSTRUCTIONS!$N$9:$N$73,0),MATCH(BU$2,[1]INSTRUCTIONS!$M$9:$AM$9,FALSE))*$BA83),0)),""))</f>
        <v/>
      </c>
      <c r="BV83" s="178" t="str">
        <f>IF(ISBLANK($BK83),"",IFERROR((ROUND((INDEX([1]INSTRUCTIONS!$M$9:$AM$73,MATCH(#REF!,[1]INSTRUCTIONS!$N$9:$N$73,0),MATCH(BV$2,[1]INSTRUCTIONS!$M$9:$AM$9,FALSE))*$BA83),0)),""))</f>
        <v/>
      </c>
      <c r="BW83" s="178" t="str">
        <f>IF(ISBLANK($BK83),"",IFERROR((ROUND((INDEX([1]INSTRUCTIONS!$M$9:$AM$73,MATCH(#REF!,[1]INSTRUCTIONS!$N$9:$N$73,0),MATCH(BW$2,[1]INSTRUCTIONS!$M$9:$AM$9,FALSE))*$BA83),0)),""))</f>
        <v/>
      </c>
      <c r="BX83" s="178" t="str">
        <f>IF(ISBLANK($BK83),"",IFERROR((ROUND((INDEX([1]INSTRUCTIONS!$M$9:$AM$73,MATCH(#REF!,[1]INSTRUCTIONS!$N$9:$N$73,0),MATCH(BX$2,[1]INSTRUCTIONS!$M$9:$AM$9,FALSE))*$BA83),0)),""))</f>
        <v/>
      </c>
      <c r="BY83" s="178" t="str">
        <f>IF(ISBLANK($BK83),"",IFERROR((ROUND((INDEX([1]INSTRUCTIONS!$M$9:$AM$73,MATCH(#REF!,[1]INSTRUCTIONS!$N$9:$N$73,0),MATCH(BY$2,[1]INSTRUCTIONS!$M$9:$AM$9,FALSE))*$BA83),0)),""))</f>
        <v/>
      </c>
      <c r="BZ83" s="178" t="str">
        <f>IF(ISBLANK($BK83),"",IFERROR((ROUND((INDEX([1]INSTRUCTIONS!$M$9:$AM$73,MATCH(#REF!,[1]INSTRUCTIONS!$N$9:$N$73,0),MATCH(BZ$2,[1]INSTRUCTIONS!$M$9:$AM$9,FALSE))*$BA83),0)),""))</f>
        <v/>
      </c>
      <c r="CA83" s="178" t="str">
        <f>IF(ISBLANK($BK83),"",IFERROR((ROUND((INDEX([1]INSTRUCTIONS!$M$9:$AM$73,MATCH(#REF!,[1]INSTRUCTIONS!$N$9:$N$73,0),MATCH(CA$2,[1]INSTRUCTIONS!$M$9:$AM$9,FALSE))*$BA83),0)),""))</f>
        <v/>
      </c>
      <c r="CB83" s="178" t="str">
        <f>IF(ISBLANK($BK83),"",IFERROR((ROUND((INDEX([1]INSTRUCTIONS!$M$9:$AM$73,MATCH(#REF!,[1]INSTRUCTIONS!$N$9:$N$73,0),MATCH(CB$2,[1]INSTRUCTIONS!$M$9:$AM$9,FALSE))*$BA83),0)),""))</f>
        <v/>
      </c>
      <c r="CC83" s="178" t="str">
        <f>IF(ISBLANK($BK83),"",IFERROR((ROUND((INDEX([1]INSTRUCTIONS!$M$9:$AM$73,MATCH(#REF!,[1]INSTRUCTIONS!$N$9:$N$73,0),MATCH(CC$2,[1]INSTRUCTIONS!$M$9:$AM$9,FALSE))*$BA83),0)),""))</f>
        <v/>
      </c>
      <c r="CD83" s="178" t="str">
        <f>IF(ISBLANK($BK83),"",IFERROR((ROUND((INDEX([1]INSTRUCTIONS!$M$9:$AM$73,MATCH(#REF!,[1]INSTRUCTIONS!$N$9:$N$73,0),MATCH(CD$2,[1]INSTRUCTIONS!$M$9:$AM$9,FALSE))*$BA83),0)),""))</f>
        <v/>
      </c>
      <c r="CE83" s="178" t="str">
        <f>IF(ISBLANK($BK83),"",IFERROR((ROUND((INDEX([1]INSTRUCTIONS!$M$9:$AM$73,MATCH(#REF!,[1]INSTRUCTIONS!$N$9:$N$73,0),MATCH(CE$2,[1]INSTRUCTIONS!$M$9:$AM$9,FALSE))*$BA83),0)),""))</f>
        <v/>
      </c>
      <c r="CF83" s="178" t="str">
        <f>IF(ISBLANK($BK83),"",IFERROR((ROUND((INDEX([1]INSTRUCTIONS!$M$9:$AM$73,MATCH(#REF!,[1]INSTRUCTIONS!$N$9:$N$73,0),MATCH(CF$2,[1]INSTRUCTIONS!$M$9:$AM$9,FALSE))*$BA83),0)),""))</f>
        <v/>
      </c>
      <c r="CG83" s="178" t="str">
        <f>IF(ISBLANK($BK83),"",IFERROR((ROUND((INDEX([1]INSTRUCTIONS!$M$9:$AM$73,MATCH(#REF!,[1]INSTRUCTIONS!$N$9:$N$73,0),MATCH(CG$2,[1]INSTRUCTIONS!$M$9:$AM$9,FALSE))*$BA83),0)),""))</f>
        <v/>
      </c>
      <c r="CH83" s="178" t="str">
        <f>IF(ISBLANK($BK83),"",IFERROR((ROUND((INDEX([1]INSTRUCTIONS!$M$9:$AM$73,MATCH(#REF!,[1]INSTRUCTIONS!$N$9:$N$73,0),MATCH(CH$2,[1]INSTRUCTIONS!$M$9:$AM$9,FALSE))*$BA83),0)),""))</f>
        <v/>
      </c>
      <c r="CI83" s="178" t="str">
        <f>IF(ISBLANK($BK83),"",IFERROR((ROUND((INDEX([1]INSTRUCTIONS!$M$9:$AM$73,MATCH(#REF!,[1]INSTRUCTIONS!$N$9:$N$73,0),MATCH(CI$2,[1]INSTRUCTIONS!$M$9:$AM$9,FALSE))*$BA83),0)),""))</f>
        <v/>
      </c>
      <c r="CJ83" s="179" t="str">
        <f>IF(ISBLANK($BK83),"",IFERROR((ROUND((INDEX([1]INSTRUCTIONS!$M$9:$AM$73,MATCH(#REF!,[1]INSTRUCTIONS!$N$9:$N$73,0),MATCH(CJ$2,[1]INSTRUCTIONS!$M$9:$AM$9,FALSE))*$BA83),0)),""))</f>
        <v/>
      </c>
      <c r="CK83" s="169">
        <f t="shared" si="24"/>
        <v>180</v>
      </c>
      <c r="CL83" s="169">
        <f t="shared" si="25"/>
        <v>0</v>
      </c>
      <c r="CM83" s="6"/>
      <c r="CN83" s="170" t="s">
        <v>119</v>
      </c>
      <c r="CO83" s="177">
        <v>1</v>
      </c>
      <c r="CP83" s="178">
        <v>2</v>
      </c>
      <c r="CQ83" s="178">
        <v>3</v>
      </c>
      <c r="CR83" s="178">
        <v>3</v>
      </c>
      <c r="CS83" s="178">
        <v>2</v>
      </c>
      <c r="CT83" s="178">
        <v>1</v>
      </c>
      <c r="CU83" s="178" t="str">
        <f>IF(ISBLANK($CN83),"",IFERROR((ROUND((INDEX([1]INSTRUCTIONS!$M$9:$AM$73,MATCH(#REF!,[1]INSTRUCTIONS!$N$9:$N$73,0),MATCH(CU$2,[1]INSTRUCTIONS!$M$9:$AM$9,FALSE))*$BD83),0)),""))</f>
        <v/>
      </c>
      <c r="CV83" s="178" t="str">
        <f>IF(ISBLANK($CN83),"",IFERROR((ROUND((INDEX([1]INSTRUCTIONS!$M$9:$AM$73,MATCH(#REF!,[1]INSTRUCTIONS!$N$9:$N$73,0),MATCH(CV$2,[1]INSTRUCTIONS!$M$9:$AM$9,FALSE))*$BD83),0)),""))</f>
        <v/>
      </c>
      <c r="CW83" s="178" t="str">
        <f>IF(ISBLANK($CN83),"",IFERROR((ROUND((INDEX([1]INSTRUCTIONS!$M$9:$AM$73,MATCH(#REF!,[1]INSTRUCTIONS!$N$9:$N$73,0),MATCH(CW$2,[1]INSTRUCTIONS!$M$9:$AM$9,FALSE))*$BD83),0)),""))</f>
        <v/>
      </c>
      <c r="CX83" s="178" t="str">
        <f>IF(ISBLANK($CN83),"",IFERROR((ROUND((INDEX([1]INSTRUCTIONS!$M$9:$AM$73,MATCH(#REF!,[1]INSTRUCTIONS!$N$9:$N$73,0),MATCH(CX$2,[1]INSTRUCTIONS!$M$9:$AM$9,FALSE))*$BD83),0)),""))</f>
        <v/>
      </c>
      <c r="CY83" s="178" t="str">
        <f>IF(ISBLANK($CN83),"",IFERROR((ROUND((INDEX([1]INSTRUCTIONS!$M$9:$AM$73,MATCH(#REF!,[1]INSTRUCTIONS!$N$9:$N$73,0),MATCH(CY$2,[1]INSTRUCTIONS!$M$9:$AM$9,FALSE))*$BD83),0)),""))</f>
        <v/>
      </c>
      <c r="CZ83" s="178" t="str">
        <f>IF(ISBLANK($CN83),"",IFERROR((ROUND((INDEX([1]INSTRUCTIONS!$M$9:$AM$73,MATCH(#REF!,[1]INSTRUCTIONS!$N$9:$N$73,0),MATCH(CZ$2,[1]INSTRUCTIONS!$M$9:$AM$9,FALSE))*$BD83),0)),""))</f>
        <v/>
      </c>
      <c r="DA83" s="178" t="str">
        <f>IF(ISBLANK($CN83),"",IFERROR((ROUND((INDEX([1]INSTRUCTIONS!$M$9:$AM$73,MATCH(#REF!,[1]INSTRUCTIONS!$N$9:$N$73,0),MATCH(DA$2,[1]INSTRUCTIONS!$M$9:$AM$9,FALSE))*$BD83),0)),""))</f>
        <v/>
      </c>
      <c r="DB83" s="178" t="str">
        <f>IF(ISBLANK($CN83),"",IFERROR((ROUND((INDEX([1]INSTRUCTIONS!$M$9:$AM$73,MATCH(#REF!,[1]INSTRUCTIONS!$N$9:$N$73,0),MATCH(DB$2,[1]INSTRUCTIONS!$M$9:$AM$9,FALSE))*$BD83),0)),""))</f>
        <v/>
      </c>
      <c r="DC83" s="178" t="str">
        <f>IF(ISBLANK($CN83),"",IFERROR((ROUND((INDEX([1]INSTRUCTIONS!$M$9:$AM$73,MATCH(#REF!,[1]INSTRUCTIONS!$N$9:$N$73,0),MATCH(DC$2,[1]INSTRUCTIONS!$M$9:$AM$9,FALSE))*$BD83),0)),""))</f>
        <v/>
      </c>
      <c r="DD83" s="178" t="str">
        <f>IF(ISBLANK($CN83),"",IFERROR((ROUND((INDEX([1]INSTRUCTIONS!$M$9:$AM$73,MATCH(#REF!,[1]INSTRUCTIONS!$N$9:$N$73,0),MATCH(DD$2,[1]INSTRUCTIONS!$M$9:$AM$9,FALSE))*$BD83),0)),""))</f>
        <v/>
      </c>
      <c r="DE83" s="178" t="str">
        <f>IF(ISBLANK($CN83),"",IFERROR((ROUND((INDEX([1]INSTRUCTIONS!$M$9:$AM$73,MATCH(#REF!,[1]INSTRUCTIONS!$N$9:$N$73,0),MATCH(DE$2,[1]INSTRUCTIONS!$M$9:$AM$9,FALSE))*$BD83),0)),""))</f>
        <v/>
      </c>
      <c r="DF83" s="178" t="str">
        <f>IF(ISBLANK($CN83),"",IFERROR((ROUND((INDEX([1]INSTRUCTIONS!$M$9:$AM$73,MATCH(#REF!,[1]INSTRUCTIONS!$N$9:$N$73,0),MATCH(DF$2,[1]INSTRUCTIONS!$M$9:$AM$9,FALSE))*$BD83),0)),""))</f>
        <v/>
      </c>
      <c r="DG83" s="178" t="str">
        <f>IF(ISBLANK($CN83),"",IFERROR((ROUND((INDEX([1]INSTRUCTIONS!$M$9:$AM$73,MATCH(#REF!,[1]INSTRUCTIONS!$N$9:$N$73,0),MATCH(DG$2,[1]INSTRUCTIONS!$M$9:$AM$9,FALSE))*$BD83),0)),""))</f>
        <v/>
      </c>
      <c r="DH83" s="178" t="str">
        <f>IF(ISBLANK($CN83),"",IFERROR((ROUND((INDEX([1]INSTRUCTIONS!$M$9:$AM$73,MATCH(#REF!,[1]INSTRUCTIONS!$N$9:$N$73,0),MATCH(DH$2,[1]INSTRUCTIONS!$M$9:$AM$9,FALSE))*$BD83),0)),""))</f>
        <v/>
      </c>
      <c r="DI83" s="178" t="str">
        <f>IF(ISBLANK($CN83),"",IFERROR((ROUND((INDEX([1]INSTRUCTIONS!$M$9:$AM$73,MATCH(#REF!,[1]INSTRUCTIONS!$N$9:$N$73,0),MATCH(DI$2,[1]INSTRUCTIONS!$M$9:$AM$9,FALSE))*$BD83),0)),""))</f>
        <v/>
      </c>
      <c r="DJ83" s="178" t="str">
        <f>IF(ISBLANK($CN83),"",IFERROR((ROUND((INDEX([1]INSTRUCTIONS!$M$9:$AM$73,MATCH(#REF!,[1]INSTRUCTIONS!$N$9:$N$73,0),MATCH(DJ$2,[1]INSTRUCTIONS!$M$9:$AM$9,FALSE))*$BD83),0)),""))</f>
        <v/>
      </c>
      <c r="DK83" s="178" t="str">
        <f>IF(ISBLANK($CN83),"",IFERROR((ROUND((INDEX([1]INSTRUCTIONS!$M$9:$AM$73,MATCH(#REF!,[1]INSTRUCTIONS!$N$9:$N$73,0),MATCH(DK$2,[1]INSTRUCTIONS!$M$9:$AM$9,FALSE))*$BD83),0)),""))</f>
        <v/>
      </c>
      <c r="DL83" s="178" t="str">
        <f>IF(ISBLANK($CN83),"",IFERROR((ROUND((INDEX([1]INSTRUCTIONS!$M$9:$AM$73,MATCH(#REF!,[1]INSTRUCTIONS!$N$9:$N$73,0),MATCH(DL$2,[1]INSTRUCTIONS!$M$9:$AM$9,FALSE))*$BD83),0)),""))</f>
        <v/>
      </c>
      <c r="DM83" s="179" t="str">
        <f>IF(ISBLANK($CN83),"",IFERROR((ROUND((INDEX([1]INSTRUCTIONS!$M$9:$AM$73,MATCH(#REF!,[1]INSTRUCTIONS!$N$9:$N$73,0),MATCH(DM$2,[1]INSTRUCTIONS!$M$9:$AM$9,FALSE))*$BD83),0)),""))</f>
        <v/>
      </c>
      <c r="DN83" s="169">
        <f t="shared" si="26"/>
        <v>12</v>
      </c>
      <c r="DO83" s="169">
        <f t="shared" si="27"/>
        <v>0</v>
      </c>
      <c r="DP83" s="6"/>
      <c r="DQ83" s="171" t="str">
        <f t="shared" si="28"/>
        <v>NUMERIC BOTTOMS BM</v>
      </c>
      <c r="DR83" s="172">
        <f t="shared" ref="DR83:EP83" si="97">IFERROR(BL83+CO83,"")</f>
        <v>10</v>
      </c>
      <c r="DS83" s="173">
        <f t="shared" si="97"/>
        <v>40</v>
      </c>
      <c r="DT83" s="173">
        <f t="shared" si="97"/>
        <v>58</v>
      </c>
      <c r="DU83" s="173">
        <f t="shared" si="97"/>
        <v>45</v>
      </c>
      <c r="DV83" s="173">
        <f t="shared" si="97"/>
        <v>27</v>
      </c>
      <c r="DW83" s="173">
        <f t="shared" si="97"/>
        <v>12</v>
      </c>
      <c r="DX83" s="173" t="str">
        <f t="shared" si="97"/>
        <v/>
      </c>
      <c r="DY83" s="173" t="str">
        <f t="shared" si="97"/>
        <v/>
      </c>
      <c r="DZ83" s="173" t="str">
        <f t="shared" si="97"/>
        <v/>
      </c>
      <c r="EA83" s="173" t="str">
        <f t="shared" si="97"/>
        <v/>
      </c>
      <c r="EB83" s="173" t="str">
        <f t="shared" si="97"/>
        <v/>
      </c>
      <c r="EC83" s="173" t="str">
        <f t="shared" si="97"/>
        <v/>
      </c>
      <c r="ED83" s="173" t="str">
        <f t="shared" si="97"/>
        <v/>
      </c>
      <c r="EE83" s="173" t="str">
        <f t="shared" si="97"/>
        <v/>
      </c>
      <c r="EF83" s="174" t="str">
        <f t="shared" si="97"/>
        <v/>
      </c>
      <c r="EG83" s="174" t="str">
        <f t="shared" si="97"/>
        <v/>
      </c>
      <c r="EH83" s="174" t="str">
        <f t="shared" si="97"/>
        <v/>
      </c>
      <c r="EI83" s="174" t="str">
        <f t="shared" si="97"/>
        <v/>
      </c>
      <c r="EJ83" s="174" t="str">
        <f t="shared" si="97"/>
        <v/>
      </c>
      <c r="EK83" s="174" t="str">
        <f t="shared" si="97"/>
        <v/>
      </c>
      <c r="EL83" s="174" t="str">
        <f t="shared" si="97"/>
        <v/>
      </c>
      <c r="EM83" s="174" t="str">
        <f t="shared" si="97"/>
        <v/>
      </c>
      <c r="EN83" s="174" t="str">
        <f t="shared" si="97"/>
        <v/>
      </c>
      <c r="EO83" s="174" t="str">
        <f t="shared" si="97"/>
        <v/>
      </c>
      <c r="EP83" s="174" t="str">
        <f t="shared" si="97"/>
        <v/>
      </c>
      <c r="EQ83" s="171">
        <f t="shared" si="30"/>
        <v>192</v>
      </c>
      <c r="ER83" s="171">
        <f t="shared" si="31"/>
        <v>0</v>
      </c>
    </row>
    <row r="84" spans="1:148" ht="120" customHeight="1" x14ac:dyDescent="0.25">
      <c r="A84" s="132">
        <f t="shared" si="32"/>
        <v>67</v>
      </c>
      <c r="B84" s="133"/>
      <c r="C84" s="133" t="s">
        <v>96</v>
      </c>
      <c r="D84" s="134" t="s">
        <v>276</v>
      </c>
      <c r="E84" s="134" t="str">
        <f t="shared" si="6"/>
        <v>#REF!</v>
      </c>
      <c r="F84" s="135" t="s">
        <v>143</v>
      </c>
      <c r="G84" s="134" t="s">
        <v>276</v>
      </c>
      <c r="H84" s="135" t="s">
        <v>194</v>
      </c>
      <c r="I84" s="135" t="s">
        <v>195</v>
      </c>
      <c r="J84" s="135"/>
      <c r="K84" s="135"/>
      <c r="L84" s="136"/>
      <c r="M84" s="133" t="e">
        <v>#VALUE!</v>
      </c>
      <c r="N84" s="135" t="s">
        <v>100</v>
      </c>
      <c r="O84" s="136"/>
      <c r="P84" s="136"/>
      <c r="Q84" s="136" t="s">
        <v>101</v>
      </c>
      <c r="R84" s="136" t="s">
        <v>102</v>
      </c>
      <c r="S84" s="136"/>
      <c r="T84" s="133"/>
      <c r="U84" s="133"/>
      <c r="V84" s="133"/>
      <c r="W84" s="137"/>
      <c r="X84" s="138">
        <v>14.34</v>
      </c>
      <c r="Y84" s="139">
        <v>14.34</v>
      </c>
      <c r="Z84" s="140">
        <f t="shared" si="7"/>
        <v>0</v>
      </c>
      <c r="AA84" s="139">
        <v>49.99</v>
      </c>
      <c r="AB84" s="140">
        <f t="shared" si="8"/>
        <v>0.7131426285257052</v>
      </c>
      <c r="AC84" s="141"/>
      <c r="AD84" s="142" t="str">
        <f t="shared" si="9"/>
        <v/>
      </c>
      <c r="AE84" s="140" t="str">
        <f t="shared" si="10"/>
        <v/>
      </c>
      <c r="AF84" s="139"/>
      <c r="AG84" s="140" t="str">
        <f t="shared" si="11"/>
        <v/>
      </c>
      <c r="AH84" s="143" t="str">
        <f t="shared" si="12"/>
        <v/>
      </c>
      <c r="AI84" s="144"/>
      <c r="AJ84" s="145"/>
      <c r="AK84" s="146"/>
      <c r="AL84" s="135" t="s">
        <v>241</v>
      </c>
      <c r="AM84" s="147">
        <v>4</v>
      </c>
      <c r="AN84" s="148" t="str">
        <f t="shared" si="13"/>
        <v xml:space="preserve">, , , , OFFICE DEFINE, </v>
      </c>
      <c r="AO84" s="149">
        <v>12</v>
      </c>
      <c r="AP84" s="150">
        <v>180</v>
      </c>
      <c r="AQ84" s="150"/>
      <c r="AR84" s="150"/>
      <c r="AS84" s="150"/>
      <c r="AT84" s="151"/>
      <c r="AU84" s="151"/>
      <c r="AV84" s="152">
        <f t="shared" si="14"/>
        <v>4</v>
      </c>
      <c r="AW84" s="153"/>
      <c r="AX84" s="152"/>
      <c r="AY84" s="153"/>
      <c r="AZ84" s="176"/>
      <c r="BA84" s="155">
        <f t="shared" si="15"/>
        <v>180</v>
      </c>
      <c r="BB84" s="156">
        <f t="shared" si="16"/>
        <v>2581.1999999999998</v>
      </c>
      <c r="BC84" s="157">
        <f t="shared" si="17"/>
        <v>8998.2000000000007</v>
      </c>
      <c r="BD84" s="158">
        <f t="shared" si="18"/>
        <v>12</v>
      </c>
      <c r="BE84" s="159">
        <f t="shared" si="19"/>
        <v>172.07999999999998</v>
      </c>
      <c r="BF84" s="160">
        <f t="shared" si="20"/>
        <v>599.88</v>
      </c>
      <c r="BG84" s="161">
        <f t="shared" si="21"/>
        <v>192</v>
      </c>
      <c r="BH84" s="162">
        <f t="shared" si="22"/>
        <v>2753.2799999999997</v>
      </c>
      <c r="BI84" s="163">
        <f t="shared" si="23"/>
        <v>9598.08</v>
      </c>
      <c r="BJ84" s="164"/>
      <c r="BK84" s="165" t="s">
        <v>118</v>
      </c>
      <c r="BL84" s="177">
        <v>9</v>
      </c>
      <c r="BM84" s="178">
        <v>38</v>
      </c>
      <c r="BN84" s="178">
        <v>55</v>
      </c>
      <c r="BO84" s="178">
        <v>42</v>
      </c>
      <c r="BP84" s="178">
        <v>25</v>
      </c>
      <c r="BQ84" s="178">
        <v>11</v>
      </c>
      <c r="BR84" s="178" t="str">
        <f>IF(ISBLANK($BK84),"",IFERROR((ROUND((INDEX([1]INSTRUCTIONS!$M$9:$AM$73,MATCH(#REF!,[1]INSTRUCTIONS!$N$9:$N$73,0),MATCH(BR$2,[1]INSTRUCTIONS!$M$9:$AM$9,FALSE))*$BA84),0)),""))</f>
        <v/>
      </c>
      <c r="BS84" s="178" t="str">
        <f>IF(ISBLANK($BK84),"",IFERROR((ROUND((INDEX([1]INSTRUCTIONS!$M$9:$AM$73,MATCH(#REF!,[1]INSTRUCTIONS!$N$9:$N$73,0),MATCH(BS$2,[1]INSTRUCTIONS!$M$9:$AM$9,FALSE))*$BA84),0)),""))</f>
        <v/>
      </c>
      <c r="BT84" s="178" t="str">
        <f>IF(ISBLANK($BK84),"",IFERROR((ROUND((INDEX([1]INSTRUCTIONS!$M$9:$AM$73,MATCH(#REF!,[1]INSTRUCTIONS!$N$9:$N$73,0),MATCH(BT$2,[1]INSTRUCTIONS!$M$9:$AM$9,FALSE))*$BA84),0)),""))</f>
        <v/>
      </c>
      <c r="BU84" s="178" t="str">
        <f>IF(ISBLANK($BK84),"",IFERROR((ROUND((INDEX([1]INSTRUCTIONS!$M$9:$AM$73,MATCH(#REF!,[1]INSTRUCTIONS!$N$9:$N$73,0),MATCH(BU$2,[1]INSTRUCTIONS!$M$9:$AM$9,FALSE))*$BA84),0)),""))</f>
        <v/>
      </c>
      <c r="BV84" s="178" t="str">
        <f>IF(ISBLANK($BK84),"",IFERROR((ROUND((INDEX([1]INSTRUCTIONS!$M$9:$AM$73,MATCH(#REF!,[1]INSTRUCTIONS!$N$9:$N$73,0),MATCH(BV$2,[1]INSTRUCTIONS!$M$9:$AM$9,FALSE))*$BA84),0)),""))</f>
        <v/>
      </c>
      <c r="BW84" s="178" t="str">
        <f>IF(ISBLANK($BK84),"",IFERROR((ROUND((INDEX([1]INSTRUCTIONS!$M$9:$AM$73,MATCH(#REF!,[1]INSTRUCTIONS!$N$9:$N$73,0),MATCH(BW$2,[1]INSTRUCTIONS!$M$9:$AM$9,FALSE))*$BA84),0)),""))</f>
        <v/>
      </c>
      <c r="BX84" s="178" t="str">
        <f>IF(ISBLANK($BK84),"",IFERROR((ROUND((INDEX([1]INSTRUCTIONS!$M$9:$AM$73,MATCH(#REF!,[1]INSTRUCTIONS!$N$9:$N$73,0),MATCH(BX$2,[1]INSTRUCTIONS!$M$9:$AM$9,FALSE))*$BA84),0)),""))</f>
        <v/>
      </c>
      <c r="BY84" s="178" t="str">
        <f>IF(ISBLANK($BK84),"",IFERROR((ROUND((INDEX([1]INSTRUCTIONS!$M$9:$AM$73,MATCH(#REF!,[1]INSTRUCTIONS!$N$9:$N$73,0),MATCH(BY$2,[1]INSTRUCTIONS!$M$9:$AM$9,FALSE))*$BA84),0)),""))</f>
        <v/>
      </c>
      <c r="BZ84" s="178" t="str">
        <f>IF(ISBLANK($BK84),"",IFERROR((ROUND((INDEX([1]INSTRUCTIONS!$M$9:$AM$73,MATCH(#REF!,[1]INSTRUCTIONS!$N$9:$N$73,0),MATCH(BZ$2,[1]INSTRUCTIONS!$M$9:$AM$9,FALSE))*$BA84),0)),""))</f>
        <v/>
      </c>
      <c r="CA84" s="178" t="str">
        <f>IF(ISBLANK($BK84),"",IFERROR((ROUND((INDEX([1]INSTRUCTIONS!$M$9:$AM$73,MATCH(#REF!,[1]INSTRUCTIONS!$N$9:$N$73,0),MATCH(CA$2,[1]INSTRUCTIONS!$M$9:$AM$9,FALSE))*$BA84),0)),""))</f>
        <v/>
      </c>
      <c r="CB84" s="178" t="str">
        <f>IF(ISBLANK($BK84),"",IFERROR((ROUND((INDEX([1]INSTRUCTIONS!$M$9:$AM$73,MATCH(#REF!,[1]INSTRUCTIONS!$N$9:$N$73,0),MATCH(CB$2,[1]INSTRUCTIONS!$M$9:$AM$9,FALSE))*$BA84),0)),""))</f>
        <v/>
      </c>
      <c r="CC84" s="178" t="str">
        <f>IF(ISBLANK($BK84),"",IFERROR((ROUND((INDEX([1]INSTRUCTIONS!$M$9:$AM$73,MATCH(#REF!,[1]INSTRUCTIONS!$N$9:$N$73,0),MATCH(CC$2,[1]INSTRUCTIONS!$M$9:$AM$9,FALSE))*$BA84),0)),""))</f>
        <v/>
      </c>
      <c r="CD84" s="178" t="str">
        <f>IF(ISBLANK($BK84),"",IFERROR((ROUND((INDEX([1]INSTRUCTIONS!$M$9:$AM$73,MATCH(#REF!,[1]INSTRUCTIONS!$N$9:$N$73,0),MATCH(CD$2,[1]INSTRUCTIONS!$M$9:$AM$9,FALSE))*$BA84),0)),""))</f>
        <v/>
      </c>
      <c r="CE84" s="178" t="str">
        <f>IF(ISBLANK($BK84),"",IFERROR((ROUND((INDEX([1]INSTRUCTIONS!$M$9:$AM$73,MATCH(#REF!,[1]INSTRUCTIONS!$N$9:$N$73,0),MATCH(CE$2,[1]INSTRUCTIONS!$M$9:$AM$9,FALSE))*$BA84),0)),""))</f>
        <v/>
      </c>
      <c r="CF84" s="178" t="str">
        <f>IF(ISBLANK($BK84),"",IFERROR((ROUND((INDEX([1]INSTRUCTIONS!$M$9:$AM$73,MATCH(#REF!,[1]INSTRUCTIONS!$N$9:$N$73,0),MATCH(CF$2,[1]INSTRUCTIONS!$M$9:$AM$9,FALSE))*$BA84),0)),""))</f>
        <v/>
      </c>
      <c r="CG84" s="178" t="str">
        <f>IF(ISBLANK($BK84),"",IFERROR((ROUND((INDEX([1]INSTRUCTIONS!$M$9:$AM$73,MATCH(#REF!,[1]INSTRUCTIONS!$N$9:$N$73,0),MATCH(CG$2,[1]INSTRUCTIONS!$M$9:$AM$9,FALSE))*$BA84),0)),""))</f>
        <v/>
      </c>
      <c r="CH84" s="178" t="str">
        <f>IF(ISBLANK($BK84),"",IFERROR((ROUND((INDEX([1]INSTRUCTIONS!$M$9:$AM$73,MATCH(#REF!,[1]INSTRUCTIONS!$N$9:$N$73,0),MATCH(CH$2,[1]INSTRUCTIONS!$M$9:$AM$9,FALSE))*$BA84),0)),""))</f>
        <v/>
      </c>
      <c r="CI84" s="178" t="str">
        <f>IF(ISBLANK($BK84),"",IFERROR((ROUND((INDEX([1]INSTRUCTIONS!$M$9:$AM$73,MATCH(#REF!,[1]INSTRUCTIONS!$N$9:$N$73,0),MATCH(CI$2,[1]INSTRUCTIONS!$M$9:$AM$9,FALSE))*$BA84),0)),""))</f>
        <v/>
      </c>
      <c r="CJ84" s="179" t="str">
        <f>IF(ISBLANK($BK84),"",IFERROR((ROUND((INDEX([1]INSTRUCTIONS!$M$9:$AM$73,MATCH(#REF!,[1]INSTRUCTIONS!$N$9:$N$73,0),MATCH(CJ$2,[1]INSTRUCTIONS!$M$9:$AM$9,FALSE))*$BA84),0)),""))</f>
        <v/>
      </c>
      <c r="CK84" s="169">
        <f t="shared" si="24"/>
        <v>180</v>
      </c>
      <c r="CL84" s="169">
        <f t="shared" si="25"/>
        <v>0</v>
      </c>
      <c r="CM84" s="6"/>
      <c r="CN84" s="170" t="s">
        <v>119</v>
      </c>
      <c r="CO84" s="177">
        <v>1</v>
      </c>
      <c r="CP84" s="178">
        <v>2</v>
      </c>
      <c r="CQ84" s="178">
        <v>3</v>
      </c>
      <c r="CR84" s="178">
        <v>3</v>
      </c>
      <c r="CS84" s="178">
        <v>2</v>
      </c>
      <c r="CT84" s="178">
        <v>1</v>
      </c>
      <c r="CU84" s="178" t="str">
        <f>IF(ISBLANK($CN84),"",IFERROR((ROUND((INDEX([1]INSTRUCTIONS!$M$9:$AM$73,MATCH(#REF!,[1]INSTRUCTIONS!$N$9:$N$73,0),MATCH(CU$2,[1]INSTRUCTIONS!$M$9:$AM$9,FALSE))*$BD84),0)),""))</f>
        <v/>
      </c>
      <c r="CV84" s="178" t="str">
        <f>IF(ISBLANK($CN84),"",IFERROR((ROUND((INDEX([1]INSTRUCTIONS!$M$9:$AM$73,MATCH(#REF!,[1]INSTRUCTIONS!$N$9:$N$73,0),MATCH(CV$2,[1]INSTRUCTIONS!$M$9:$AM$9,FALSE))*$BD84),0)),""))</f>
        <v/>
      </c>
      <c r="CW84" s="178" t="str">
        <f>IF(ISBLANK($CN84),"",IFERROR((ROUND((INDEX([1]INSTRUCTIONS!$M$9:$AM$73,MATCH(#REF!,[1]INSTRUCTIONS!$N$9:$N$73,0),MATCH(CW$2,[1]INSTRUCTIONS!$M$9:$AM$9,FALSE))*$BD84),0)),""))</f>
        <v/>
      </c>
      <c r="CX84" s="178" t="str">
        <f>IF(ISBLANK($CN84),"",IFERROR((ROUND((INDEX([1]INSTRUCTIONS!$M$9:$AM$73,MATCH(#REF!,[1]INSTRUCTIONS!$N$9:$N$73,0),MATCH(CX$2,[1]INSTRUCTIONS!$M$9:$AM$9,FALSE))*$BD84),0)),""))</f>
        <v/>
      </c>
      <c r="CY84" s="178" t="str">
        <f>IF(ISBLANK($CN84),"",IFERROR((ROUND((INDEX([1]INSTRUCTIONS!$M$9:$AM$73,MATCH(#REF!,[1]INSTRUCTIONS!$N$9:$N$73,0),MATCH(CY$2,[1]INSTRUCTIONS!$M$9:$AM$9,FALSE))*$BD84),0)),""))</f>
        <v/>
      </c>
      <c r="CZ84" s="178" t="str">
        <f>IF(ISBLANK($CN84),"",IFERROR((ROUND((INDEX([1]INSTRUCTIONS!$M$9:$AM$73,MATCH(#REF!,[1]INSTRUCTIONS!$N$9:$N$73,0),MATCH(CZ$2,[1]INSTRUCTIONS!$M$9:$AM$9,FALSE))*$BD84),0)),""))</f>
        <v/>
      </c>
      <c r="DA84" s="178" t="str">
        <f>IF(ISBLANK($CN84),"",IFERROR((ROUND((INDEX([1]INSTRUCTIONS!$M$9:$AM$73,MATCH(#REF!,[1]INSTRUCTIONS!$N$9:$N$73,0),MATCH(DA$2,[1]INSTRUCTIONS!$M$9:$AM$9,FALSE))*$BD84),0)),""))</f>
        <v/>
      </c>
      <c r="DB84" s="178" t="str">
        <f>IF(ISBLANK($CN84),"",IFERROR((ROUND((INDEX([1]INSTRUCTIONS!$M$9:$AM$73,MATCH(#REF!,[1]INSTRUCTIONS!$N$9:$N$73,0),MATCH(DB$2,[1]INSTRUCTIONS!$M$9:$AM$9,FALSE))*$BD84),0)),""))</f>
        <v/>
      </c>
      <c r="DC84" s="178" t="str">
        <f>IF(ISBLANK($CN84),"",IFERROR((ROUND((INDEX([1]INSTRUCTIONS!$M$9:$AM$73,MATCH(#REF!,[1]INSTRUCTIONS!$N$9:$N$73,0),MATCH(DC$2,[1]INSTRUCTIONS!$M$9:$AM$9,FALSE))*$BD84),0)),""))</f>
        <v/>
      </c>
      <c r="DD84" s="178" t="str">
        <f>IF(ISBLANK($CN84),"",IFERROR((ROUND((INDEX([1]INSTRUCTIONS!$M$9:$AM$73,MATCH(#REF!,[1]INSTRUCTIONS!$N$9:$N$73,0),MATCH(DD$2,[1]INSTRUCTIONS!$M$9:$AM$9,FALSE))*$BD84),0)),""))</f>
        <v/>
      </c>
      <c r="DE84" s="178" t="str">
        <f>IF(ISBLANK($CN84),"",IFERROR((ROUND((INDEX([1]INSTRUCTIONS!$M$9:$AM$73,MATCH(#REF!,[1]INSTRUCTIONS!$N$9:$N$73,0),MATCH(DE$2,[1]INSTRUCTIONS!$M$9:$AM$9,FALSE))*$BD84),0)),""))</f>
        <v/>
      </c>
      <c r="DF84" s="178" t="str">
        <f>IF(ISBLANK($CN84),"",IFERROR((ROUND((INDEX([1]INSTRUCTIONS!$M$9:$AM$73,MATCH(#REF!,[1]INSTRUCTIONS!$N$9:$N$73,0),MATCH(DF$2,[1]INSTRUCTIONS!$M$9:$AM$9,FALSE))*$BD84),0)),""))</f>
        <v/>
      </c>
      <c r="DG84" s="178" t="str">
        <f>IF(ISBLANK($CN84),"",IFERROR((ROUND((INDEX([1]INSTRUCTIONS!$M$9:$AM$73,MATCH(#REF!,[1]INSTRUCTIONS!$N$9:$N$73,0),MATCH(DG$2,[1]INSTRUCTIONS!$M$9:$AM$9,FALSE))*$BD84),0)),""))</f>
        <v/>
      </c>
      <c r="DH84" s="178" t="str">
        <f>IF(ISBLANK($CN84),"",IFERROR((ROUND((INDEX([1]INSTRUCTIONS!$M$9:$AM$73,MATCH(#REF!,[1]INSTRUCTIONS!$N$9:$N$73,0),MATCH(DH$2,[1]INSTRUCTIONS!$M$9:$AM$9,FALSE))*$BD84),0)),""))</f>
        <v/>
      </c>
      <c r="DI84" s="178" t="str">
        <f>IF(ISBLANK($CN84),"",IFERROR((ROUND((INDEX([1]INSTRUCTIONS!$M$9:$AM$73,MATCH(#REF!,[1]INSTRUCTIONS!$N$9:$N$73,0),MATCH(DI$2,[1]INSTRUCTIONS!$M$9:$AM$9,FALSE))*$BD84),0)),""))</f>
        <v/>
      </c>
      <c r="DJ84" s="178" t="str">
        <f>IF(ISBLANK($CN84),"",IFERROR((ROUND((INDEX([1]INSTRUCTIONS!$M$9:$AM$73,MATCH(#REF!,[1]INSTRUCTIONS!$N$9:$N$73,0),MATCH(DJ$2,[1]INSTRUCTIONS!$M$9:$AM$9,FALSE))*$BD84),0)),""))</f>
        <v/>
      </c>
      <c r="DK84" s="178" t="str">
        <f>IF(ISBLANK($CN84),"",IFERROR((ROUND((INDEX([1]INSTRUCTIONS!$M$9:$AM$73,MATCH(#REF!,[1]INSTRUCTIONS!$N$9:$N$73,0),MATCH(DK$2,[1]INSTRUCTIONS!$M$9:$AM$9,FALSE))*$BD84),0)),""))</f>
        <v/>
      </c>
      <c r="DL84" s="178" t="str">
        <f>IF(ISBLANK($CN84),"",IFERROR((ROUND((INDEX([1]INSTRUCTIONS!$M$9:$AM$73,MATCH(#REF!,[1]INSTRUCTIONS!$N$9:$N$73,0),MATCH(DL$2,[1]INSTRUCTIONS!$M$9:$AM$9,FALSE))*$BD84),0)),""))</f>
        <v/>
      </c>
      <c r="DM84" s="179" t="str">
        <f>IF(ISBLANK($CN84),"",IFERROR((ROUND((INDEX([1]INSTRUCTIONS!$M$9:$AM$73,MATCH(#REF!,[1]INSTRUCTIONS!$N$9:$N$73,0),MATCH(DM$2,[1]INSTRUCTIONS!$M$9:$AM$9,FALSE))*$BD84),0)),""))</f>
        <v/>
      </c>
      <c r="DN84" s="169">
        <f t="shared" si="26"/>
        <v>12</v>
      </c>
      <c r="DO84" s="169">
        <f t="shared" si="27"/>
        <v>0</v>
      </c>
      <c r="DP84" s="6"/>
      <c r="DQ84" s="171" t="str">
        <f t="shared" si="28"/>
        <v>NUMERIC BOTTOMS BM</v>
      </c>
      <c r="DR84" s="172">
        <f t="shared" ref="DR84:EP84" si="98">IFERROR(BL84+CO84,"")</f>
        <v>10</v>
      </c>
      <c r="DS84" s="173">
        <f t="shared" si="98"/>
        <v>40</v>
      </c>
      <c r="DT84" s="173">
        <f t="shared" si="98"/>
        <v>58</v>
      </c>
      <c r="DU84" s="173">
        <f t="shared" si="98"/>
        <v>45</v>
      </c>
      <c r="DV84" s="173">
        <f t="shared" si="98"/>
        <v>27</v>
      </c>
      <c r="DW84" s="173">
        <f t="shared" si="98"/>
        <v>12</v>
      </c>
      <c r="DX84" s="173" t="str">
        <f t="shared" si="98"/>
        <v/>
      </c>
      <c r="DY84" s="173" t="str">
        <f t="shared" si="98"/>
        <v/>
      </c>
      <c r="DZ84" s="173" t="str">
        <f t="shared" si="98"/>
        <v/>
      </c>
      <c r="EA84" s="173" t="str">
        <f t="shared" si="98"/>
        <v/>
      </c>
      <c r="EB84" s="173" t="str">
        <f t="shared" si="98"/>
        <v/>
      </c>
      <c r="EC84" s="173" t="str">
        <f t="shared" si="98"/>
        <v/>
      </c>
      <c r="ED84" s="173" t="str">
        <f t="shared" si="98"/>
        <v/>
      </c>
      <c r="EE84" s="173" t="str">
        <f t="shared" si="98"/>
        <v/>
      </c>
      <c r="EF84" s="174" t="str">
        <f t="shared" si="98"/>
        <v/>
      </c>
      <c r="EG84" s="174" t="str">
        <f t="shared" si="98"/>
        <v/>
      </c>
      <c r="EH84" s="174" t="str">
        <f t="shared" si="98"/>
        <v/>
      </c>
      <c r="EI84" s="174" t="str">
        <f t="shared" si="98"/>
        <v/>
      </c>
      <c r="EJ84" s="174" t="str">
        <f t="shared" si="98"/>
        <v/>
      </c>
      <c r="EK84" s="174" t="str">
        <f t="shared" si="98"/>
        <v/>
      </c>
      <c r="EL84" s="174" t="str">
        <f t="shared" si="98"/>
        <v/>
      </c>
      <c r="EM84" s="174" t="str">
        <f t="shared" si="98"/>
        <v/>
      </c>
      <c r="EN84" s="174" t="str">
        <f t="shared" si="98"/>
        <v/>
      </c>
      <c r="EO84" s="174" t="str">
        <f t="shared" si="98"/>
        <v/>
      </c>
      <c r="EP84" s="174" t="str">
        <f t="shared" si="98"/>
        <v/>
      </c>
      <c r="EQ84" s="171">
        <f t="shared" si="30"/>
        <v>192</v>
      </c>
      <c r="ER84" s="171">
        <f t="shared" si="31"/>
        <v>0</v>
      </c>
    </row>
    <row r="85" spans="1:148" ht="120" customHeight="1" x14ac:dyDescent="0.25">
      <c r="A85" s="132">
        <f t="shared" si="32"/>
        <v>68</v>
      </c>
      <c r="B85" s="133"/>
      <c r="C85" s="133" t="s">
        <v>96</v>
      </c>
      <c r="D85" s="134" t="s">
        <v>276</v>
      </c>
      <c r="E85" s="134" t="str">
        <f t="shared" si="6"/>
        <v>#REF!</v>
      </c>
      <c r="F85" s="135" t="s">
        <v>143</v>
      </c>
      <c r="G85" s="134" t="s">
        <v>276</v>
      </c>
      <c r="H85" s="135" t="s">
        <v>230</v>
      </c>
      <c r="I85" s="135" t="s">
        <v>231</v>
      </c>
      <c r="J85" s="135"/>
      <c r="K85" s="135"/>
      <c r="L85" s="136"/>
      <c r="M85" s="133" t="e">
        <v>#VALUE!</v>
      </c>
      <c r="N85" s="135" t="s">
        <v>124</v>
      </c>
      <c r="O85" s="136"/>
      <c r="P85" s="136"/>
      <c r="Q85" s="136" t="s">
        <v>101</v>
      </c>
      <c r="R85" s="136" t="s">
        <v>102</v>
      </c>
      <c r="S85" s="136"/>
      <c r="T85" s="133"/>
      <c r="U85" s="133"/>
      <c r="V85" s="133"/>
      <c r="W85" s="137"/>
      <c r="X85" s="138">
        <v>17.239999999999998</v>
      </c>
      <c r="Y85" s="139">
        <v>17.239999999999998</v>
      </c>
      <c r="Z85" s="140">
        <f t="shared" si="7"/>
        <v>0</v>
      </c>
      <c r="AA85" s="139">
        <v>49.99</v>
      </c>
      <c r="AB85" s="140">
        <f t="shared" si="8"/>
        <v>0.655131026205241</v>
      </c>
      <c r="AC85" s="141"/>
      <c r="AD85" s="142" t="str">
        <f t="shared" si="9"/>
        <v/>
      </c>
      <c r="AE85" s="140" t="str">
        <f t="shared" si="10"/>
        <v/>
      </c>
      <c r="AF85" s="139"/>
      <c r="AG85" s="140" t="str">
        <f t="shared" si="11"/>
        <v/>
      </c>
      <c r="AH85" s="143" t="str">
        <f t="shared" si="12"/>
        <v/>
      </c>
      <c r="AI85" s="144"/>
      <c r="AJ85" s="145"/>
      <c r="AK85" s="146"/>
      <c r="AL85" s="135" t="s">
        <v>103</v>
      </c>
      <c r="AM85" s="147">
        <v>4</v>
      </c>
      <c r="AN85" s="148" t="str">
        <f t="shared" si="13"/>
        <v xml:space="preserve">, , , , OFFICE DEFINE, </v>
      </c>
      <c r="AO85" s="149">
        <v>12</v>
      </c>
      <c r="AP85" s="150">
        <v>180</v>
      </c>
      <c r="AQ85" s="150"/>
      <c r="AR85" s="150"/>
      <c r="AS85" s="150"/>
      <c r="AT85" s="151"/>
      <c r="AU85" s="151"/>
      <c r="AV85" s="152">
        <f t="shared" si="14"/>
        <v>4</v>
      </c>
      <c r="AW85" s="153"/>
      <c r="AX85" s="152"/>
      <c r="AY85" s="153"/>
      <c r="AZ85" s="176"/>
      <c r="BA85" s="155">
        <f t="shared" si="15"/>
        <v>180</v>
      </c>
      <c r="BB85" s="156">
        <f t="shared" si="16"/>
        <v>3103.2</v>
      </c>
      <c r="BC85" s="157">
        <f t="shared" si="17"/>
        <v>8998.2000000000007</v>
      </c>
      <c r="BD85" s="158">
        <f t="shared" si="18"/>
        <v>12</v>
      </c>
      <c r="BE85" s="159">
        <f t="shared" si="19"/>
        <v>206.88</v>
      </c>
      <c r="BF85" s="160">
        <f t="shared" si="20"/>
        <v>599.88</v>
      </c>
      <c r="BG85" s="161">
        <f t="shared" si="21"/>
        <v>192</v>
      </c>
      <c r="BH85" s="162">
        <f t="shared" si="22"/>
        <v>3310.08</v>
      </c>
      <c r="BI85" s="163">
        <f t="shared" si="23"/>
        <v>9598.08</v>
      </c>
      <c r="BJ85" s="164"/>
      <c r="BK85" s="165" t="s">
        <v>118</v>
      </c>
      <c r="BL85" s="177">
        <v>9</v>
      </c>
      <c r="BM85" s="178">
        <v>38</v>
      </c>
      <c r="BN85" s="178">
        <v>55</v>
      </c>
      <c r="BO85" s="178">
        <v>42</v>
      </c>
      <c r="BP85" s="178">
        <v>25</v>
      </c>
      <c r="BQ85" s="178">
        <v>11</v>
      </c>
      <c r="BR85" s="178" t="str">
        <f>IF(ISBLANK($BK85),"",IFERROR((ROUND((INDEX([1]INSTRUCTIONS!$M$9:$AM$73,MATCH(#REF!,[1]INSTRUCTIONS!$N$9:$N$73,0),MATCH(BR$2,[1]INSTRUCTIONS!$M$9:$AM$9,FALSE))*$BA85),0)),""))</f>
        <v/>
      </c>
      <c r="BS85" s="178" t="str">
        <f>IF(ISBLANK($BK85),"",IFERROR((ROUND((INDEX([1]INSTRUCTIONS!$M$9:$AM$73,MATCH(#REF!,[1]INSTRUCTIONS!$N$9:$N$73,0),MATCH(BS$2,[1]INSTRUCTIONS!$M$9:$AM$9,FALSE))*$BA85),0)),""))</f>
        <v/>
      </c>
      <c r="BT85" s="178" t="str">
        <f>IF(ISBLANK($BK85),"",IFERROR((ROUND((INDEX([1]INSTRUCTIONS!$M$9:$AM$73,MATCH(#REF!,[1]INSTRUCTIONS!$N$9:$N$73,0),MATCH(BT$2,[1]INSTRUCTIONS!$M$9:$AM$9,FALSE))*$BA85),0)),""))</f>
        <v/>
      </c>
      <c r="BU85" s="178" t="str">
        <f>IF(ISBLANK($BK85),"",IFERROR((ROUND((INDEX([1]INSTRUCTIONS!$M$9:$AM$73,MATCH(#REF!,[1]INSTRUCTIONS!$N$9:$N$73,0),MATCH(BU$2,[1]INSTRUCTIONS!$M$9:$AM$9,FALSE))*$BA85),0)),""))</f>
        <v/>
      </c>
      <c r="BV85" s="178" t="str">
        <f>IF(ISBLANK($BK85),"",IFERROR((ROUND((INDEX([1]INSTRUCTIONS!$M$9:$AM$73,MATCH(#REF!,[1]INSTRUCTIONS!$N$9:$N$73,0),MATCH(BV$2,[1]INSTRUCTIONS!$M$9:$AM$9,FALSE))*$BA85),0)),""))</f>
        <v/>
      </c>
      <c r="BW85" s="178" t="str">
        <f>IF(ISBLANK($BK85),"",IFERROR((ROUND((INDEX([1]INSTRUCTIONS!$M$9:$AM$73,MATCH(#REF!,[1]INSTRUCTIONS!$N$9:$N$73,0),MATCH(BW$2,[1]INSTRUCTIONS!$M$9:$AM$9,FALSE))*$BA85),0)),""))</f>
        <v/>
      </c>
      <c r="BX85" s="178" t="str">
        <f>IF(ISBLANK($BK85),"",IFERROR((ROUND((INDEX([1]INSTRUCTIONS!$M$9:$AM$73,MATCH(#REF!,[1]INSTRUCTIONS!$N$9:$N$73,0),MATCH(BX$2,[1]INSTRUCTIONS!$M$9:$AM$9,FALSE))*$BA85),0)),""))</f>
        <v/>
      </c>
      <c r="BY85" s="178" t="str">
        <f>IF(ISBLANK($BK85),"",IFERROR((ROUND((INDEX([1]INSTRUCTIONS!$M$9:$AM$73,MATCH(#REF!,[1]INSTRUCTIONS!$N$9:$N$73,0),MATCH(BY$2,[1]INSTRUCTIONS!$M$9:$AM$9,FALSE))*$BA85),0)),""))</f>
        <v/>
      </c>
      <c r="BZ85" s="178" t="str">
        <f>IF(ISBLANK($BK85),"",IFERROR((ROUND((INDEX([1]INSTRUCTIONS!$M$9:$AM$73,MATCH(#REF!,[1]INSTRUCTIONS!$N$9:$N$73,0),MATCH(BZ$2,[1]INSTRUCTIONS!$M$9:$AM$9,FALSE))*$BA85),0)),""))</f>
        <v/>
      </c>
      <c r="CA85" s="178" t="str">
        <f>IF(ISBLANK($BK85),"",IFERROR((ROUND((INDEX([1]INSTRUCTIONS!$M$9:$AM$73,MATCH(#REF!,[1]INSTRUCTIONS!$N$9:$N$73,0),MATCH(CA$2,[1]INSTRUCTIONS!$M$9:$AM$9,FALSE))*$BA85),0)),""))</f>
        <v/>
      </c>
      <c r="CB85" s="178" t="str">
        <f>IF(ISBLANK($BK85),"",IFERROR((ROUND((INDEX([1]INSTRUCTIONS!$M$9:$AM$73,MATCH(#REF!,[1]INSTRUCTIONS!$N$9:$N$73,0),MATCH(CB$2,[1]INSTRUCTIONS!$M$9:$AM$9,FALSE))*$BA85),0)),""))</f>
        <v/>
      </c>
      <c r="CC85" s="178" t="str">
        <f>IF(ISBLANK($BK85),"",IFERROR((ROUND((INDEX([1]INSTRUCTIONS!$M$9:$AM$73,MATCH(#REF!,[1]INSTRUCTIONS!$N$9:$N$73,0),MATCH(CC$2,[1]INSTRUCTIONS!$M$9:$AM$9,FALSE))*$BA85),0)),""))</f>
        <v/>
      </c>
      <c r="CD85" s="178" t="str">
        <f>IF(ISBLANK($BK85),"",IFERROR((ROUND((INDEX([1]INSTRUCTIONS!$M$9:$AM$73,MATCH(#REF!,[1]INSTRUCTIONS!$N$9:$N$73,0),MATCH(CD$2,[1]INSTRUCTIONS!$M$9:$AM$9,FALSE))*$BA85),0)),""))</f>
        <v/>
      </c>
      <c r="CE85" s="178" t="str">
        <f>IF(ISBLANK($BK85),"",IFERROR((ROUND((INDEX([1]INSTRUCTIONS!$M$9:$AM$73,MATCH(#REF!,[1]INSTRUCTIONS!$N$9:$N$73,0),MATCH(CE$2,[1]INSTRUCTIONS!$M$9:$AM$9,FALSE))*$BA85),0)),""))</f>
        <v/>
      </c>
      <c r="CF85" s="178" t="str">
        <f>IF(ISBLANK($BK85),"",IFERROR((ROUND((INDEX([1]INSTRUCTIONS!$M$9:$AM$73,MATCH(#REF!,[1]INSTRUCTIONS!$N$9:$N$73,0),MATCH(CF$2,[1]INSTRUCTIONS!$M$9:$AM$9,FALSE))*$BA85),0)),""))</f>
        <v/>
      </c>
      <c r="CG85" s="178" t="str">
        <f>IF(ISBLANK($BK85),"",IFERROR((ROUND((INDEX([1]INSTRUCTIONS!$M$9:$AM$73,MATCH(#REF!,[1]INSTRUCTIONS!$N$9:$N$73,0),MATCH(CG$2,[1]INSTRUCTIONS!$M$9:$AM$9,FALSE))*$BA85),0)),""))</f>
        <v/>
      </c>
      <c r="CH85" s="178" t="str">
        <f>IF(ISBLANK($BK85),"",IFERROR((ROUND((INDEX([1]INSTRUCTIONS!$M$9:$AM$73,MATCH(#REF!,[1]INSTRUCTIONS!$N$9:$N$73,0),MATCH(CH$2,[1]INSTRUCTIONS!$M$9:$AM$9,FALSE))*$BA85),0)),""))</f>
        <v/>
      </c>
      <c r="CI85" s="178" t="str">
        <f>IF(ISBLANK($BK85),"",IFERROR((ROUND((INDEX([1]INSTRUCTIONS!$M$9:$AM$73,MATCH(#REF!,[1]INSTRUCTIONS!$N$9:$N$73,0),MATCH(CI$2,[1]INSTRUCTIONS!$M$9:$AM$9,FALSE))*$BA85),0)),""))</f>
        <v/>
      </c>
      <c r="CJ85" s="179" t="str">
        <f>IF(ISBLANK($BK85),"",IFERROR((ROUND((INDEX([1]INSTRUCTIONS!$M$9:$AM$73,MATCH(#REF!,[1]INSTRUCTIONS!$N$9:$N$73,0),MATCH(CJ$2,[1]INSTRUCTIONS!$M$9:$AM$9,FALSE))*$BA85),0)),""))</f>
        <v/>
      </c>
      <c r="CK85" s="169">
        <f t="shared" si="24"/>
        <v>180</v>
      </c>
      <c r="CL85" s="169">
        <f t="shared" si="25"/>
        <v>0</v>
      </c>
      <c r="CM85" s="6"/>
      <c r="CN85" s="170" t="s">
        <v>119</v>
      </c>
      <c r="CO85" s="177">
        <v>1</v>
      </c>
      <c r="CP85" s="178">
        <v>2</v>
      </c>
      <c r="CQ85" s="178">
        <v>3</v>
      </c>
      <c r="CR85" s="178">
        <v>3</v>
      </c>
      <c r="CS85" s="178">
        <v>2</v>
      </c>
      <c r="CT85" s="178">
        <v>1</v>
      </c>
      <c r="CU85" s="178" t="str">
        <f>IF(ISBLANK($CN85),"",IFERROR((ROUND((INDEX([1]INSTRUCTIONS!$M$9:$AM$73,MATCH(#REF!,[1]INSTRUCTIONS!$N$9:$N$73,0),MATCH(CU$2,[1]INSTRUCTIONS!$M$9:$AM$9,FALSE))*$BD85),0)),""))</f>
        <v/>
      </c>
      <c r="CV85" s="178" t="str">
        <f>IF(ISBLANK($CN85),"",IFERROR((ROUND((INDEX([1]INSTRUCTIONS!$M$9:$AM$73,MATCH(#REF!,[1]INSTRUCTIONS!$N$9:$N$73,0),MATCH(CV$2,[1]INSTRUCTIONS!$M$9:$AM$9,FALSE))*$BD85),0)),""))</f>
        <v/>
      </c>
      <c r="CW85" s="178" t="str">
        <f>IF(ISBLANK($CN85),"",IFERROR((ROUND((INDEX([1]INSTRUCTIONS!$M$9:$AM$73,MATCH(#REF!,[1]INSTRUCTIONS!$N$9:$N$73,0),MATCH(CW$2,[1]INSTRUCTIONS!$M$9:$AM$9,FALSE))*$BD85),0)),""))</f>
        <v/>
      </c>
      <c r="CX85" s="178" t="str">
        <f>IF(ISBLANK($CN85),"",IFERROR((ROUND((INDEX([1]INSTRUCTIONS!$M$9:$AM$73,MATCH(#REF!,[1]INSTRUCTIONS!$N$9:$N$73,0),MATCH(CX$2,[1]INSTRUCTIONS!$M$9:$AM$9,FALSE))*$BD85),0)),""))</f>
        <v/>
      </c>
      <c r="CY85" s="178" t="str">
        <f>IF(ISBLANK($CN85),"",IFERROR((ROUND((INDEX([1]INSTRUCTIONS!$M$9:$AM$73,MATCH(#REF!,[1]INSTRUCTIONS!$N$9:$N$73,0),MATCH(CY$2,[1]INSTRUCTIONS!$M$9:$AM$9,FALSE))*$BD85),0)),""))</f>
        <v/>
      </c>
      <c r="CZ85" s="178" t="str">
        <f>IF(ISBLANK($CN85),"",IFERROR((ROUND((INDEX([1]INSTRUCTIONS!$M$9:$AM$73,MATCH(#REF!,[1]INSTRUCTIONS!$N$9:$N$73,0),MATCH(CZ$2,[1]INSTRUCTIONS!$M$9:$AM$9,FALSE))*$BD85),0)),""))</f>
        <v/>
      </c>
      <c r="DA85" s="178" t="str">
        <f>IF(ISBLANK($CN85),"",IFERROR((ROUND((INDEX([1]INSTRUCTIONS!$M$9:$AM$73,MATCH(#REF!,[1]INSTRUCTIONS!$N$9:$N$73,0),MATCH(DA$2,[1]INSTRUCTIONS!$M$9:$AM$9,FALSE))*$BD85),0)),""))</f>
        <v/>
      </c>
      <c r="DB85" s="178" t="str">
        <f>IF(ISBLANK($CN85),"",IFERROR((ROUND((INDEX([1]INSTRUCTIONS!$M$9:$AM$73,MATCH(#REF!,[1]INSTRUCTIONS!$N$9:$N$73,0),MATCH(DB$2,[1]INSTRUCTIONS!$M$9:$AM$9,FALSE))*$BD85),0)),""))</f>
        <v/>
      </c>
      <c r="DC85" s="178" t="str">
        <f>IF(ISBLANK($CN85),"",IFERROR((ROUND((INDEX([1]INSTRUCTIONS!$M$9:$AM$73,MATCH(#REF!,[1]INSTRUCTIONS!$N$9:$N$73,0),MATCH(DC$2,[1]INSTRUCTIONS!$M$9:$AM$9,FALSE))*$BD85),0)),""))</f>
        <v/>
      </c>
      <c r="DD85" s="178" t="str">
        <f>IF(ISBLANK($CN85),"",IFERROR((ROUND((INDEX([1]INSTRUCTIONS!$M$9:$AM$73,MATCH(#REF!,[1]INSTRUCTIONS!$N$9:$N$73,0),MATCH(DD$2,[1]INSTRUCTIONS!$M$9:$AM$9,FALSE))*$BD85),0)),""))</f>
        <v/>
      </c>
      <c r="DE85" s="178" t="str">
        <f>IF(ISBLANK($CN85),"",IFERROR((ROUND((INDEX([1]INSTRUCTIONS!$M$9:$AM$73,MATCH(#REF!,[1]INSTRUCTIONS!$N$9:$N$73,0),MATCH(DE$2,[1]INSTRUCTIONS!$M$9:$AM$9,FALSE))*$BD85),0)),""))</f>
        <v/>
      </c>
      <c r="DF85" s="178" t="str">
        <f>IF(ISBLANK($CN85),"",IFERROR((ROUND((INDEX([1]INSTRUCTIONS!$M$9:$AM$73,MATCH(#REF!,[1]INSTRUCTIONS!$N$9:$N$73,0),MATCH(DF$2,[1]INSTRUCTIONS!$M$9:$AM$9,FALSE))*$BD85),0)),""))</f>
        <v/>
      </c>
      <c r="DG85" s="178" t="str">
        <f>IF(ISBLANK($CN85),"",IFERROR((ROUND((INDEX([1]INSTRUCTIONS!$M$9:$AM$73,MATCH(#REF!,[1]INSTRUCTIONS!$N$9:$N$73,0),MATCH(DG$2,[1]INSTRUCTIONS!$M$9:$AM$9,FALSE))*$BD85),0)),""))</f>
        <v/>
      </c>
      <c r="DH85" s="178" t="str">
        <f>IF(ISBLANK($CN85),"",IFERROR((ROUND((INDEX([1]INSTRUCTIONS!$M$9:$AM$73,MATCH(#REF!,[1]INSTRUCTIONS!$N$9:$N$73,0),MATCH(DH$2,[1]INSTRUCTIONS!$M$9:$AM$9,FALSE))*$BD85),0)),""))</f>
        <v/>
      </c>
      <c r="DI85" s="178" t="str">
        <f>IF(ISBLANK($CN85),"",IFERROR((ROUND((INDEX([1]INSTRUCTIONS!$M$9:$AM$73,MATCH(#REF!,[1]INSTRUCTIONS!$N$9:$N$73,0),MATCH(DI$2,[1]INSTRUCTIONS!$M$9:$AM$9,FALSE))*$BD85),0)),""))</f>
        <v/>
      </c>
      <c r="DJ85" s="178" t="str">
        <f>IF(ISBLANK($CN85),"",IFERROR((ROUND((INDEX([1]INSTRUCTIONS!$M$9:$AM$73,MATCH(#REF!,[1]INSTRUCTIONS!$N$9:$N$73,0),MATCH(DJ$2,[1]INSTRUCTIONS!$M$9:$AM$9,FALSE))*$BD85),0)),""))</f>
        <v/>
      </c>
      <c r="DK85" s="178" t="str">
        <f>IF(ISBLANK($CN85),"",IFERROR((ROUND((INDEX([1]INSTRUCTIONS!$M$9:$AM$73,MATCH(#REF!,[1]INSTRUCTIONS!$N$9:$N$73,0),MATCH(DK$2,[1]INSTRUCTIONS!$M$9:$AM$9,FALSE))*$BD85),0)),""))</f>
        <v/>
      </c>
      <c r="DL85" s="178" t="str">
        <f>IF(ISBLANK($CN85),"",IFERROR((ROUND((INDEX([1]INSTRUCTIONS!$M$9:$AM$73,MATCH(#REF!,[1]INSTRUCTIONS!$N$9:$N$73,0),MATCH(DL$2,[1]INSTRUCTIONS!$M$9:$AM$9,FALSE))*$BD85),0)),""))</f>
        <v/>
      </c>
      <c r="DM85" s="179" t="str">
        <f>IF(ISBLANK($CN85),"",IFERROR((ROUND((INDEX([1]INSTRUCTIONS!$M$9:$AM$73,MATCH(#REF!,[1]INSTRUCTIONS!$N$9:$N$73,0),MATCH(DM$2,[1]INSTRUCTIONS!$M$9:$AM$9,FALSE))*$BD85),0)),""))</f>
        <v/>
      </c>
      <c r="DN85" s="169">
        <f t="shared" si="26"/>
        <v>12</v>
      </c>
      <c r="DO85" s="169">
        <f t="shared" si="27"/>
        <v>0</v>
      </c>
      <c r="DP85" s="6"/>
      <c r="DQ85" s="171" t="str">
        <f t="shared" si="28"/>
        <v>NUMERIC BOTTOMS BM</v>
      </c>
      <c r="DR85" s="172">
        <f t="shared" ref="DR85:EP85" si="99">IFERROR(BL85+CO85,"")</f>
        <v>10</v>
      </c>
      <c r="DS85" s="173">
        <f t="shared" si="99"/>
        <v>40</v>
      </c>
      <c r="DT85" s="173">
        <f t="shared" si="99"/>
        <v>58</v>
      </c>
      <c r="DU85" s="173">
        <f t="shared" si="99"/>
        <v>45</v>
      </c>
      <c r="DV85" s="173">
        <f t="shared" si="99"/>
        <v>27</v>
      </c>
      <c r="DW85" s="208">
        <f t="shared" si="99"/>
        <v>12</v>
      </c>
      <c r="DX85" s="173" t="str">
        <f t="shared" si="99"/>
        <v/>
      </c>
      <c r="DY85" s="173" t="str">
        <f t="shared" si="99"/>
        <v/>
      </c>
      <c r="DZ85" s="173" t="str">
        <f t="shared" si="99"/>
        <v/>
      </c>
      <c r="EA85" s="173" t="str">
        <f t="shared" si="99"/>
        <v/>
      </c>
      <c r="EB85" s="173" t="str">
        <f t="shared" si="99"/>
        <v/>
      </c>
      <c r="EC85" s="173" t="str">
        <f t="shared" si="99"/>
        <v/>
      </c>
      <c r="ED85" s="173" t="str">
        <f t="shared" si="99"/>
        <v/>
      </c>
      <c r="EE85" s="173" t="str">
        <f t="shared" si="99"/>
        <v/>
      </c>
      <c r="EF85" s="174" t="str">
        <f t="shared" si="99"/>
        <v/>
      </c>
      <c r="EG85" s="174" t="str">
        <f t="shared" si="99"/>
        <v/>
      </c>
      <c r="EH85" s="174" t="str">
        <f t="shared" si="99"/>
        <v/>
      </c>
      <c r="EI85" s="174" t="str">
        <f t="shared" si="99"/>
        <v/>
      </c>
      <c r="EJ85" s="174" t="str">
        <f t="shared" si="99"/>
        <v/>
      </c>
      <c r="EK85" s="174" t="str">
        <f t="shared" si="99"/>
        <v/>
      </c>
      <c r="EL85" s="174" t="str">
        <f t="shared" si="99"/>
        <v/>
      </c>
      <c r="EM85" s="174" t="str">
        <f t="shared" si="99"/>
        <v/>
      </c>
      <c r="EN85" s="174" t="str">
        <f t="shared" si="99"/>
        <v/>
      </c>
      <c r="EO85" s="174" t="str">
        <f t="shared" si="99"/>
        <v/>
      </c>
      <c r="EP85" s="174" t="str">
        <f t="shared" si="99"/>
        <v/>
      </c>
      <c r="EQ85" s="171">
        <f t="shared" si="30"/>
        <v>192</v>
      </c>
      <c r="ER85" s="171">
        <f t="shared" si="31"/>
        <v>0</v>
      </c>
    </row>
    <row r="86" spans="1:148" ht="120" customHeight="1" x14ac:dyDescent="0.25">
      <c r="A86" s="132">
        <f t="shared" si="32"/>
        <v>69</v>
      </c>
      <c r="B86" s="133" t="e">
        <v>#VALUE!</v>
      </c>
      <c r="C86" s="133" t="s">
        <v>96</v>
      </c>
      <c r="D86" s="134" t="s">
        <v>276</v>
      </c>
      <c r="E86" s="134" t="str">
        <f t="shared" si="6"/>
        <v>#REF!</v>
      </c>
      <c r="F86" s="135" t="s">
        <v>143</v>
      </c>
      <c r="G86" s="134" t="s">
        <v>276</v>
      </c>
      <c r="H86" s="135" t="s">
        <v>230</v>
      </c>
      <c r="I86" s="135" t="s">
        <v>231</v>
      </c>
      <c r="J86" s="135"/>
      <c r="K86" s="135"/>
      <c r="L86" s="136"/>
      <c r="M86" s="133" t="e">
        <v>#VALUE!</v>
      </c>
      <c r="N86" s="135" t="s">
        <v>106</v>
      </c>
      <c r="O86" s="136"/>
      <c r="P86" s="136"/>
      <c r="Q86" s="136" t="s">
        <v>101</v>
      </c>
      <c r="R86" s="136" t="s">
        <v>102</v>
      </c>
      <c r="S86" s="136"/>
      <c r="T86" s="133"/>
      <c r="U86" s="133"/>
      <c r="V86" s="133"/>
      <c r="W86" s="137"/>
      <c r="X86" s="138">
        <v>17.239999999999998</v>
      </c>
      <c r="Y86" s="139">
        <v>17.239999999999998</v>
      </c>
      <c r="Z86" s="140">
        <f t="shared" si="7"/>
        <v>0</v>
      </c>
      <c r="AA86" s="139">
        <v>49.99</v>
      </c>
      <c r="AB86" s="140">
        <f t="shared" si="8"/>
        <v>0.655131026205241</v>
      </c>
      <c r="AC86" s="141"/>
      <c r="AD86" s="142" t="str">
        <f t="shared" si="9"/>
        <v/>
      </c>
      <c r="AE86" s="140" t="str">
        <f t="shared" si="10"/>
        <v/>
      </c>
      <c r="AF86" s="139"/>
      <c r="AG86" s="140" t="str">
        <f t="shared" si="11"/>
        <v/>
      </c>
      <c r="AH86" s="143" t="str">
        <f t="shared" si="12"/>
        <v/>
      </c>
      <c r="AI86" s="144"/>
      <c r="AJ86" s="145"/>
      <c r="AK86" s="146"/>
      <c r="AL86" s="135" t="s">
        <v>103</v>
      </c>
      <c r="AM86" s="147">
        <v>4</v>
      </c>
      <c r="AN86" s="148" t="str">
        <f t="shared" si="13"/>
        <v xml:space="preserve">, , , , OFFICE DEFINE, </v>
      </c>
      <c r="AO86" s="149">
        <v>24</v>
      </c>
      <c r="AP86" s="150">
        <v>276</v>
      </c>
      <c r="AQ86" s="150"/>
      <c r="AR86" s="150"/>
      <c r="AS86" s="150"/>
      <c r="AT86" s="151"/>
      <c r="AU86" s="151"/>
      <c r="AV86" s="152">
        <f t="shared" si="14"/>
        <v>4</v>
      </c>
      <c r="AW86" s="153"/>
      <c r="AX86" s="152"/>
      <c r="AY86" s="153"/>
      <c r="AZ86" s="176"/>
      <c r="BA86" s="155">
        <f t="shared" si="15"/>
        <v>276</v>
      </c>
      <c r="BB86" s="156">
        <f t="shared" si="16"/>
        <v>4758.24</v>
      </c>
      <c r="BC86" s="157">
        <f t="shared" si="17"/>
        <v>13797.24</v>
      </c>
      <c r="BD86" s="158">
        <f t="shared" si="18"/>
        <v>24</v>
      </c>
      <c r="BE86" s="159">
        <f t="shared" si="19"/>
        <v>413.76</v>
      </c>
      <c r="BF86" s="160">
        <f t="shared" si="20"/>
        <v>1199.76</v>
      </c>
      <c r="BG86" s="161">
        <f t="shared" si="21"/>
        <v>300</v>
      </c>
      <c r="BH86" s="162">
        <f t="shared" si="22"/>
        <v>5171.9999999999991</v>
      </c>
      <c r="BI86" s="163">
        <f t="shared" si="23"/>
        <v>14997</v>
      </c>
      <c r="BJ86" s="164"/>
      <c r="BK86" s="165" t="s">
        <v>118</v>
      </c>
      <c r="BL86" s="177">
        <v>14</v>
      </c>
      <c r="BM86" s="178">
        <v>59</v>
      </c>
      <c r="BN86" s="178">
        <v>83</v>
      </c>
      <c r="BO86" s="178">
        <v>65</v>
      </c>
      <c r="BP86" s="178">
        <v>38</v>
      </c>
      <c r="BQ86" s="178">
        <v>17</v>
      </c>
      <c r="BR86" s="178" t="str">
        <f>IF(ISBLANK($BK86),"",IFERROR((ROUND((INDEX([1]INSTRUCTIONS!$M$9:$AM$73,MATCH(#REF!,[1]INSTRUCTIONS!$N$9:$N$73,0),MATCH(BR$2,[1]INSTRUCTIONS!$M$9:$AM$9,FALSE))*$BA86),0)),""))</f>
        <v/>
      </c>
      <c r="BS86" s="178" t="str">
        <f>IF(ISBLANK($BK86),"",IFERROR((ROUND((INDEX([1]INSTRUCTIONS!$M$9:$AM$73,MATCH(#REF!,[1]INSTRUCTIONS!$N$9:$N$73,0),MATCH(BS$2,[1]INSTRUCTIONS!$M$9:$AM$9,FALSE))*$BA86),0)),""))</f>
        <v/>
      </c>
      <c r="BT86" s="178" t="str">
        <f>IF(ISBLANK($BK86),"",IFERROR((ROUND((INDEX([1]INSTRUCTIONS!$M$9:$AM$73,MATCH(#REF!,[1]INSTRUCTIONS!$N$9:$N$73,0),MATCH(BT$2,[1]INSTRUCTIONS!$M$9:$AM$9,FALSE))*$BA86),0)),""))</f>
        <v/>
      </c>
      <c r="BU86" s="178" t="str">
        <f>IF(ISBLANK($BK86),"",IFERROR((ROUND((INDEX([1]INSTRUCTIONS!$M$9:$AM$73,MATCH(#REF!,[1]INSTRUCTIONS!$N$9:$N$73,0),MATCH(BU$2,[1]INSTRUCTIONS!$M$9:$AM$9,FALSE))*$BA86),0)),""))</f>
        <v/>
      </c>
      <c r="BV86" s="178" t="str">
        <f>IF(ISBLANK($BK86),"",IFERROR((ROUND((INDEX([1]INSTRUCTIONS!$M$9:$AM$73,MATCH(#REF!,[1]INSTRUCTIONS!$N$9:$N$73,0),MATCH(BV$2,[1]INSTRUCTIONS!$M$9:$AM$9,FALSE))*$BA86),0)),""))</f>
        <v/>
      </c>
      <c r="BW86" s="178" t="str">
        <f>IF(ISBLANK($BK86),"",IFERROR((ROUND((INDEX([1]INSTRUCTIONS!$M$9:$AM$73,MATCH(#REF!,[1]INSTRUCTIONS!$N$9:$N$73,0),MATCH(BW$2,[1]INSTRUCTIONS!$M$9:$AM$9,FALSE))*$BA86),0)),""))</f>
        <v/>
      </c>
      <c r="BX86" s="178" t="str">
        <f>IF(ISBLANK($BK86),"",IFERROR((ROUND((INDEX([1]INSTRUCTIONS!$M$9:$AM$73,MATCH(#REF!,[1]INSTRUCTIONS!$N$9:$N$73,0),MATCH(BX$2,[1]INSTRUCTIONS!$M$9:$AM$9,FALSE))*$BA86),0)),""))</f>
        <v/>
      </c>
      <c r="BY86" s="178" t="str">
        <f>IF(ISBLANK($BK86),"",IFERROR((ROUND((INDEX([1]INSTRUCTIONS!$M$9:$AM$73,MATCH(#REF!,[1]INSTRUCTIONS!$N$9:$N$73,0),MATCH(BY$2,[1]INSTRUCTIONS!$M$9:$AM$9,FALSE))*$BA86),0)),""))</f>
        <v/>
      </c>
      <c r="BZ86" s="178" t="str">
        <f>IF(ISBLANK($BK86),"",IFERROR((ROUND((INDEX([1]INSTRUCTIONS!$M$9:$AM$73,MATCH(#REF!,[1]INSTRUCTIONS!$N$9:$N$73,0),MATCH(BZ$2,[1]INSTRUCTIONS!$M$9:$AM$9,FALSE))*$BA86),0)),""))</f>
        <v/>
      </c>
      <c r="CA86" s="178" t="str">
        <f>IF(ISBLANK($BK86),"",IFERROR((ROUND((INDEX([1]INSTRUCTIONS!$M$9:$AM$73,MATCH(#REF!,[1]INSTRUCTIONS!$N$9:$N$73,0),MATCH(CA$2,[1]INSTRUCTIONS!$M$9:$AM$9,FALSE))*$BA86),0)),""))</f>
        <v/>
      </c>
      <c r="CB86" s="178" t="str">
        <f>IF(ISBLANK($BK86),"",IFERROR((ROUND((INDEX([1]INSTRUCTIONS!$M$9:$AM$73,MATCH(#REF!,[1]INSTRUCTIONS!$N$9:$N$73,0),MATCH(CB$2,[1]INSTRUCTIONS!$M$9:$AM$9,FALSE))*$BA86),0)),""))</f>
        <v/>
      </c>
      <c r="CC86" s="178" t="str">
        <f>IF(ISBLANK($BK86),"",IFERROR((ROUND((INDEX([1]INSTRUCTIONS!$M$9:$AM$73,MATCH(#REF!,[1]INSTRUCTIONS!$N$9:$N$73,0),MATCH(CC$2,[1]INSTRUCTIONS!$M$9:$AM$9,FALSE))*$BA86),0)),""))</f>
        <v/>
      </c>
      <c r="CD86" s="178" t="str">
        <f>IF(ISBLANK($BK86),"",IFERROR((ROUND((INDEX([1]INSTRUCTIONS!$M$9:$AM$73,MATCH(#REF!,[1]INSTRUCTIONS!$N$9:$N$73,0),MATCH(CD$2,[1]INSTRUCTIONS!$M$9:$AM$9,FALSE))*$BA86),0)),""))</f>
        <v/>
      </c>
      <c r="CE86" s="178" t="str">
        <f>IF(ISBLANK($BK86),"",IFERROR((ROUND((INDEX([1]INSTRUCTIONS!$M$9:$AM$73,MATCH(#REF!,[1]INSTRUCTIONS!$N$9:$N$73,0),MATCH(CE$2,[1]INSTRUCTIONS!$M$9:$AM$9,FALSE))*$BA86),0)),""))</f>
        <v/>
      </c>
      <c r="CF86" s="178" t="str">
        <f>IF(ISBLANK($BK86),"",IFERROR((ROUND((INDEX([1]INSTRUCTIONS!$M$9:$AM$73,MATCH(#REF!,[1]INSTRUCTIONS!$N$9:$N$73,0),MATCH(CF$2,[1]INSTRUCTIONS!$M$9:$AM$9,FALSE))*$BA86),0)),""))</f>
        <v/>
      </c>
      <c r="CG86" s="178" t="str">
        <f>IF(ISBLANK($BK86),"",IFERROR((ROUND((INDEX([1]INSTRUCTIONS!$M$9:$AM$73,MATCH(#REF!,[1]INSTRUCTIONS!$N$9:$N$73,0),MATCH(CG$2,[1]INSTRUCTIONS!$M$9:$AM$9,FALSE))*$BA86),0)),""))</f>
        <v/>
      </c>
      <c r="CH86" s="178" t="str">
        <f>IF(ISBLANK($BK86),"",IFERROR((ROUND((INDEX([1]INSTRUCTIONS!$M$9:$AM$73,MATCH(#REF!,[1]INSTRUCTIONS!$N$9:$N$73,0),MATCH(CH$2,[1]INSTRUCTIONS!$M$9:$AM$9,FALSE))*$BA86),0)),""))</f>
        <v/>
      </c>
      <c r="CI86" s="178" t="str">
        <f>IF(ISBLANK($BK86),"",IFERROR((ROUND((INDEX([1]INSTRUCTIONS!$M$9:$AM$73,MATCH(#REF!,[1]INSTRUCTIONS!$N$9:$N$73,0),MATCH(CI$2,[1]INSTRUCTIONS!$M$9:$AM$9,FALSE))*$BA86),0)),""))</f>
        <v/>
      </c>
      <c r="CJ86" s="179" t="str">
        <f>IF(ISBLANK($BK86),"",IFERROR((ROUND((INDEX([1]INSTRUCTIONS!$M$9:$AM$73,MATCH(#REF!,[1]INSTRUCTIONS!$N$9:$N$73,0),MATCH(CJ$2,[1]INSTRUCTIONS!$M$9:$AM$9,FALSE))*$BA86),0)),""))</f>
        <v/>
      </c>
      <c r="CK86" s="169">
        <f t="shared" si="24"/>
        <v>276</v>
      </c>
      <c r="CL86" s="169">
        <f t="shared" si="25"/>
        <v>0</v>
      </c>
      <c r="CM86" s="6"/>
      <c r="CN86" s="170" t="s">
        <v>119</v>
      </c>
      <c r="CO86" s="177">
        <v>2</v>
      </c>
      <c r="CP86" s="178">
        <v>5</v>
      </c>
      <c r="CQ86" s="178">
        <v>6</v>
      </c>
      <c r="CR86" s="178">
        <v>6</v>
      </c>
      <c r="CS86" s="178">
        <v>3</v>
      </c>
      <c r="CT86" s="178">
        <v>2</v>
      </c>
      <c r="CU86" s="178" t="str">
        <f>IF(ISBLANK($CN86),"",IFERROR((ROUND((INDEX([1]INSTRUCTIONS!$M$9:$AM$73,MATCH(#REF!,[1]INSTRUCTIONS!$N$9:$N$73,0),MATCH(CU$2,[1]INSTRUCTIONS!$M$9:$AM$9,FALSE))*$BD86),0)),""))</f>
        <v/>
      </c>
      <c r="CV86" s="178" t="str">
        <f>IF(ISBLANK($CN86),"",IFERROR((ROUND((INDEX([1]INSTRUCTIONS!$M$9:$AM$73,MATCH(#REF!,[1]INSTRUCTIONS!$N$9:$N$73,0),MATCH(CV$2,[1]INSTRUCTIONS!$M$9:$AM$9,FALSE))*$BD86),0)),""))</f>
        <v/>
      </c>
      <c r="CW86" s="178" t="str">
        <f>IF(ISBLANK($CN86),"",IFERROR((ROUND((INDEX([1]INSTRUCTIONS!$M$9:$AM$73,MATCH(#REF!,[1]INSTRUCTIONS!$N$9:$N$73,0),MATCH(CW$2,[1]INSTRUCTIONS!$M$9:$AM$9,FALSE))*$BD86),0)),""))</f>
        <v/>
      </c>
      <c r="CX86" s="178" t="str">
        <f>IF(ISBLANK($CN86),"",IFERROR((ROUND((INDEX([1]INSTRUCTIONS!$M$9:$AM$73,MATCH(#REF!,[1]INSTRUCTIONS!$N$9:$N$73,0),MATCH(CX$2,[1]INSTRUCTIONS!$M$9:$AM$9,FALSE))*$BD86),0)),""))</f>
        <v/>
      </c>
      <c r="CY86" s="178" t="str">
        <f>IF(ISBLANK($CN86),"",IFERROR((ROUND((INDEX([1]INSTRUCTIONS!$M$9:$AM$73,MATCH(#REF!,[1]INSTRUCTIONS!$N$9:$N$73,0),MATCH(CY$2,[1]INSTRUCTIONS!$M$9:$AM$9,FALSE))*$BD86),0)),""))</f>
        <v/>
      </c>
      <c r="CZ86" s="178" t="str">
        <f>IF(ISBLANK($CN86),"",IFERROR((ROUND((INDEX([1]INSTRUCTIONS!$M$9:$AM$73,MATCH(#REF!,[1]INSTRUCTIONS!$N$9:$N$73,0),MATCH(CZ$2,[1]INSTRUCTIONS!$M$9:$AM$9,FALSE))*$BD86),0)),""))</f>
        <v/>
      </c>
      <c r="DA86" s="178" t="str">
        <f>IF(ISBLANK($CN86),"",IFERROR((ROUND((INDEX([1]INSTRUCTIONS!$M$9:$AM$73,MATCH(#REF!,[1]INSTRUCTIONS!$N$9:$N$73,0),MATCH(DA$2,[1]INSTRUCTIONS!$M$9:$AM$9,FALSE))*$BD86),0)),""))</f>
        <v/>
      </c>
      <c r="DB86" s="178" t="str">
        <f>IF(ISBLANK($CN86),"",IFERROR((ROUND((INDEX([1]INSTRUCTIONS!$M$9:$AM$73,MATCH(#REF!,[1]INSTRUCTIONS!$N$9:$N$73,0),MATCH(DB$2,[1]INSTRUCTIONS!$M$9:$AM$9,FALSE))*$BD86),0)),""))</f>
        <v/>
      </c>
      <c r="DC86" s="178" t="str">
        <f>IF(ISBLANK($CN86),"",IFERROR((ROUND((INDEX([1]INSTRUCTIONS!$M$9:$AM$73,MATCH(#REF!,[1]INSTRUCTIONS!$N$9:$N$73,0),MATCH(DC$2,[1]INSTRUCTIONS!$M$9:$AM$9,FALSE))*$BD86),0)),""))</f>
        <v/>
      </c>
      <c r="DD86" s="178" t="str">
        <f>IF(ISBLANK($CN86),"",IFERROR((ROUND((INDEX([1]INSTRUCTIONS!$M$9:$AM$73,MATCH(#REF!,[1]INSTRUCTIONS!$N$9:$N$73,0),MATCH(DD$2,[1]INSTRUCTIONS!$M$9:$AM$9,FALSE))*$BD86),0)),""))</f>
        <v/>
      </c>
      <c r="DE86" s="178" t="str">
        <f>IF(ISBLANK($CN86),"",IFERROR((ROUND((INDEX([1]INSTRUCTIONS!$M$9:$AM$73,MATCH(#REF!,[1]INSTRUCTIONS!$N$9:$N$73,0),MATCH(DE$2,[1]INSTRUCTIONS!$M$9:$AM$9,FALSE))*$BD86),0)),""))</f>
        <v/>
      </c>
      <c r="DF86" s="178" t="str">
        <f>IF(ISBLANK($CN86),"",IFERROR((ROUND((INDEX([1]INSTRUCTIONS!$M$9:$AM$73,MATCH(#REF!,[1]INSTRUCTIONS!$N$9:$N$73,0),MATCH(DF$2,[1]INSTRUCTIONS!$M$9:$AM$9,FALSE))*$BD86),0)),""))</f>
        <v/>
      </c>
      <c r="DG86" s="178" t="str">
        <f>IF(ISBLANK($CN86),"",IFERROR((ROUND((INDEX([1]INSTRUCTIONS!$M$9:$AM$73,MATCH(#REF!,[1]INSTRUCTIONS!$N$9:$N$73,0),MATCH(DG$2,[1]INSTRUCTIONS!$M$9:$AM$9,FALSE))*$BD86),0)),""))</f>
        <v/>
      </c>
      <c r="DH86" s="178" t="str">
        <f>IF(ISBLANK($CN86),"",IFERROR((ROUND((INDEX([1]INSTRUCTIONS!$M$9:$AM$73,MATCH(#REF!,[1]INSTRUCTIONS!$N$9:$N$73,0),MATCH(DH$2,[1]INSTRUCTIONS!$M$9:$AM$9,FALSE))*$BD86),0)),""))</f>
        <v/>
      </c>
      <c r="DI86" s="178" t="str">
        <f>IF(ISBLANK($CN86),"",IFERROR((ROUND((INDEX([1]INSTRUCTIONS!$M$9:$AM$73,MATCH(#REF!,[1]INSTRUCTIONS!$N$9:$N$73,0),MATCH(DI$2,[1]INSTRUCTIONS!$M$9:$AM$9,FALSE))*$BD86),0)),""))</f>
        <v/>
      </c>
      <c r="DJ86" s="178" t="str">
        <f>IF(ISBLANK($CN86),"",IFERROR((ROUND((INDEX([1]INSTRUCTIONS!$M$9:$AM$73,MATCH(#REF!,[1]INSTRUCTIONS!$N$9:$N$73,0),MATCH(DJ$2,[1]INSTRUCTIONS!$M$9:$AM$9,FALSE))*$BD86),0)),""))</f>
        <v/>
      </c>
      <c r="DK86" s="178" t="str">
        <f>IF(ISBLANK($CN86),"",IFERROR((ROUND((INDEX([1]INSTRUCTIONS!$M$9:$AM$73,MATCH(#REF!,[1]INSTRUCTIONS!$N$9:$N$73,0),MATCH(DK$2,[1]INSTRUCTIONS!$M$9:$AM$9,FALSE))*$BD86),0)),""))</f>
        <v/>
      </c>
      <c r="DL86" s="178" t="str">
        <f>IF(ISBLANK($CN86),"",IFERROR((ROUND((INDEX([1]INSTRUCTIONS!$M$9:$AM$73,MATCH(#REF!,[1]INSTRUCTIONS!$N$9:$N$73,0),MATCH(DL$2,[1]INSTRUCTIONS!$M$9:$AM$9,FALSE))*$BD86),0)),""))</f>
        <v/>
      </c>
      <c r="DM86" s="179" t="str">
        <f>IF(ISBLANK($CN86),"",IFERROR((ROUND((INDEX([1]INSTRUCTIONS!$M$9:$AM$73,MATCH(#REF!,[1]INSTRUCTIONS!$N$9:$N$73,0),MATCH(DM$2,[1]INSTRUCTIONS!$M$9:$AM$9,FALSE))*$BD86),0)),""))</f>
        <v/>
      </c>
      <c r="DN86" s="169">
        <f t="shared" si="26"/>
        <v>24</v>
      </c>
      <c r="DO86" s="169">
        <f t="shared" si="27"/>
        <v>0</v>
      </c>
      <c r="DP86" s="6"/>
      <c r="DQ86" s="171" t="str">
        <f t="shared" si="28"/>
        <v>NUMERIC BOTTOMS BM</v>
      </c>
      <c r="DR86" s="172">
        <f t="shared" ref="DR86:EP86" si="100">IFERROR(BL86+CO86,"")</f>
        <v>16</v>
      </c>
      <c r="DS86" s="173">
        <f t="shared" si="100"/>
        <v>64</v>
      </c>
      <c r="DT86" s="173">
        <f t="shared" si="100"/>
        <v>89</v>
      </c>
      <c r="DU86" s="173">
        <f t="shared" si="100"/>
        <v>71</v>
      </c>
      <c r="DV86" s="173">
        <f t="shared" si="100"/>
        <v>41</v>
      </c>
      <c r="DW86" s="208">
        <f t="shared" si="100"/>
        <v>19</v>
      </c>
      <c r="DX86" s="173" t="str">
        <f t="shared" si="100"/>
        <v/>
      </c>
      <c r="DY86" s="173" t="str">
        <f t="shared" si="100"/>
        <v/>
      </c>
      <c r="DZ86" s="173" t="str">
        <f t="shared" si="100"/>
        <v/>
      </c>
      <c r="EA86" s="173" t="str">
        <f t="shared" si="100"/>
        <v/>
      </c>
      <c r="EB86" s="173" t="str">
        <f t="shared" si="100"/>
        <v/>
      </c>
      <c r="EC86" s="173" t="str">
        <f t="shared" si="100"/>
        <v/>
      </c>
      <c r="ED86" s="173" t="str">
        <f t="shared" si="100"/>
        <v/>
      </c>
      <c r="EE86" s="173" t="str">
        <f t="shared" si="100"/>
        <v/>
      </c>
      <c r="EF86" s="174" t="str">
        <f t="shared" si="100"/>
        <v/>
      </c>
      <c r="EG86" s="174" t="str">
        <f t="shared" si="100"/>
        <v/>
      </c>
      <c r="EH86" s="174" t="str">
        <f t="shared" si="100"/>
        <v/>
      </c>
      <c r="EI86" s="174" t="str">
        <f t="shared" si="100"/>
        <v/>
      </c>
      <c r="EJ86" s="174" t="str">
        <f t="shared" si="100"/>
        <v/>
      </c>
      <c r="EK86" s="174" t="str">
        <f t="shared" si="100"/>
        <v/>
      </c>
      <c r="EL86" s="174" t="str">
        <f t="shared" si="100"/>
        <v/>
      </c>
      <c r="EM86" s="174" t="str">
        <f t="shared" si="100"/>
        <v/>
      </c>
      <c r="EN86" s="174" t="str">
        <f t="shared" si="100"/>
        <v/>
      </c>
      <c r="EO86" s="174" t="str">
        <f t="shared" si="100"/>
        <v/>
      </c>
      <c r="EP86" s="174" t="str">
        <f t="shared" si="100"/>
        <v/>
      </c>
      <c r="EQ86" s="171">
        <f t="shared" si="30"/>
        <v>300</v>
      </c>
      <c r="ER86" s="171">
        <f t="shared" si="31"/>
        <v>0</v>
      </c>
    </row>
    <row r="87" spans="1:148" ht="120" customHeight="1" x14ac:dyDescent="0.25">
      <c r="A87" s="132">
        <f t="shared" si="32"/>
        <v>70</v>
      </c>
      <c r="B87" s="133" t="e">
        <v>#VALUE!</v>
      </c>
      <c r="C87" s="133" t="s">
        <v>96</v>
      </c>
      <c r="D87" s="134" t="s">
        <v>276</v>
      </c>
      <c r="E87" s="134" t="str">
        <f t="shared" si="6"/>
        <v>#REF!</v>
      </c>
      <c r="F87" s="135" t="s">
        <v>143</v>
      </c>
      <c r="G87" s="134" t="s">
        <v>276</v>
      </c>
      <c r="H87" s="135" t="s">
        <v>230</v>
      </c>
      <c r="I87" s="135" t="s">
        <v>231</v>
      </c>
      <c r="J87" s="135"/>
      <c r="K87" s="135"/>
      <c r="L87" s="136"/>
      <c r="M87" s="133" t="e">
        <v>#VALUE!</v>
      </c>
      <c r="N87" s="135" t="s">
        <v>111</v>
      </c>
      <c r="O87" s="136"/>
      <c r="P87" s="136"/>
      <c r="Q87" s="136" t="s">
        <v>101</v>
      </c>
      <c r="R87" s="136" t="s">
        <v>102</v>
      </c>
      <c r="S87" s="136"/>
      <c r="T87" s="133"/>
      <c r="U87" s="133"/>
      <c r="V87" s="133"/>
      <c r="W87" s="137"/>
      <c r="X87" s="138">
        <v>17.239999999999998</v>
      </c>
      <c r="Y87" s="139">
        <v>17.239999999999998</v>
      </c>
      <c r="Z87" s="140">
        <f t="shared" si="7"/>
        <v>0</v>
      </c>
      <c r="AA87" s="139">
        <v>49.99</v>
      </c>
      <c r="AB87" s="140">
        <f t="shared" si="8"/>
        <v>0.655131026205241</v>
      </c>
      <c r="AC87" s="141"/>
      <c r="AD87" s="142" t="str">
        <f t="shared" si="9"/>
        <v/>
      </c>
      <c r="AE87" s="140" t="str">
        <f t="shared" si="10"/>
        <v/>
      </c>
      <c r="AF87" s="139"/>
      <c r="AG87" s="140" t="str">
        <f t="shared" si="11"/>
        <v/>
      </c>
      <c r="AH87" s="143" t="str">
        <f t="shared" si="12"/>
        <v/>
      </c>
      <c r="AI87" s="144"/>
      <c r="AJ87" s="145"/>
      <c r="AK87" s="146"/>
      <c r="AL87" s="135" t="s">
        <v>103</v>
      </c>
      <c r="AM87" s="147">
        <v>4</v>
      </c>
      <c r="AN87" s="148" t="str">
        <f t="shared" si="13"/>
        <v xml:space="preserve">, , , , OFFICE DEFINE, </v>
      </c>
      <c r="AO87" s="149">
        <v>24</v>
      </c>
      <c r="AP87" s="150">
        <v>276</v>
      </c>
      <c r="AQ87" s="150"/>
      <c r="AR87" s="150"/>
      <c r="AS87" s="150"/>
      <c r="AT87" s="151"/>
      <c r="AU87" s="151"/>
      <c r="AV87" s="152">
        <f t="shared" si="14"/>
        <v>4</v>
      </c>
      <c r="AW87" s="153"/>
      <c r="AX87" s="152"/>
      <c r="AY87" s="153"/>
      <c r="AZ87" s="176"/>
      <c r="BA87" s="155">
        <f t="shared" si="15"/>
        <v>276</v>
      </c>
      <c r="BB87" s="156">
        <f t="shared" si="16"/>
        <v>4758.24</v>
      </c>
      <c r="BC87" s="157">
        <f t="shared" si="17"/>
        <v>13797.24</v>
      </c>
      <c r="BD87" s="158">
        <f t="shared" si="18"/>
        <v>24</v>
      </c>
      <c r="BE87" s="159">
        <f t="shared" si="19"/>
        <v>413.76</v>
      </c>
      <c r="BF87" s="160">
        <f t="shared" si="20"/>
        <v>1199.76</v>
      </c>
      <c r="BG87" s="161">
        <f t="shared" si="21"/>
        <v>300</v>
      </c>
      <c r="BH87" s="162">
        <f t="shared" si="22"/>
        <v>5171.9999999999991</v>
      </c>
      <c r="BI87" s="163">
        <f t="shared" si="23"/>
        <v>14997</v>
      </c>
      <c r="BJ87" s="164"/>
      <c r="BK87" s="165" t="s">
        <v>118</v>
      </c>
      <c r="BL87" s="177">
        <v>14</v>
      </c>
      <c r="BM87" s="178">
        <v>59</v>
      </c>
      <c r="BN87" s="178">
        <v>83</v>
      </c>
      <c r="BO87" s="178">
        <v>65</v>
      </c>
      <c r="BP87" s="178">
        <v>38</v>
      </c>
      <c r="BQ87" s="178">
        <v>17</v>
      </c>
      <c r="BR87" s="178" t="str">
        <f>IF(ISBLANK($BK87),"",IFERROR((ROUND((INDEX([1]INSTRUCTIONS!$M$9:$AM$73,MATCH(#REF!,[1]INSTRUCTIONS!$N$9:$N$73,0),MATCH(BR$2,[1]INSTRUCTIONS!$M$9:$AM$9,FALSE))*$BA87),0)),""))</f>
        <v/>
      </c>
      <c r="BS87" s="178" t="str">
        <f>IF(ISBLANK($BK87),"",IFERROR((ROUND((INDEX([1]INSTRUCTIONS!$M$9:$AM$73,MATCH(#REF!,[1]INSTRUCTIONS!$N$9:$N$73,0),MATCH(BS$2,[1]INSTRUCTIONS!$M$9:$AM$9,FALSE))*$BA87),0)),""))</f>
        <v/>
      </c>
      <c r="BT87" s="178" t="str">
        <f>IF(ISBLANK($BK87),"",IFERROR((ROUND((INDEX([1]INSTRUCTIONS!$M$9:$AM$73,MATCH(#REF!,[1]INSTRUCTIONS!$N$9:$N$73,0),MATCH(BT$2,[1]INSTRUCTIONS!$M$9:$AM$9,FALSE))*$BA87),0)),""))</f>
        <v/>
      </c>
      <c r="BU87" s="178" t="str">
        <f>IF(ISBLANK($BK87),"",IFERROR((ROUND((INDEX([1]INSTRUCTIONS!$M$9:$AM$73,MATCH(#REF!,[1]INSTRUCTIONS!$N$9:$N$73,0),MATCH(BU$2,[1]INSTRUCTIONS!$M$9:$AM$9,FALSE))*$BA87),0)),""))</f>
        <v/>
      </c>
      <c r="BV87" s="178" t="str">
        <f>IF(ISBLANK($BK87),"",IFERROR((ROUND((INDEX([1]INSTRUCTIONS!$M$9:$AM$73,MATCH(#REF!,[1]INSTRUCTIONS!$N$9:$N$73,0),MATCH(BV$2,[1]INSTRUCTIONS!$M$9:$AM$9,FALSE))*$BA87),0)),""))</f>
        <v/>
      </c>
      <c r="BW87" s="178" t="str">
        <f>IF(ISBLANK($BK87),"",IFERROR((ROUND((INDEX([1]INSTRUCTIONS!$M$9:$AM$73,MATCH(#REF!,[1]INSTRUCTIONS!$N$9:$N$73,0),MATCH(BW$2,[1]INSTRUCTIONS!$M$9:$AM$9,FALSE))*$BA87),0)),""))</f>
        <v/>
      </c>
      <c r="BX87" s="178" t="str">
        <f>IF(ISBLANK($BK87),"",IFERROR((ROUND((INDEX([1]INSTRUCTIONS!$M$9:$AM$73,MATCH(#REF!,[1]INSTRUCTIONS!$N$9:$N$73,0),MATCH(BX$2,[1]INSTRUCTIONS!$M$9:$AM$9,FALSE))*$BA87),0)),""))</f>
        <v/>
      </c>
      <c r="BY87" s="178" t="str">
        <f>IF(ISBLANK($BK87),"",IFERROR((ROUND((INDEX([1]INSTRUCTIONS!$M$9:$AM$73,MATCH(#REF!,[1]INSTRUCTIONS!$N$9:$N$73,0),MATCH(BY$2,[1]INSTRUCTIONS!$M$9:$AM$9,FALSE))*$BA87),0)),""))</f>
        <v/>
      </c>
      <c r="BZ87" s="178" t="str">
        <f>IF(ISBLANK($BK87),"",IFERROR((ROUND((INDEX([1]INSTRUCTIONS!$M$9:$AM$73,MATCH(#REF!,[1]INSTRUCTIONS!$N$9:$N$73,0),MATCH(BZ$2,[1]INSTRUCTIONS!$M$9:$AM$9,FALSE))*$BA87),0)),""))</f>
        <v/>
      </c>
      <c r="CA87" s="178" t="str">
        <f>IF(ISBLANK($BK87),"",IFERROR((ROUND((INDEX([1]INSTRUCTIONS!$M$9:$AM$73,MATCH(#REF!,[1]INSTRUCTIONS!$N$9:$N$73,0),MATCH(CA$2,[1]INSTRUCTIONS!$M$9:$AM$9,FALSE))*$BA87),0)),""))</f>
        <v/>
      </c>
      <c r="CB87" s="178" t="str">
        <f>IF(ISBLANK($BK87),"",IFERROR((ROUND((INDEX([1]INSTRUCTIONS!$M$9:$AM$73,MATCH(#REF!,[1]INSTRUCTIONS!$N$9:$N$73,0),MATCH(CB$2,[1]INSTRUCTIONS!$M$9:$AM$9,FALSE))*$BA87),0)),""))</f>
        <v/>
      </c>
      <c r="CC87" s="178" t="str">
        <f>IF(ISBLANK($BK87),"",IFERROR((ROUND((INDEX([1]INSTRUCTIONS!$M$9:$AM$73,MATCH(#REF!,[1]INSTRUCTIONS!$N$9:$N$73,0),MATCH(CC$2,[1]INSTRUCTIONS!$M$9:$AM$9,FALSE))*$BA87),0)),""))</f>
        <v/>
      </c>
      <c r="CD87" s="178" t="str">
        <f>IF(ISBLANK($BK87),"",IFERROR((ROUND((INDEX([1]INSTRUCTIONS!$M$9:$AM$73,MATCH(#REF!,[1]INSTRUCTIONS!$N$9:$N$73,0),MATCH(CD$2,[1]INSTRUCTIONS!$M$9:$AM$9,FALSE))*$BA87),0)),""))</f>
        <v/>
      </c>
      <c r="CE87" s="178" t="str">
        <f>IF(ISBLANK($BK87),"",IFERROR((ROUND((INDEX([1]INSTRUCTIONS!$M$9:$AM$73,MATCH(#REF!,[1]INSTRUCTIONS!$N$9:$N$73,0),MATCH(CE$2,[1]INSTRUCTIONS!$M$9:$AM$9,FALSE))*$BA87),0)),""))</f>
        <v/>
      </c>
      <c r="CF87" s="178" t="str">
        <f>IF(ISBLANK($BK87),"",IFERROR((ROUND((INDEX([1]INSTRUCTIONS!$M$9:$AM$73,MATCH(#REF!,[1]INSTRUCTIONS!$N$9:$N$73,0),MATCH(CF$2,[1]INSTRUCTIONS!$M$9:$AM$9,FALSE))*$BA87),0)),""))</f>
        <v/>
      </c>
      <c r="CG87" s="178" t="str">
        <f>IF(ISBLANK($BK87),"",IFERROR((ROUND((INDEX([1]INSTRUCTIONS!$M$9:$AM$73,MATCH(#REF!,[1]INSTRUCTIONS!$N$9:$N$73,0),MATCH(CG$2,[1]INSTRUCTIONS!$M$9:$AM$9,FALSE))*$BA87),0)),""))</f>
        <v/>
      </c>
      <c r="CH87" s="178" t="str">
        <f>IF(ISBLANK($BK87),"",IFERROR((ROUND((INDEX([1]INSTRUCTIONS!$M$9:$AM$73,MATCH(#REF!,[1]INSTRUCTIONS!$N$9:$N$73,0),MATCH(CH$2,[1]INSTRUCTIONS!$M$9:$AM$9,FALSE))*$BA87),0)),""))</f>
        <v/>
      </c>
      <c r="CI87" s="178" t="str">
        <f>IF(ISBLANK($BK87),"",IFERROR((ROUND((INDEX([1]INSTRUCTIONS!$M$9:$AM$73,MATCH(#REF!,[1]INSTRUCTIONS!$N$9:$N$73,0),MATCH(CI$2,[1]INSTRUCTIONS!$M$9:$AM$9,FALSE))*$BA87),0)),""))</f>
        <v/>
      </c>
      <c r="CJ87" s="179" t="str">
        <f>IF(ISBLANK($BK87),"",IFERROR((ROUND((INDEX([1]INSTRUCTIONS!$M$9:$AM$73,MATCH(#REF!,[1]INSTRUCTIONS!$N$9:$N$73,0),MATCH(CJ$2,[1]INSTRUCTIONS!$M$9:$AM$9,FALSE))*$BA87),0)),""))</f>
        <v/>
      </c>
      <c r="CK87" s="169">
        <f t="shared" si="24"/>
        <v>276</v>
      </c>
      <c r="CL87" s="169">
        <f t="shared" si="25"/>
        <v>0</v>
      </c>
      <c r="CM87" s="6"/>
      <c r="CN87" s="170" t="s">
        <v>119</v>
      </c>
      <c r="CO87" s="177">
        <v>2</v>
      </c>
      <c r="CP87" s="178">
        <v>5</v>
      </c>
      <c r="CQ87" s="178">
        <v>6</v>
      </c>
      <c r="CR87" s="178">
        <v>6</v>
      </c>
      <c r="CS87" s="178">
        <v>3</v>
      </c>
      <c r="CT87" s="178">
        <v>2</v>
      </c>
      <c r="CU87" s="178" t="str">
        <f>IF(ISBLANK($CN87),"",IFERROR((ROUND((INDEX([1]INSTRUCTIONS!$M$9:$AM$73,MATCH(#REF!,[1]INSTRUCTIONS!$N$9:$N$73,0),MATCH(CU$2,[1]INSTRUCTIONS!$M$9:$AM$9,FALSE))*$BD87),0)),""))</f>
        <v/>
      </c>
      <c r="CV87" s="178" t="str">
        <f>IF(ISBLANK($CN87),"",IFERROR((ROUND((INDEX([1]INSTRUCTIONS!$M$9:$AM$73,MATCH(#REF!,[1]INSTRUCTIONS!$N$9:$N$73,0),MATCH(CV$2,[1]INSTRUCTIONS!$M$9:$AM$9,FALSE))*$BD87),0)),""))</f>
        <v/>
      </c>
      <c r="CW87" s="178" t="str">
        <f>IF(ISBLANK($CN87),"",IFERROR((ROUND((INDEX([1]INSTRUCTIONS!$M$9:$AM$73,MATCH(#REF!,[1]INSTRUCTIONS!$N$9:$N$73,0),MATCH(CW$2,[1]INSTRUCTIONS!$M$9:$AM$9,FALSE))*$BD87),0)),""))</f>
        <v/>
      </c>
      <c r="CX87" s="178" t="str">
        <f>IF(ISBLANK($CN87),"",IFERROR((ROUND((INDEX([1]INSTRUCTIONS!$M$9:$AM$73,MATCH(#REF!,[1]INSTRUCTIONS!$N$9:$N$73,0),MATCH(CX$2,[1]INSTRUCTIONS!$M$9:$AM$9,FALSE))*$BD87),0)),""))</f>
        <v/>
      </c>
      <c r="CY87" s="178" t="str">
        <f>IF(ISBLANK($CN87),"",IFERROR((ROUND((INDEX([1]INSTRUCTIONS!$M$9:$AM$73,MATCH(#REF!,[1]INSTRUCTIONS!$N$9:$N$73,0),MATCH(CY$2,[1]INSTRUCTIONS!$M$9:$AM$9,FALSE))*$BD87),0)),""))</f>
        <v/>
      </c>
      <c r="CZ87" s="178" t="str">
        <f>IF(ISBLANK($CN87),"",IFERROR((ROUND((INDEX([1]INSTRUCTIONS!$M$9:$AM$73,MATCH(#REF!,[1]INSTRUCTIONS!$N$9:$N$73,0),MATCH(CZ$2,[1]INSTRUCTIONS!$M$9:$AM$9,FALSE))*$BD87),0)),""))</f>
        <v/>
      </c>
      <c r="DA87" s="178" t="str">
        <f>IF(ISBLANK($CN87),"",IFERROR((ROUND((INDEX([1]INSTRUCTIONS!$M$9:$AM$73,MATCH(#REF!,[1]INSTRUCTIONS!$N$9:$N$73,0),MATCH(DA$2,[1]INSTRUCTIONS!$M$9:$AM$9,FALSE))*$BD87),0)),""))</f>
        <v/>
      </c>
      <c r="DB87" s="178" t="str">
        <f>IF(ISBLANK($CN87),"",IFERROR((ROUND((INDEX([1]INSTRUCTIONS!$M$9:$AM$73,MATCH(#REF!,[1]INSTRUCTIONS!$N$9:$N$73,0),MATCH(DB$2,[1]INSTRUCTIONS!$M$9:$AM$9,FALSE))*$BD87),0)),""))</f>
        <v/>
      </c>
      <c r="DC87" s="178" t="str">
        <f>IF(ISBLANK($CN87),"",IFERROR((ROUND((INDEX([1]INSTRUCTIONS!$M$9:$AM$73,MATCH(#REF!,[1]INSTRUCTIONS!$N$9:$N$73,0),MATCH(DC$2,[1]INSTRUCTIONS!$M$9:$AM$9,FALSE))*$BD87),0)),""))</f>
        <v/>
      </c>
      <c r="DD87" s="178" t="str">
        <f>IF(ISBLANK($CN87),"",IFERROR((ROUND((INDEX([1]INSTRUCTIONS!$M$9:$AM$73,MATCH(#REF!,[1]INSTRUCTIONS!$N$9:$N$73,0),MATCH(DD$2,[1]INSTRUCTIONS!$M$9:$AM$9,FALSE))*$BD87),0)),""))</f>
        <v/>
      </c>
      <c r="DE87" s="178" t="str">
        <f>IF(ISBLANK($CN87),"",IFERROR((ROUND((INDEX([1]INSTRUCTIONS!$M$9:$AM$73,MATCH(#REF!,[1]INSTRUCTIONS!$N$9:$N$73,0),MATCH(DE$2,[1]INSTRUCTIONS!$M$9:$AM$9,FALSE))*$BD87),0)),""))</f>
        <v/>
      </c>
      <c r="DF87" s="178" t="str">
        <f>IF(ISBLANK($CN87),"",IFERROR((ROUND((INDEX([1]INSTRUCTIONS!$M$9:$AM$73,MATCH(#REF!,[1]INSTRUCTIONS!$N$9:$N$73,0),MATCH(DF$2,[1]INSTRUCTIONS!$M$9:$AM$9,FALSE))*$BD87),0)),""))</f>
        <v/>
      </c>
      <c r="DG87" s="178" t="str">
        <f>IF(ISBLANK($CN87),"",IFERROR((ROUND((INDEX([1]INSTRUCTIONS!$M$9:$AM$73,MATCH(#REF!,[1]INSTRUCTIONS!$N$9:$N$73,0),MATCH(DG$2,[1]INSTRUCTIONS!$M$9:$AM$9,FALSE))*$BD87),0)),""))</f>
        <v/>
      </c>
      <c r="DH87" s="178" t="str">
        <f>IF(ISBLANK($CN87),"",IFERROR((ROUND((INDEX([1]INSTRUCTIONS!$M$9:$AM$73,MATCH(#REF!,[1]INSTRUCTIONS!$N$9:$N$73,0),MATCH(DH$2,[1]INSTRUCTIONS!$M$9:$AM$9,FALSE))*$BD87),0)),""))</f>
        <v/>
      </c>
      <c r="DI87" s="178" t="str">
        <f>IF(ISBLANK($CN87),"",IFERROR((ROUND((INDEX([1]INSTRUCTIONS!$M$9:$AM$73,MATCH(#REF!,[1]INSTRUCTIONS!$N$9:$N$73,0),MATCH(DI$2,[1]INSTRUCTIONS!$M$9:$AM$9,FALSE))*$BD87),0)),""))</f>
        <v/>
      </c>
      <c r="DJ87" s="178" t="str">
        <f>IF(ISBLANK($CN87),"",IFERROR((ROUND((INDEX([1]INSTRUCTIONS!$M$9:$AM$73,MATCH(#REF!,[1]INSTRUCTIONS!$N$9:$N$73,0),MATCH(DJ$2,[1]INSTRUCTIONS!$M$9:$AM$9,FALSE))*$BD87),0)),""))</f>
        <v/>
      </c>
      <c r="DK87" s="178" t="str">
        <f>IF(ISBLANK($CN87),"",IFERROR((ROUND((INDEX([1]INSTRUCTIONS!$M$9:$AM$73,MATCH(#REF!,[1]INSTRUCTIONS!$N$9:$N$73,0),MATCH(DK$2,[1]INSTRUCTIONS!$M$9:$AM$9,FALSE))*$BD87),0)),""))</f>
        <v/>
      </c>
      <c r="DL87" s="178" t="str">
        <f>IF(ISBLANK($CN87),"",IFERROR((ROUND((INDEX([1]INSTRUCTIONS!$M$9:$AM$73,MATCH(#REF!,[1]INSTRUCTIONS!$N$9:$N$73,0),MATCH(DL$2,[1]INSTRUCTIONS!$M$9:$AM$9,FALSE))*$BD87),0)),""))</f>
        <v/>
      </c>
      <c r="DM87" s="179" t="str">
        <f>IF(ISBLANK($CN87),"",IFERROR((ROUND((INDEX([1]INSTRUCTIONS!$M$9:$AM$73,MATCH(#REF!,[1]INSTRUCTIONS!$N$9:$N$73,0),MATCH(DM$2,[1]INSTRUCTIONS!$M$9:$AM$9,FALSE))*$BD87),0)),""))</f>
        <v/>
      </c>
      <c r="DN87" s="169">
        <f t="shared" si="26"/>
        <v>24</v>
      </c>
      <c r="DO87" s="169">
        <f t="shared" si="27"/>
        <v>0</v>
      </c>
      <c r="DP87" s="6"/>
      <c r="DQ87" s="171" t="str">
        <f t="shared" si="28"/>
        <v>NUMERIC BOTTOMS BM</v>
      </c>
      <c r="DR87" s="172">
        <f t="shared" ref="DR87:EP87" si="101">IFERROR(BL87+CO87,"")</f>
        <v>16</v>
      </c>
      <c r="DS87" s="173">
        <f t="shared" si="101"/>
        <v>64</v>
      </c>
      <c r="DT87" s="173">
        <f t="shared" si="101"/>
        <v>89</v>
      </c>
      <c r="DU87" s="173">
        <f t="shared" si="101"/>
        <v>71</v>
      </c>
      <c r="DV87" s="173">
        <f t="shared" si="101"/>
        <v>41</v>
      </c>
      <c r="DW87" s="208">
        <f t="shared" si="101"/>
        <v>19</v>
      </c>
      <c r="DX87" s="173" t="str">
        <f t="shared" si="101"/>
        <v/>
      </c>
      <c r="DY87" s="173" t="str">
        <f t="shared" si="101"/>
        <v/>
      </c>
      <c r="DZ87" s="173" t="str">
        <f t="shared" si="101"/>
        <v/>
      </c>
      <c r="EA87" s="173" t="str">
        <f t="shared" si="101"/>
        <v/>
      </c>
      <c r="EB87" s="173" t="str">
        <f t="shared" si="101"/>
        <v/>
      </c>
      <c r="EC87" s="173" t="str">
        <f t="shared" si="101"/>
        <v/>
      </c>
      <c r="ED87" s="173" t="str">
        <f t="shared" si="101"/>
        <v/>
      </c>
      <c r="EE87" s="173" t="str">
        <f t="shared" si="101"/>
        <v/>
      </c>
      <c r="EF87" s="174" t="str">
        <f t="shared" si="101"/>
        <v/>
      </c>
      <c r="EG87" s="174" t="str">
        <f t="shared" si="101"/>
        <v/>
      </c>
      <c r="EH87" s="174" t="str">
        <f t="shared" si="101"/>
        <v/>
      </c>
      <c r="EI87" s="174" t="str">
        <f t="shared" si="101"/>
        <v/>
      </c>
      <c r="EJ87" s="174" t="str">
        <f t="shared" si="101"/>
        <v/>
      </c>
      <c r="EK87" s="174" t="str">
        <f t="shared" si="101"/>
        <v/>
      </c>
      <c r="EL87" s="174" t="str">
        <f t="shared" si="101"/>
        <v/>
      </c>
      <c r="EM87" s="174" t="str">
        <f t="shared" si="101"/>
        <v/>
      </c>
      <c r="EN87" s="174" t="str">
        <f t="shared" si="101"/>
        <v/>
      </c>
      <c r="EO87" s="174" t="str">
        <f t="shared" si="101"/>
        <v/>
      </c>
      <c r="EP87" s="174" t="str">
        <f t="shared" si="101"/>
        <v/>
      </c>
      <c r="EQ87" s="171">
        <f t="shared" si="30"/>
        <v>300</v>
      </c>
      <c r="ER87" s="171">
        <f t="shared" si="31"/>
        <v>0</v>
      </c>
    </row>
    <row r="88" spans="1:148" ht="120" customHeight="1" x14ac:dyDescent="0.25">
      <c r="A88" s="132">
        <f t="shared" si="32"/>
        <v>71</v>
      </c>
      <c r="B88" s="133"/>
      <c r="C88" s="133" t="s">
        <v>96</v>
      </c>
      <c r="D88" s="134" t="s">
        <v>276</v>
      </c>
      <c r="E88" s="134" t="str">
        <f t="shared" si="6"/>
        <v>#REF!</v>
      </c>
      <c r="F88" s="135" t="s">
        <v>143</v>
      </c>
      <c r="G88" s="134" t="s">
        <v>276</v>
      </c>
      <c r="H88" s="135" t="s">
        <v>230</v>
      </c>
      <c r="I88" s="135" t="s">
        <v>231</v>
      </c>
      <c r="J88" s="135"/>
      <c r="K88" s="135"/>
      <c r="L88" s="136"/>
      <c r="M88" s="133" t="e">
        <v>#VALUE!</v>
      </c>
      <c r="N88" s="135" t="s">
        <v>160</v>
      </c>
      <c r="O88" s="136"/>
      <c r="P88" s="136"/>
      <c r="Q88" s="136" t="s">
        <v>101</v>
      </c>
      <c r="R88" s="136" t="s">
        <v>102</v>
      </c>
      <c r="S88" s="136"/>
      <c r="T88" s="133"/>
      <c r="U88" s="133"/>
      <c r="V88" s="133"/>
      <c r="W88" s="137"/>
      <c r="X88" s="138">
        <v>17.239999999999998</v>
      </c>
      <c r="Y88" s="139">
        <v>17.239999999999998</v>
      </c>
      <c r="Z88" s="140">
        <f t="shared" si="7"/>
        <v>0</v>
      </c>
      <c r="AA88" s="139">
        <v>49.99</v>
      </c>
      <c r="AB88" s="140">
        <f t="shared" si="8"/>
        <v>0.655131026205241</v>
      </c>
      <c r="AC88" s="141"/>
      <c r="AD88" s="142" t="str">
        <f t="shared" si="9"/>
        <v/>
      </c>
      <c r="AE88" s="140" t="str">
        <f t="shared" si="10"/>
        <v/>
      </c>
      <c r="AF88" s="139"/>
      <c r="AG88" s="140" t="str">
        <f t="shared" si="11"/>
        <v/>
      </c>
      <c r="AH88" s="143" t="str">
        <f t="shared" si="12"/>
        <v/>
      </c>
      <c r="AI88" s="144"/>
      <c r="AJ88" s="145"/>
      <c r="AK88" s="146"/>
      <c r="AL88" s="135" t="s">
        <v>103</v>
      </c>
      <c r="AM88" s="147">
        <v>4</v>
      </c>
      <c r="AN88" s="148" t="str">
        <f t="shared" si="13"/>
        <v xml:space="preserve">, , , , OFFICE DEFINE, </v>
      </c>
      <c r="AO88" s="149">
        <v>12</v>
      </c>
      <c r="AP88" s="150">
        <v>180</v>
      </c>
      <c r="AQ88" s="150"/>
      <c r="AR88" s="150"/>
      <c r="AS88" s="150"/>
      <c r="AT88" s="151"/>
      <c r="AU88" s="151"/>
      <c r="AV88" s="152">
        <f t="shared" si="14"/>
        <v>4</v>
      </c>
      <c r="AW88" s="153"/>
      <c r="AX88" s="152"/>
      <c r="AY88" s="153"/>
      <c r="AZ88" s="176"/>
      <c r="BA88" s="155">
        <f t="shared" si="15"/>
        <v>180</v>
      </c>
      <c r="BB88" s="156">
        <f t="shared" si="16"/>
        <v>3103.2</v>
      </c>
      <c r="BC88" s="157">
        <f t="shared" si="17"/>
        <v>8998.2000000000007</v>
      </c>
      <c r="BD88" s="158">
        <f t="shared" si="18"/>
        <v>12</v>
      </c>
      <c r="BE88" s="159">
        <f t="shared" si="19"/>
        <v>206.88</v>
      </c>
      <c r="BF88" s="160">
        <f t="shared" si="20"/>
        <v>599.88</v>
      </c>
      <c r="BG88" s="161">
        <f t="shared" si="21"/>
        <v>192</v>
      </c>
      <c r="BH88" s="162">
        <f t="shared" si="22"/>
        <v>3310.08</v>
      </c>
      <c r="BI88" s="163">
        <f t="shared" si="23"/>
        <v>9598.08</v>
      </c>
      <c r="BJ88" s="164"/>
      <c r="BK88" s="165" t="s">
        <v>118</v>
      </c>
      <c r="BL88" s="177">
        <v>9</v>
      </c>
      <c r="BM88" s="178">
        <v>38</v>
      </c>
      <c r="BN88" s="178">
        <v>55</v>
      </c>
      <c r="BO88" s="178">
        <v>42</v>
      </c>
      <c r="BP88" s="178">
        <v>25</v>
      </c>
      <c r="BQ88" s="178">
        <v>11</v>
      </c>
      <c r="BR88" s="178" t="str">
        <f>IF(ISBLANK($BK88),"",IFERROR((ROUND((INDEX([1]INSTRUCTIONS!$M$9:$AM$73,MATCH(#REF!,[1]INSTRUCTIONS!$N$9:$N$73,0),MATCH(BR$2,[1]INSTRUCTIONS!$M$9:$AM$9,FALSE))*$BA88),0)),""))</f>
        <v/>
      </c>
      <c r="BS88" s="178" t="str">
        <f>IF(ISBLANK($BK88),"",IFERROR((ROUND((INDEX([1]INSTRUCTIONS!$M$9:$AM$73,MATCH(#REF!,[1]INSTRUCTIONS!$N$9:$N$73,0),MATCH(BS$2,[1]INSTRUCTIONS!$M$9:$AM$9,FALSE))*$BA88),0)),""))</f>
        <v/>
      </c>
      <c r="BT88" s="178" t="str">
        <f>IF(ISBLANK($BK88),"",IFERROR((ROUND((INDEX([1]INSTRUCTIONS!$M$9:$AM$73,MATCH(#REF!,[1]INSTRUCTIONS!$N$9:$N$73,0),MATCH(BT$2,[1]INSTRUCTIONS!$M$9:$AM$9,FALSE))*$BA88),0)),""))</f>
        <v/>
      </c>
      <c r="BU88" s="178" t="str">
        <f>IF(ISBLANK($BK88),"",IFERROR((ROUND((INDEX([1]INSTRUCTIONS!$M$9:$AM$73,MATCH(#REF!,[1]INSTRUCTIONS!$N$9:$N$73,0),MATCH(BU$2,[1]INSTRUCTIONS!$M$9:$AM$9,FALSE))*$BA88),0)),""))</f>
        <v/>
      </c>
      <c r="BV88" s="178" t="str">
        <f>IF(ISBLANK($BK88),"",IFERROR((ROUND((INDEX([1]INSTRUCTIONS!$M$9:$AM$73,MATCH(#REF!,[1]INSTRUCTIONS!$N$9:$N$73,0),MATCH(BV$2,[1]INSTRUCTIONS!$M$9:$AM$9,FALSE))*$BA88),0)),""))</f>
        <v/>
      </c>
      <c r="BW88" s="178" t="str">
        <f>IF(ISBLANK($BK88),"",IFERROR((ROUND((INDEX([1]INSTRUCTIONS!$M$9:$AM$73,MATCH(#REF!,[1]INSTRUCTIONS!$N$9:$N$73,0),MATCH(BW$2,[1]INSTRUCTIONS!$M$9:$AM$9,FALSE))*$BA88),0)),""))</f>
        <v/>
      </c>
      <c r="BX88" s="178" t="str">
        <f>IF(ISBLANK($BK88),"",IFERROR((ROUND((INDEX([1]INSTRUCTIONS!$M$9:$AM$73,MATCH(#REF!,[1]INSTRUCTIONS!$N$9:$N$73,0),MATCH(BX$2,[1]INSTRUCTIONS!$M$9:$AM$9,FALSE))*$BA88),0)),""))</f>
        <v/>
      </c>
      <c r="BY88" s="178" t="str">
        <f>IF(ISBLANK($BK88),"",IFERROR((ROUND((INDEX([1]INSTRUCTIONS!$M$9:$AM$73,MATCH(#REF!,[1]INSTRUCTIONS!$N$9:$N$73,0),MATCH(BY$2,[1]INSTRUCTIONS!$M$9:$AM$9,FALSE))*$BA88),0)),""))</f>
        <v/>
      </c>
      <c r="BZ88" s="178" t="str">
        <f>IF(ISBLANK($BK88),"",IFERROR((ROUND((INDEX([1]INSTRUCTIONS!$M$9:$AM$73,MATCH(#REF!,[1]INSTRUCTIONS!$N$9:$N$73,0),MATCH(BZ$2,[1]INSTRUCTIONS!$M$9:$AM$9,FALSE))*$BA88),0)),""))</f>
        <v/>
      </c>
      <c r="CA88" s="178" t="str">
        <f>IF(ISBLANK($BK88),"",IFERROR((ROUND((INDEX([1]INSTRUCTIONS!$M$9:$AM$73,MATCH(#REF!,[1]INSTRUCTIONS!$N$9:$N$73,0),MATCH(CA$2,[1]INSTRUCTIONS!$M$9:$AM$9,FALSE))*$BA88),0)),""))</f>
        <v/>
      </c>
      <c r="CB88" s="178" t="str">
        <f>IF(ISBLANK($BK88),"",IFERROR((ROUND((INDEX([1]INSTRUCTIONS!$M$9:$AM$73,MATCH(#REF!,[1]INSTRUCTIONS!$N$9:$N$73,0),MATCH(CB$2,[1]INSTRUCTIONS!$M$9:$AM$9,FALSE))*$BA88),0)),""))</f>
        <v/>
      </c>
      <c r="CC88" s="178" t="str">
        <f>IF(ISBLANK($BK88),"",IFERROR((ROUND((INDEX([1]INSTRUCTIONS!$M$9:$AM$73,MATCH(#REF!,[1]INSTRUCTIONS!$N$9:$N$73,0),MATCH(CC$2,[1]INSTRUCTIONS!$M$9:$AM$9,FALSE))*$BA88),0)),""))</f>
        <v/>
      </c>
      <c r="CD88" s="178" t="str">
        <f>IF(ISBLANK($BK88),"",IFERROR((ROUND((INDEX([1]INSTRUCTIONS!$M$9:$AM$73,MATCH(#REF!,[1]INSTRUCTIONS!$N$9:$N$73,0),MATCH(CD$2,[1]INSTRUCTIONS!$M$9:$AM$9,FALSE))*$BA88),0)),""))</f>
        <v/>
      </c>
      <c r="CE88" s="178" t="str">
        <f>IF(ISBLANK($BK88),"",IFERROR((ROUND((INDEX([1]INSTRUCTIONS!$M$9:$AM$73,MATCH(#REF!,[1]INSTRUCTIONS!$N$9:$N$73,0),MATCH(CE$2,[1]INSTRUCTIONS!$M$9:$AM$9,FALSE))*$BA88),0)),""))</f>
        <v/>
      </c>
      <c r="CF88" s="178" t="str">
        <f>IF(ISBLANK($BK88),"",IFERROR((ROUND((INDEX([1]INSTRUCTIONS!$M$9:$AM$73,MATCH(#REF!,[1]INSTRUCTIONS!$N$9:$N$73,0),MATCH(CF$2,[1]INSTRUCTIONS!$M$9:$AM$9,FALSE))*$BA88),0)),""))</f>
        <v/>
      </c>
      <c r="CG88" s="178" t="str">
        <f>IF(ISBLANK($BK88),"",IFERROR((ROUND((INDEX([1]INSTRUCTIONS!$M$9:$AM$73,MATCH(#REF!,[1]INSTRUCTIONS!$N$9:$N$73,0),MATCH(CG$2,[1]INSTRUCTIONS!$M$9:$AM$9,FALSE))*$BA88),0)),""))</f>
        <v/>
      </c>
      <c r="CH88" s="178" t="str">
        <f>IF(ISBLANK($BK88),"",IFERROR((ROUND((INDEX([1]INSTRUCTIONS!$M$9:$AM$73,MATCH(#REF!,[1]INSTRUCTIONS!$N$9:$N$73,0),MATCH(CH$2,[1]INSTRUCTIONS!$M$9:$AM$9,FALSE))*$BA88),0)),""))</f>
        <v/>
      </c>
      <c r="CI88" s="178" t="str">
        <f>IF(ISBLANK($BK88),"",IFERROR((ROUND((INDEX([1]INSTRUCTIONS!$M$9:$AM$73,MATCH(#REF!,[1]INSTRUCTIONS!$N$9:$N$73,0),MATCH(CI$2,[1]INSTRUCTIONS!$M$9:$AM$9,FALSE))*$BA88),0)),""))</f>
        <v/>
      </c>
      <c r="CJ88" s="179" t="str">
        <f>IF(ISBLANK($BK88),"",IFERROR((ROUND((INDEX([1]INSTRUCTIONS!$M$9:$AM$73,MATCH(#REF!,[1]INSTRUCTIONS!$N$9:$N$73,0),MATCH(CJ$2,[1]INSTRUCTIONS!$M$9:$AM$9,FALSE))*$BA88),0)),""))</f>
        <v/>
      </c>
      <c r="CK88" s="169">
        <f t="shared" si="24"/>
        <v>180</v>
      </c>
      <c r="CL88" s="169">
        <f t="shared" si="25"/>
        <v>0</v>
      </c>
      <c r="CM88" s="6"/>
      <c r="CN88" s="170" t="s">
        <v>119</v>
      </c>
      <c r="CO88" s="177">
        <v>1</v>
      </c>
      <c r="CP88" s="178">
        <v>2</v>
      </c>
      <c r="CQ88" s="178">
        <v>3</v>
      </c>
      <c r="CR88" s="178">
        <v>3</v>
      </c>
      <c r="CS88" s="178">
        <v>2</v>
      </c>
      <c r="CT88" s="178">
        <v>1</v>
      </c>
      <c r="CU88" s="178" t="str">
        <f>IF(ISBLANK($CN88),"",IFERROR((ROUND((INDEX([1]INSTRUCTIONS!$M$9:$AM$73,MATCH(#REF!,[1]INSTRUCTIONS!$N$9:$N$73,0),MATCH(CU$2,[1]INSTRUCTIONS!$M$9:$AM$9,FALSE))*$BD88),0)),""))</f>
        <v/>
      </c>
      <c r="CV88" s="178" t="str">
        <f>IF(ISBLANK($CN88),"",IFERROR((ROUND((INDEX([1]INSTRUCTIONS!$M$9:$AM$73,MATCH(#REF!,[1]INSTRUCTIONS!$N$9:$N$73,0),MATCH(CV$2,[1]INSTRUCTIONS!$M$9:$AM$9,FALSE))*$BD88),0)),""))</f>
        <v/>
      </c>
      <c r="CW88" s="178" t="str">
        <f>IF(ISBLANK($CN88),"",IFERROR((ROUND((INDEX([1]INSTRUCTIONS!$M$9:$AM$73,MATCH(#REF!,[1]INSTRUCTIONS!$N$9:$N$73,0),MATCH(CW$2,[1]INSTRUCTIONS!$M$9:$AM$9,FALSE))*$BD88),0)),""))</f>
        <v/>
      </c>
      <c r="CX88" s="178" t="str">
        <f>IF(ISBLANK($CN88),"",IFERROR((ROUND((INDEX([1]INSTRUCTIONS!$M$9:$AM$73,MATCH(#REF!,[1]INSTRUCTIONS!$N$9:$N$73,0),MATCH(CX$2,[1]INSTRUCTIONS!$M$9:$AM$9,FALSE))*$BD88),0)),""))</f>
        <v/>
      </c>
      <c r="CY88" s="178" t="str">
        <f>IF(ISBLANK($CN88),"",IFERROR((ROUND((INDEX([1]INSTRUCTIONS!$M$9:$AM$73,MATCH(#REF!,[1]INSTRUCTIONS!$N$9:$N$73,0),MATCH(CY$2,[1]INSTRUCTIONS!$M$9:$AM$9,FALSE))*$BD88),0)),""))</f>
        <v/>
      </c>
      <c r="CZ88" s="178" t="str">
        <f>IF(ISBLANK($CN88),"",IFERROR((ROUND((INDEX([1]INSTRUCTIONS!$M$9:$AM$73,MATCH(#REF!,[1]INSTRUCTIONS!$N$9:$N$73,0),MATCH(CZ$2,[1]INSTRUCTIONS!$M$9:$AM$9,FALSE))*$BD88),0)),""))</f>
        <v/>
      </c>
      <c r="DA88" s="178" t="str">
        <f>IF(ISBLANK($CN88),"",IFERROR((ROUND((INDEX([1]INSTRUCTIONS!$M$9:$AM$73,MATCH(#REF!,[1]INSTRUCTIONS!$N$9:$N$73,0),MATCH(DA$2,[1]INSTRUCTIONS!$M$9:$AM$9,FALSE))*$BD88),0)),""))</f>
        <v/>
      </c>
      <c r="DB88" s="178" t="str">
        <f>IF(ISBLANK($CN88),"",IFERROR((ROUND((INDEX([1]INSTRUCTIONS!$M$9:$AM$73,MATCH(#REF!,[1]INSTRUCTIONS!$N$9:$N$73,0),MATCH(DB$2,[1]INSTRUCTIONS!$M$9:$AM$9,FALSE))*$BD88),0)),""))</f>
        <v/>
      </c>
      <c r="DC88" s="178" t="str">
        <f>IF(ISBLANK($CN88),"",IFERROR((ROUND((INDEX([1]INSTRUCTIONS!$M$9:$AM$73,MATCH(#REF!,[1]INSTRUCTIONS!$N$9:$N$73,0),MATCH(DC$2,[1]INSTRUCTIONS!$M$9:$AM$9,FALSE))*$BD88),0)),""))</f>
        <v/>
      </c>
      <c r="DD88" s="178" t="str">
        <f>IF(ISBLANK($CN88),"",IFERROR((ROUND((INDEX([1]INSTRUCTIONS!$M$9:$AM$73,MATCH(#REF!,[1]INSTRUCTIONS!$N$9:$N$73,0),MATCH(DD$2,[1]INSTRUCTIONS!$M$9:$AM$9,FALSE))*$BD88),0)),""))</f>
        <v/>
      </c>
      <c r="DE88" s="178" t="str">
        <f>IF(ISBLANK($CN88),"",IFERROR((ROUND((INDEX([1]INSTRUCTIONS!$M$9:$AM$73,MATCH(#REF!,[1]INSTRUCTIONS!$N$9:$N$73,0),MATCH(DE$2,[1]INSTRUCTIONS!$M$9:$AM$9,FALSE))*$BD88),0)),""))</f>
        <v/>
      </c>
      <c r="DF88" s="178" t="str">
        <f>IF(ISBLANK($CN88),"",IFERROR((ROUND((INDEX([1]INSTRUCTIONS!$M$9:$AM$73,MATCH(#REF!,[1]INSTRUCTIONS!$N$9:$N$73,0),MATCH(DF$2,[1]INSTRUCTIONS!$M$9:$AM$9,FALSE))*$BD88),0)),""))</f>
        <v/>
      </c>
      <c r="DG88" s="178" t="str">
        <f>IF(ISBLANK($CN88),"",IFERROR((ROUND((INDEX([1]INSTRUCTIONS!$M$9:$AM$73,MATCH(#REF!,[1]INSTRUCTIONS!$N$9:$N$73,0),MATCH(DG$2,[1]INSTRUCTIONS!$M$9:$AM$9,FALSE))*$BD88),0)),""))</f>
        <v/>
      </c>
      <c r="DH88" s="178" t="str">
        <f>IF(ISBLANK($CN88),"",IFERROR((ROUND((INDEX([1]INSTRUCTIONS!$M$9:$AM$73,MATCH(#REF!,[1]INSTRUCTIONS!$N$9:$N$73,0),MATCH(DH$2,[1]INSTRUCTIONS!$M$9:$AM$9,FALSE))*$BD88),0)),""))</f>
        <v/>
      </c>
      <c r="DI88" s="178" t="str">
        <f>IF(ISBLANK($CN88),"",IFERROR((ROUND((INDEX([1]INSTRUCTIONS!$M$9:$AM$73,MATCH(#REF!,[1]INSTRUCTIONS!$N$9:$N$73,0),MATCH(DI$2,[1]INSTRUCTIONS!$M$9:$AM$9,FALSE))*$BD88),0)),""))</f>
        <v/>
      </c>
      <c r="DJ88" s="178" t="str">
        <f>IF(ISBLANK($CN88),"",IFERROR((ROUND((INDEX([1]INSTRUCTIONS!$M$9:$AM$73,MATCH(#REF!,[1]INSTRUCTIONS!$N$9:$N$73,0),MATCH(DJ$2,[1]INSTRUCTIONS!$M$9:$AM$9,FALSE))*$BD88),0)),""))</f>
        <v/>
      </c>
      <c r="DK88" s="178" t="str">
        <f>IF(ISBLANK($CN88),"",IFERROR((ROUND((INDEX([1]INSTRUCTIONS!$M$9:$AM$73,MATCH(#REF!,[1]INSTRUCTIONS!$N$9:$N$73,0),MATCH(DK$2,[1]INSTRUCTIONS!$M$9:$AM$9,FALSE))*$BD88),0)),""))</f>
        <v/>
      </c>
      <c r="DL88" s="178" t="str">
        <f>IF(ISBLANK($CN88),"",IFERROR((ROUND((INDEX([1]INSTRUCTIONS!$M$9:$AM$73,MATCH(#REF!,[1]INSTRUCTIONS!$N$9:$N$73,0),MATCH(DL$2,[1]INSTRUCTIONS!$M$9:$AM$9,FALSE))*$BD88),0)),""))</f>
        <v/>
      </c>
      <c r="DM88" s="179" t="str">
        <f>IF(ISBLANK($CN88),"",IFERROR((ROUND((INDEX([1]INSTRUCTIONS!$M$9:$AM$73,MATCH(#REF!,[1]INSTRUCTIONS!$N$9:$N$73,0),MATCH(DM$2,[1]INSTRUCTIONS!$M$9:$AM$9,FALSE))*$BD88),0)),""))</f>
        <v/>
      </c>
      <c r="DN88" s="169">
        <f t="shared" si="26"/>
        <v>12</v>
      </c>
      <c r="DO88" s="169">
        <f t="shared" si="27"/>
        <v>0</v>
      </c>
      <c r="DP88" s="6"/>
      <c r="DQ88" s="171" t="str">
        <f t="shared" si="28"/>
        <v>NUMERIC BOTTOMS BM</v>
      </c>
      <c r="DR88" s="172">
        <f t="shared" ref="DR88:EP88" si="102">IFERROR(BL88+CO88,"")</f>
        <v>10</v>
      </c>
      <c r="DS88" s="173">
        <f t="shared" si="102"/>
        <v>40</v>
      </c>
      <c r="DT88" s="173">
        <f t="shared" si="102"/>
        <v>58</v>
      </c>
      <c r="DU88" s="173">
        <f t="shared" si="102"/>
        <v>45</v>
      </c>
      <c r="DV88" s="173">
        <f t="shared" si="102"/>
        <v>27</v>
      </c>
      <c r="DW88" s="208">
        <f t="shared" si="102"/>
        <v>12</v>
      </c>
      <c r="DX88" s="173" t="str">
        <f t="shared" si="102"/>
        <v/>
      </c>
      <c r="DY88" s="173" t="str">
        <f t="shared" si="102"/>
        <v/>
      </c>
      <c r="DZ88" s="173" t="str">
        <f t="shared" si="102"/>
        <v/>
      </c>
      <c r="EA88" s="173" t="str">
        <f t="shared" si="102"/>
        <v/>
      </c>
      <c r="EB88" s="173" t="str">
        <f t="shared" si="102"/>
        <v/>
      </c>
      <c r="EC88" s="173" t="str">
        <f t="shared" si="102"/>
        <v/>
      </c>
      <c r="ED88" s="173" t="str">
        <f t="shared" si="102"/>
        <v/>
      </c>
      <c r="EE88" s="173" t="str">
        <f t="shared" si="102"/>
        <v/>
      </c>
      <c r="EF88" s="174" t="str">
        <f t="shared" si="102"/>
        <v/>
      </c>
      <c r="EG88" s="174" t="str">
        <f t="shared" si="102"/>
        <v/>
      </c>
      <c r="EH88" s="174" t="str">
        <f t="shared" si="102"/>
        <v/>
      </c>
      <c r="EI88" s="174" t="str">
        <f t="shared" si="102"/>
        <v/>
      </c>
      <c r="EJ88" s="174" t="str">
        <f t="shared" si="102"/>
        <v/>
      </c>
      <c r="EK88" s="174" t="str">
        <f t="shared" si="102"/>
        <v/>
      </c>
      <c r="EL88" s="174" t="str">
        <f t="shared" si="102"/>
        <v/>
      </c>
      <c r="EM88" s="174" t="str">
        <f t="shared" si="102"/>
        <v/>
      </c>
      <c r="EN88" s="174" t="str">
        <f t="shared" si="102"/>
        <v/>
      </c>
      <c r="EO88" s="174" t="str">
        <f t="shared" si="102"/>
        <v/>
      </c>
      <c r="EP88" s="174" t="str">
        <f t="shared" si="102"/>
        <v/>
      </c>
      <c r="EQ88" s="171">
        <f t="shared" si="30"/>
        <v>192</v>
      </c>
      <c r="ER88" s="171">
        <f t="shared" si="31"/>
        <v>0</v>
      </c>
    </row>
    <row r="89" spans="1:148" ht="120" customHeight="1" x14ac:dyDescent="0.25">
      <c r="A89" s="132">
        <f t="shared" si="32"/>
        <v>72</v>
      </c>
      <c r="B89" s="133"/>
      <c r="C89" s="133" t="s">
        <v>96</v>
      </c>
      <c r="D89" s="134" t="s">
        <v>276</v>
      </c>
      <c r="E89" s="134" t="str">
        <f t="shared" si="6"/>
        <v>#REF!</v>
      </c>
      <c r="F89" s="135" t="s">
        <v>97</v>
      </c>
      <c r="G89" s="134" t="s">
        <v>276</v>
      </c>
      <c r="H89" s="135" t="s">
        <v>165</v>
      </c>
      <c r="I89" s="135" t="s">
        <v>166</v>
      </c>
      <c r="J89" s="135"/>
      <c r="K89" s="135"/>
      <c r="L89" s="136"/>
      <c r="M89" s="133" t="e">
        <v>#VALUE!</v>
      </c>
      <c r="N89" s="135" t="s">
        <v>167</v>
      </c>
      <c r="O89" s="136"/>
      <c r="P89" s="136"/>
      <c r="Q89" s="136" t="s">
        <v>101</v>
      </c>
      <c r="R89" s="136" t="s">
        <v>102</v>
      </c>
      <c r="S89" s="136"/>
      <c r="T89" s="133"/>
      <c r="U89" s="133"/>
      <c r="V89" s="133"/>
      <c r="W89" s="137"/>
      <c r="X89" s="138">
        <v>12.97</v>
      </c>
      <c r="Y89" s="139">
        <v>12.97</v>
      </c>
      <c r="Z89" s="140">
        <f t="shared" si="7"/>
        <v>0</v>
      </c>
      <c r="AA89" s="139">
        <v>39.99</v>
      </c>
      <c r="AB89" s="140">
        <f t="shared" si="8"/>
        <v>0.67566891722930733</v>
      </c>
      <c r="AC89" s="141"/>
      <c r="AD89" s="142" t="str">
        <f t="shared" si="9"/>
        <v/>
      </c>
      <c r="AE89" s="140" t="str">
        <f t="shared" si="10"/>
        <v/>
      </c>
      <c r="AF89" s="139"/>
      <c r="AG89" s="140" t="str">
        <f t="shared" si="11"/>
        <v/>
      </c>
      <c r="AH89" s="143" t="str">
        <f t="shared" si="12"/>
        <v/>
      </c>
      <c r="AI89" s="144"/>
      <c r="AJ89" s="145"/>
      <c r="AK89" s="146"/>
      <c r="AL89" s="135" t="s">
        <v>241</v>
      </c>
      <c r="AM89" s="147">
        <v>4</v>
      </c>
      <c r="AN89" s="148" t="str">
        <f t="shared" si="13"/>
        <v xml:space="preserve">, , , , OFFICE DEFINE, </v>
      </c>
      <c r="AO89" s="149">
        <v>24</v>
      </c>
      <c r="AP89" s="150">
        <v>276</v>
      </c>
      <c r="AQ89" s="150"/>
      <c r="AR89" s="150"/>
      <c r="AS89" s="150"/>
      <c r="AT89" s="151"/>
      <c r="AU89" s="151"/>
      <c r="AV89" s="152">
        <f t="shared" si="14"/>
        <v>4</v>
      </c>
      <c r="AW89" s="153"/>
      <c r="AX89" s="152"/>
      <c r="AY89" s="153"/>
      <c r="AZ89" s="176"/>
      <c r="BA89" s="155">
        <f t="shared" si="15"/>
        <v>276</v>
      </c>
      <c r="BB89" s="156">
        <f t="shared" si="16"/>
        <v>3579.7200000000003</v>
      </c>
      <c r="BC89" s="157">
        <f t="shared" si="17"/>
        <v>11037.24</v>
      </c>
      <c r="BD89" s="158">
        <f t="shared" si="18"/>
        <v>24</v>
      </c>
      <c r="BE89" s="159">
        <f t="shared" si="19"/>
        <v>311.28000000000003</v>
      </c>
      <c r="BF89" s="160">
        <f t="shared" si="20"/>
        <v>959.76</v>
      </c>
      <c r="BG89" s="161">
        <f t="shared" si="21"/>
        <v>300</v>
      </c>
      <c r="BH89" s="162">
        <f t="shared" si="22"/>
        <v>3891</v>
      </c>
      <c r="BI89" s="163">
        <f t="shared" si="23"/>
        <v>11997</v>
      </c>
      <c r="BJ89" s="164"/>
      <c r="BK89" s="165" t="s">
        <v>104</v>
      </c>
      <c r="BL89" s="177">
        <v>28</v>
      </c>
      <c r="BM89" s="178">
        <v>70</v>
      </c>
      <c r="BN89" s="178">
        <v>91</v>
      </c>
      <c r="BO89" s="178">
        <v>63</v>
      </c>
      <c r="BP89" s="178">
        <v>24</v>
      </c>
      <c r="BQ89" s="178">
        <v>0</v>
      </c>
      <c r="BR89" s="178" t="str">
        <f>IF(ISBLANK($BK89),"",IFERROR((ROUND((INDEX([1]INSTRUCTIONS!$M$9:$AM$73,MATCH(#REF!,[1]INSTRUCTIONS!$N$9:$N$73,0),MATCH(BR$2,[1]INSTRUCTIONS!$M$9:$AM$9,FALSE))*$BA89),0)),""))</f>
        <v/>
      </c>
      <c r="BS89" s="178" t="str">
        <f>IF(ISBLANK($BK89),"",IFERROR((ROUND((INDEX([1]INSTRUCTIONS!$M$9:$AM$73,MATCH(#REF!,[1]INSTRUCTIONS!$N$9:$N$73,0),MATCH(BS$2,[1]INSTRUCTIONS!$M$9:$AM$9,FALSE))*$BA89),0)),""))</f>
        <v/>
      </c>
      <c r="BT89" s="178" t="str">
        <f>IF(ISBLANK($BK89),"",IFERROR((ROUND((INDEX([1]INSTRUCTIONS!$M$9:$AM$73,MATCH(#REF!,[1]INSTRUCTIONS!$N$9:$N$73,0),MATCH(BT$2,[1]INSTRUCTIONS!$M$9:$AM$9,FALSE))*$BA89),0)),""))</f>
        <v/>
      </c>
      <c r="BU89" s="178" t="str">
        <f>IF(ISBLANK($BK89),"",IFERROR((ROUND((INDEX([1]INSTRUCTIONS!$M$9:$AM$73,MATCH(#REF!,[1]INSTRUCTIONS!$N$9:$N$73,0),MATCH(BU$2,[1]INSTRUCTIONS!$M$9:$AM$9,FALSE))*$BA89),0)),""))</f>
        <v/>
      </c>
      <c r="BV89" s="178" t="str">
        <f>IF(ISBLANK($BK89),"",IFERROR((ROUND((INDEX([1]INSTRUCTIONS!$M$9:$AM$73,MATCH(#REF!,[1]INSTRUCTIONS!$N$9:$N$73,0),MATCH(BV$2,[1]INSTRUCTIONS!$M$9:$AM$9,FALSE))*$BA89),0)),""))</f>
        <v/>
      </c>
      <c r="BW89" s="178" t="str">
        <f>IF(ISBLANK($BK89),"",IFERROR((ROUND((INDEX([1]INSTRUCTIONS!$M$9:$AM$73,MATCH(#REF!,[1]INSTRUCTIONS!$N$9:$N$73,0),MATCH(BW$2,[1]INSTRUCTIONS!$M$9:$AM$9,FALSE))*$BA89),0)),""))</f>
        <v/>
      </c>
      <c r="BX89" s="178" t="str">
        <f>IF(ISBLANK($BK89),"",IFERROR((ROUND((INDEX([1]INSTRUCTIONS!$M$9:$AM$73,MATCH(#REF!,[1]INSTRUCTIONS!$N$9:$N$73,0),MATCH(BX$2,[1]INSTRUCTIONS!$M$9:$AM$9,FALSE))*$BA89),0)),""))</f>
        <v/>
      </c>
      <c r="BY89" s="178" t="str">
        <f>IF(ISBLANK($BK89),"",IFERROR((ROUND((INDEX([1]INSTRUCTIONS!$M$9:$AM$73,MATCH(#REF!,[1]INSTRUCTIONS!$N$9:$N$73,0),MATCH(BY$2,[1]INSTRUCTIONS!$M$9:$AM$9,FALSE))*$BA89),0)),""))</f>
        <v/>
      </c>
      <c r="BZ89" s="178" t="str">
        <f>IF(ISBLANK($BK89),"",IFERROR((ROUND((INDEX([1]INSTRUCTIONS!$M$9:$AM$73,MATCH(#REF!,[1]INSTRUCTIONS!$N$9:$N$73,0),MATCH(BZ$2,[1]INSTRUCTIONS!$M$9:$AM$9,FALSE))*$BA89),0)),""))</f>
        <v/>
      </c>
      <c r="CA89" s="178" t="str">
        <f>IF(ISBLANK($BK89),"",IFERROR((ROUND((INDEX([1]INSTRUCTIONS!$M$9:$AM$73,MATCH(#REF!,[1]INSTRUCTIONS!$N$9:$N$73,0),MATCH(CA$2,[1]INSTRUCTIONS!$M$9:$AM$9,FALSE))*$BA89),0)),""))</f>
        <v/>
      </c>
      <c r="CB89" s="178" t="str">
        <f>IF(ISBLANK($BK89),"",IFERROR((ROUND((INDEX([1]INSTRUCTIONS!$M$9:$AM$73,MATCH(#REF!,[1]INSTRUCTIONS!$N$9:$N$73,0),MATCH(CB$2,[1]INSTRUCTIONS!$M$9:$AM$9,FALSE))*$BA89),0)),""))</f>
        <v/>
      </c>
      <c r="CC89" s="178" t="str">
        <f>IF(ISBLANK($BK89),"",IFERROR((ROUND((INDEX([1]INSTRUCTIONS!$M$9:$AM$73,MATCH(#REF!,[1]INSTRUCTIONS!$N$9:$N$73,0),MATCH(CC$2,[1]INSTRUCTIONS!$M$9:$AM$9,FALSE))*$BA89),0)),""))</f>
        <v/>
      </c>
      <c r="CD89" s="178" t="str">
        <f>IF(ISBLANK($BK89),"",IFERROR((ROUND((INDEX([1]INSTRUCTIONS!$M$9:$AM$73,MATCH(#REF!,[1]INSTRUCTIONS!$N$9:$N$73,0),MATCH(CD$2,[1]INSTRUCTIONS!$M$9:$AM$9,FALSE))*$BA89),0)),""))</f>
        <v/>
      </c>
      <c r="CE89" s="178" t="str">
        <f>IF(ISBLANK($BK89),"",IFERROR((ROUND((INDEX([1]INSTRUCTIONS!$M$9:$AM$73,MATCH(#REF!,[1]INSTRUCTIONS!$N$9:$N$73,0),MATCH(CE$2,[1]INSTRUCTIONS!$M$9:$AM$9,FALSE))*$BA89),0)),""))</f>
        <v/>
      </c>
      <c r="CF89" s="178" t="str">
        <f>IF(ISBLANK($BK89),"",IFERROR((ROUND((INDEX([1]INSTRUCTIONS!$M$9:$AM$73,MATCH(#REF!,[1]INSTRUCTIONS!$N$9:$N$73,0),MATCH(CF$2,[1]INSTRUCTIONS!$M$9:$AM$9,FALSE))*$BA89),0)),""))</f>
        <v/>
      </c>
      <c r="CG89" s="178" t="str">
        <f>IF(ISBLANK($BK89),"",IFERROR((ROUND((INDEX([1]INSTRUCTIONS!$M$9:$AM$73,MATCH(#REF!,[1]INSTRUCTIONS!$N$9:$N$73,0),MATCH(CG$2,[1]INSTRUCTIONS!$M$9:$AM$9,FALSE))*$BA89),0)),""))</f>
        <v/>
      </c>
      <c r="CH89" s="178" t="str">
        <f>IF(ISBLANK($BK89),"",IFERROR((ROUND((INDEX([1]INSTRUCTIONS!$M$9:$AM$73,MATCH(#REF!,[1]INSTRUCTIONS!$N$9:$N$73,0),MATCH(CH$2,[1]INSTRUCTIONS!$M$9:$AM$9,FALSE))*$BA89),0)),""))</f>
        <v/>
      </c>
      <c r="CI89" s="178" t="str">
        <f>IF(ISBLANK($BK89),"",IFERROR((ROUND((INDEX([1]INSTRUCTIONS!$M$9:$AM$73,MATCH(#REF!,[1]INSTRUCTIONS!$N$9:$N$73,0),MATCH(CI$2,[1]INSTRUCTIONS!$M$9:$AM$9,FALSE))*$BA89),0)),""))</f>
        <v/>
      </c>
      <c r="CJ89" s="179" t="str">
        <f>IF(ISBLANK($BK89),"",IFERROR((ROUND((INDEX([1]INSTRUCTIONS!$M$9:$AM$73,MATCH(#REF!,[1]INSTRUCTIONS!$N$9:$N$73,0),MATCH(CJ$2,[1]INSTRUCTIONS!$M$9:$AM$9,FALSE))*$BA89),0)),""))</f>
        <v/>
      </c>
      <c r="CK89" s="169">
        <f t="shared" si="24"/>
        <v>276</v>
      </c>
      <c r="CL89" s="169">
        <f t="shared" si="25"/>
        <v>0</v>
      </c>
      <c r="CM89" s="6"/>
      <c r="CN89" s="170" t="s">
        <v>105</v>
      </c>
      <c r="CO89" s="177">
        <v>3</v>
      </c>
      <c r="CP89" s="178">
        <v>6</v>
      </c>
      <c r="CQ89" s="178">
        <v>7</v>
      </c>
      <c r="CR89" s="178">
        <v>5</v>
      </c>
      <c r="CS89" s="178">
        <v>3</v>
      </c>
      <c r="CT89" s="178">
        <v>0</v>
      </c>
      <c r="CU89" s="178" t="str">
        <f>IF(ISBLANK($CN89),"",IFERROR((ROUND((INDEX([1]INSTRUCTIONS!$M$9:$AM$73,MATCH(#REF!,[1]INSTRUCTIONS!$N$9:$N$73,0),MATCH(CU$2,[1]INSTRUCTIONS!$M$9:$AM$9,FALSE))*$BD89),0)),""))</f>
        <v/>
      </c>
      <c r="CV89" s="178" t="str">
        <f>IF(ISBLANK($CN89),"",IFERROR((ROUND((INDEX([1]INSTRUCTIONS!$M$9:$AM$73,MATCH(#REF!,[1]INSTRUCTIONS!$N$9:$N$73,0),MATCH(CV$2,[1]INSTRUCTIONS!$M$9:$AM$9,FALSE))*$BD89),0)),""))</f>
        <v/>
      </c>
      <c r="CW89" s="178" t="str">
        <f>IF(ISBLANK($CN89),"",IFERROR((ROUND((INDEX([1]INSTRUCTIONS!$M$9:$AM$73,MATCH(#REF!,[1]INSTRUCTIONS!$N$9:$N$73,0),MATCH(CW$2,[1]INSTRUCTIONS!$M$9:$AM$9,FALSE))*$BD89),0)),""))</f>
        <v/>
      </c>
      <c r="CX89" s="178" t="str">
        <f>IF(ISBLANK($CN89),"",IFERROR((ROUND((INDEX([1]INSTRUCTIONS!$M$9:$AM$73,MATCH(#REF!,[1]INSTRUCTIONS!$N$9:$N$73,0),MATCH(CX$2,[1]INSTRUCTIONS!$M$9:$AM$9,FALSE))*$BD89),0)),""))</f>
        <v/>
      </c>
      <c r="CY89" s="178" t="str">
        <f>IF(ISBLANK($CN89),"",IFERROR((ROUND((INDEX([1]INSTRUCTIONS!$M$9:$AM$73,MATCH(#REF!,[1]INSTRUCTIONS!$N$9:$N$73,0),MATCH(CY$2,[1]INSTRUCTIONS!$M$9:$AM$9,FALSE))*$BD89),0)),""))</f>
        <v/>
      </c>
      <c r="CZ89" s="178" t="str">
        <f>IF(ISBLANK($CN89),"",IFERROR((ROUND((INDEX([1]INSTRUCTIONS!$M$9:$AM$73,MATCH(#REF!,[1]INSTRUCTIONS!$N$9:$N$73,0),MATCH(CZ$2,[1]INSTRUCTIONS!$M$9:$AM$9,FALSE))*$BD89),0)),""))</f>
        <v/>
      </c>
      <c r="DA89" s="178" t="str">
        <f>IF(ISBLANK($CN89),"",IFERROR((ROUND((INDEX([1]INSTRUCTIONS!$M$9:$AM$73,MATCH(#REF!,[1]INSTRUCTIONS!$N$9:$N$73,0),MATCH(DA$2,[1]INSTRUCTIONS!$M$9:$AM$9,FALSE))*$BD89),0)),""))</f>
        <v/>
      </c>
      <c r="DB89" s="178" t="str">
        <f>IF(ISBLANK($CN89),"",IFERROR((ROUND((INDEX([1]INSTRUCTIONS!$M$9:$AM$73,MATCH(#REF!,[1]INSTRUCTIONS!$N$9:$N$73,0),MATCH(DB$2,[1]INSTRUCTIONS!$M$9:$AM$9,FALSE))*$BD89),0)),""))</f>
        <v/>
      </c>
      <c r="DC89" s="178" t="str">
        <f>IF(ISBLANK($CN89),"",IFERROR((ROUND((INDEX([1]INSTRUCTIONS!$M$9:$AM$73,MATCH(#REF!,[1]INSTRUCTIONS!$N$9:$N$73,0),MATCH(DC$2,[1]INSTRUCTIONS!$M$9:$AM$9,FALSE))*$BD89),0)),""))</f>
        <v/>
      </c>
      <c r="DD89" s="178" t="str">
        <f>IF(ISBLANK($CN89),"",IFERROR((ROUND((INDEX([1]INSTRUCTIONS!$M$9:$AM$73,MATCH(#REF!,[1]INSTRUCTIONS!$N$9:$N$73,0),MATCH(DD$2,[1]INSTRUCTIONS!$M$9:$AM$9,FALSE))*$BD89),0)),""))</f>
        <v/>
      </c>
      <c r="DE89" s="178" t="str">
        <f>IF(ISBLANK($CN89),"",IFERROR((ROUND((INDEX([1]INSTRUCTIONS!$M$9:$AM$73,MATCH(#REF!,[1]INSTRUCTIONS!$N$9:$N$73,0),MATCH(DE$2,[1]INSTRUCTIONS!$M$9:$AM$9,FALSE))*$BD89),0)),""))</f>
        <v/>
      </c>
      <c r="DF89" s="178" t="str">
        <f>IF(ISBLANK($CN89),"",IFERROR((ROUND((INDEX([1]INSTRUCTIONS!$M$9:$AM$73,MATCH(#REF!,[1]INSTRUCTIONS!$N$9:$N$73,0),MATCH(DF$2,[1]INSTRUCTIONS!$M$9:$AM$9,FALSE))*$BD89),0)),""))</f>
        <v/>
      </c>
      <c r="DG89" s="178" t="str">
        <f>IF(ISBLANK($CN89),"",IFERROR((ROUND((INDEX([1]INSTRUCTIONS!$M$9:$AM$73,MATCH(#REF!,[1]INSTRUCTIONS!$N$9:$N$73,0),MATCH(DG$2,[1]INSTRUCTIONS!$M$9:$AM$9,FALSE))*$BD89),0)),""))</f>
        <v/>
      </c>
      <c r="DH89" s="178" t="str">
        <f>IF(ISBLANK($CN89),"",IFERROR((ROUND((INDEX([1]INSTRUCTIONS!$M$9:$AM$73,MATCH(#REF!,[1]INSTRUCTIONS!$N$9:$N$73,0),MATCH(DH$2,[1]INSTRUCTIONS!$M$9:$AM$9,FALSE))*$BD89),0)),""))</f>
        <v/>
      </c>
      <c r="DI89" s="178" t="str">
        <f>IF(ISBLANK($CN89),"",IFERROR((ROUND((INDEX([1]INSTRUCTIONS!$M$9:$AM$73,MATCH(#REF!,[1]INSTRUCTIONS!$N$9:$N$73,0),MATCH(DI$2,[1]INSTRUCTIONS!$M$9:$AM$9,FALSE))*$BD89),0)),""))</f>
        <v/>
      </c>
      <c r="DJ89" s="178" t="str">
        <f>IF(ISBLANK($CN89),"",IFERROR((ROUND((INDEX([1]INSTRUCTIONS!$M$9:$AM$73,MATCH(#REF!,[1]INSTRUCTIONS!$N$9:$N$73,0),MATCH(DJ$2,[1]INSTRUCTIONS!$M$9:$AM$9,FALSE))*$BD89),0)),""))</f>
        <v/>
      </c>
      <c r="DK89" s="178" t="str">
        <f>IF(ISBLANK($CN89),"",IFERROR((ROUND((INDEX([1]INSTRUCTIONS!$M$9:$AM$73,MATCH(#REF!,[1]INSTRUCTIONS!$N$9:$N$73,0),MATCH(DK$2,[1]INSTRUCTIONS!$M$9:$AM$9,FALSE))*$BD89),0)),""))</f>
        <v/>
      </c>
      <c r="DL89" s="178" t="str">
        <f>IF(ISBLANK($CN89),"",IFERROR((ROUND((INDEX([1]INSTRUCTIONS!$M$9:$AM$73,MATCH(#REF!,[1]INSTRUCTIONS!$N$9:$N$73,0),MATCH(DL$2,[1]INSTRUCTIONS!$M$9:$AM$9,FALSE))*$BD89),0)),""))</f>
        <v/>
      </c>
      <c r="DM89" s="179" t="str">
        <f>IF(ISBLANK($CN89),"",IFERROR((ROUND((INDEX([1]INSTRUCTIONS!$M$9:$AM$73,MATCH(#REF!,[1]INSTRUCTIONS!$N$9:$N$73,0),MATCH(DM$2,[1]INSTRUCTIONS!$M$9:$AM$9,FALSE))*$BD89),0)),""))</f>
        <v/>
      </c>
      <c r="DN89" s="169">
        <f t="shared" si="26"/>
        <v>24</v>
      </c>
      <c r="DO89" s="169">
        <f t="shared" si="27"/>
        <v>0</v>
      </c>
      <c r="DP89" s="6"/>
      <c r="DQ89" s="171" t="str">
        <f t="shared" si="28"/>
        <v>ALPHA TOPS BM</v>
      </c>
      <c r="DR89" s="172">
        <f t="shared" ref="DR89:EP89" si="103">IFERROR(BL89+CO89,"")</f>
        <v>31</v>
      </c>
      <c r="DS89" s="173">
        <f t="shared" si="103"/>
        <v>76</v>
      </c>
      <c r="DT89" s="173">
        <f t="shared" si="103"/>
        <v>98</v>
      </c>
      <c r="DU89" s="173">
        <f t="shared" si="103"/>
        <v>68</v>
      </c>
      <c r="DV89" s="173">
        <f t="shared" si="103"/>
        <v>27</v>
      </c>
      <c r="DW89" s="173">
        <f t="shared" si="103"/>
        <v>0</v>
      </c>
      <c r="DX89" s="173" t="str">
        <f t="shared" si="103"/>
        <v/>
      </c>
      <c r="DY89" s="173" t="str">
        <f t="shared" si="103"/>
        <v/>
      </c>
      <c r="DZ89" s="173" t="str">
        <f t="shared" si="103"/>
        <v/>
      </c>
      <c r="EA89" s="173" t="str">
        <f t="shared" si="103"/>
        <v/>
      </c>
      <c r="EB89" s="173" t="str">
        <f t="shared" si="103"/>
        <v/>
      </c>
      <c r="EC89" s="173" t="str">
        <f t="shared" si="103"/>
        <v/>
      </c>
      <c r="ED89" s="173" t="str">
        <f t="shared" si="103"/>
        <v/>
      </c>
      <c r="EE89" s="173" t="str">
        <f t="shared" si="103"/>
        <v/>
      </c>
      <c r="EF89" s="174" t="str">
        <f t="shared" si="103"/>
        <v/>
      </c>
      <c r="EG89" s="174" t="str">
        <f t="shared" si="103"/>
        <v/>
      </c>
      <c r="EH89" s="174" t="str">
        <f t="shared" si="103"/>
        <v/>
      </c>
      <c r="EI89" s="174" t="str">
        <f t="shared" si="103"/>
        <v/>
      </c>
      <c r="EJ89" s="174" t="str">
        <f t="shared" si="103"/>
        <v/>
      </c>
      <c r="EK89" s="174" t="str">
        <f t="shared" si="103"/>
        <v/>
      </c>
      <c r="EL89" s="174" t="str">
        <f t="shared" si="103"/>
        <v/>
      </c>
      <c r="EM89" s="174" t="str">
        <f t="shared" si="103"/>
        <v/>
      </c>
      <c r="EN89" s="174" t="str">
        <f t="shared" si="103"/>
        <v/>
      </c>
      <c r="EO89" s="174" t="str">
        <f t="shared" si="103"/>
        <v/>
      </c>
      <c r="EP89" s="174" t="str">
        <f t="shared" si="103"/>
        <v/>
      </c>
      <c r="EQ89" s="171">
        <f t="shared" si="30"/>
        <v>300</v>
      </c>
      <c r="ER89" s="171">
        <f t="shared" si="31"/>
        <v>0</v>
      </c>
    </row>
    <row r="90" spans="1:148" ht="120" customHeight="1" x14ac:dyDescent="0.25">
      <c r="A90" s="132">
        <f t="shared" si="32"/>
        <v>73</v>
      </c>
      <c r="B90" s="133" t="e">
        <v>#VALUE!</v>
      </c>
      <c r="C90" s="133" t="s">
        <v>96</v>
      </c>
      <c r="D90" s="134" t="s">
        <v>276</v>
      </c>
      <c r="E90" s="134" t="str">
        <f t="shared" si="6"/>
        <v>#REF!</v>
      </c>
      <c r="F90" s="135" t="s">
        <v>97</v>
      </c>
      <c r="G90" s="134" t="s">
        <v>276</v>
      </c>
      <c r="H90" s="135" t="s">
        <v>165</v>
      </c>
      <c r="I90" s="135" t="s">
        <v>166</v>
      </c>
      <c r="J90" s="135"/>
      <c r="K90" s="135"/>
      <c r="L90" s="136"/>
      <c r="M90" s="133" t="e">
        <v>#VALUE!</v>
      </c>
      <c r="N90" s="135" t="s">
        <v>168</v>
      </c>
      <c r="O90" s="136"/>
      <c r="P90" s="136"/>
      <c r="Q90" s="136" t="s">
        <v>101</v>
      </c>
      <c r="R90" s="136" t="s">
        <v>102</v>
      </c>
      <c r="S90" s="136"/>
      <c r="T90" s="133"/>
      <c r="U90" s="133"/>
      <c r="V90" s="133"/>
      <c r="W90" s="137"/>
      <c r="X90" s="138">
        <v>12.97</v>
      </c>
      <c r="Y90" s="139">
        <v>12.97</v>
      </c>
      <c r="Z90" s="140">
        <f t="shared" si="7"/>
        <v>0</v>
      </c>
      <c r="AA90" s="139">
        <v>39.99</v>
      </c>
      <c r="AB90" s="140">
        <f t="shared" si="8"/>
        <v>0.67566891722930733</v>
      </c>
      <c r="AC90" s="141"/>
      <c r="AD90" s="142" t="str">
        <f t="shared" si="9"/>
        <v/>
      </c>
      <c r="AE90" s="140" t="str">
        <f t="shared" si="10"/>
        <v/>
      </c>
      <c r="AF90" s="139"/>
      <c r="AG90" s="140" t="str">
        <f t="shared" si="11"/>
        <v/>
      </c>
      <c r="AH90" s="143" t="str">
        <f t="shared" si="12"/>
        <v/>
      </c>
      <c r="AI90" s="144"/>
      <c r="AJ90" s="145"/>
      <c r="AK90" s="146"/>
      <c r="AL90" s="135" t="s">
        <v>241</v>
      </c>
      <c r="AM90" s="147">
        <v>4</v>
      </c>
      <c r="AN90" s="148" t="str">
        <f t="shared" si="13"/>
        <v xml:space="preserve">, , , , OFFICE DEFINE, </v>
      </c>
      <c r="AO90" s="149">
        <v>24</v>
      </c>
      <c r="AP90" s="150">
        <v>276</v>
      </c>
      <c r="AQ90" s="150"/>
      <c r="AR90" s="150"/>
      <c r="AS90" s="150"/>
      <c r="AT90" s="151"/>
      <c r="AU90" s="151"/>
      <c r="AV90" s="152">
        <f t="shared" si="14"/>
        <v>4</v>
      </c>
      <c r="AW90" s="153"/>
      <c r="AX90" s="152"/>
      <c r="AY90" s="153"/>
      <c r="AZ90" s="176"/>
      <c r="BA90" s="155">
        <f t="shared" si="15"/>
        <v>276</v>
      </c>
      <c r="BB90" s="156">
        <f t="shared" si="16"/>
        <v>3579.7200000000003</v>
      </c>
      <c r="BC90" s="157">
        <f t="shared" si="17"/>
        <v>11037.24</v>
      </c>
      <c r="BD90" s="158">
        <f t="shared" si="18"/>
        <v>24</v>
      </c>
      <c r="BE90" s="159">
        <f t="shared" si="19"/>
        <v>311.28000000000003</v>
      </c>
      <c r="BF90" s="160">
        <f t="shared" si="20"/>
        <v>959.76</v>
      </c>
      <c r="BG90" s="161">
        <f t="shared" si="21"/>
        <v>300</v>
      </c>
      <c r="BH90" s="162">
        <f t="shared" si="22"/>
        <v>3891</v>
      </c>
      <c r="BI90" s="163">
        <f t="shared" si="23"/>
        <v>11997</v>
      </c>
      <c r="BJ90" s="164"/>
      <c r="BK90" s="165" t="s">
        <v>104</v>
      </c>
      <c r="BL90" s="177">
        <v>28</v>
      </c>
      <c r="BM90" s="178">
        <v>70</v>
      </c>
      <c r="BN90" s="178">
        <v>91</v>
      </c>
      <c r="BO90" s="178">
        <v>63</v>
      </c>
      <c r="BP90" s="178">
        <v>24</v>
      </c>
      <c r="BQ90" s="178">
        <v>0</v>
      </c>
      <c r="BR90" s="178" t="str">
        <f>IF(ISBLANK($BK90),"",IFERROR((ROUND((INDEX([1]INSTRUCTIONS!$M$9:$AM$73,MATCH(#REF!,[1]INSTRUCTIONS!$N$9:$N$73,0),MATCH(BR$2,[1]INSTRUCTIONS!$M$9:$AM$9,FALSE))*$BA90),0)),""))</f>
        <v/>
      </c>
      <c r="BS90" s="178" t="str">
        <f>IF(ISBLANK($BK90),"",IFERROR((ROUND((INDEX([1]INSTRUCTIONS!$M$9:$AM$73,MATCH(#REF!,[1]INSTRUCTIONS!$N$9:$N$73,0),MATCH(BS$2,[1]INSTRUCTIONS!$M$9:$AM$9,FALSE))*$BA90),0)),""))</f>
        <v/>
      </c>
      <c r="BT90" s="178" t="str">
        <f>IF(ISBLANK($BK90),"",IFERROR((ROUND((INDEX([1]INSTRUCTIONS!$M$9:$AM$73,MATCH(#REF!,[1]INSTRUCTIONS!$N$9:$N$73,0),MATCH(BT$2,[1]INSTRUCTIONS!$M$9:$AM$9,FALSE))*$BA90),0)),""))</f>
        <v/>
      </c>
      <c r="BU90" s="178" t="str">
        <f>IF(ISBLANK($BK90),"",IFERROR((ROUND((INDEX([1]INSTRUCTIONS!$M$9:$AM$73,MATCH(#REF!,[1]INSTRUCTIONS!$N$9:$N$73,0),MATCH(BU$2,[1]INSTRUCTIONS!$M$9:$AM$9,FALSE))*$BA90),0)),""))</f>
        <v/>
      </c>
      <c r="BV90" s="178" t="str">
        <f>IF(ISBLANK($BK90),"",IFERROR((ROUND((INDEX([1]INSTRUCTIONS!$M$9:$AM$73,MATCH(#REF!,[1]INSTRUCTIONS!$N$9:$N$73,0),MATCH(BV$2,[1]INSTRUCTIONS!$M$9:$AM$9,FALSE))*$BA90),0)),""))</f>
        <v/>
      </c>
      <c r="BW90" s="178" t="str">
        <f>IF(ISBLANK($BK90),"",IFERROR((ROUND((INDEX([1]INSTRUCTIONS!$M$9:$AM$73,MATCH(#REF!,[1]INSTRUCTIONS!$N$9:$N$73,0),MATCH(BW$2,[1]INSTRUCTIONS!$M$9:$AM$9,FALSE))*$BA90),0)),""))</f>
        <v/>
      </c>
      <c r="BX90" s="178" t="str">
        <f>IF(ISBLANK($BK90),"",IFERROR((ROUND((INDEX([1]INSTRUCTIONS!$M$9:$AM$73,MATCH(#REF!,[1]INSTRUCTIONS!$N$9:$N$73,0),MATCH(BX$2,[1]INSTRUCTIONS!$M$9:$AM$9,FALSE))*$BA90),0)),""))</f>
        <v/>
      </c>
      <c r="BY90" s="178" t="str">
        <f>IF(ISBLANK($BK90),"",IFERROR((ROUND((INDEX([1]INSTRUCTIONS!$M$9:$AM$73,MATCH(#REF!,[1]INSTRUCTIONS!$N$9:$N$73,0),MATCH(BY$2,[1]INSTRUCTIONS!$M$9:$AM$9,FALSE))*$BA90),0)),""))</f>
        <v/>
      </c>
      <c r="BZ90" s="178" t="str">
        <f>IF(ISBLANK($BK90),"",IFERROR((ROUND((INDEX([1]INSTRUCTIONS!$M$9:$AM$73,MATCH(#REF!,[1]INSTRUCTIONS!$N$9:$N$73,0),MATCH(BZ$2,[1]INSTRUCTIONS!$M$9:$AM$9,FALSE))*$BA90),0)),""))</f>
        <v/>
      </c>
      <c r="CA90" s="178" t="str">
        <f>IF(ISBLANK($BK90),"",IFERROR((ROUND((INDEX([1]INSTRUCTIONS!$M$9:$AM$73,MATCH(#REF!,[1]INSTRUCTIONS!$N$9:$N$73,0),MATCH(CA$2,[1]INSTRUCTIONS!$M$9:$AM$9,FALSE))*$BA90),0)),""))</f>
        <v/>
      </c>
      <c r="CB90" s="178" t="str">
        <f>IF(ISBLANK($BK90),"",IFERROR((ROUND((INDEX([1]INSTRUCTIONS!$M$9:$AM$73,MATCH(#REF!,[1]INSTRUCTIONS!$N$9:$N$73,0),MATCH(CB$2,[1]INSTRUCTIONS!$M$9:$AM$9,FALSE))*$BA90),0)),""))</f>
        <v/>
      </c>
      <c r="CC90" s="178" t="str">
        <f>IF(ISBLANK($BK90),"",IFERROR((ROUND((INDEX([1]INSTRUCTIONS!$M$9:$AM$73,MATCH(#REF!,[1]INSTRUCTIONS!$N$9:$N$73,0),MATCH(CC$2,[1]INSTRUCTIONS!$M$9:$AM$9,FALSE))*$BA90),0)),""))</f>
        <v/>
      </c>
      <c r="CD90" s="178" t="str">
        <f>IF(ISBLANK($BK90),"",IFERROR((ROUND((INDEX([1]INSTRUCTIONS!$M$9:$AM$73,MATCH(#REF!,[1]INSTRUCTIONS!$N$9:$N$73,0),MATCH(CD$2,[1]INSTRUCTIONS!$M$9:$AM$9,FALSE))*$BA90),0)),""))</f>
        <v/>
      </c>
      <c r="CE90" s="178" t="str">
        <f>IF(ISBLANK($BK90),"",IFERROR((ROUND((INDEX([1]INSTRUCTIONS!$M$9:$AM$73,MATCH(#REF!,[1]INSTRUCTIONS!$N$9:$N$73,0),MATCH(CE$2,[1]INSTRUCTIONS!$M$9:$AM$9,FALSE))*$BA90),0)),""))</f>
        <v/>
      </c>
      <c r="CF90" s="178" t="str">
        <f>IF(ISBLANK($BK90),"",IFERROR((ROUND((INDEX([1]INSTRUCTIONS!$M$9:$AM$73,MATCH(#REF!,[1]INSTRUCTIONS!$N$9:$N$73,0),MATCH(CF$2,[1]INSTRUCTIONS!$M$9:$AM$9,FALSE))*$BA90),0)),""))</f>
        <v/>
      </c>
      <c r="CG90" s="178" t="str">
        <f>IF(ISBLANK($BK90),"",IFERROR((ROUND((INDEX([1]INSTRUCTIONS!$M$9:$AM$73,MATCH(#REF!,[1]INSTRUCTIONS!$N$9:$N$73,0),MATCH(CG$2,[1]INSTRUCTIONS!$M$9:$AM$9,FALSE))*$BA90),0)),""))</f>
        <v/>
      </c>
      <c r="CH90" s="178" t="str">
        <f>IF(ISBLANK($BK90),"",IFERROR((ROUND((INDEX([1]INSTRUCTIONS!$M$9:$AM$73,MATCH(#REF!,[1]INSTRUCTIONS!$N$9:$N$73,0),MATCH(CH$2,[1]INSTRUCTIONS!$M$9:$AM$9,FALSE))*$BA90),0)),""))</f>
        <v/>
      </c>
      <c r="CI90" s="178" t="str">
        <f>IF(ISBLANK($BK90),"",IFERROR((ROUND((INDEX([1]INSTRUCTIONS!$M$9:$AM$73,MATCH(#REF!,[1]INSTRUCTIONS!$N$9:$N$73,0),MATCH(CI$2,[1]INSTRUCTIONS!$M$9:$AM$9,FALSE))*$BA90),0)),""))</f>
        <v/>
      </c>
      <c r="CJ90" s="179" t="str">
        <f>IF(ISBLANK($BK90),"",IFERROR((ROUND((INDEX([1]INSTRUCTIONS!$M$9:$AM$73,MATCH(#REF!,[1]INSTRUCTIONS!$N$9:$N$73,0),MATCH(CJ$2,[1]INSTRUCTIONS!$M$9:$AM$9,FALSE))*$BA90),0)),""))</f>
        <v/>
      </c>
      <c r="CK90" s="169">
        <f t="shared" si="24"/>
        <v>276</v>
      </c>
      <c r="CL90" s="169">
        <f t="shared" si="25"/>
        <v>0</v>
      </c>
      <c r="CM90" s="6"/>
      <c r="CN90" s="170" t="s">
        <v>105</v>
      </c>
      <c r="CO90" s="177">
        <v>3</v>
      </c>
      <c r="CP90" s="178">
        <v>6</v>
      </c>
      <c r="CQ90" s="178">
        <v>7</v>
      </c>
      <c r="CR90" s="178">
        <v>5</v>
      </c>
      <c r="CS90" s="178">
        <v>3</v>
      </c>
      <c r="CT90" s="178">
        <v>0</v>
      </c>
      <c r="CU90" s="178" t="str">
        <f>IF(ISBLANK($CN90),"",IFERROR((ROUND((INDEX([1]INSTRUCTIONS!$M$9:$AM$73,MATCH(#REF!,[1]INSTRUCTIONS!$N$9:$N$73,0),MATCH(CU$2,[1]INSTRUCTIONS!$M$9:$AM$9,FALSE))*$BD90),0)),""))</f>
        <v/>
      </c>
      <c r="CV90" s="178" t="str">
        <f>IF(ISBLANK($CN90),"",IFERROR((ROUND((INDEX([1]INSTRUCTIONS!$M$9:$AM$73,MATCH(#REF!,[1]INSTRUCTIONS!$N$9:$N$73,0),MATCH(CV$2,[1]INSTRUCTIONS!$M$9:$AM$9,FALSE))*$BD90),0)),""))</f>
        <v/>
      </c>
      <c r="CW90" s="178" t="str">
        <f>IF(ISBLANK($CN90),"",IFERROR((ROUND((INDEX([1]INSTRUCTIONS!$M$9:$AM$73,MATCH(#REF!,[1]INSTRUCTIONS!$N$9:$N$73,0),MATCH(CW$2,[1]INSTRUCTIONS!$M$9:$AM$9,FALSE))*$BD90),0)),""))</f>
        <v/>
      </c>
      <c r="CX90" s="178" t="str">
        <f>IF(ISBLANK($CN90),"",IFERROR((ROUND((INDEX([1]INSTRUCTIONS!$M$9:$AM$73,MATCH(#REF!,[1]INSTRUCTIONS!$N$9:$N$73,0),MATCH(CX$2,[1]INSTRUCTIONS!$M$9:$AM$9,FALSE))*$BD90),0)),""))</f>
        <v/>
      </c>
      <c r="CY90" s="178" t="str">
        <f>IF(ISBLANK($CN90),"",IFERROR((ROUND((INDEX([1]INSTRUCTIONS!$M$9:$AM$73,MATCH(#REF!,[1]INSTRUCTIONS!$N$9:$N$73,0),MATCH(CY$2,[1]INSTRUCTIONS!$M$9:$AM$9,FALSE))*$BD90),0)),""))</f>
        <v/>
      </c>
      <c r="CZ90" s="178" t="str">
        <f>IF(ISBLANK($CN90),"",IFERROR((ROUND((INDEX([1]INSTRUCTIONS!$M$9:$AM$73,MATCH(#REF!,[1]INSTRUCTIONS!$N$9:$N$73,0),MATCH(CZ$2,[1]INSTRUCTIONS!$M$9:$AM$9,FALSE))*$BD90),0)),""))</f>
        <v/>
      </c>
      <c r="DA90" s="178" t="str">
        <f>IF(ISBLANK($CN90),"",IFERROR((ROUND((INDEX([1]INSTRUCTIONS!$M$9:$AM$73,MATCH(#REF!,[1]INSTRUCTIONS!$N$9:$N$73,0),MATCH(DA$2,[1]INSTRUCTIONS!$M$9:$AM$9,FALSE))*$BD90),0)),""))</f>
        <v/>
      </c>
      <c r="DB90" s="178" t="str">
        <f>IF(ISBLANK($CN90),"",IFERROR((ROUND((INDEX([1]INSTRUCTIONS!$M$9:$AM$73,MATCH(#REF!,[1]INSTRUCTIONS!$N$9:$N$73,0),MATCH(DB$2,[1]INSTRUCTIONS!$M$9:$AM$9,FALSE))*$BD90),0)),""))</f>
        <v/>
      </c>
      <c r="DC90" s="178" t="str">
        <f>IF(ISBLANK($CN90),"",IFERROR((ROUND((INDEX([1]INSTRUCTIONS!$M$9:$AM$73,MATCH(#REF!,[1]INSTRUCTIONS!$N$9:$N$73,0),MATCH(DC$2,[1]INSTRUCTIONS!$M$9:$AM$9,FALSE))*$BD90),0)),""))</f>
        <v/>
      </c>
      <c r="DD90" s="178" t="str">
        <f>IF(ISBLANK($CN90),"",IFERROR((ROUND((INDEX([1]INSTRUCTIONS!$M$9:$AM$73,MATCH(#REF!,[1]INSTRUCTIONS!$N$9:$N$73,0),MATCH(DD$2,[1]INSTRUCTIONS!$M$9:$AM$9,FALSE))*$BD90),0)),""))</f>
        <v/>
      </c>
      <c r="DE90" s="178" t="str">
        <f>IF(ISBLANK($CN90),"",IFERROR((ROUND((INDEX([1]INSTRUCTIONS!$M$9:$AM$73,MATCH(#REF!,[1]INSTRUCTIONS!$N$9:$N$73,0),MATCH(DE$2,[1]INSTRUCTIONS!$M$9:$AM$9,FALSE))*$BD90),0)),""))</f>
        <v/>
      </c>
      <c r="DF90" s="178" t="str">
        <f>IF(ISBLANK($CN90),"",IFERROR((ROUND((INDEX([1]INSTRUCTIONS!$M$9:$AM$73,MATCH(#REF!,[1]INSTRUCTIONS!$N$9:$N$73,0),MATCH(DF$2,[1]INSTRUCTIONS!$M$9:$AM$9,FALSE))*$BD90),0)),""))</f>
        <v/>
      </c>
      <c r="DG90" s="178" t="str">
        <f>IF(ISBLANK($CN90),"",IFERROR((ROUND((INDEX([1]INSTRUCTIONS!$M$9:$AM$73,MATCH(#REF!,[1]INSTRUCTIONS!$N$9:$N$73,0),MATCH(DG$2,[1]INSTRUCTIONS!$M$9:$AM$9,FALSE))*$BD90),0)),""))</f>
        <v/>
      </c>
      <c r="DH90" s="178" t="str">
        <f>IF(ISBLANK($CN90),"",IFERROR((ROUND((INDEX([1]INSTRUCTIONS!$M$9:$AM$73,MATCH(#REF!,[1]INSTRUCTIONS!$N$9:$N$73,0),MATCH(DH$2,[1]INSTRUCTIONS!$M$9:$AM$9,FALSE))*$BD90),0)),""))</f>
        <v/>
      </c>
      <c r="DI90" s="178" t="str">
        <f>IF(ISBLANK($CN90),"",IFERROR((ROUND((INDEX([1]INSTRUCTIONS!$M$9:$AM$73,MATCH(#REF!,[1]INSTRUCTIONS!$N$9:$N$73,0),MATCH(DI$2,[1]INSTRUCTIONS!$M$9:$AM$9,FALSE))*$BD90),0)),""))</f>
        <v/>
      </c>
      <c r="DJ90" s="178" t="str">
        <f>IF(ISBLANK($CN90),"",IFERROR((ROUND((INDEX([1]INSTRUCTIONS!$M$9:$AM$73,MATCH(#REF!,[1]INSTRUCTIONS!$N$9:$N$73,0),MATCH(DJ$2,[1]INSTRUCTIONS!$M$9:$AM$9,FALSE))*$BD90),0)),""))</f>
        <v/>
      </c>
      <c r="DK90" s="178" t="str">
        <f>IF(ISBLANK($CN90),"",IFERROR((ROUND((INDEX([1]INSTRUCTIONS!$M$9:$AM$73,MATCH(#REF!,[1]INSTRUCTIONS!$N$9:$N$73,0),MATCH(DK$2,[1]INSTRUCTIONS!$M$9:$AM$9,FALSE))*$BD90),0)),""))</f>
        <v/>
      </c>
      <c r="DL90" s="178" t="str">
        <f>IF(ISBLANK($CN90),"",IFERROR((ROUND((INDEX([1]INSTRUCTIONS!$M$9:$AM$73,MATCH(#REF!,[1]INSTRUCTIONS!$N$9:$N$73,0),MATCH(DL$2,[1]INSTRUCTIONS!$M$9:$AM$9,FALSE))*$BD90),0)),""))</f>
        <v/>
      </c>
      <c r="DM90" s="179" t="str">
        <f>IF(ISBLANK($CN90),"",IFERROR((ROUND((INDEX([1]INSTRUCTIONS!$M$9:$AM$73,MATCH(#REF!,[1]INSTRUCTIONS!$N$9:$N$73,0),MATCH(DM$2,[1]INSTRUCTIONS!$M$9:$AM$9,FALSE))*$BD90),0)),""))</f>
        <v/>
      </c>
      <c r="DN90" s="169">
        <f t="shared" si="26"/>
        <v>24</v>
      </c>
      <c r="DO90" s="169">
        <f t="shared" si="27"/>
        <v>0</v>
      </c>
      <c r="DP90" s="6"/>
      <c r="DQ90" s="171" t="str">
        <f t="shared" si="28"/>
        <v>ALPHA TOPS BM</v>
      </c>
      <c r="DR90" s="172">
        <f t="shared" ref="DR90:EP90" si="104">IFERROR(BL90+CO90,"")</f>
        <v>31</v>
      </c>
      <c r="DS90" s="173">
        <f t="shared" si="104"/>
        <v>76</v>
      </c>
      <c r="DT90" s="173">
        <f t="shared" si="104"/>
        <v>98</v>
      </c>
      <c r="DU90" s="173">
        <f t="shared" si="104"/>
        <v>68</v>
      </c>
      <c r="DV90" s="173">
        <f t="shared" si="104"/>
        <v>27</v>
      </c>
      <c r="DW90" s="173">
        <f t="shared" si="104"/>
        <v>0</v>
      </c>
      <c r="DX90" s="173" t="str">
        <f t="shared" si="104"/>
        <v/>
      </c>
      <c r="DY90" s="173" t="str">
        <f t="shared" si="104"/>
        <v/>
      </c>
      <c r="DZ90" s="173" t="str">
        <f t="shared" si="104"/>
        <v/>
      </c>
      <c r="EA90" s="173" t="str">
        <f t="shared" si="104"/>
        <v/>
      </c>
      <c r="EB90" s="173" t="str">
        <f t="shared" si="104"/>
        <v/>
      </c>
      <c r="EC90" s="173" t="str">
        <f t="shared" si="104"/>
        <v/>
      </c>
      <c r="ED90" s="173" t="str">
        <f t="shared" si="104"/>
        <v/>
      </c>
      <c r="EE90" s="173" t="str">
        <f t="shared" si="104"/>
        <v/>
      </c>
      <c r="EF90" s="174" t="str">
        <f t="shared" si="104"/>
        <v/>
      </c>
      <c r="EG90" s="174" t="str">
        <f t="shared" si="104"/>
        <v/>
      </c>
      <c r="EH90" s="174" t="str">
        <f t="shared" si="104"/>
        <v/>
      </c>
      <c r="EI90" s="174" t="str">
        <f t="shared" si="104"/>
        <v/>
      </c>
      <c r="EJ90" s="174" t="str">
        <f t="shared" si="104"/>
        <v/>
      </c>
      <c r="EK90" s="174" t="str">
        <f t="shared" si="104"/>
        <v/>
      </c>
      <c r="EL90" s="174" t="str">
        <f t="shared" si="104"/>
        <v/>
      </c>
      <c r="EM90" s="174" t="str">
        <f t="shared" si="104"/>
        <v/>
      </c>
      <c r="EN90" s="174" t="str">
        <f t="shared" si="104"/>
        <v/>
      </c>
      <c r="EO90" s="174" t="str">
        <f t="shared" si="104"/>
        <v/>
      </c>
      <c r="EP90" s="174" t="str">
        <f t="shared" si="104"/>
        <v/>
      </c>
      <c r="EQ90" s="171">
        <f t="shared" si="30"/>
        <v>300</v>
      </c>
      <c r="ER90" s="171">
        <f t="shared" si="31"/>
        <v>0</v>
      </c>
    </row>
    <row r="91" spans="1:148" ht="120" customHeight="1" x14ac:dyDescent="0.25">
      <c r="A91" s="132">
        <f t="shared" si="32"/>
        <v>74</v>
      </c>
      <c r="B91" s="133" t="e">
        <v>#VALUE!</v>
      </c>
      <c r="C91" s="133" t="s">
        <v>96</v>
      </c>
      <c r="D91" s="134" t="s">
        <v>276</v>
      </c>
      <c r="E91" s="134" t="str">
        <f t="shared" si="6"/>
        <v>#REF!</v>
      </c>
      <c r="F91" s="135" t="s">
        <v>97</v>
      </c>
      <c r="G91" s="134" t="s">
        <v>276</v>
      </c>
      <c r="H91" s="135" t="s">
        <v>165</v>
      </c>
      <c r="I91" s="135" t="s">
        <v>166</v>
      </c>
      <c r="J91" s="135"/>
      <c r="K91" s="135"/>
      <c r="L91" s="136"/>
      <c r="M91" s="133" t="e">
        <v>#VALUE!</v>
      </c>
      <c r="N91" s="135" t="s">
        <v>169</v>
      </c>
      <c r="O91" s="136"/>
      <c r="P91" s="136"/>
      <c r="Q91" s="136" t="s">
        <v>101</v>
      </c>
      <c r="R91" s="136" t="s">
        <v>102</v>
      </c>
      <c r="S91" s="136"/>
      <c r="T91" s="133"/>
      <c r="U91" s="133"/>
      <c r="V91" s="133"/>
      <c r="W91" s="137"/>
      <c r="X91" s="138">
        <v>12.97</v>
      </c>
      <c r="Y91" s="139">
        <v>12.97</v>
      </c>
      <c r="Z91" s="140">
        <f t="shared" si="7"/>
        <v>0</v>
      </c>
      <c r="AA91" s="139">
        <v>39.99</v>
      </c>
      <c r="AB91" s="140">
        <f t="shared" si="8"/>
        <v>0.67566891722930733</v>
      </c>
      <c r="AC91" s="141"/>
      <c r="AD91" s="142" t="str">
        <f t="shared" si="9"/>
        <v/>
      </c>
      <c r="AE91" s="140" t="str">
        <f t="shared" si="10"/>
        <v/>
      </c>
      <c r="AF91" s="139"/>
      <c r="AG91" s="140" t="str">
        <f t="shared" si="11"/>
        <v/>
      </c>
      <c r="AH91" s="143" t="str">
        <f t="shared" si="12"/>
        <v/>
      </c>
      <c r="AI91" s="144"/>
      <c r="AJ91" s="145"/>
      <c r="AK91" s="146"/>
      <c r="AL91" s="135" t="s">
        <v>241</v>
      </c>
      <c r="AM91" s="147">
        <v>4</v>
      </c>
      <c r="AN91" s="148" t="str">
        <f t="shared" si="13"/>
        <v xml:space="preserve">, , , , OFFICE DEFINE, </v>
      </c>
      <c r="AO91" s="149">
        <v>24</v>
      </c>
      <c r="AP91" s="150">
        <v>276</v>
      </c>
      <c r="AQ91" s="150"/>
      <c r="AR91" s="150"/>
      <c r="AS91" s="150"/>
      <c r="AT91" s="151"/>
      <c r="AU91" s="151"/>
      <c r="AV91" s="152">
        <f t="shared" si="14"/>
        <v>4</v>
      </c>
      <c r="AW91" s="153"/>
      <c r="AX91" s="152"/>
      <c r="AY91" s="153"/>
      <c r="AZ91" s="176"/>
      <c r="BA91" s="155">
        <f t="shared" si="15"/>
        <v>276</v>
      </c>
      <c r="BB91" s="156">
        <f t="shared" si="16"/>
        <v>3579.7200000000003</v>
      </c>
      <c r="BC91" s="157">
        <f t="shared" si="17"/>
        <v>11037.24</v>
      </c>
      <c r="BD91" s="158">
        <f t="shared" si="18"/>
        <v>24</v>
      </c>
      <c r="BE91" s="159">
        <f t="shared" si="19"/>
        <v>311.28000000000003</v>
      </c>
      <c r="BF91" s="160">
        <f t="shared" si="20"/>
        <v>959.76</v>
      </c>
      <c r="BG91" s="161">
        <f t="shared" si="21"/>
        <v>300</v>
      </c>
      <c r="BH91" s="162">
        <f t="shared" si="22"/>
        <v>3891</v>
      </c>
      <c r="BI91" s="163">
        <f t="shared" si="23"/>
        <v>11997</v>
      </c>
      <c r="BJ91" s="164"/>
      <c r="BK91" s="165" t="s">
        <v>104</v>
      </c>
      <c r="BL91" s="177">
        <v>28</v>
      </c>
      <c r="BM91" s="178">
        <v>70</v>
      </c>
      <c r="BN91" s="178">
        <v>91</v>
      </c>
      <c r="BO91" s="178">
        <v>63</v>
      </c>
      <c r="BP91" s="178">
        <v>24</v>
      </c>
      <c r="BQ91" s="178">
        <v>0</v>
      </c>
      <c r="BR91" s="178" t="str">
        <f>IF(ISBLANK($BK91),"",IFERROR((ROUND((INDEX([1]INSTRUCTIONS!$M$9:$AM$73,MATCH(#REF!,[1]INSTRUCTIONS!$N$9:$N$73,0),MATCH(BR$2,[1]INSTRUCTIONS!$M$9:$AM$9,FALSE))*$BA91),0)),""))</f>
        <v/>
      </c>
      <c r="BS91" s="178" t="str">
        <f>IF(ISBLANK($BK91),"",IFERROR((ROUND((INDEX([1]INSTRUCTIONS!$M$9:$AM$73,MATCH(#REF!,[1]INSTRUCTIONS!$N$9:$N$73,0),MATCH(BS$2,[1]INSTRUCTIONS!$M$9:$AM$9,FALSE))*$BA91),0)),""))</f>
        <v/>
      </c>
      <c r="BT91" s="178" t="str">
        <f>IF(ISBLANK($BK91),"",IFERROR((ROUND((INDEX([1]INSTRUCTIONS!$M$9:$AM$73,MATCH(#REF!,[1]INSTRUCTIONS!$N$9:$N$73,0),MATCH(BT$2,[1]INSTRUCTIONS!$M$9:$AM$9,FALSE))*$BA91),0)),""))</f>
        <v/>
      </c>
      <c r="BU91" s="178" t="str">
        <f>IF(ISBLANK($BK91),"",IFERROR((ROUND((INDEX([1]INSTRUCTIONS!$M$9:$AM$73,MATCH(#REF!,[1]INSTRUCTIONS!$N$9:$N$73,0),MATCH(BU$2,[1]INSTRUCTIONS!$M$9:$AM$9,FALSE))*$BA91),0)),""))</f>
        <v/>
      </c>
      <c r="BV91" s="178" t="str">
        <f>IF(ISBLANK($BK91),"",IFERROR((ROUND((INDEX([1]INSTRUCTIONS!$M$9:$AM$73,MATCH(#REF!,[1]INSTRUCTIONS!$N$9:$N$73,0),MATCH(BV$2,[1]INSTRUCTIONS!$M$9:$AM$9,FALSE))*$BA91),0)),""))</f>
        <v/>
      </c>
      <c r="BW91" s="178" t="str">
        <f>IF(ISBLANK($BK91),"",IFERROR((ROUND((INDEX([1]INSTRUCTIONS!$M$9:$AM$73,MATCH(#REF!,[1]INSTRUCTIONS!$N$9:$N$73,0),MATCH(BW$2,[1]INSTRUCTIONS!$M$9:$AM$9,FALSE))*$BA91),0)),""))</f>
        <v/>
      </c>
      <c r="BX91" s="178" t="str">
        <f>IF(ISBLANK($BK91),"",IFERROR((ROUND((INDEX([1]INSTRUCTIONS!$M$9:$AM$73,MATCH(#REF!,[1]INSTRUCTIONS!$N$9:$N$73,0),MATCH(BX$2,[1]INSTRUCTIONS!$M$9:$AM$9,FALSE))*$BA91),0)),""))</f>
        <v/>
      </c>
      <c r="BY91" s="178" t="str">
        <f>IF(ISBLANK($BK91),"",IFERROR((ROUND((INDEX([1]INSTRUCTIONS!$M$9:$AM$73,MATCH(#REF!,[1]INSTRUCTIONS!$N$9:$N$73,0),MATCH(BY$2,[1]INSTRUCTIONS!$M$9:$AM$9,FALSE))*$BA91),0)),""))</f>
        <v/>
      </c>
      <c r="BZ91" s="178" t="str">
        <f>IF(ISBLANK($BK91),"",IFERROR((ROUND((INDEX([1]INSTRUCTIONS!$M$9:$AM$73,MATCH(#REF!,[1]INSTRUCTIONS!$N$9:$N$73,0),MATCH(BZ$2,[1]INSTRUCTIONS!$M$9:$AM$9,FALSE))*$BA91),0)),""))</f>
        <v/>
      </c>
      <c r="CA91" s="178" t="str">
        <f>IF(ISBLANK($BK91),"",IFERROR((ROUND((INDEX([1]INSTRUCTIONS!$M$9:$AM$73,MATCH(#REF!,[1]INSTRUCTIONS!$N$9:$N$73,0),MATCH(CA$2,[1]INSTRUCTIONS!$M$9:$AM$9,FALSE))*$BA91),0)),""))</f>
        <v/>
      </c>
      <c r="CB91" s="178" t="str">
        <f>IF(ISBLANK($BK91),"",IFERROR((ROUND((INDEX([1]INSTRUCTIONS!$M$9:$AM$73,MATCH(#REF!,[1]INSTRUCTIONS!$N$9:$N$73,0),MATCH(CB$2,[1]INSTRUCTIONS!$M$9:$AM$9,FALSE))*$BA91),0)),""))</f>
        <v/>
      </c>
      <c r="CC91" s="178" t="str">
        <f>IF(ISBLANK($BK91),"",IFERROR((ROUND((INDEX([1]INSTRUCTIONS!$M$9:$AM$73,MATCH(#REF!,[1]INSTRUCTIONS!$N$9:$N$73,0),MATCH(CC$2,[1]INSTRUCTIONS!$M$9:$AM$9,FALSE))*$BA91),0)),""))</f>
        <v/>
      </c>
      <c r="CD91" s="178" t="str">
        <f>IF(ISBLANK($BK91),"",IFERROR((ROUND((INDEX([1]INSTRUCTIONS!$M$9:$AM$73,MATCH(#REF!,[1]INSTRUCTIONS!$N$9:$N$73,0),MATCH(CD$2,[1]INSTRUCTIONS!$M$9:$AM$9,FALSE))*$BA91),0)),""))</f>
        <v/>
      </c>
      <c r="CE91" s="178" t="str">
        <f>IF(ISBLANK($BK91),"",IFERROR((ROUND((INDEX([1]INSTRUCTIONS!$M$9:$AM$73,MATCH(#REF!,[1]INSTRUCTIONS!$N$9:$N$73,0),MATCH(CE$2,[1]INSTRUCTIONS!$M$9:$AM$9,FALSE))*$BA91),0)),""))</f>
        <v/>
      </c>
      <c r="CF91" s="178" t="str">
        <f>IF(ISBLANK($BK91),"",IFERROR((ROUND((INDEX([1]INSTRUCTIONS!$M$9:$AM$73,MATCH(#REF!,[1]INSTRUCTIONS!$N$9:$N$73,0),MATCH(CF$2,[1]INSTRUCTIONS!$M$9:$AM$9,FALSE))*$BA91),0)),""))</f>
        <v/>
      </c>
      <c r="CG91" s="178" t="str">
        <f>IF(ISBLANK($BK91),"",IFERROR((ROUND((INDEX([1]INSTRUCTIONS!$M$9:$AM$73,MATCH(#REF!,[1]INSTRUCTIONS!$N$9:$N$73,0),MATCH(CG$2,[1]INSTRUCTIONS!$M$9:$AM$9,FALSE))*$BA91),0)),""))</f>
        <v/>
      </c>
      <c r="CH91" s="178" t="str">
        <f>IF(ISBLANK($BK91),"",IFERROR((ROUND((INDEX([1]INSTRUCTIONS!$M$9:$AM$73,MATCH(#REF!,[1]INSTRUCTIONS!$N$9:$N$73,0),MATCH(CH$2,[1]INSTRUCTIONS!$M$9:$AM$9,FALSE))*$BA91),0)),""))</f>
        <v/>
      </c>
      <c r="CI91" s="178" t="str">
        <f>IF(ISBLANK($BK91),"",IFERROR((ROUND((INDEX([1]INSTRUCTIONS!$M$9:$AM$73,MATCH(#REF!,[1]INSTRUCTIONS!$N$9:$N$73,0),MATCH(CI$2,[1]INSTRUCTIONS!$M$9:$AM$9,FALSE))*$BA91),0)),""))</f>
        <v/>
      </c>
      <c r="CJ91" s="179" t="str">
        <f>IF(ISBLANK($BK91),"",IFERROR((ROUND((INDEX([1]INSTRUCTIONS!$M$9:$AM$73,MATCH(#REF!,[1]INSTRUCTIONS!$N$9:$N$73,0),MATCH(CJ$2,[1]INSTRUCTIONS!$M$9:$AM$9,FALSE))*$BA91),0)),""))</f>
        <v/>
      </c>
      <c r="CK91" s="169">
        <f t="shared" si="24"/>
        <v>276</v>
      </c>
      <c r="CL91" s="169">
        <f t="shared" si="25"/>
        <v>0</v>
      </c>
      <c r="CM91" s="6"/>
      <c r="CN91" s="170" t="s">
        <v>105</v>
      </c>
      <c r="CO91" s="177">
        <v>3</v>
      </c>
      <c r="CP91" s="178">
        <v>6</v>
      </c>
      <c r="CQ91" s="178">
        <v>7</v>
      </c>
      <c r="CR91" s="178">
        <v>5</v>
      </c>
      <c r="CS91" s="178">
        <v>3</v>
      </c>
      <c r="CT91" s="178">
        <v>0</v>
      </c>
      <c r="CU91" s="178" t="str">
        <f>IF(ISBLANK($CN91),"",IFERROR((ROUND((INDEX([1]INSTRUCTIONS!$M$9:$AM$73,MATCH(#REF!,[1]INSTRUCTIONS!$N$9:$N$73,0),MATCH(CU$2,[1]INSTRUCTIONS!$M$9:$AM$9,FALSE))*$BD91),0)),""))</f>
        <v/>
      </c>
      <c r="CV91" s="178" t="str">
        <f>IF(ISBLANK($CN91),"",IFERROR((ROUND((INDEX([1]INSTRUCTIONS!$M$9:$AM$73,MATCH(#REF!,[1]INSTRUCTIONS!$N$9:$N$73,0),MATCH(CV$2,[1]INSTRUCTIONS!$M$9:$AM$9,FALSE))*$BD91),0)),""))</f>
        <v/>
      </c>
      <c r="CW91" s="178" t="str">
        <f>IF(ISBLANK($CN91),"",IFERROR((ROUND((INDEX([1]INSTRUCTIONS!$M$9:$AM$73,MATCH(#REF!,[1]INSTRUCTIONS!$N$9:$N$73,0),MATCH(CW$2,[1]INSTRUCTIONS!$M$9:$AM$9,FALSE))*$BD91),0)),""))</f>
        <v/>
      </c>
      <c r="CX91" s="178" t="str">
        <f>IF(ISBLANK($CN91),"",IFERROR((ROUND((INDEX([1]INSTRUCTIONS!$M$9:$AM$73,MATCH(#REF!,[1]INSTRUCTIONS!$N$9:$N$73,0),MATCH(CX$2,[1]INSTRUCTIONS!$M$9:$AM$9,FALSE))*$BD91),0)),""))</f>
        <v/>
      </c>
      <c r="CY91" s="178" t="str">
        <f>IF(ISBLANK($CN91),"",IFERROR((ROUND((INDEX([1]INSTRUCTIONS!$M$9:$AM$73,MATCH(#REF!,[1]INSTRUCTIONS!$N$9:$N$73,0),MATCH(CY$2,[1]INSTRUCTIONS!$M$9:$AM$9,FALSE))*$BD91),0)),""))</f>
        <v/>
      </c>
      <c r="CZ91" s="178" t="str">
        <f>IF(ISBLANK($CN91),"",IFERROR((ROUND((INDEX([1]INSTRUCTIONS!$M$9:$AM$73,MATCH(#REF!,[1]INSTRUCTIONS!$N$9:$N$73,0),MATCH(CZ$2,[1]INSTRUCTIONS!$M$9:$AM$9,FALSE))*$BD91),0)),""))</f>
        <v/>
      </c>
      <c r="DA91" s="178" t="str">
        <f>IF(ISBLANK($CN91),"",IFERROR((ROUND((INDEX([1]INSTRUCTIONS!$M$9:$AM$73,MATCH(#REF!,[1]INSTRUCTIONS!$N$9:$N$73,0),MATCH(DA$2,[1]INSTRUCTIONS!$M$9:$AM$9,FALSE))*$BD91),0)),""))</f>
        <v/>
      </c>
      <c r="DB91" s="178" t="str">
        <f>IF(ISBLANK($CN91),"",IFERROR((ROUND((INDEX([1]INSTRUCTIONS!$M$9:$AM$73,MATCH(#REF!,[1]INSTRUCTIONS!$N$9:$N$73,0),MATCH(DB$2,[1]INSTRUCTIONS!$M$9:$AM$9,FALSE))*$BD91),0)),""))</f>
        <v/>
      </c>
      <c r="DC91" s="178" t="str">
        <f>IF(ISBLANK($CN91),"",IFERROR((ROUND((INDEX([1]INSTRUCTIONS!$M$9:$AM$73,MATCH(#REF!,[1]INSTRUCTIONS!$N$9:$N$73,0),MATCH(DC$2,[1]INSTRUCTIONS!$M$9:$AM$9,FALSE))*$BD91),0)),""))</f>
        <v/>
      </c>
      <c r="DD91" s="178" t="str">
        <f>IF(ISBLANK($CN91),"",IFERROR((ROUND((INDEX([1]INSTRUCTIONS!$M$9:$AM$73,MATCH(#REF!,[1]INSTRUCTIONS!$N$9:$N$73,0),MATCH(DD$2,[1]INSTRUCTIONS!$M$9:$AM$9,FALSE))*$BD91),0)),""))</f>
        <v/>
      </c>
      <c r="DE91" s="178" t="str">
        <f>IF(ISBLANK($CN91),"",IFERROR((ROUND((INDEX([1]INSTRUCTIONS!$M$9:$AM$73,MATCH(#REF!,[1]INSTRUCTIONS!$N$9:$N$73,0),MATCH(DE$2,[1]INSTRUCTIONS!$M$9:$AM$9,FALSE))*$BD91),0)),""))</f>
        <v/>
      </c>
      <c r="DF91" s="178" t="str">
        <f>IF(ISBLANK($CN91),"",IFERROR((ROUND((INDEX([1]INSTRUCTIONS!$M$9:$AM$73,MATCH(#REF!,[1]INSTRUCTIONS!$N$9:$N$73,0),MATCH(DF$2,[1]INSTRUCTIONS!$M$9:$AM$9,FALSE))*$BD91),0)),""))</f>
        <v/>
      </c>
      <c r="DG91" s="178" t="str">
        <f>IF(ISBLANK($CN91),"",IFERROR((ROUND((INDEX([1]INSTRUCTIONS!$M$9:$AM$73,MATCH(#REF!,[1]INSTRUCTIONS!$N$9:$N$73,0),MATCH(DG$2,[1]INSTRUCTIONS!$M$9:$AM$9,FALSE))*$BD91),0)),""))</f>
        <v/>
      </c>
      <c r="DH91" s="178" t="str">
        <f>IF(ISBLANK($CN91),"",IFERROR((ROUND((INDEX([1]INSTRUCTIONS!$M$9:$AM$73,MATCH(#REF!,[1]INSTRUCTIONS!$N$9:$N$73,0),MATCH(DH$2,[1]INSTRUCTIONS!$M$9:$AM$9,FALSE))*$BD91),0)),""))</f>
        <v/>
      </c>
      <c r="DI91" s="178" t="str">
        <f>IF(ISBLANK($CN91),"",IFERROR((ROUND((INDEX([1]INSTRUCTIONS!$M$9:$AM$73,MATCH(#REF!,[1]INSTRUCTIONS!$N$9:$N$73,0),MATCH(DI$2,[1]INSTRUCTIONS!$M$9:$AM$9,FALSE))*$BD91),0)),""))</f>
        <v/>
      </c>
      <c r="DJ91" s="178" t="str">
        <f>IF(ISBLANK($CN91),"",IFERROR((ROUND((INDEX([1]INSTRUCTIONS!$M$9:$AM$73,MATCH(#REF!,[1]INSTRUCTIONS!$N$9:$N$73,0),MATCH(DJ$2,[1]INSTRUCTIONS!$M$9:$AM$9,FALSE))*$BD91),0)),""))</f>
        <v/>
      </c>
      <c r="DK91" s="178" t="str">
        <f>IF(ISBLANK($CN91),"",IFERROR((ROUND((INDEX([1]INSTRUCTIONS!$M$9:$AM$73,MATCH(#REF!,[1]INSTRUCTIONS!$N$9:$N$73,0),MATCH(DK$2,[1]INSTRUCTIONS!$M$9:$AM$9,FALSE))*$BD91),0)),""))</f>
        <v/>
      </c>
      <c r="DL91" s="178" t="str">
        <f>IF(ISBLANK($CN91),"",IFERROR((ROUND((INDEX([1]INSTRUCTIONS!$M$9:$AM$73,MATCH(#REF!,[1]INSTRUCTIONS!$N$9:$N$73,0),MATCH(DL$2,[1]INSTRUCTIONS!$M$9:$AM$9,FALSE))*$BD91),0)),""))</f>
        <v/>
      </c>
      <c r="DM91" s="179" t="str">
        <f>IF(ISBLANK($CN91),"",IFERROR((ROUND((INDEX([1]INSTRUCTIONS!$M$9:$AM$73,MATCH(#REF!,[1]INSTRUCTIONS!$N$9:$N$73,0),MATCH(DM$2,[1]INSTRUCTIONS!$M$9:$AM$9,FALSE))*$BD91),0)),""))</f>
        <v/>
      </c>
      <c r="DN91" s="169">
        <f t="shared" si="26"/>
        <v>24</v>
      </c>
      <c r="DO91" s="169">
        <f t="shared" si="27"/>
        <v>0</v>
      </c>
      <c r="DP91" s="6"/>
      <c r="DQ91" s="171" t="str">
        <f t="shared" si="28"/>
        <v>ALPHA TOPS BM</v>
      </c>
      <c r="DR91" s="172">
        <f t="shared" ref="DR91:EP91" si="105">IFERROR(BL91+CO91,"")</f>
        <v>31</v>
      </c>
      <c r="DS91" s="173">
        <f t="shared" si="105"/>
        <v>76</v>
      </c>
      <c r="DT91" s="173">
        <f t="shared" si="105"/>
        <v>98</v>
      </c>
      <c r="DU91" s="173">
        <f t="shared" si="105"/>
        <v>68</v>
      </c>
      <c r="DV91" s="173">
        <f t="shared" si="105"/>
        <v>27</v>
      </c>
      <c r="DW91" s="173">
        <f t="shared" si="105"/>
        <v>0</v>
      </c>
      <c r="DX91" s="173" t="str">
        <f t="shared" si="105"/>
        <v/>
      </c>
      <c r="DY91" s="173" t="str">
        <f t="shared" si="105"/>
        <v/>
      </c>
      <c r="DZ91" s="173" t="str">
        <f t="shared" si="105"/>
        <v/>
      </c>
      <c r="EA91" s="173" t="str">
        <f t="shared" si="105"/>
        <v/>
      </c>
      <c r="EB91" s="173" t="str">
        <f t="shared" si="105"/>
        <v/>
      </c>
      <c r="EC91" s="173" t="str">
        <f t="shared" si="105"/>
        <v/>
      </c>
      <c r="ED91" s="173" t="str">
        <f t="shared" si="105"/>
        <v/>
      </c>
      <c r="EE91" s="173" t="str">
        <f t="shared" si="105"/>
        <v/>
      </c>
      <c r="EF91" s="174" t="str">
        <f t="shared" si="105"/>
        <v/>
      </c>
      <c r="EG91" s="174" t="str">
        <f t="shared" si="105"/>
        <v/>
      </c>
      <c r="EH91" s="174" t="str">
        <f t="shared" si="105"/>
        <v/>
      </c>
      <c r="EI91" s="174" t="str">
        <f t="shared" si="105"/>
        <v/>
      </c>
      <c r="EJ91" s="174" t="str">
        <f t="shared" si="105"/>
        <v/>
      </c>
      <c r="EK91" s="174" t="str">
        <f t="shared" si="105"/>
        <v/>
      </c>
      <c r="EL91" s="174" t="str">
        <f t="shared" si="105"/>
        <v/>
      </c>
      <c r="EM91" s="174" t="str">
        <f t="shared" si="105"/>
        <v/>
      </c>
      <c r="EN91" s="174" t="str">
        <f t="shared" si="105"/>
        <v/>
      </c>
      <c r="EO91" s="174" t="str">
        <f t="shared" si="105"/>
        <v/>
      </c>
      <c r="EP91" s="174" t="str">
        <f t="shared" si="105"/>
        <v/>
      </c>
      <c r="EQ91" s="171">
        <f t="shared" si="30"/>
        <v>300</v>
      </c>
      <c r="ER91" s="171">
        <f t="shared" si="31"/>
        <v>0</v>
      </c>
    </row>
    <row r="92" spans="1:148" ht="120" customHeight="1" x14ac:dyDescent="0.25">
      <c r="A92" s="132">
        <f t="shared" si="32"/>
        <v>75</v>
      </c>
      <c r="B92" s="133" t="e">
        <v>#VALUE!</v>
      </c>
      <c r="C92" s="133" t="s">
        <v>96</v>
      </c>
      <c r="D92" s="134" t="s">
        <v>276</v>
      </c>
      <c r="E92" s="134" t="str">
        <f t="shared" si="6"/>
        <v>#REF!</v>
      </c>
      <c r="F92" s="135" t="s">
        <v>97</v>
      </c>
      <c r="G92" s="134" t="s">
        <v>276</v>
      </c>
      <c r="H92" s="135" t="s">
        <v>165</v>
      </c>
      <c r="I92" s="135" t="s">
        <v>166</v>
      </c>
      <c r="J92" s="135"/>
      <c r="K92" s="135"/>
      <c r="L92" s="136"/>
      <c r="M92" s="133" t="e">
        <v>#VALUE!</v>
      </c>
      <c r="N92" s="135" t="s">
        <v>170</v>
      </c>
      <c r="O92" s="136"/>
      <c r="P92" s="136"/>
      <c r="Q92" s="136" t="s">
        <v>101</v>
      </c>
      <c r="R92" s="136" t="s">
        <v>102</v>
      </c>
      <c r="S92" s="136" t="s">
        <v>101</v>
      </c>
      <c r="T92" s="136" t="s">
        <v>102</v>
      </c>
      <c r="U92" s="136" t="s">
        <v>101</v>
      </c>
      <c r="V92" s="136" t="s">
        <v>102</v>
      </c>
      <c r="W92" s="136" t="s">
        <v>101</v>
      </c>
      <c r="X92" s="138">
        <v>12.97</v>
      </c>
      <c r="Y92" s="139">
        <v>12.97</v>
      </c>
      <c r="Z92" s="140">
        <f t="shared" si="7"/>
        <v>0</v>
      </c>
      <c r="AA92" s="139">
        <v>39.99</v>
      </c>
      <c r="AB92" s="140">
        <f t="shared" si="8"/>
        <v>0.67566891722930733</v>
      </c>
      <c r="AC92" s="141"/>
      <c r="AD92" s="142" t="str">
        <f t="shared" si="9"/>
        <v/>
      </c>
      <c r="AE92" s="140" t="str">
        <f t="shared" si="10"/>
        <v/>
      </c>
      <c r="AF92" s="139"/>
      <c r="AG92" s="140" t="str">
        <f t="shared" si="11"/>
        <v/>
      </c>
      <c r="AH92" s="143" t="str">
        <f t="shared" si="12"/>
        <v/>
      </c>
      <c r="AI92" s="144"/>
      <c r="AJ92" s="145"/>
      <c r="AK92" s="146"/>
      <c r="AL92" s="135" t="s">
        <v>241</v>
      </c>
      <c r="AM92" s="147">
        <v>4</v>
      </c>
      <c r="AN92" s="148" t="str">
        <f t="shared" si="13"/>
        <v xml:space="preserve">, , , , OFFICE DEFINE, </v>
      </c>
      <c r="AO92" s="149">
        <v>24</v>
      </c>
      <c r="AP92" s="150">
        <v>276</v>
      </c>
      <c r="AQ92" s="150"/>
      <c r="AR92" s="150"/>
      <c r="AS92" s="150"/>
      <c r="AT92" s="151"/>
      <c r="AU92" s="151"/>
      <c r="AV92" s="152">
        <f t="shared" si="14"/>
        <v>4</v>
      </c>
      <c r="AW92" s="153"/>
      <c r="AX92" s="152"/>
      <c r="AY92" s="153"/>
      <c r="AZ92" s="176"/>
      <c r="BA92" s="155">
        <f t="shared" si="15"/>
        <v>276</v>
      </c>
      <c r="BB92" s="156">
        <f t="shared" si="16"/>
        <v>3579.7200000000003</v>
      </c>
      <c r="BC92" s="157">
        <f t="shared" si="17"/>
        <v>11037.24</v>
      </c>
      <c r="BD92" s="158">
        <f t="shared" si="18"/>
        <v>24</v>
      </c>
      <c r="BE92" s="159">
        <f t="shared" si="19"/>
        <v>311.28000000000003</v>
      </c>
      <c r="BF92" s="160">
        <f t="shared" si="20"/>
        <v>959.76</v>
      </c>
      <c r="BG92" s="161">
        <f t="shared" si="21"/>
        <v>300</v>
      </c>
      <c r="BH92" s="162">
        <f t="shared" si="22"/>
        <v>3891</v>
      </c>
      <c r="BI92" s="163">
        <f t="shared" si="23"/>
        <v>11997</v>
      </c>
      <c r="BJ92" s="164"/>
      <c r="BK92" s="165" t="s">
        <v>104</v>
      </c>
      <c r="BL92" s="177">
        <v>28</v>
      </c>
      <c r="BM92" s="178">
        <v>70</v>
      </c>
      <c r="BN92" s="178">
        <v>91</v>
      </c>
      <c r="BO92" s="178">
        <v>63</v>
      </c>
      <c r="BP92" s="178">
        <v>24</v>
      </c>
      <c r="BQ92" s="178">
        <v>0</v>
      </c>
      <c r="BR92" s="178" t="str">
        <f>IF(ISBLANK($BK92),"",IFERROR((ROUND((INDEX([1]INSTRUCTIONS!$M$9:$AM$73,MATCH(#REF!,[1]INSTRUCTIONS!$N$9:$N$73,0),MATCH(BR$2,[1]INSTRUCTIONS!$M$9:$AM$9,FALSE))*$BA92),0)),""))</f>
        <v/>
      </c>
      <c r="BS92" s="178" t="str">
        <f>IF(ISBLANK($BK92),"",IFERROR((ROUND((INDEX([1]INSTRUCTIONS!$M$9:$AM$73,MATCH(#REF!,[1]INSTRUCTIONS!$N$9:$N$73,0),MATCH(BS$2,[1]INSTRUCTIONS!$M$9:$AM$9,FALSE))*$BA92),0)),""))</f>
        <v/>
      </c>
      <c r="BT92" s="178" t="str">
        <f>IF(ISBLANK($BK92),"",IFERROR((ROUND((INDEX([1]INSTRUCTIONS!$M$9:$AM$73,MATCH(#REF!,[1]INSTRUCTIONS!$N$9:$N$73,0),MATCH(BT$2,[1]INSTRUCTIONS!$M$9:$AM$9,FALSE))*$BA92),0)),""))</f>
        <v/>
      </c>
      <c r="BU92" s="178" t="str">
        <f>IF(ISBLANK($BK92),"",IFERROR((ROUND((INDEX([1]INSTRUCTIONS!$M$9:$AM$73,MATCH(#REF!,[1]INSTRUCTIONS!$N$9:$N$73,0),MATCH(BU$2,[1]INSTRUCTIONS!$M$9:$AM$9,FALSE))*$BA92),0)),""))</f>
        <v/>
      </c>
      <c r="BV92" s="178" t="str">
        <f>IF(ISBLANK($BK92),"",IFERROR((ROUND((INDEX([1]INSTRUCTIONS!$M$9:$AM$73,MATCH(#REF!,[1]INSTRUCTIONS!$N$9:$N$73,0),MATCH(BV$2,[1]INSTRUCTIONS!$M$9:$AM$9,FALSE))*$BA92),0)),""))</f>
        <v/>
      </c>
      <c r="BW92" s="178" t="str">
        <f>IF(ISBLANK($BK92),"",IFERROR((ROUND((INDEX([1]INSTRUCTIONS!$M$9:$AM$73,MATCH(#REF!,[1]INSTRUCTIONS!$N$9:$N$73,0),MATCH(BW$2,[1]INSTRUCTIONS!$M$9:$AM$9,FALSE))*$BA92),0)),""))</f>
        <v/>
      </c>
      <c r="BX92" s="178" t="str">
        <f>IF(ISBLANK($BK92),"",IFERROR((ROUND((INDEX([1]INSTRUCTIONS!$M$9:$AM$73,MATCH(#REF!,[1]INSTRUCTIONS!$N$9:$N$73,0),MATCH(BX$2,[1]INSTRUCTIONS!$M$9:$AM$9,FALSE))*$BA92),0)),""))</f>
        <v/>
      </c>
      <c r="BY92" s="178" t="str">
        <f>IF(ISBLANK($BK92),"",IFERROR((ROUND((INDEX([1]INSTRUCTIONS!$M$9:$AM$73,MATCH(#REF!,[1]INSTRUCTIONS!$N$9:$N$73,0),MATCH(BY$2,[1]INSTRUCTIONS!$M$9:$AM$9,FALSE))*$BA92),0)),""))</f>
        <v/>
      </c>
      <c r="BZ92" s="178" t="str">
        <f>IF(ISBLANK($BK92),"",IFERROR((ROUND((INDEX([1]INSTRUCTIONS!$M$9:$AM$73,MATCH(#REF!,[1]INSTRUCTIONS!$N$9:$N$73,0),MATCH(BZ$2,[1]INSTRUCTIONS!$M$9:$AM$9,FALSE))*$BA92),0)),""))</f>
        <v/>
      </c>
      <c r="CA92" s="178" t="str">
        <f>IF(ISBLANK($BK92),"",IFERROR((ROUND((INDEX([1]INSTRUCTIONS!$M$9:$AM$73,MATCH(#REF!,[1]INSTRUCTIONS!$N$9:$N$73,0),MATCH(CA$2,[1]INSTRUCTIONS!$M$9:$AM$9,FALSE))*$BA92),0)),""))</f>
        <v/>
      </c>
      <c r="CB92" s="178" t="str">
        <f>IF(ISBLANK($BK92),"",IFERROR((ROUND((INDEX([1]INSTRUCTIONS!$M$9:$AM$73,MATCH(#REF!,[1]INSTRUCTIONS!$N$9:$N$73,0),MATCH(CB$2,[1]INSTRUCTIONS!$M$9:$AM$9,FALSE))*$BA92),0)),""))</f>
        <v/>
      </c>
      <c r="CC92" s="178" t="str">
        <f>IF(ISBLANK($BK92),"",IFERROR((ROUND((INDEX([1]INSTRUCTIONS!$M$9:$AM$73,MATCH(#REF!,[1]INSTRUCTIONS!$N$9:$N$73,0),MATCH(CC$2,[1]INSTRUCTIONS!$M$9:$AM$9,FALSE))*$BA92),0)),""))</f>
        <v/>
      </c>
      <c r="CD92" s="178" t="str">
        <f>IF(ISBLANK($BK92),"",IFERROR((ROUND((INDEX([1]INSTRUCTIONS!$M$9:$AM$73,MATCH(#REF!,[1]INSTRUCTIONS!$N$9:$N$73,0),MATCH(CD$2,[1]INSTRUCTIONS!$M$9:$AM$9,FALSE))*$BA92),0)),""))</f>
        <v/>
      </c>
      <c r="CE92" s="178" t="str">
        <f>IF(ISBLANK($BK92),"",IFERROR((ROUND((INDEX([1]INSTRUCTIONS!$M$9:$AM$73,MATCH(#REF!,[1]INSTRUCTIONS!$N$9:$N$73,0),MATCH(CE$2,[1]INSTRUCTIONS!$M$9:$AM$9,FALSE))*$BA92),0)),""))</f>
        <v/>
      </c>
      <c r="CF92" s="178" t="str">
        <f>IF(ISBLANK($BK92),"",IFERROR((ROUND((INDEX([1]INSTRUCTIONS!$M$9:$AM$73,MATCH(#REF!,[1]INSTRUCTIONS!$N$9:$N$73,0),MATCH(CF$2,[1]INSTRUCTIONS!$M$9:$AM$9,FALSE))*$BA92),0)),""))</f>
        <v/>
      </c>
      <c r="CG92" s="178" t="str">
        <f>IF(ISBLANK($BK92),"",IFERROR((ROUND((INDEX([1]INSTRUCTIONS!$M$9:$AM$73,MATCH(#REF!,[1]INSTRUCTIONS!$N$9:$N$73,0),MATCH(CG$2,[1]INSTRUCTIONS!$M$9:$AM$9,FALSE))*$BA92),0)),""))</f>
        <v/>
      </c>
      <c r="CH92" s="178" t="str">
        <f>IF(ISBLANK($BK92),"",IFERROR((ROUND((INDEX([1]INSTRUCTIONS!$M$9:$AM$73,MATCH(#REF!,[1]INSTRUCTIONS!$N$9:$N$73,0),MATCH(CH$2,[1]INSTRUCTIONS!$M$9:$AM$9,FALSE))*$BA92),0)),""))</f>
        <v/>
      </c>
      <c r="CI92" s="178" t="str">
        <f>IF(ISBLANK($BK92),"",IFERROR((ROUND((INDEX([1]INSTRUCTIONS!$M$9:$AM$73,MATCH(#REF!,[1]INSTRUCTIONS!$N$9:$N$73,0),MATCH(CI$2,[1]INSTRUCTIONS!$M$9:$AM$9,FALSE))*$BA92),0)),""))</f>
        <v/>
      </c>
      <c r="CJ92" s="179" t="str">
        <f>IF(ISBLANK($BK92),"",IFERROR((ROUND((INDEX([1]INSTRUCTIONS!$M$9:$AM$73,MATCH(#REF!,[1]INSTRUCTIONS!$N$9:$N$73,0),MATCH(CJ$2,[1]INSTRUCTIONS!$M$9:$AM$9,FALSE))*$BA92),0)),""))</f>
        <v/>
      </c>
      <c r="CK92" s="169">
        <f t="shared" si="24"/>
        <v>276</v>
      </c>
      <c r="CL92" s="169">
        <f t="shared" si="25"/>
        <v>0</v>
      </c>
      <c r="CM92" s="6"/>
      <c r="CN92" s="170" t="s">
        <v>105</v>
      </c>
      <c r="CO92" s="177">
        <v>3</v>
      </c>
      <c r="CP92" s="178">
        <v>6</v>
      </c>
      <c r="CQ92" s="178">
        <v>7</v>
      </c>
      <c r="CR92" s="178">
        <v>5</v>
      </c>
      <c r="CS92" s="178">
        <v>3</v>
      </c>
      <c r="CT92" s="178">
        <v>0</v>
      </c>
      <c r="CU92" s="178" t="str">
        <f>IF(ISBLANK($CN92),"",IFERROR((ROUND((INDEX([1]INSTRUCTIONS!$M$9:$AM$73,MATCH(#REF!,[1]INSTRUCTIONS!$N$9:$N$73,0),MATCH(CU$2,[1]INSTRUCTIONS!$M$9:$AM$9,FALSE))*$BD92),0)),""))</f>
        <v/>
      </c>
      <c r="CV92" s="178" t="str">
        <f>IF(ISBLANK($CN92),"",IFERROR((ROUND((INDEX([1]INSTRUCTIONS!$M$9:$AM$73,MATCH(#REF!,[1]INSTRUCTIONS!$N$9:$N$73,0),MATCH(CV$2,[1]INSTRUCTIONS!$M$9:$AM$9,FALSE))*$BD92),0)),""))</f>
        <v/>
      </c>
      <c r="CW92" s="178" t="str">
        <f>IF(ISBLANK($CN92),"",IFERROR((ROUND((INDEX([1]INSTRUCTIONS!$M$9:$AM$73,MATCH(#REF!,[1]INSTRUCTIONS!$N$9:$N$73,0),MATCH(CW$2,[1]INSTRUCTIONS!$M$9:$AM$9,FALSE))*$BD92),0)),""))</f>
        <v/>
      </c>
      <c r="CX92" s="178" t="str">
        <f>IF(ISBLANK($CN92),"",IFERROR((ROUND((INDEX([1]INSTRUCTIONS!$M$9:$AM$73,MATCH(#REF!,[1]INSTRUCTIONS!$N$9:$N$73,0),MATCH(CX$2,[1]INSTRUCTIONS!$M$9:$AM$9,FALSE))*$BD92),0)),""))</f>
        <v/>
      </c>
      <c r="CY92" s="178" t="str">
        <f>IF(ISBLANK($CN92),"",IFERROR((ROUND((INDEX([1]INSTRUCTIONS!$M$9:$AM$73,MATCH(#REF!,[1]INSTRUCTIONS!$N$9:$N$73,0),MATCH(CY$2,[1]INSTRUCTIONS!$M$9:$AM$9,FALSE))*$BD92),0)),""))</f>
        <v/>
      </c>
      <c r="CZ92" s="178" t="str">
        <f>IF(ISBLANK($CN92),"",IFERROR((ROUND((INDEX([1]INSTRUCTIONS!$M$9:$AM$73,MATCH(#REF!,[1]INSTRUCTIONS!$N$9:$N$73,0),MATCH(CZ$2,[1]INSTRUCTIONS!$M$9:$AM$9,FALSE))*$BD92),0)),""))</f>
        <v/>
      </c>
      <c r="DA92" s="178" t="str">
        <f>IF(ISBLANK($CN92),"",IFERROR((ROUND((INDEX([1]INSTRUCTIONS!$M$9:$AM$73,MATCH(#REF!,[1]INSTRUCTIONS!$N$9:$N$73,0),MATCH(DA$2,[1]INSTRUCTIONS!$M$9:$AM$9,FALSE))*$BD92),0)),""))</f>
        <v/>
      </c>
      <c r="DB92" s="178" t="str">
        <f>IF(ISBLANK($CN92),"",IFERROR((ROUND((INDEX([1]INSTRUCTIONS!$M$9:$AM$73,MATCH(#REF!,[1]INSTRUCTIONS!$N$9:$N$73,0),MATCH(DB$2,[1]INSTRUCTIONS!$M$9:$AM$9,FALSE))*$BD92),0)),""))</f>
        <v/>
      </c>
      <c r="DC92" s="178" t="str">
        <f>IF(ISBLANK($CN92),"",IFERROR((ROUND((INDEX([1]INSTRUCTIONS!$M$9:$AM$73,MATCH(#REF!,[1]INSTRUCTIONS!$N$9:$N$73,0),MATCH(DC$2,[1]INSTRUCTIONS!$M$9:$AM$9,FALSE))*$BD92),0)),""))</f>
        <v/>
      </c>
      <c r="DD92" s="178" t="str">
        <f>IF(ISBLANK($CN92),"",IFERROR((ROUND((INDEX([1]INSTRUCTIONS!$M$9:$AM$73,MATCH(#REF!,[1]INSTRUCTIONS!$N$9:$N$73,0),MATCH(DD$2,[1]INSTRUCTIONS!$M$9:$AM$9,FALSE))*$BD92),0)),""))</f>
        <v/>
      </c>
      <c r="DE92" s="178" t="str">
        <f>IF(ISBLANK($CN92),"",IFERROR((ROUND((INDEX([1]INSTRUCTIONS!$M$9:$AM$73,MATCH(#REF!,[1]INSTRUCTIONS!$N$9:$N$73,0),MATCH(DE$2,[1]INSTRUCTIONS!$M$9:$AM$9,FALSE))*$BD92),0)),""))</f>
        <v/>
      </c>
      <c r="DF92" s="178" t="str">
        <f>IF(ISBLANK($CN92),"",IFERROR((ROUND((INDEX([1]INSTRUCTIONS!$M$9:$AM$73,MATCH(#REF!,[1]INSTRUCTIONS!$N$9:$N$73,0),MATCH(DF$2,[1]INSTRUCTIONS!$M$9:$AM$9,FALSE))*$BD92),0)),""))</f>
        <v/>
      </c>
      <c r="DG92" s="178" t="str">
        <f>IF(ISBLANK($CN92),"",IFERROR((ROUND((INDEX([1]INSTRUCTIONS!$M$9:$AM$73,MATCH(#REF!,[1]INSTRUCTIONS!$N$9:$N$73,0),MATCH(DG$2,[1]INSTRUCTIONS!$M$9:$AM$9,FALSE))*$BD92),0)),""))</f>
        <v/>
      </c>
      <c r="DH92" s="178" t="str">
        <f>IF(ISBLANK($CN92),"",IFERROR((ROUND((INDEX([1]INSTRUCTIONS!$M$9:$AM$73,MATCH(#REF!,[1]INSTRUCTIONS!$N$9:$N$73,0),MATCH(DH$2,[1]INSTRUCTIONS!$M$9:$AM$9,FALSE))*$BD92),0)),""))</f>
        <v/>
      </c>
      <c r="DI92" s="178" t="str">
        <f>IF(ISBLANK($CN92),"",IFERROR((ROUND((INDEX([1]INSTRUCTIONS!$M$9:$AM$73,MATCH(#REF!,[1]INSTRUCTIONS!$N$9:$N$73,0),MATCH(DI$2,[1]INSTRUCTIONS!$M$9:$AM$9,FALSE))*$BD92),0)),""))</f>
        <v/>
      </c>
      <c r="DJ92" s="178" t="str">
        <f>IF(ISBLANK($CN92),"",IFERROR((ROUND((INDEX([1]INSTRUCTIONS!$M$9:$AM$73,MATCH(#REF!,[1]INSTRUCTIONS!$N$9:$N$73,0),MATCH(DJ$2,[1]INSTRUCTIONS!$M$9:$AM$9,FALSE))*$BD92),0)),""))</f>
        <v/>
      </c>
      <c r="DK92" s="178" t="str">
        <f>IF(ISBLANK($CN92),"",IFERROR((ROUND((INDEX([1]INSTRUCTIONS!$M$9:$AM$73,MATCH(#REF!,[1]INSTRUCTIONS!$N$9:$N$73,0),MATCH(DK$2,[1]INSTRUCTIONS!$M$9:$AM$9,FALSE))*$BD92),0)),""))</f>
        <v/>
      </c>
      <c r="DL92" s="178" t="str">
        <f>IF(ISBLANK($CN92),"",IFERROR((ROUND((INDEX([1]INSTRUCTIONS!$M$9:$AM$73,MATCH(#REF!,[1]INSTRUCTIONS!$N$9:$N$73,0),MATCH(DL$2,[1]INSTRUCTIONS!$M$9:$AM$9,FALSE))*$BD92),0)),""))</f>
        <v/>
      </c>
      <c r="DM92" s="179" t="str">
        <f>IF(ISBLANK($CN92),"",IFERROR((ROUND((INDEX([1]INSTRUCTIONS!$M$9:$AM$73,MATCH(#REF!,[1]INSTRUCTIONS!$N$9:$N$73,0),MATCH(DM$2,[1]INSTRUCTIONS!$M$9:$AM$9,FALSE))*$BD92),0)),""))</f>
        <v/>
      </c>
      <c r="DN92" s="169">
        <f t="shared" si="26"/>
        <v>24</v>
      </c>
      <c r="DO92" s="169">
        <f t="shared" si="27"/>
        <v>0</v>
      </c>
      <c r="DP92" s="6"/>
      <c r="DQ92" s="171" t="str">
        <f t="shared" si="28"/>
        <v>ALPHA TOPS BM</v>
      </c>
      <c r="DR92" s="172">
        <f t="shared" ref="DR92:EP92" si="106">IFERROR(BL92+CO92,"")</f>
        <v>31</v>
      </c>
      <c r="DS92" s="173">
        <f t="shared" si="106"/>
        <v>76</v>
      </c>
      <c r="DT92" s="173">
        <f t="shared" si="106"/>
        <v>98</v>
      </c>
      <c r="DU92" s="173">
        <f t="shared" si="106"/>
        <v>68</v>
      </c>
      <c r="DV92" s="173">
        <f t="shared" si="106"/>
        <v>27</v>
      </c>
      <c r="DW92" s="173">
        <f t="shared" si="106"/>
        <v>0</v>
      </c>
      <c r="DX92" s="173" t="str">
        <f t="shared" si="106"/>
        <v/>
      </c>
      <c r="DY92" s="173" t="str">
        <f t="shared" si="106"/>
        <v/>
      </c>
      <c r="DZ92" s="173" t="str">
        <f t="shared" si="106"/>
        <v/>
      </c>
      <c r="EA92" s="173" t="str">
        <f t="shared" si="106"/>
        <v/>
      </c>
      <c r="EB92" s="173" t="str">
        <f t="shared" si="106"/>
        <v/>
      </c>
      <c r="EC92" s="173" t="str">
        <f t="shared" si="106"/>
        <v/>
      </c>
      <c r="ED92" s="173" t="str">
        <f t="shared" si="106"/>
        <v/>
      </c>
      <c r="EE92" s="173" t="str">
        <f t="shared" si="106"/>
        <v/>
      </c>
      <c r="EF92" s="174" t="str">
        <f t="shared" si="106"/>
        <v/>
      </c>
      <c r="EG92" s="174" t="str">
        <f t="shared" si="106"/>
        <v/>
      </c>
      <c r="EH92" s="174" t="str">
        <f t="shared" si="106"/>
        <v/>
      </c>
      <c r="EI92" s="174" t="str">
        <f t="shared" si="106"/>
        <v/>
      </c>
      <c r="EJ92" s="174" t="str">
        <f t="shared" si="106"/>
        <v/>
      </c>
      <c r="EK92" s="174" t="str">
        <f t="shared" si="106"/>
        <v/>
      </c>
      <c r="EL92" s="174" t="str">
        <f t="shared" si="106"/>
        <v/>
      </c>
      <c r="EM92" s="174" t="str">
        <f t="shared" si="106"/>
        <v/>
      </c>
      <c r="EN92" s="174" t="str">
        <f t="shared" si="106"/>
        <v/>
      </c>
      <c r="EO92" s="174" t="str">
        <f t="shared" si="106"/>
        <v/>
      </c>
      <c r="EP92" s="174" t="str">
        <f t="shared" si="106"/>
        <v/>
      </c>
      <c r="EQ92" s="171">
        <f t="shared" si="30"/>
        <v>300</v>
      </c>
      <c r="ER92" s="171">
        <f t="shared" si="31"/>
        <v>0</v>
      </c>
    </row>
    <row r="93" spans="1:148" ht="120" customHeight="1" x14ac:dyDescent="0.25">
      <c r="A93" s="132">
        <f t="shared" si="32"/>
        <v>76</v>
      </c>
      <c r="B93" s="133" t="e">
        <v>#VALUE!</v>
      </c>
      <c r="C93" s="133" t="s">
        <v>96</v>
      </c>
      <c r="D93" s="134" t="s">
        <v>276</v>
      </c>
      <c r="E93" s="134" t="str">
        <f t="shared" si="6"/>
        <v>#REF!</v>
      </c>
      <c r="F93" s="135" t="s">
        <v>143</v>
      </c>
      <c r="G93" s="134" t="s">
        <v>276</v>
      </c>
      <c r="H93" s="135" t="s">
        <v>197</v>
      </c>
      <c r="I93" s="135" t="s">
        <v>198</v>
      </c>
      <c r="J93" s="135"/>
      <c r="K93" s="135"/>
      <c r="L93" s="136"/>
      <c r="M93" s="133" t="e">
        <v>#VALUE!</v>
      </c>
      <c r="N93" s="135" t="s">
        <v>113</v>
      </c>
      <c r="O93" s="136"/>
      <c r="P93" s="136"/>
      <c r="Q93" s="136" t="s">
        <v>101</v>
      </c>
      <c r="R93" s="136" t="s">
        <v>102</v>
      </c>
      <c r="S93" s="136"/>
      <c r="T93" s="133"/>
      <c r="U93" s="133"/>
      <c r="V93" s="133"/>
      <c r="W93" s="137"/>
      <c r="X93" s="138">
        <v>13.65</v>
      </c>
      <c r="Y93" s="139">
        <v>12.97</v>
      </c>
      <c r="Z93" s="140">
        <f t="shared" si="7"/>
        <v>4.9816849816849793E-2</v>
      </c>
      <c r="AA93" s="139">
        <v>49.99</v>
      </c>
      <c r="AB93" s="140">
        <f t="shared" si="8"/>
        <v>0.74054810962192441</v>
      </c>
      <c r="AC93" s="141"/>
      <c r="AD93" s="142" t="str">
        <f t="shared" si="9"/>
        <v/>
      </c>
      <c r="AE93" s="140" t="str">
        <f t="shared" si="10"/>
        <v/>
      </c>
      <c r="AF93" s="139"/>
      <c r="AG93" s="140" t="str">
        <f t="shared" si="11"/>
        <v/>
      </c>
      <c r="AH93" s="143" t="str">
        <f t="shared" si="12"/>
        <v/>
      </c>
      <c r="AI93" s="144"/>
      <c r="AJ93" s="145"/>
      <c r="AK93" s="146"/>
      <c r="AL93" s="135" t="s">
        <v>241</v>
      </c>
      <c r="AM93" s="147">
        <v>4</v>
      </c>
      <c r="AN93" s="148" t="str">
        <f t="shared" si="13"/>
        <v xml:space="preserve">, , , , OFFICE DEFINE, </v>
      </c>
      <c r="AO93" s="149">
        <v>24</v>
      </c>
      <c r="AP93" s="150">
        <v>144</v>
      </c>
      <c r="AQ93" s="150"/>
      <c r="AR93" s="150"/>
      <c r="AS93" s="150"/>
      <c r="AT93" s="151"/>
      <c r="AU93" s="151"/>
      <c r="AV93" s="152">
        <f t="shared" si="14"/>
        <v>4</v>
      </c>
      <c r="AW93" s="153"/>
      <c r="AX93" s="152"/>
      <c r="AY93" s="153"/>
      <c r="AZ93" s="176"/>
      <c r="BA93" s="155">
        <f t="shared" si="15"/>
        <v>144</v>
      </c>
      <c r="BB93" s="156">
        <f t="shared" si="16"/>
        <v>1867.68</v>
      </c>
      <c r="BC93" s="157">
        <f t="shared" si="17"/>
        <v>7198.56</v>
      </c>
      <c r="BD93" s="158">
        <f t="shared" si="18"/>
        <v>24</v>
      </c>
      <c r="BE93" s="159">
        <f t="shared" si="19"/>
        <v>311.28000000000003</v>
      </c>
      <c r="BF93" s="160">
        <f t="shared" si="20"/>
        <v>1199.76</v>
      </c>
      <c r="BG93" s="161">
        <f t="shared" si="21"/>
        <v>168</v>
      </c>
      <c r="BH93" s="162">
        <f t="shared" si="22"/>
        <v>2178.96</v>
      </c>
      <c r="BI93" s="163">
        <f t="shared" si="23"/>
        <v>8398.32</v>
      </c>
      <c r="BJ93" s="164"/>
      <c r="BK93" s="165" t="s">
        <v>118</v>
      </c>
      <c r="BL93" s="177">
        <v>7</v>
      </c>
      <c r="BM93" s="178">
        <v>31</v>
      </c>
      <c r="BN93" s="178">
        <v>43</v>
      </c>
      <c r="BO93" s="178">
        <v>34</v>
      </c>
      <c r="BP93" s="178">
        <v>20</v>
      </c>
      <c r="BQ93" s="178">
        <v>9</v>
      </c>
      <c r="BR93" s="178" t="str">
        <f>IF(ISBLANK($BK93),"",IFERROR((ROUND((INDEX([1]INSTRUCTIONS!$M$9:$AM$73,MATCH(#REF!,[1]INSTRUCTIONS!$N$9:$N$73,0),MATCH(BR$2,[1]INSTRUCTIONS!$M$9:$AM$9,FALSE))*$BA93),0)),""))</f>
        <v/>
      </c>
      <c r="BS93" s="178" t="str">
        <f>IF(ISBLANK($BK93),"",IFERROR((ROUND((INDEX([1]INSTRUCTIONS!$M$9:$AM$73,MATCH(#REF!,[1]INSTRUCTIONS!$N$9:$N$73,0),MATCH(BS$2,[1]INSTRUCTIONS!$M$9:$AM$9,FALSE))*$BA93),0)),""))</f>
        <v/>
      </c>
      <c r="BT93" s="178" t="str">
        <f>IF(ISBLANK($BK93),"",IFERROR((ROUND((INDEX([1]INSTRUCTIONS!$M$9:$AM$73,MATCH(#REF!,[1]INSTRUCTIONS!$N$9:$N$73,0),MATCH(BT$2,[1]INSTRUCTIONS!$M$9:$AM$9,FALSE))*$BA93),0)),""))</f>
        <v/>
      </c>
      <c r="BU93" s="178" t="str">
        <f>IF(ISBLANK($BK93),"",IFERROR((ROUND((INDEX([1]INSTRUCTIONS!$M$9:$AM$73,MATCH(#REF!,[1]INSTRUCTIONS!$N$9:$N$73,0),MATCH(BU$2,[1]INSTRUCTIONS!$M$9:$AM$9,FALSE))*$BA93),0)),""))</f>
        <v/>
      </c>
      <c r="BV93" s="178" t="str">
        <f>IF(ISBLANK($BK93),"",IFERROR((ROUND((INDEX([1]INSTRUCTIONS!$M$9:$AM$73,MATCH(#REF!,[1]INSTRUCTIONS!$N$9:$N$73,0),MATCH(BV$2,[1]INSTRUCTIONS!$M$9:$AM$9,FALSE))*$BA93),0)),""))</f>
        <v/>
      </c>
      <c r="BW93" s="178" t="str">
        <f>IF(ISBLANK($BK93),"",IFERROR((ROUND((INDEX([1]INSTRUCTIONS!$M$9:$AM$73,MATCH(#REF!,[1]INSTRUCTIONS!$N$9:$N$73,0),MATCH(BW$2,[1]INSTRUCTIONS!$M$9:$AM$9,FALSE))*$BA93),0)),""))</f>
        <v/>
      </c>
      <c r="BX93" s="178" t="str">
        <f>IF(ISBLANK($BK93),"",IFERROR((ROUND((INDEX([1]INSTRUCTIONS!$M$9:$AM$73,MATCH(#REF!,[1]INSTRUCTIONS!$N$9:$N$73,0),MATCH(BX$2,[1]INSTRUCTIONS!$M$9:$AM$9,FALSE))*$BA93),0)),""))</f>
        <v/>
      </c>
      <c r="BY93" s="178" t="str">
        <f>IF(ISBLANK($BK93),"",IFERROR((ROUND((INDEX([1]INSTRUCTIONS!$M$9:$AM$73,MATCH(#REF!,[1]INSTRUCTIONS!$N$9:$N$73,0),MATCH(BY$2,[1]INSTRUCTIONS!$M$9:$AM$9,FALSE))*$BA93),0)),""))</f>
        <v/>
      </c>
      <c r="BZ93" s="178" t="str">
        <f>IF(ISBLANK($BK93),"",IFERROR((ROUND((INDEX([1]INSTRUCTIONS!$M$9:$AM$73,MATCH(#REF!,[1]INSTRUCTIONS!$N$9:$N$73,0),MATCH(BZ$2,[1]INSTRUCTIONS!$M$9:$AM$9,FALSE))*$BA93),0)),""))</f>
        <v/>
      </c>
      <c r="CA93" s="178" t="str">
        <f>IF(ISBLANK($BK93),"",IFERROR((ROUND((INDEX([1]INSTRUCTIONS!$M$9:$AM$73,MATCH(#REF!,[1]INSTRUCTIONS!$N$9:$N$73,0),MATCH(CA$2,[1]INSTRUCTIONS!$M$9:$AM$9,FALSE))*$BA93),0)),""))</f>
        <v/>
      </c>
      <c r="CB93" s="178" t="str">
        <f>IF(ISBLANK($BK93),"",IFERROR((ROUND((INDEX([1]INSTRUCTIONS!$M$9:$AM$73,MATCH(#REF!,[1]INSTRUCTIONS!$N$9:$N$73,0),MATCH(CB$2,[1]INSTRUCTIONS!$M$9:$AM$9,FALSE))*$BA93),0)),""))</f>
        <v/>
      </c>
      <c r="CC93" s="178" t="str">
        <f>IF(ISBLANK($BK93),"",IFERROR((ROUND((INDEX([1]INSTRUCTIONS!$M$9:$AM$73,MATCH(#REF!,[1]INSTRUCTIONS!$N$9:$N$73,0),MATCH(CC$2,[1]INSTRUCTIONS!$M$9:$AM$9,FALSE))*$BA93),0)),""))</f>
        <v/>
      </c>
      <c r="CD93" s="178" t="str">
        <f>IF(ISBLANK($BK93),"",IFERROR((ROUND((INDEX([1]INSTRUCTIONS!$M$9:$AM$73,MATCH(#REF!,[1]INSTRUCTIONS!$N$9:$N$73,0),MATCH(CD$2,[1]INSTRUCTIONS!$M$9:$AM$9,FALSE))*$BA93),0)),""))</f>
        <v/>
      </c>
      <c r="CE93" s="178" t="str">
        <f>IF(ISBLANK($BK93),"",IFERROR((ROUND((INDEX([1]INSTRUCTIONS!$M$9:$AM$73,MATCH(#REF!,[1]INSTRUCTIONS!$N$9:$N$73,0),MATCH(CE$2,[1]INSTRUCTIONS!$M$9:$AM$9,FALSE))*$BA93),0)),""))</f>
        <v/>
      </c>
      <c r="CF93" s="178" t="str">
        <f>IF(ISBLANK($BK93),"",IFERROR((ROUND((INDEX([1]INSTRUCTIONS!$M$9:$AM$73,MATCH(#REF!,[1]INSTRUCTIONS!$N$9:$N$73,0),MATCH(CF$2,[1]INSTRUCTIONS!$M$9:$AM$9,FALSE))*$BA93),0)),""))</f>
        <v/>
      </c>
      <c r="CG93" s="178" t="str">
        <f>IF(ISBLANK($BK93),"",IFERROR((ROUND((INDEX([1]INSTRUCTIONS!$M$9:$AM$73,MATCH(#REF!,[1]INSTRUCTIONS!$N$9:$N$73,0),MATCH(CG$2,[1]INSTRUCTIONS!$M$9:$AM$9,FALSE))*$BA93),0)),""))</f>
        <v/>
      </c>
      <c r="CH93" s="178" t="str">
        <f>IF(ISBLANK($BK93),"",IFERROR((ROUND((INDEX([1]INSTRUCTIONS!$M$9:$AM$73,MATCH(#REF!,[1]INSTRUCTIONS!$N$9:$N$73,0),MATCH(CH$2,[1]INSTRUCTIONS!$M$9:$AM$9,FALSE))*$BA93),0)),""))</f>
        <v/>
      </c>
      <c r="CI93" s="178" t="str">
        <f>IF(ISBLANK($BK93),"",IFERROR((ROUND((INDEX([1]INSTRUCTIONS!$M$9:$AM$73,MATCH(#REF!,[1]INSTRUCTIONS!$N$9:$N$73,0),MATCH(CI$2,[1]INSTRUCTIONS!$M$9:$AM$9,FALSE))*$BA93),0)),""))</f>
        <v/>
      </c>
      <c r="CJ93" s="179" t="str">
        <f>IF(ISBLANK($BK93),"",IFERROR((ROUND((INDEX([1]INSTRUCTIONS!$M$9:$AM$73,MATCH(#REF!,[1]INSTRUCTIONS!$N$9:$N$73,0),MATCH(CJ$2,[1]INSTRUCTIONS!$M$9:$AM$9,FALSE))*$BA93),0)),""))</f>
        <v/>
      </c>
      <c r="CK93" s="169">
        <f t="shared" si="24"/>
        <v>144</v>
      </c>
      <c r="CL93" s="169">
        <f t="shared" si="25"/>
        <v>0</v>
      </c>
      <c r="CM93" s="6"/>
      <c r="CN93" s="170" t="s">
        <v>119</v>
      </c>
      <c r="CO93" s="177">
        <v>2</v>
      </c>
      <c r="CP93" s="178">
        <v>5</v>
      </c>
      <c r="CQ93" s="178">
        <v>6</v>
      </c>
      <c r="CR93" s="178">
        <v>6</v>
      </c>
      <c r="CS93" s="178">
        <v>3</v>
      </c>
      <c r="CT93" s="178">
        <v>2</v>
      </c>
      <c r="CU93" s="178" t="str">
        <f>IF(ISBLANK($CN93),"",IFERROR((ROUND((INDEX([1]INSTRUCTIONS!$M$9:$AM$73,MATCH(#REF!,[1]INSTRUCTIONS!$N$9:$N$73,0),MATCH(CU$2,[1]INSTRUCTIONS!$M$9:$AM$9,FALSE))*$BD93),0)),""))</f>
        <v/>
      </c>
      <c r="CV93" s="178" t="str">
        <f>IF(ISBLANK($CN93),"",IFERROR((ROUND((INDEX([1]INSTRUCTIONS!$M$9:$AM$73,MATCH(#REF!,[1]INSTRUCTIONS!$N$9:$N$73,0),MATCH(CV$2,[1]INSTRUCTIONS!$M$9:$AM$9,FALSE))*$BD93),0)),""))</f>
        <v/>
      </c>
      <c r="CW93" s="178" t="str">
        <f>IF(ISBLANK($CN93),"",IFERROR((ROUND((INDEX([1]INSTRUCTIONS!$M$9:$AM$73,MATCH(#REF!,[1]INSTRUCTIONS!$N$9:$N$73,0),MATCH(CW$2,[1]INSTRUCTIONS!$M$9:$AM$9,FALSE))*$BD93),0)),""))</f>
        <v/>
      </c>
      <c r="CX93" s="178" t="str">
        <f>IF(ISBLANK($CN93),"",IFERROR((ROUND((INDEX([1]INSTRUCTIONS!$M$9:$AM$73,MATCH(#REF!,[1]INSTRUCTIONS!$N$9:$N$73,0),MATCH(CX$2,[1]INSTRUCTIONS!$M$9:$AM$9,FALSE))*$BD93),0)),""))</f>
        <v/>
      </c>
      <c r="CY93" s="178" t="str">
        <f>IF(ISBLANK($CN93),"",IFERROR((ROUND((INDEX([1]INSTRUCTIONS!$M$9:$AM$73,MATCH(#REF!,[1]INSTRUCTIONS!$N$9:$N$73,0),MATCH(CY$2,[1]INSTRUCTIONS!$M$9:$AM$9,FALSE))*$BD93),0)),""))</f>
        <v/>
      </c>
      <c r="CZ93" s="178" t="str">
        <f>IF(ISBLANK($CN93),"",IFERROR((ROUND((INDEX([1]INSTRUCTIONS!$M$9:$AM$73,MATCH(#REF!,[1]INSTRUCTIONS!$N$9:$N$73,0),MATCH(CZ$2,[1]INSTRUCTIONS!$M$9:$AM$9,FALSE))*$BD93),0)),""))</f>
        <v/>
      </c>
      <c r="DA93" s="178" t="str">
        <f>IF(ISBLANK($CN93),"",IFERROR((ROUND((INDEX([1]INSTRUCTIONS!$M$9:$AM$73,MATCH(#REF!,[1]INSTRUCTIONS!$N$9:$N$73,0),MATCH(DA$2,[1]INSTRUCTIONS!$M$9:$AM$9,FALSE))*$BD93),0)),""))</f>
        <v/>
      </c>
      <c r="DB93" s="178" t="str">
        <f>IF(ISBLANK($CN93),"",IFERROR((ROUND((INDEX([1]INSTRUCTIONS!$M$9:$AM$73,MATCH(#REF!,[1]INSTRUCTIONS!$N$9:$N$73,0),MATCH(DB$2,[1]INSTRUCTIONS!$M$9:$AM$9,FALSE))*$BD93),0)),""))</f>
        <v/>
      </c>
      <c r="DC93" s="178" t="str">
        <f>IF(ISBLANK($CN93),"",IFERROR((ROUND((INDEX([1]INSTRUCTIONS!$M$9:$AM$73,MATCH(#REF!,[1]INSTRUCTIONS!$N$9:$N$73,0),MATCH(DC$2,[1]INSTRUCTIONS!$M$9:$AM$9,FALSE))*$BD93),0)),""))</f>
        <v/>
      </c>
      <c r="DD93" s="178" t="str">
        <f>IF(ISBLANK($CN93),"",IFERROR((ROUND((INDEX([1]INSTRUCTIONS!$M$9:$AM$73,MATCH(#REF!,[1]INSTRUCTIONS!$N$9:$N$73,0),MATCH(DD$2,[1]INSTRUCTIONS!$M$9:$AM$9,FALSE))*$BD93),0)),""))</f>
        <v/>
      </c>
      <c r="DE93" s="178" t="str">
        <f>IF(ISBLANK($CN93),"",IFERROR((ROUND((INDEX([1]INSTRUCTIONS!$M$9:$AM$73,MATCH(#REF!,[1]INSTRUCTIONS!$N$9:$N$73,0),MATCH(DE$2,[1]INSTRUCTIONS!$M$9:$AM$9,FALSE))*$BD93),0)),""))</f>
        <v/>
      </c>
      <c r="DF93" s="178" t="str">
        <f>IF(ISBLANK($CN93),"",IFERROR((ROUND((INDEX([1]INSTRUCTIONS!$M$9:$AM$73,MATCH(#REF!,[1]INSTRUCTIONS!$N$9:$N$73,0),MATCH(DF$2,[1]INSTRUCTIONS!$M$9:$AM$9,FALSE))*$BD93),0)),""))</f>
        <v/>
      </c>
      <c r="DG93" s="178" t="str">
        <f>IF(ISBLANK($CN93),"",IFERROR((ROUND((INDEX([1]INSTRUCTIONS!$M$9:$AM$73,MATCH(#REF!,[1]INSTRUCTIONS!$N$9:$N$73,0),MATCH(DG$2,[1]INSTRUCTIONS!$M$9:$AM$9,FALSE))*$BD93),0)),""))</f>
        <v/>
      </c>
      <c r="DH93" s="178" t="str">
        <f>IF(ISBLANK($CN93),"",IFERROR((ROUND((INDEX([1]INSTRUCTIONS!$M$9:$AM$73,MATCH(#REF!,[1]INSTRUCTIONS!$N$9:$N$73,0),MATCH(DH$2,[1]INSTRUCTIONS!$M$9:$AM$9,FALSE))*$BD93),0)),""))</f>
        <v/>
      </c>
      <c r="DI93" s="178" t="str">
        <f>IF(ISBLANK($CN93),"",IFERROR((ROUND((INDEX([1]INSTRUCTIONS!$M$9:$AM$73,MATCH(#REF!,[1]INSTRUCTIONS!$N$9:$N$73,0),MATCH(DI$2,[1]INSTRUCTIONS!$M$9:$AM$9,FALSE))*$BD93),0)),""))</f>
        <v/>
      </c>
      <c r="DJ93" s="178" t="str">
        <f>IF(ISBLANK($CN93),"",IFERROR((ROUND((INDEX([1]INSTRUCTIONS!$M$9:$AM$73,MATCH(#REF!,[1]INSTRUCTIONS!$N$9:$N$73,0),MATCH(DJ$2,[1]INSTRUCTIONS!$M$9:$AM$9,FALSE))*$BD93),0)),""))</f>
        <v/>
      </c>
      <c r="DK93" s="178" t="str">
        <f>IF(ISBLANK($CN93),"",IFERROR((ROUND((INDEX([1]INSTRUCTIONS!$M$9:$AM$73,MATCH(#REF!,[1]INSTRUCTIONS!$N$9:$N$73,0),MATCH(DK$2,[1]INSTRUCTIONS!$M$9:$AM$9,FALSE))*$BD93),0)),""))</f>
        <v/>
      </c>
      <c r="DL93" s="178" t="str">
        <f>IF(ISBLANK($CN93),"",IFERROR((ROUND((INDEX([1]INSTRUCTIONS!$M$9:$AM$73,MATCH(#REF!,[1]INSTRUCTIONS!$N$9:$N$73,0),MATCH(DL$2,[1]INSTRUCTIONS!$M$9:$AM$9,FALSE))*$BD93),0)),""))</f>
        <v/>
      </c>
      <c r="DM93" s="179" t="str">
        <f>IF(ISBLANK($CN93),"",IFERROR((ROUND((INDEX([1]INSTRUCTIONS!$M$9:$AM$73,MATCH(#REF!,[1]INSTRUCTIONS!$N$9:$N$73,0),MATCH(DM$2,[1]INSTRUCTIONS!$M$9:$AM$9,FALSE))*$BD93),0)),""))</f>
        <v/>
      </c>
      <c r="DN93" s="169">
        <f t="shared" si="26"/>
        <v>24</v>
      </c>
      <c r="DO93" s="169">
        <f t="shared" si="27"/>
        <v>0</v>
      </c>
      <c r="DP93" s="6"/>
      <c r="DQ93" s="171" t="str">
        <f t="shared" si="28"/>
        <v>NUMERIC BOTTOMS BM</v>
      </c>
      <c r="DR93" s="172">
        <f t="shared" ref="DR93:EP93" si="107">IFERROR(BL93+CO93,"")</f>
        <v>9</v>
      </c>
      <c r="DS93" s="173">
        <f t="shared" si="107"/>
        <v>36</v>
      </c>
      <c r="DT93" s="173">
        <f t="shared" si="107"/>
        <v>49</v>
      </c>
      <c r="DU93" s="173">
        <f t="shared" si="107"/>
        <v>40</v>
      </c>
      <c r="DV93" s="173">
        <f t="shared" si="107"/>
        <v>23</v>
      </c>
      <c r="DW93" s="173">
        <f t="shared" si="107"/>
        <v>11</v>
      </c>
      <c r="DX93" s="173" t="str">
        <f t="shared" si="107"/>
        <v/>
      </c>
      <c r="DY93" s="173" t="str">
        <f t="shared" si="107"/>
        <v/>
      </c>
      <c r="DZ93" s="173" t="str">
        <f t="shared" si="107"/>
        <v/>
      </c>
      <c r="EA93" s="173" t="str">
        <f t="shared" si="107"/>
        <v/>
      </c>
      <c r="EB93" s="173" t="str">
        <f t="shared" si="107"/>
        <v/>
      </c>
      <c r="EC93" s="173" t="str">
        <f t="shared" si="107"/>
        <v/>
      </c>
      <c r="ED93" s="173" t="str">
        <f t="shared" si="107"/>
        <v/>
      </c>
      <c r="EE93" s="173" t="str">
        <f t="shared" si="107"/>
        <v/>
      </c>
      <c r="EF93" s="174" t="str">
        <f t="shared" si="107"/>
        <v/>
      </c>
      <c r="EG93" s="174" t="str">
        <f t="shared" si="107"/>
        <v/>
      </c>
      <c r="EH93" s="174" t="str">
        <f t="shared" si="107"/>
        <v/>
      </c>
      <c r="EI93" s="174" t="str">
        <f t="shared" si="107"/>
        <v/>
      </c>
      <c r="EJ93" s="174" t="str">
        <f t="shared" si="107"/>
        <v/>
      </c>
      <c r="EK93" s="174" t="str">
        <f t="shared" si="107"/>
        <v/>
      </c>
      <c r="EL93" s="174" t="str">
        <f t="shared" si="107"/>
        <v/>
      </c>
      <c r="EM93" s="174" t="str">
        <f t="shared" si="107"/>
        <v/>
      </c>
      <c r="EN93" s="174" t="str">
        <f t="shared" si="107"/>
        <v/>
      </c>
      <c r="EO93" s="174" t="str">
        <f t="shared" si="107"/>
        <v/>
      </c>
      <c r="EP93" s="174" t="str">
        <f t="shared" si="107"/>
        <v/>
      </c>
      <c r="EQ93" s="171">
        <f t="shared" si="30"/>
        <v>168</v>
      </c>
      <c r="ER93" s="171">
        <f t="shared" si="31"/>
        <v>0</v>
      </c>
    </row>
    <row r="94" spans="1:148" ht="120" customHeight="1" x14ac:dyDescent="0.25">
      <c r="A94" s="132">
        <f t="shared" si="32"/>
        <v>77</v>
      </c>
      <c r="B94" s="133" t="e">
        <v>#VALUE!</v>
      </c>
      <c r="C94" s="133" t="s">
        <v>96</v>
      </c>
      <c r="D94" s="134" t="s">
        <v>276</v>
      </c>
      <c r="E94" s="134" t="str">
        <f t="shared" si="6"/>
        <v>#REF!</v>
      </c>
      <c r="F94" s="135" t="s">
        <v>143</v>
      </c>
      <c r="G94" s="134" t="s">
        <v>276</v>
      </c>
      <c r="H94" s="135" t="s">
        <v>197</v>
      </c>
      <c r="I94" s="135" t="s">
        <v>198</v>
      </c>
      <c r="J94" s="135"/>
      <c r="K94" s="135"/>
      <c r="L94" s="136"/>
      <c r="M94" s="133" t="e">
        <v>#VALUE!</v>
      </c>
      <c r="N94" s="135" t="s">
        <v>120</v>
      </c>
      <c r="O94" s="136"/>
      <c r="P94" s="136"/>
      <c r="Q94" s="136" t="s">
        <v>101</v>
      </c>
      <c r="R94" s="136" t="s">
        <v>102</v>
      </c>
      <c r="S94" s="136"/>
      <c r="T94" s="133"/>
      <c r="U94" s="133"/>
      <c r="V94" s="133"/>
      <c r="W94" s="137"/>
      <c r="X94" s="138">
        <v>13.65</v>
      </c>
      <c r="Y94" s="139">
        <v>12.97</v>
      </c>
      <c r="Z94" s="140">
        <f t="shared" si="7"/>
        <v>4.9816849816849793E-2</v>
      </c>
      <c r="AA94" s="139">
        <v>49.99</v>
      </c>
      <c r="AB94" s="140">
        <f t="shared" si="8"/>
        <v>0.74054810962192441</v>
      </c>
      <c r="AC94" s="141"/>
      <c r="AD94" s="142" t="str">
        <f t="shared" si="9"/>
        <v/>
      </c>
      <c r="AE94" s="140" t="str">
        <f t="shared" si="10"/>
        <v/>
      </c>
      <c r="AF94" s="139"/>
      <c r="AG94" s="140" t="str">
        <f t="shared" si="11"/>
        <v/>
      </c>
      <c r="AH94" s="143" t="str">
        <f t="shared" si="12"/>
        <v/>
      </c>
      <c r="AI94" s="144"/>
      <c r="AJ94" s="145"/>
      <c r="AK94" s="146"/>
      <c r="AL94" s="135" t="s">
        <v>241</v>
      </c>
      <c r="AM94" s="147">
        <v>4</v>
      </c>
      <c r="AN94" s="148" t="str">
        <f t="shared" si="13"/>
        <v xml:space="preserve">, , , , OFFICE DEFINE, </v>
      </c>
      <c r="AO94" s="149">
        <v>0</v>
      </c>
      <c r="AP94" s="150">
        <v>84</v>
      </c>
      <c r="AQ94" s="150"/>
      <c r="AR94" s="150"/>
      <c r="AS94" s="150"/>
      <c r="AT94" s="151"/>
      <c r="AU94" s="151"/>
      <c r="AV94" s="152">
        <f t="shared" si="14"/>
        <v>4</v>
      </c>
      <c r="AW94" s="153"/>
      <c r="AX94" s="152"/>
      <c r="AY94" s="153"/>
      <c r="AZ94" s="176"/>
      <c r="BA94" s="155">
        <f t="shared" si="15"/>
        <v>84</v>
      </c>
      <c r="BB94" s="156">
        <f t="shared" si="16"/>
        <v>1089.48</v>
      </c>
      <c r="BC94" s="157">
        <f t="shared" si="17"/>
        <v>4199.16</v>
      </c>
      <c r="BD94" s="158">
        <f t="shared" si="18"/>
        <v>0</v>
      </c>
      <c r="BE94" s="159">
        <f t="shared" si="19"/>
        <v>0</v>
      </c>
      <c r="BF94" s="160">
        <f t="shared" si="20"/>
        <v>0</v>
      </c>
      <c r="BG94" s="161">
        <f t="shared" si="21"/>
        <v>84</v>
      </c>
      <c r="BH94" s="162">
        <f t="shared" si="22"/>
        <v>1089.48</v>
      </c>
      <c r="BI94" s="163">
        <f t="shared" si="23"/>
        <v>4199.16</v>
      </c>
      <c r="BJ94" s="164"/>
      <c r="BK94" s="165" t="s">
        <v>118</v>
      </c>
      <c r="BL94" s="177">
        <v>4</v>
      </c>
      <c r="BM94" s="178">
        <v>18</v>
      </c>
      <c r="BN94" s="178">
        <v>25</v>
      </c>
      <c r="BO94" s="178">
        <v>20</v>
      </c>
      <c r="BP94" s="178">
        <v>12</v>
      </c>
      <c r="BQ94" s="178">
        <v>5</v>
      </c>
      <c r="BR94" s="178" t="str">
        <f>IF(ISBLANK($BK94),"",IFERROR((ROUND((INDEX([1]INSTRUCTIONS!$M$9:$AM$73,MATCH(#REF!,[1]INSTRUCTIONS!$N$9:$N$73,0),MATCH(BR$2,[1]INSTRUCTIONS!$M$9:$AM$9,FALSE))*$BA94),0)),""))</f>
        <v/>
      </c>
      <c r="BS94" s="178" t="str">
        <f>IF(ISBLANK($BK94),"",IFERROR((ROUND((INDEX([1]INSTRUCTIONS!$M$9:$AM$73,MATCH(#REF!,[1]INSTRUCTIONS!$N$9:$N$73,0),MATCH(BS$2,[1]INSTRUCTIONS!$M$9:$AM$9,FALSE))*$BA94),0)),""))</f>
        <v/>
      </c>
      <c r="BT94" s="178" t="str">
        <f>IF(ISBLANK($BK94),"",IFERROR((ROUND((INDEX([1]INSTRUCTIONS!$M$9:$AM$73,MATCH(#REF!,[1]INSTRUCTIONS!$N$9:$N$73,0),MATCH(BT$2,[1]INSTRUCTIONS!$M$9:$AM$9,FALSE))*$BA94),0)),""))</f>
        <v/>
      </c>
      <c r="BU94" s="178" t="str">
        <f>IF(ISBLANK($BK94),"",IFERROR((ROUND((INDEX([1]INSTRUCTIONS!$M$9:$AM$73,MATCH(#REF!,[1]INSTRUCTIONS!$N$9:$N$73,0),MATCH(BU$2,[1]INSTRUCTIONS!$M$9:$AM$9,FALSE))*$BA94),0)),""))</f>
        <v/>
      </c>
      <c r="BV94" s="178" t="str">
        <f>IF(ISBLANK($BK94),"",IFERROR((ROUND((INDEX([1]INSTRUCTIONS!$M$9:$AM$73,MATCH(#REF!,[1]INSTRUCTIONS!$N$9:$N$73,0),MATCH(BV$2,[1]INSTRUCTIONS!$M$9:$AM$9,FALSE))*$BA94),0)),""))</f>
        <v/>
      </c>
      <c r="BW94" s="178" t="str">
        <f>IF(ISBLANK($BK94),"",IFERROR((ROUND((INDEX([1]INSTRUCTIONS!$M$9:$AM$73,MATCH(#REF!,[1]INSTRUCTIONS!$N$9:$N$73,0),MATCH(BW$2,[1]INSTRUCTIONS!$M$9:$AM$9,FALSE))*$BA94),0)),""))</f>
        <v/>
      </c>
      <c r="BX94" s="178" t="str">
        <f>IF(ISBLANK($BK94),"",IFERROR((ROUND((INDEX([1]INSTRUCTIONS!$M$9:$AM$73,MATCH(#REF!,[1]INSTRUCTIONS!$N$9:$N$73,0),MATCH(BX$2,[1]INSTRUCTIONS!$M$9:$AM$9,FALSE))*$BA94),0)),""))</f>
        <v/>
      </c>
      <c r="BY94" s="178" t="str">
        <f>IF(ISBLANK($BK94),"",IFERROR((ROUND((INDEX([1]INSTRUCTIONS!$M$9:$AM$73,MATCH(#REF!,[1]INSTRUCTIONS!$N$9:$N$73,0),MATCH(BY$2,[1]INSTRUCTIONS!$M$9:$AM$9,FALSE))*$BA94),0)),""))</f>
        <v/>
      </c>
      <c r="BZ94" s="178" t="str">
        <f>IF(ISBLANK($BK94),"",IFERROR((ROUND((INDEX([1]INSTRUCTIONS!$M$9:$AM$73,MATCH(#REF!,[1]INSTRUCTIONS!$N$9:$N$73,0),MATCH(BZ$2,[1]INSTRUCTIONS!$M$9:$AM$9,FALSE))*$BA94),0)),""))</f>
        <v/>
      </c>
      <c r="CA94" s="178" t="str">
        <f>IF(ISBLANK($BK94),"",IFERROR((ROUND((INDEX([1]INSTRUCTIONS!$M$9:$AM$73,MATCH(#REF!,[1]INSTRUCTIONS!$N$9:$N$73,0),MATCH(CA$2,[1]INSTRUCTIONS!$M$9:$AM$9,FALSE))*$BA94),0)),""))</f>
        <v/>
      </c>
      <c r="CB94" s="178" t="str">
        <f>IF(ISBLANK($BK94),"",IFERROR((ROUND((INDEX([1]INSTRUCTIONS!$M$9:$AM$73,MATCH(#REF!,[1]INSTRUCTIONS!$N$9:$N$73,0),MATCH(CB$2,[1]INSTRUCTIONS!$M$9:$AM$9,FALSE))*$BA94),0)),""))</f>
        <v/>
      </c>
      <c r="CC94" s="178" t="str">
        <f>IF(ISBLANK($BK94),"",IFERROR((ROUND((INDEX([1]INSTRUCTIONS!$M$9:$AM$73,MATCH(#REF!,[1]INSTRUCTIONS!$N$9:$N$73,0),MATCH(CC$2,[1]INSTRUCTIONS!$M$9:$AM$9,FALSE))*$BA94),0)),""))</f>
        <v/>
      </c>
      <c r="CD94" s="178" t="str">
        <f>IF(ISBLANK($BK94),"",IFERROR((ROUND((INDEX([1]INSTRUCTIONS!$M$9:$AM$73,MATCH(#REF!,[1]INSTRUCTIONS!$N$9:$N$73,0),MATCH(CD$2,[1]INSTRUCTIONS!$M$9:$AM$9,FALSE))*$BA94),0)),""))</f>
        <v/>
      </c>
      <c r="CE94" s="178" t="str">
        <f>IF(ISBLANK($BK94),"",IFERROR((ROUND((INDEX([1]INSTRUCTIONS!$M$9:$AM$73,MATCH(#REF!,[1]INSTRUCTIONS!$N$9:$N$73,0),MATCH(CE$2,[1]INSTRUCTIONS!$M$9:$AM$9,FALSE))*$BA94),0)),""))</f>
        <v/>
      </c>
      <c r="CF94" s="178" t="str">
        <f>IF(ISBLANK($BK94),"",IFERROR((ROUND((INDEX([1]INSTRUCTIONS!$M$9:$AM$73,MATCH(#REF!,[1]INSTRUCTIONS!$N$9:$N$73,0),MATCH(CF$2,[1]INSTRUCTIONS!$M$9:$AM$9,FALSE))*$BA94),0)),""))</f>
        <v/>
      </c>
      <c r="CG94" s="178" t="str">
        <f>IF(ISBLANK($BK94),"",IFERROR((ROUND((INDEX([1]INSTRUCTIONS!$M$9:$AM$73,MATCH(#REF!,[1]INSTRUCTIONS!$N$9:$N$73,0),MATCH(CG$2,[1]INSTRUCTIONS!$M$9:$AM$9,FALSE))*$BA94),0)),""))</f>
        <v/>
      </c>
      <c r="CH94" s="178" t="str">
        <f>IF(ISBLANK($BK94),"",IFERROR((ROUND((INDEX([1]INSTRUCTIONS!$M$9:$AM$73,MATCH(#REF!,[1]INSTRUCTIONS!$N$9:$N$73,0),MATCH(CH$2,[1]INSTRUCTIONS!$M$9:$AM$9,FALSE))*$BA94),0)),""))</f>
        <v/>
      </c>
      <c r="CI94" s="178" t="str">
        <f>IF(ISBLANK($BK94),"",IFERROR((ROUND((INDEX([1]INSTRUCTIONS!$M$9:$AM$73,MATCH(#REF!,[1]INSTRUCTIONS!$N$9:$N$73,0),MATCH(CI$2,[1]INSTRUCTIONS!$M$9:$AM$9,FALSE))*$BA94),0)),""))</f>
        <v/>
      </c>
      <c r="CJ94" s="179" t="str">
        <f>IF(ISBLANK($BK94),"",IFERROR((ROUND((INDEX([1]INSTRUCTIONS!$M$9:$AM$73,MATCH(#REF!,[1]INSTRUCTIONS!$N$9:$N$73,0),MATCH(CJ$2,[1]INSTRUCTIONS!$M$9:$AM$9,FALSE))*$BA94),0)),""))</f>
        <v/>
      </c>
      <c r="CK94" s="169">
        <f t="shared" si="24"/>
        <v>84</v>
      </c>
      <c r="CL94" s="169">
        <f t="shared" si="25"/>
        <v>0</v>
      </c>
      <c r="CM94" s="6"/>
      <c r="CN94" s="170" t="s">
        <v>119</v>
      </c>
      <c r="CO94" s="177">
        <v>0</v>
      </c>
      <c r="CP94" s="178">
        <v>0</v>
      </c>
      <c r="CQ94" s="178">
        <v>0</v>
      </c>
      <c r="CR94" s="178">
        <v>0</v>
      </c>
      <c r="CS94" s="178">
        <v>0</v>
      </c>
      <c r="CT94" s="178">
        <v>0</v>
      </c>
      <c r="CU94" s="178" t="str">
        <f>IF(ISBLANK($CN94),"",IFERROR((ROUND((INDEX([1]INSTRUCTIONS!$M$9:$AM$73,MATCH(#REF!,[1]INSTRUCTIONS!$N$9:$N$73,0),MATCH(CU$2,[1]INSTRUCTIONS!$M$9:$AM$9,FALSE))*$BD94),0)),""))</f>
        <v/>
      </c>
      <c r="CV94" s="178" t="str">
        <f>IF(ISBLANK($CN94),"",IFERROR((ROUND((INDEX([1]INSTRUCTIONS!$M$9:$AM$73,MATCH(#REF!,[1]INSTRUCTIONS!$N$9:$N$73,0),MATCH(CV$2,[1]INSTRUCTIONS!$M$9:$AM$9,FALSE))*$BD94),0)),""))</f>
        <v/>
      </c>
      <c r="CW94" s="178" t="str">
        <f>IF(ISBLANK($CN94),"",IFERROR((ROUND((INDEX([1]INSTRUCTIONS!$M$9:$AM$73,MATCH(#REF!,[1]INSTRUCTIONS!$N$9:$N$73,0),MATCH(CW$2,[1]INSTRUCTIONS!$M$9:$AM$9,FALSE))*$BD94),0)),""))</f>
        <v/>
      </c>
      <c r="CX94" s="178" t="str">
        <f>IF(ISBLANK($CN94),"",IFERROR((ROUND((INDEX([1]INSTRUCTIONS!$M$9:$AM$73,MATCH(#REF!,[1]INSTRUCTIONS!$N$9:$N$73,0),MATCH(CX$2,[1]INSTRUCTIONS!$M$9:$AM$9,FALSE))*$BD94),0)),""))</f>
        <v/>
      </c>
      <c r="CY94" s="178" t="str">
        <f>IF(ISBLANK($CN94),"",IFERROR((ROUND((INDEX([1]INSTRUCTIONS!$M$9:$AM$73,MATCH(#REF!,[1]INSTRUCTIONS!$N$9:$N$73,0),MATCH(CY$2,[1]INSTRUCTIONS!$M$9:$AM$9,FALSE))*$BD94),0)),""))</f>
        <v/>
      </c>
      <c r="CZ94" s="178" t="str">
        <f>IF(ISBLANK($CN94),"",IFERROR((ROUND((INDEX([1]INSTRUCTIONS!$M$9:$AM$73,MATCH(#REF!,[1]INSTRUCTIONS!$N$9:$N$73,0),MATCH(CZ$2,[1]INSTRUCTIONS!$M$9:$AM$9,FALSE))*$BD94),0)),""))</f>
        <v/>
      </c>
      <c r="DA94" s="178" t="str">
        <f>IF(ISBLANK($CN94),"",IFERROR((ROUND((INDEX([1]INSTRUCTIONS!$M$9:$AM$73,MATCH(#REF!,[1]INSTRUCTIONS!$N$9:$N$73,0),MATCH(DA$2,[1]INSTRUCTIONS!$M$9:$AM$9,FALSE))*$BD94),0)),""))</f>
        <v/>
      </c>
      <c r="DB94" s="178" t="str">
        <f>IF(ISBLANK($CN94),"",IFERROR((ROUND((INDEX([1]INSTRUCTIONS!$M$9:$AM$73,MATCH(#REF!,[1]INSTRUCTIONS!$N$9:$N$73,0),MATCH(DB$2,[1]INSTRUCTIONS!$M$9:$AM$9,FALSE))*$BD94),0)),""))</f>
        <v/>
      </c>
      <c r="DC94" s="178" t="str">
        <f>IF(ISBLANK($CN94),"",IFERROR((ROUND((INDEX([1]INSTRUCTIONS!$M$9:$AM$73,MATCH(#REF!,[1]INSTRUCTIONS!$N$9:$N$73,0),MATCH(DC$2,[1]INSTRUCTIONS!$M$9:$AM$9,FALSE))*$BD94),0)),""))</f>
        <v/>
      </c>
      <c r="DD94" s="178" t="str">
        <f>IF(ISBLANK($CN94),"",IFERROR((ROUND((INDEX([1]INSTRUCTIONS!$M$9:$AM$73,MATCH(#REF!,[1]INSTRUCTIONS!$N$9:$N$73,0),MATCH(DD$2,[1]INSTRUCTIONS!$M$9:$AM$9,FALSE))*$BD94),0)),""))</f>
        <v/>
      </c>
      <c r="DE94" s="178" t="str">
        <f>IF(ISBLANK($CN94),"",IFERROR((ROUND((INDEX([1]INSTRUCTIONS!$M$9:$AM$73,MATCH(#REF!,[1]INSTRUCTIONS!$N$9:$N$73,0),MATCH(DE$2,[1]INSTRUCTIONS!$M$9:$AM$9,FALSE))*$BD94),0)),""))</f>
        <v/>
      </c>
      <c r="DF94" s="178" t="str">
        <f>IF(ISBLANK($CN94),"",IFERROR((ROUND((INDEX([1]INSTRUCTIONS!$M$9:$AM$73,MATCH(#REF!,[1]INSTRUCTIONS!$N$9:$N$73,0),MATCH(DF$2,[1]INSTRUCTIONS!$M$9:$AM$9,FALSE))*$BD94),0)),""))</f>
        <v/>
      </c>
      <c r="DG94" s="178" t="str">
        <f>IF(ISBLANK($CN94),"",IFERROR((ROUND((INDEX([1]INSTRUCTIONS!$M$9:$AM$73,MATCH(#REF!,[1]INSTRUCTIONS!$N$9:$N$73,0),MATCH(DG$2,[1]INSTRUCTIONS!$M$9:$AM$9,FALSE))*$BD94),0)),""))</f>
        <v/>
      </c>
      <c r="DH94" s="178" t="str">
        <f>IF(ISBLANK($CN94),"",IFERROR((ROUND((INDEX([1]INSTRUCTIONS!$M$9:$AM$73,MATCH(#REF!,[1]INSTRUCTIONS!$N$9:$N$73,0),MATCH(DH$2,[1]INSTRUCTIONS!$M$9:$AM$9,FALSE))*$BD94),0)),""))</f>
        <v/>
      </c>
      <c r="DI94" s="178" t="str">
        <f>IF(ISBLANK($CN94),"",IFERROR((ROUND((INDEX([1]INSTRUCTIONS!$M$9:$AM$73,MATCH(#REF!,[1]INSTRUCTIONS!$N$9:$N$73,0),MATCH(DI$2,[1]INSTRUCTIONS!$M$9:$AM$9,FALSE))*$BD94),0)),""))</f>
        <v/>
      </c>
      <c r="DJ94" s="178" t="str">
        <f>IF(ISBLANK($CN94),"",IFERROR((ROUND((INDEX([1]INSTRUCTIONS!$M$9:$AM$73,MATCH(#REF!,[1]INSTRUCTIONS!$N$9:$N$73,0),MATCH(DJ$2,[1]INSTRUCTIONS!$M$9:$AM$9,FALSE))*$BD94),0)),""))</f>
        <v/>
      </c>
      <c r="DK94" s="178" t="str">
        <f>IF(ISBLANK($CN94),"",IFERROR((ROUND((INDEX([1]INSTRUCTIONS!$M$9:$AM$73,MATCH(#REF!,[1]INSTRUCTIONS!$N$9:$N$73,0),MATCH(DK$2,[1]INSTRUCTIONS!$M$9:$AM$9,FALSE))*$BD94),0)),""))</f>
        <v/>
      </c>
      <c r="DL94" s="178" t="str">
        <f>IF(ISBLANK($CN94),"",IFERROR((ROUND((INDEX([1]INSTRUCTIONS!$M$9:$AM$73,MATCH(#REF!,[1]INSTRUCTIONS!$N$9:$N$73,0),MATCH(DL$2,[1]INSTRUCTIONS!$M$9:$AM$9,FALSE))*$BD94),0)),""))</f>
        <v/>
      </c>
      <c r="DM94" s="179" t="str">
        <f>IF(ISBLANK($CN94),"",IFERROR((ROUND((INDEX([1]INSTRUCTIONS!$M$9:$AM$73,MATCH(#REF!,[1]INSTRUCTIONS!$N$9:$N$73,0),MATCH(DM$2,[1]INSTRUCTIONS!$M$9:$AM$9,FALSE))*$BD94),0)),""))</f>
        <v/>
      </c>
      <c r="DN94" s="169">
        <f t="shared" si="26"/>
        <v>0</v>
      </c>
      <c r="DO94" s="169">
        <f t="shared" si="27"/>
        <v>0</v>
      </c>
      <c r="DP94" s="6"/>
      <c r="DQ94" s="171" t="str">
        <f t="shared" si="28"/>
        <v>NUMERIC BOTTOMS BM</v>
      </c>
      <c r="DR94" s="172">
        <f t="shared" ref="DR94:EP94" si="108">IFERROR(BL94+CO94,"")</f>
        <v>4</v>
      </c>
      <c r="DS94" s="173">
        <f t="shared" si="108"/>
        <v>18</v>
      </c>
      <c r="DT94" s="173">
        <f t="shared" si="108"/>
        <v>25</v>
      </c>
      <c r="DU94" s="173">
        <f t="shared" si="108"/>
        <v>20</v>
      </c>
      <c r="DV94" s="173">
        <f t="shared" si="108"/>
        <v>12</v>
      </c>
      <c r="DW94" s="173">
        <f t="shared" si="108"/>
        <v>5</v>
      </c>
      <c r="DX94" s="173" t="str">
        <f t="shared" si="108"/>
        <v/>
      </c>
      <c r="DY94" s="173" t="str">
        <f t="shared" si="108"/>
        <v/>
      </c>
      <c r="DZ94" s="173" t="str">
        <f t="shared" si="108"/>
        <v/>
      </c>
      <c r="EA94" s="173" t="str">
        <f t="shared" si="108"/>
        <v/>
      </c>
      <c r="EB94" s="173" t="str">
        <f t="shared" si="108"/>
        <v/>
      </c>
      <c r="EC94" s="173" t="str">
        <f t="shared" si="108"/>
        <v/>
      </c>
      <c r="ED94" s="173" t="str">
        <f t="shared" si="108"/>
        <v/>
      </c>
      <c r="EE94" s="173" t="str">
        <f t="shared" si="108"/>
        <v/>
      </c>
      <c r="EF94" s="174" t="str">
        <f t="shared" si="108"/>
        <v/>
      </c>
      <c r="EG94" s="174" t="str">
        <f t="shared" si="108"/>
        <v/>
      </c>
      <c r="EH94" s="174" t="str">
        <f t="shared" si="108"/>
        <v/>
      </c>
      <c r="EI94" s="174" t="str">
        <f t="shared" si="108"/>
        <v/>
      </c>
      <c r="EJ94" s="174" t="str">
        <f t="shared" si="108"/>
        <v/>
      </c>
      <c r="EK94" s="174" t="str">
        <f t="shared" si="108"/>
        <v/>
      </c>
      <c r="EL94" s="174" t="str">
        <f t="shared" si="108"/>
        <v/>
      </c>
      <c r="EM94" s="174" t="str">
        <f t="shared" si="108"/>
        <v/>
      </c>
      <c r="EN94" s="174" t="str">
        <f t="shared" si="108"/>
        <v/>
      </c>
      <c r="EO94" s="174" t="str">
        <f t="shared" si="108"/>
        <v/>
      </c>
      <c r="EP94" s="174" t="str">
        <f t="shared" si="108"/>
        <v/>
      </c>
      <c r="EQ94" s="171">
        <f t="shared" si="30"/>
        <v>84</v>
      </c>
      <c r="ER94" s="171">
        <f t="shared" si="31"/>
        <v>0</v>
      </c>
    </row>
    <row r="95" spans="1:148" ht="120" customHeight="1" x14ac:dyDescent="0.25">
      <c r="A95" s="132">
        <f t="shared" si="32"/>
        <v>78</v>
      </c>
      <c r="B95" s="175" t="e">
        <v>#VALUE!</v>
      </c>
      <c r="C95" s="133" t="s">
        <v>96</v>
      </c>
      <c r="D95" s="134" t="s">
        <v>276</v>
      </c>
      <c r="E95" s="134" t="str">
        <f t="shared" si="6"/>
        <v>#REF!</v>
      </c>
      <c r="F95" s="135" t="s">
        <v>143</v>
      </c>
      <c r="G95" s="134" t="s">
        <v>276</v>
      </c>
      <c r="H95" s="135" t="s">
        <v>197</v>
      </c>
      <c r="I95" s="135" t="s">
        <v>198</v>
      </c>
      <c r="J95" s="135"/>
      <c r="K95" s="135"/>
      <c r="L95" s="136"/>
      <c r="M95" s="133" t="e">
        <v>#VALUE!</v>
      </c>
      <c r="N95" s="135" t="s">
        <v>121</v>
      </c>
      <c r="O95" s="136"/>
      <c r="P95" s="136"/>
      <c r="Q95" s="136" t="s">
        <v>101</v>
      </c>
      <c r="R95" s="136" t="s">
        <v>102</v>
      </c>
      <c r="S95" s="136"/>
      <c r="T95" s="133"/>
      <c r="U95" s="133"/>
      <c r="V95" s="133"/>
      <c r="W95" s="137"/>
      <c r="X95" s="138">
        <v>13.65</v>
      </c>
      <c r="Y95" s="139">
        <v>12.97</v>
      </c>
      <c r="Z95" s="140">
        <f t="shared" si="7"/>
        <v>4.9816849816849793E-2</v>
      </c>
      <c r="AA95" s="139">
        <v>49.99</v>
      </c>
      <c r="AB95" s="140">
        <f t="shared" si="8"/>
        <v>0.74054810962192441</v>
      </c>
      <c r="AC95" s="141"/>
      <c r="AD95" s="142" t="str">
        <f t="shared" si="9"/>
        <v/>
      </c>
      <c r="AE95" s="140" t="str">
        <f t="shared" si="10"/>
        <v/>
      </c>
      <c r="AF95" s="139"/>
      <c r="AG95" s="140" t="str">
        <f t="shared" si="11"/>
        <v/>
      </c>
      <c r="AH95" s="143" t="str">
        <f t="shared" si="12"/>
        <v/>
      </c>
      <c r="AI95" s="144"/>
      <c r="AJ95" s="145"/>
      <c r="AK95" s="146"/>
      <c r="AL95" s="135" t="s">
        <v>241</v>
      </c>
      <c r="AM95" s="147">
        <v>4</v>
      </c>
      <c r="AN95" s="148" t="str">
        <f t="shared" si="13"/>
        <v xml:space="preserve">, , , , OFFICE DEFINE, </v>
      </c>
      <c r="AO95" s="149">
        <v>24</v>
      </c>
      <c r="AP95" s="150">
        <v>144</v>
      </c>
      <c r="AQ95" s="150"/>
      <c r="AR95" s="150"/>
      <c r="AS95" s="150"/>
      <c r="AT95" s="151"/>
      <c r="AU95" s="151"/>
      <c r="AV95" s="152">
        <f t="shared" si="14"/>
        <v>4</v>
      </c>
      <c r="AW95" s="153"/>
      <c r="AX95" s="152"/>
      <c r="AY95" s="153"/>
      <c r="AZ95" s="176"/>
      <c r="BA95" s="155">
        <f t="shared" si="15"/>
        <v>144</v>
      </c>
      <c r="BB95" s="156">
        <f t="shared" si="16"/>
        <v>1867.68</v>
      </c>
      <c r="BC95" s="157">
        <f t="shared" si="17"/>
        <v>7198.56</v>
      </c>
      <c r="BD95" s="158">
        <f t="shared" si="18"/>
        <v>24</v>
      </c>
      <c r="BE95" s="159">
        <f t="shared" si="19"/>
        <v>311.28000000000003</v>
      </c>
      <c r="BF95" s="160">
        <f t="shared" si="20"/>
        <v>1199.76</v>
      </c>
      <c r="BG95" s="161">
        <f t="shared" si="21"/>
        <v>168</v>
      </c>
      <c r="BH95" s="162">
        <f t="shared" si="22"/>
        <v>2178.96</v>
      </c>
      <c r="BI95" s="163">
        <f t="shared" si="23"/>
        <v>8398.32</v>
      </c>
      <c r="BJ95" s="164"/>
      <c r="BK95" s="165" t="s">
        <v>118</v>
      </c>
      <c r="BL95" s="177">
        <v>7</v>
      </c>
      <c r="BM95" s="178">
        <v>31</v>
      </c>
      <c r="BN95" s="178">
        <v>43</v>
      </c>
      <c r="BO95" s="178">
        <v>34</v>
      </c>
      <c r="BP95" s="178">
        <v>20</v>
      </c>
      <c r="BQ95" s="178">
        <v>9</v>
      </c>
      <c r="BR95" s="178" t="str">
        <f>IF(ISBLANK($BK95),"",IFERROR((ROUND((INDEX([1]INSTRUCTIONS!$M$9:$AM$73,MATCH(#REF!,[1]INSTRUCTIONS!$N$9:$N$73,0),MATCH(BR$2,[1]INSTRUCTIONS!$M$9:$AM$9,FALSE))*$BA95),0)),""))</f>
        <v/>
      </c>
      <c r="BS95" s="178" t="str">
        <f>IF(ISBLANK($BK95),"",IFERROR((ROUND((INDEX([1]INSTRUCTIONS!$M$9:$AM$73,MATCH(#REF!,[1]INSTRUCTIONS!$N$9:$N$73,0),MATCH(BS$2,[1]INSTRUCTIONS!$M$9:$AM$9,FALSE))*$BA95),0)),""))</f>
        <v/>
      </c>
      <c r="BT95" s="178" t="str">
        <f>IF(ISBLANK($BK95),"",IFERROR((ROUND((INDEX([1]INSTRUCTIONS!$M$9:$AM$73,MATCH(#REF!,[1]INSTRUCTIONS!$N$9:$N$73,0),MATCH(BT$2,[1]INSTRUCTIONS!$M$9:$AM$9,FALSE))*$BA95),0)),""))</f>
        <v/>
      </c>
      <c r="BU95" s="178" t="str">
        <f>IF(ISBLANK($BK95),"",IFERROR((ROUND((INDEX([1]INSTRUCTIONS!$M$9:$AM$73,MATCH(#REF!,[1]INSTRUCTIONS!$N$9:$N$73,0),MATCH(BU$2,[1]INSTRUCTIONS!$M$9:$AM$9,FALSE))*$BA95),0)),""))</f>
        <v/>
      </c>
      <c r="BV95" s="178" t="str">
        <f>IF(ISBLANK($BK95),"",IFERROR((ROUND((INDEX([1]INSTRUCTIONS!$M$9:$AM$73,MATCH(#REF!,[1]INSTRUCTIONS!$N$9:$N$73,0),MATCH(BV$2,[1]INSTRUCTIONS!$M$9:$AM$9,FALSE))*$BA95),0)),""))</f>
        <v/>
      </c>
      <c r="BW95" s="178" t="str">
        <f>IF(ISBLANK($BK95),"",IFERROR((ROUND((INDEX([1]INSTRUCTIONS!$M$9:$AM$73,MATCH(#REF!,[1]INSTRUCTIONS!$N$9:$N$73,0),MATCH(BW$2,[1]INSTRUCTIONS!$M$9:$AM$9,FALSE))*$BA95),0)),""))</f>
        <v/>
      </c>
      <c r="BX95" s="178" t="str">
        <f>IF(ISBLANK($BK95),"",IFERROR((ROUND((INDEX([1]INSTRUCTIONS!$M$9:$AM$73,MATCH(#REF!,[1]INSTRUCTIONS!$N$9:$N$73,0),MATCH(BX$2,[1]INSTRUCTIONS!$M$9:$AM$9,FALSE))*$BA95),0)),""))</f>
        <v/>
      </c>
      <c r="BY95" s="178" t="str">
        <f>IF(ISBLANK($BK95),"",IFERROR((ROUND((INDEX([1]INSTRUCTIONS!$M$9:$AM$73,MATCH(#REF!,[1]INSTRUCTIONS!$N$9:$N$73,0),MATCH(BY$2,[1]INSTRUCTIONS!$M$9:$AM$9,FALSE))*$BA95),0)),""))</f>
        <v/>
      </c>
      <c r="BZ95" s="178" t="str">
        <f>IF(ISBLANK($BK95),"",IFERROR((ROUND((INDEX([1]INSTRUCTIONS!$M$9:$AM$73,MATCH(#REF!,[1]INSTRUCTIONS!$N$9:$N$73,0),MATCH(BZ$2,[1]INSTRUCTIONS!$M$9:$AM$9,FALSE))*$BA95),0)),""))</f>
        <v/>
      </c>
      <c r="CA95" s="178" t="str">
        <f>IF(ISBLANK($BK95),"",IFERROR((ROUND((INDEX([1]INSTRUCTIONS!$M$9:$AM$73,MATCH(#REF!,[1]INSTRUCTIONS!$N$9:$N$73,0),MATCH(CA$2,[1]INSTRUCTIONS!$M$9:$AM$9,FALSE))*$BA95),0)),""))</f>
        <v/>
      </c>
      <c r="CB95" s="178" t="str">
        <f>IF(ISBLANK($BK95),"",IFERROR((ROUND((INDEX([1]INSTRUCTIONS!$M$9:$AM$73,MATCH(#REF!,[1]INSTRUCTIONS!$N$9:$N$73,0),MATCH(CB$2,[1]INSTRUCTIONS!$M$9:$AM$9,FALSE))*$BA95),0)),""))</f>
        <v/>
      </c>
      <c r="CC95" s="178" t="str">
        <f>IF(ISBLANK($BK95),"",IFERROR((ROUND((INDEX([1]INSTRUCTIONS!$M$9:$AM$73,MATCH(#REF!,[1]INSTRUCTIONS!$N$9:$N$73,0),MATCH(CC$2,[1]INSTRUCTIONS!$M$9:$AM$9,FALSE))*$BA95),0)),""))</f>
        <v/>
      </c>
      <c r="CD95" s="178" t="str">
        <f>IF(ISBLANK($BK95),"",IFERROR((ROUND((INDEX([1]INSTRUCTIONS!$M$9:$AM$73,MATCH(#REF!,[1]INSTRUCTIONS!$N$9:$N$73,0),MATCH(CD$2,[1]INSTRUCTIONS!$M$9:$AM$9,FALSE))*$BA95),0)),""))</f>
        <v/>
      </c>
      <c r="CE95" s="178" t="str">
        <f>IF(ISBLANK($BK95),"",IFERROR((ROUND((INDEX([1]INSTRUCTIONS!$M$9:$AM$73,MATCH(#REF!,[1]INSTRUCTIONS!$N$9:$N$73,0),MATCH(CE$2,[1]INSTRUCTIONS!$M$9:$AM$9,FALSE))*$BA95),0)),""))</f>
        <v/>
      </c>
      <c r="CF95" s="178" t="str">
        <f>IF(ISBLANK($BK95),"",IFERROR((ROUND((INDEX([1]INSTRUCTIONS!$M$9:$AM$73,MATCH(#REF!,[1]INSTRUCTIONS!$N$9:$N$73,0),MATCH(CF$2,[1]INSTRUCTIONS!$M$9:$AM$9,FALSE))*$BA95),0)),""))</f>
        <v/>
      </c>
      <c r="CG95" s="178" t="str">
        <f>IF(ISBLANK($BK95),"",IFERROR((ROUND((INDEX([1]INSTRUCTIONS!$M$9:$AM$73,MATCH(#REF!,[1]INSTRUCTIONS!$N$9:$N$73,0),MATCH(CG$2,[1]INSTRUCTIONS!$M$9:$AM$9,FALSE))*$BA95),0)),""))</f>
        <v/>
      </c>
      <c r="CH95" s="178" t="str">
        <f>IF(ISBLANK($BK95),"",IFERROR((ROUND((INDEX([1]INSTRUCTIONS!$M$9:$AM$73,MATCH(#REF!,[1]INSTRUCTIONS!$N$9:$N$73,0),MATCH(CH$2,[1]INSTRUCTIONS!$M$9:$AM$9,FALSE))*$BA95),0)),""))</f>
        <v/>
      </c>
      <c r="CI95" s="178" t="str">
        <f>IF(ISBLANK($BK95),"",IFERROR((ROUND((INDEX([1]INSTRUCTIONS!$M$9:$AM$73,MATCH(#REF!,[1]INSTRUCTIONS!$N$9:$N$73,0),MATCH(CI$2,[1]INSTRUCTIONS!$M$9:$AM$9,FALSE))*$BA95),0)),""))</f>
        <v/>
      </c>
      <c r="CJ95" s="179" t="str">
        <f>IF(ISBLANK($BK95),"",IFERROR((ROUND((INDEX([1]INSTRUCTIONS!$M$9:$AM$73,MATCH(#REF!,[1]INSTRUCTIONS!$N$9:$N$73,0),MATCH(CJ$2,[1]INSTRUCTIONS!$M$9:$AM$9,FALSE))*$BA95),0)),""))</f>
        <v/>
      </c>
      <c r="CK95" s="169">
        <f t="shared" si="24"/>
        <v>144</v>
      </c>
      <c r="CL95" s="169">
        <f t="shared" si="25"/>
        <v>0</v>
      </c>
      <c r="CM95" s="6"/>
      <c r="CN95" s="170" t="s">
        <v>119</v>
      </c>
      <c r="CO95" s="177">
        <v>2</v>
      </c>
      <c r="CP95" s="178">
        <v>5</v>
      </c>
      <c r="CQ95" s="178">
        <v>6</v>
      </c>
      <c r="CR95" s="178">
        <v>6</v>
      </c>
      <c r="CS95" s="178">
        <v>3</v>
      </c>
      <c r="CT95" s="178">
        <v>2</v>
      </c>
      <c r="CU95" s="178" t="str">
        <f>IF(ISBLANK($CN95),"",IFERROR((ROUND((INDEX([1]INSTRUCTIONS!$M$9:$AM$73,MATCH(#REF!,[1]INSTRUCTIONS!$N$9:$N$73,0),MATCH(CU$2,[1]INSTRUCTIONS!$M$9:$AM$9,FALSE))*$BD95),0)),""))</f>
        <v/>
      </c>
      <c r="CV95" s="178" t="str">
        <f>IF(ISBLANK($CN95),"",IFERROR((ROUND((INDEX([1]INSTRUCTIONS!$M$9:$AM$73,MATCH(#REF!,[1]INSTRUCTIONS!$N$9:$N$73,0),MATCH(CV$2,[1]INSTRUCTIONS!$M$9:$AM$9,FALSE))*$BD95),0)),""))</f>
        <v/>
      </c>
      <c r="CW95" s="178" t="str">
        <f>IF(ISBLANK($CN95),"",IFERROR((ROUND((INDEX([1]INSTRUCTIONS!$M$9:$AM$73,MATCH(#REF!,[1]INSTRUCTIONS!$N$9:$N$73,0),MATCH(CW$2,[1]INSTRUCTIONS!$M$9:$AM$9,FALSE))*$BD95),0)),""))</f>
        <v/>
      </c>
      <c r="CX95" s="178" t="str">
        <f>IF(ISBLANK($CN95),"",IFERROR((ROUND((INDEX([1]INSTRUCTIONS!$M$9:$AM$73,MATCH(#REF!,[1]INSTRUCTIONS!$N$9:$N$73,0),MATCH(CX$2,[1]INSTRUCTIONS!$M$9:$AM$9,FALSE))*$BD95),0)),""))</f>
        <v/>
      </c>
      <c r="CY95" s="178" t="str">
        <f>IF(ISBLANK($CN95),"",IFERROR((ROUND((INDEX([1]INSTRUCTIONS!$M$9:$AM$73,MATCH(#REF!,[1]INSTRUCTIONS!$N$9:$N$73,0),MATCH(CY$2,[1]INSTRUCTIONS!$M$9:$AM$9,FALSE))*$BD95),0)),""))</f>
        <v/>
      </c>
      <c r="CZ95" s="178" t="str">
        <f>IF(ISBLANK($CN95),"",IFERROR((ROUND((INDEX([1]INSTRUCTIONS!$M$9:$AM$73,MATCH(#REF!,[1]INSTRUCTIONS!$N$9:$N$73,0),MATCH(CZ$2,[1]INSTRUCTIONS!$M$9:$AM$9,FALSE))*$BD95),0)),""))</f>
        <v/>
      </c>
      <c r="DA95" s="178" t="str">
        <f>IF(ISBLANK($CN95),"",IFERROR((ROUND((INDEX([1]INSTRUCTIONS!$M$9:$AM$73,MATCH(#REF!,[1]INSTRUCTIONS!$N$9:$N$73,0),MATCH(DA$2,[1]INSTRUCTIONS!$M$9:$AM$9,FALSE))*$BD95),0)),""))</f>
        <v/>
      </c>
      <c r="DB95" s="178" t="str">
        <f>IF(ISBLANK($CN95),"",IFERROR((ROUND((INDEX([1]INSTRUCTIONS!$M$9:$AM$73,MATCH(#REF!,[1]INSTRUCTIONS!$N$9:$N$73,0),MATCH(DB$2,[1]INSTRUCTIONS!$M$9:$AM$9,FALSE))*$BD95),0)),""))</f>
        <v/>
      </c>
      <c r="DC95" s="178" t="str">
        <f>IF(ISBLANK($CN95),"",IFERROR((ROUND((INDEX([1]INSTRUCTIONS!$M$9:$AM$73,MATCH(#REF!,[1]INSTRUCTIONS!$N$9:$N$73,0),MATCH(DC$2,[1]INSTRUCTIONS!$M$9:$AM$9,FALSE))*$BD95),0)),""))</f>
        <v/>
      </c>
      <c r="DD95" s="178" t="str">
        <f>IF(ISBLANK($CN95),"",IFERROR((ROUND((INDEX([1]INSTRUCTIONS!$M$9:$AM$73,MATCH(#REF!,[1]INSTRUCTIONS!$N$9:$N$73,0),MATCH(DD$2,[1]INSTRUCTIONS!$M$9:$AM$9,FALSE))*$BD95),0)),""))</f>
        <v/>
      </c>
      <c r="DE95" s="178" t="str">
        <f>IF(ISBLANK($CN95),"",IFERROR((ROUND((INDEX([1]INSTRUCTIONS!$M$9:$AM$73,MATCH(#REF!,[1]INSTRUCTIONS!$N$9:$N$73,0),MATCH(DE$2,[1]INSTRUCTIONS!$M$9:$AM$9,FALSE))*$BD95),0)),""))</f>
        <v/>
      </c>
      <c r="DF95" s="178" t="str">
        <f>IF(ISBLANK($CN95),"",IFERROR((ROUND((INDEX([1]INSTRUCTIONS!$M$9:$AM$73,MATCH(#REF!,[1]INSTRUCTIONS!$N$9:$N$73,0),MATCH(DF$2,[1]INSTRUCTIONS!$M$9:$AM$9,FALSE))*$BD95),0)),""))</f>
        <v/>
      </c>
      <c r="DG95" s="178" t="str">
        <f>IF(ISBLANK($CN95),"",IFERROR((ROUND((INDEX([1]INSTRUCTIONS!$M$9:$AM$73,MATCH(#REF!,[1]INSTRUCTIONS!$N$9:$N$73,0),MATCH(DG$2,[1]INSTRUCTIONS!$M$9:$AM$9,FALSE))*$BD95),0)),""))</f>
        <v/>
      </c>
      <c r="DH95" s="178" t="str">
        <f>IF(ISBLANK($CN95),"",IFERROR((ROUND((INDEX([1]INSTRUCTIONS!$M$9:$AM$73,MATCH(#REF!,[1]INSTRUCTIONS!$N$9:$N$73,0),MATCH(DH$2,[1]INSTRUCTIONS!$M$9:$AM$9,FALSE))*$BD95),0)),""))</f>
        <v/>
      </c>
      <c r="DI95" s="178" t="str">
        <f>IF(ISBLANK($CN95),"",IFERROR((ROUND((INDEX([1]INSTRUCTIONS!$M$9:$AM$73,MATCH(#REF!,[1]INSTRUCTIONS!$N$9:$N$73,0),MATCH(DI$2,[1]INSTRUCTIONS!$M$9:$AM$9,FALSE))*$BD95),0)),""))</f>
        <v/>
      </c>
      <c r="DJ95" s="178" t="str">
        <f>IF(ISBLANK($CN95),"",IFERROR((ROUND((INDEX([1]INSTRUCTIONS!$M$9:$AM$73,MATCH(#REF!,[1]INSTRUCTIONS!$N$9:$N$73,0),MATCH(DJ$2,[1]INSTRUCTIONS!$M$9:$AM$9,FALSE))*$BD95),0)),""))</f>
        <v/>
      </c>
      <c r="DK95" s="178" t="str">
        <f>IF(ISBLANK($CN95),"",IFERROR((ROUND((INDEX([1]INSTRUCTIONS!$M$9:$AM$73,MATCH(#REF!,[1]INSTRUCTIONS!$N$9:$N$73,0),MATCH(DK$2,[1]INSTRUCTIONS!$M$9:$AM$9,FALSE))*$BD95),0)),""))</f>
        <v/>
      </c>
      <c r="DL95" s="178" t="str">
        <f>IF(ISBLANK($CN95),"",IFERROR((ROUND((INDEX([1]INSTRUCTIONS!$M$9:$AM$73,MATCH(#REF!,[1]INSTRUCTIONS!$N$9:$N$73,0),MATCH(DL$2,[1]INSTRUCTIONS!$M$9:$AM$9,FALSE))*$BD95),0)),""))</f>
        <v/>
      </c>
      <c r="DM95" s="179" t="str">
        <f>IF(ISBLANK($CN95),"",IFERROR((ROUND((INDEX([1]INSTRUCTIONS!$M$9:$AM$73,MATCH(#REF!,[1]INSTRUCTIONS!$N$9:$N$73,0),MATCH(DM$2,[1]INSTRUCTIONS!$M$9:$AM$9,FALSE))*$BD95),0)),""))</f>
        <v/>
      </c>
      <c r="DN95" s="169">
        <f t="shared" si="26"/>
        <v>24</v>
      </c>
      <c r="DO95" s="169">
        <f t="shared" si="27"/>
        <v>0</v>
      </c>
      <c r="DP95" s="6"/>
      <c r="DQ95" s="171" t="str">
        <f t="shared" si="28"/>
        <v>NUMERIC BOTTOMS BM</v>
      </c>
      <c r="DR95" s="172">
        <f t="shared" ref="DR95:EP95" si="109">IFERROR(BL95+CO95,"")</f>
        <v>9</v>
      </c>
      <c r="DS95" s="173">
        <f t="shared" si="109"/>
        <v>36</v>
      </c>
      <c r="DT95" s="173">
        <f t="shared" si="109"/>
        <v>49</v>
      </c>
      <c r="DU95" s="173">
        <f t="shared" si="109"/>
        <v>40</v>
      </c>
      <c r="DV95" s="173">
        <f t="shared" si="109"/>
        <v>23</v>
      </c>
      <c r="DW95" s="173">
        <f t="shared" si="109"/>
        <v>11</v>
      </c>
      <c r="DX95" s="173" t="str">
        <f t="shared" si="109"/>
        <v/>
      </c>
      <c r="DY95" s="173" t="str">
        <f t="shared" si="109"/>
        <v/>
      </c>
      <c r="DZ95" s="173" t="str">
        <f t="shared" si="109"/>
        <v/>
      </c>
      <c r="EA95" s="173" t="str">
        <f t="shared" si="109"/>
        <v/>
      </c>
      <c r="EB95" s="173" t="str">
        <f t="shared" si="109"/>
        <v/>
      </c>
      <c r="EC95" s="173" t="str">
        <f t="shared" si="109"/>
        <v/>
      </c>
      <c r="ED95" s="173" t="str">
        <f t="shared" si="109"/>
        <v/>
      </c>
      <c r="EE95" s="173" t="str">
        <f t="shared" si="109"/>
        <v/>
      </c>
      <c r="EF95" s="174" t="str">
        <f t="shared" si="109"/>
        <v/>
      </c>
      <c r="EG95" s="174" t="str">
        <f t="shared" si="109"/>
        <v/>
      </c>
      <c r="EH95" s="174" t="str">
        <f t="shared" si="109"/>
        <v/>
      </c>
      <c r="EI95" s="174" t="str">
        <f t="shared" si="109"/>
        <v/>
      </c>
      <c r="EJ95" s="174" t="str">
        <f t="shared" si="109"/>
        <v/>
      </c>
      <c r="EK95" s="174" t="str">
        <f t="shared" si="109"/>
        <v/>
      </c>
      <c r="EL95" s="174" t="str">
        <f t="shared" si="109"/>
        <v/>
      </c>
      <c r="EM95" s="174" t="str">
        <f t="shared" si="109"/>
        <v/>
      </c>
      <c r="EN95" s="174" t="str">
        <f t="shared" si="109"/>
        <v/>
      </c>
      <c r="EO95" s="174" t="str">
        <f t="shared" si="109"/>
        <v/>
      </c>
      <c r="EP95" s="174" t="str">
        <f t="shared" si="109"/>
        <v/>
      </c>
      <c r="EQ95" s="171">
        <f t="shared" si="30"/>
        <v>168</v>
      </c>
      <c r="ER95" s="171">
        <f t="shared" si="31"/>
        <v>0</v>
      </c>
    </row>
    <row r="96" spans="1:148" ht="120" customHeight="1" x14ac:dyDescent="0.25">
      <c r="A96" s="132">
        <f t="shared" si="32"/>
        <v>79</v>
      </c>
      <c r="B96" s="133"/>
      <c r="C96" s="133" t="s">
        <v>96</v>
      </c>
      <c r="D96" s="134" t="s">
        <v>276</v>
      </c>
      <c r="E96" s="134" t="str">
        <f t="shared" si="6"/>
        <v>#REF!</v>
      </c>
      <c r="F96" s="135" t="s">
        <v>143</v>
      </c>
      <c r="G96" s="134" t="s">
        <v>276</v>
      </c>
      <c r="H96" s="135" t="s">
        <v>197</v>
      </c>
      <c r="I96" s="135" t="s">
        <v>198</v>
      </c>
      <c r="J96" s="135"/>
      <c r="K96" s="135"/>
      <c r="L96" s="136"/>
      <c r="M96" s="133"/>
      <c r="N96" s="135" t="s">
        <v>127</v>
      </c>
      <c r="O96" s="136"/>
      <c r="P96" s="136"/>
      <c r="Q96" s="136" t="s">
        <v>101</v>
      </c>
      <c r="R96" s="136" t="s">
        <v>102</v>
      </c>
      <c r="S96" s="136"/>
      <c r="T96" s="133"/>
      <c r="U96" s="133"/>
      <c r="V96" s="133"/>
      <c r="W96" s="137"/>
      <c r="X96" s="138">
        <v>13.65</v>
      </c>
      <c r="Y96" s="139">
        <v>12.97</v>
      </c>
      <c r="Z96" s="140">
        <f t="shared" si="7"/>
        <v>4.9816849816849793E-2</v>
      </c>
      <c r="AA96" s="139">
        <v>49.99</v>
      </c>
      <c r="AB96" s="140">
        <f t="shared" si="8"/>
        <v>0.74054810962192441</v>
      </c>
      <c r="AC96" s="141"/>
      <c r="AD96" s="142" t="str">
        <f t="shared" si="9"/>
        <v/>
      </c>
      <c r="AE96" s="140" t="str">
        <f t="shared" si="10"/>
        <v/>
      </c>
      <c r="AF96" s="139"/>
      <c r="AG96" s="140" t="str">
        <f t="shared" si="11"/>
        <v/>
      </c>
      <c r="AH96" s="143" t="str">
        <f t="shared" si="12"/>
        <v/>
      </c>
      <c r="AI96" s="144"/>
      <c r="AJ96" s="145"/>
      <c r="AK96" s="146"/>
      <c r="AL96" s="135" t="s">
        <v>241</v>
      </c>
      <c r="AM96" s="147">
        <v>4</v>
      </c>
      <c r="AN96" s="148" t="str">
        <f t="shared" si="13"/>
        <v xml:space="preserve">, , , , OFFICE DEFINE, </v>
      </c>
      <c r="AO96" s="149">
        <v>24</v>
      </c>
      <c r="AP96" s="150">
        <v>144</v>
      </c>
      <c r="AQ96" s="150"/>
      <c r="AR96" s="150"/>
      <c r="AS96" s="150"/>
      <c r="AT96" s="151"/>
      <c r="AU96" s="151"/>
      <c r="AV96" s="152">
        <f t="shared" si="14"/>
        <v>4</v>
      </c>
      <c r="AW96" s="153"/>
      <c r="AX96" s="152"/>
      <c r="AY96" s="153"/>
      <c r="AZ96" s="176"/>
      <c r="BA96" s="155">
        <f t="shared" si="15"/>
        <v>144</v>
      </c>
      <c r="BB96" s="156">
        <f t="shared" si="16"/>
        <v>1867.68</v>
      </c>
      <c r="BC96" s="157">
        <f t="shared" si="17"/>
        <v>7198.56</v>
      </c>
      <c r="BD96" s="158">
        <f t="shared" si="18"/>
        <v>24</v>
      </c>
      <c r="BE96" s="159">
        <f t="shared" si="19"/>
        <v>311.28000000000003</v>
      </c>
      <c r="BF96" s="160">
        <f t="shared" si="20"/>
        <v>1199.76</v>
      </c>
      <c r="BG96" s="161">
        <f t="shared" si="21"/>
        <v>168</v>
      </c>
      <c r="BH96" s="162">
        <f t="shared" si="22"/>
        <v>2178.96</v>
      </c>
      <c r="BI96" s="163">
        <f t="shared" si="23"/>
        <v>8398.32</v>
      </c>
      <c r="BJ96" s="164"/>
      <c r="BK96" s="165" t="s">
        <v>118</v>
      </c>
      <c r="BL96" s="177">
        <v>7</v>
      </c>
      <c r="BM96" s="178">
        <v>31</v>
      </c>
      <c r="BN96" s="178">
        <v>43</v>
      </c>
      <c r="BO96" s="178">
        <v>34</v>
      </c>
      <c r="BP96" s="178">
        <v>20</v>
      </c>
      <c r="BQ96" s="178">
        <v>9</v>
      </c>
      <c r="BR96" s="178" t="str">
        <f>IF(ISBLANK($BK96),"",IFERROR((ROUND((INDEX([1]INSTRUCTIONS!$M$9:$AM$73,MATCH(#REF!,[1]INSTRUCTIONS!$N$9:$N$73,0),MATCH(BR$2,[1]INSTRUCTIONS!$M$9:$AM$9,FALSE))*$BA96),0)),""))</f>
        <v/>
      </c>
      <c r="BS96" s="178" t="str">
        <f>IF(ISBLANK($BK96),"",IFERROR((ROUND((INDEX([1]INSTRUCTIONS!$M$9:$AM$73,MATCH(#REF!,[1]INSTRUCTIONS!$N$9:$N$73,0),MATCH(BS$2,[1]INSTRUCTIONS!$M$9:$AM$9,FALSE))*$BA96),0)),""))</f>
        <v/>
      </c>
      <c r="BT96" s="178" t="str">
        <f>IF(ISBLANK($BK96),"",IFERROR((ROUND((INDEX([1]INSTRUCTIONS!$M$9:$AM$73,MATCH(#REF!,[1]INSTRUCTIONS!$N$9:$N$73,0),MATCH(BT$2,[1]INSTRUCTIONS!$M$9:$AM$9,FALSE))*$BA96),0)),""))</f>
        <v/>
      </c>
      <c r="BU96" s="178" t="str">
        <f>IF(ISBLANK($BK96),"",IFERROR((ROUND((INDEX([1]INSTRUCTIONS!$M$9:$AM$73,MATCH(#REF!,[1]INSTRUCTIONS!$N$9:$N$73,0),MATCH(BU$2,[1]INSTRUCTIONS!$M$9:$AM$9,FALSE))*$BA96),0)),""))</f>
        <v/>
      </c>
      <c r="BV96" s="178" t="str">
        <f>IF(ISBLANK($BK96),"",IFERROR((ROUND((INDEX([1]INSTRUCTIONS!$M$9:$AM$73,MATCH(#REF!,[1]INSTRUCTIONS!$N$9:$N$73,0),MATCH(BV$2,[1]INSTRUCTIONS!$M$9:$AM$9,FALSE))*$BA96),0)),""))</f>
        <v/>
      </c>
      <c r="BW96" s="178" t="str">
        <f>IF(ISBLANK($BK96),"",IFERROR((ROUND((INDEX([1]INSTRUCTIONS!$M$9:$AM$73,MATCH(#REF!,[1]INSTRUCTIONS!$N$9:$N$73,0),MATCH(BW$2,[1]INSTRUCTIONS!$M$9:$AM$9,FALSE))*$BA96),0)),""))</f>
        <v/>
      </c>
      <c r="BX96" s="178" t="str">
        <f>IF(ISBLANK($BK96),"",IFERROR((ROUND((INDEX([1]INSTRUCTIONS!$M$9:$AM$73,MATCH(#REF!,[1]INSTRUCTIONS!$N$9:$N$73,0),MATCH(BX$2,[1]INSTRUCTIONS!$M$9:$AM$9,FALSE))*$BA96),0)),""))</f>
        <v/>
      </c>
      <c r="BY96" s="178" t="str">
        <f>IF(ISBLANK($BK96),"",IFERROR((ROUND((INDEX([1]INSTRUCTIONS!$M$9:$AM$73,MATCH(#REF!,[1]INSTRUCTIONS!$N$9:$N$73,0),MATCH(BY$2,[1]INSTRUCTIONS!$M$9:$AM$9,FALSE))*$BA96),0)),""))</f>
        <v/>
      </c>
      <c r="BZ96" s="178" t="str">
        <f>IF(ISBLANK($BK96),"",IFERROR((ROUND((INDEX([1]INSTRUCTIONS!$M$9:$AM$73,MATCH(#REF!,[1]INSTRUCTIONS!$N$9:$N$73,0),MATCH(BZ$2,[1]INSTRUCTIONS!$M$9:$AM$9,FALSE))*$BA96),0)),""))</f>
        <v/>
      </c>
      <c r="CA96" s="178" t="str">
        <f>IF(ISBLANK($BK96),"",IFERROR((ROUND((INDEX([1]INSTRUCTIONS!$M$9:$AM$73,MATCH(#REF!,[1]INSTRUCTIONS!$N$9:$N$73,0),MATCH(CA$2,[1]INSTRUCTIONS!$M$9:$AM$9,FALSE))*$BA96),0)),""))</f>
        <v/>
      </c>
      <c r="CB96" s="178" t="str">
        <f>IF(ISBLANK($BK96),"",IFERROR((ROUND((INDEX([1]INSTRUCTIONS!$M$9:$AM$73,MATCH(#REF!,[1]INSTRUCTIONS!$N$9:$N$73,0),MATCH(CB$2,[1]INSTRUCTIONS!$M$9:$AM$9,FALSE))*$BA96),0)),""))</f>
        <v/>
      </c>
      <c r="CC96" s="178" t="str">
        <f>IF(ISBLANK($BK96),"",IFERROR((ROUND((INDEX([1]INSTRUCTIONS!$M$9:$AM$73,MATCH(#REF!,[1]INSTRUCTIONS!$N$9:$N$73,0),MATCH(CC$2,[1]INSTRUCTIONS!$M$9:$AM$9,FALSE))*$BA96),0)),""))</f>
        <v/>
      </c>
      <c r="CD96" s="178" t="str">
        <f>IF(ISBLANK($BK96),"",IFERROR((ROUND((INDEX([1]INSTRUCTIONS!$M$9:$AM$73,MATCH(#REF!,[1]INSTRUCTIONS!$N$9:$N$73,0),MATCH(CD$2,[1]INSTRUCTIONS!$M$9:$AM$9,FALSE))*$BA96),0)),""))</f>
        <v/>
      </c>
      <c r="CE96" s="178" t="str">
        <f>IF(ISBLANK($BK96),"",IFERROR((ROUND((INDEX([1]INSTRUCTIONS!$M$9:$AM$73,MATCH(#REF!,[1]INSTRUCTIONS!$N$9:$N$73,0),MATCH(CE$2,[1]INSTRUCTIONS!$M$9:$AM$9,FALSE))*$BA96),0)),""))</f>
        <v/>
      </c>
      <c r="CF96" s="178" t="str">
        <f>IF(ISBLANK($BK96),"",IFERROR((ROUND((INDEX([1]INSTRUCTIONS!$M$9:$AM$73,MATCH(#REF!,[1]INSTRUCTIONS!$N$9:$N$73,0),MATCH(CF$2,[1]INSTRUCTIONS!$M$9:$AM$9,FALSE))*$BA96),0)),""))</f>
        <v/>
      </c>
      <c r="CG96" s="178" t="str">
        <f>IF(ISBLANK($BK96),"",IFERROR((ROUND((INDEX([1]INSTRUCTIONS!$M$9:$AM$73,MATCH(#REF!,[1]INSTRUCTIONS!$N$9:$N$73,0),MATCH(CG$2,[1]INSTRUCTIONS!$M$9:$AM$9,FALSE))*$BA96),0)),""))</f>
        <v/>
      </c>
      <c r="CH96" s="178" t="str">
        <f>IF(ISBLANK($BK96),"",IFERROR((ROUND((INDEX([1]INSTRUCTIONS!$M$9:$AM$73,MATCH(#REF!,[1]INSTRUCTIONS!$N$9:$N$73,0),MATCH(CH$2,[1]INSTRUCTIONS!$M$9:$AM$9,FALSE))*$BA96),0)),""))</f>
        <v/>
      </c>
      <c r="CI96" s="178" t="str">
        <f>IF(ISBLANK($BK96),"",IFERROR((ROUND((INDEX([1]INSTRUCTIONS!$M$9:$AM$73,MATCH(#REF!,[1]INSTRUCTIONS!$N$9:$N$73,0),MATCH(CI$2,[1]INSTRUCTIONS!$M$9:$AM$9,FALSE))*$BA96),0)),""))</f>
        <v/>
      </c>
      <c r="CJ96" s="179" t="str">
        <f>IF(ISBLANK($BK96),"",IFERROR((ROUND((INDEX([1]INSTRUCTIONS!$M$9:$AM$73,MATCH(#REF!,[1]INSTRUCTIONS!$N$9:$N$73,0),MATCH(CJ$2,[1]INSTRUCTIONS!$M$9:$AM$9,FALSE))*$BA96),0)),""))</f>
        <v/>
      </c>
      <c r="CK96" s="169">
        <f t="shared" si="24"/>
        <v>144</v>
      </c>
      <c r="CL96" s="169">
        <f t="shared" si="25"/>
        <v>0</v>
      </c>
      <c r="CM96" s="6"/>
      <c r="CN96" s="170" t="s">
        <v>119</v>
      </c>
      <c r="CO96" s="177">
        <v>2</v>
      </c>
      <c r="CP96" s="178">
        <v>5</v>
      </c>
      <c r="CQ96" s="178">
        <v>6</v>
      </c>
      <c r="CR96" s="178">
        <v>6</v>
      </c>
      <c r="CS96" s="178">
        <v>3</v>
      </c>
      <c r="CT96" s="178">
        <v>2</v>
      </c>
      <c r="CU96" s="178" t="str">
        <f>IF(ISBLANK($CN96),"",IFERROR((ROUND((INDEX([1]INSTRUCTIONS!$M$9:$AM$73,MATCH(#REF!,[1]INSTRUCTIONS!$N$9:$N$73,0),MATCH(CU$2,[1]INSTRUCTIONS!$M$9:$AM$9,FALSE))*$BD96),0)),""))</f>
        <v/>
      </c>
      <c r="CV96" s="178" t="str">
        <f>IF(ISBLANK($CN96),"",IFERROR((ROUND((INDEX([1]INSTRUCTIONS!$M$9:$AM$73,MATCH(#REF!,[1]INSTRUCTIONS!$N$9:$N$73,0),MATCH(CV$2,[1]INSTRUCTIONS!$M$9:$AM$9,FALSE))*$BD96),0)),""))</f>
        <v/>
      </c>
      <c r="CW96" s="178" t="str">
        <f>IF(ISBLANK($CN96),"",IFERROR((ROUND((INDEX([1]INSTRUCTIONS!$M$9:$AM$73,MATCH(#REF!,[1]INSTRUCTIONS!$N$9:$N$73,0),MATCH(CW$2,[1]INSTRUCTIONS!$M$9:$AM$9,FALSE))*$BD96),0)),""))</f>
        <v/>
      </c>
      <c r="CX96" s="178" t="str">
        <f>IF(ISBLANK($CN96),"",IFERROR((ROUND((INDEX([1]INSTRUCTIONS!$M$9:$AM$73,MATCH(#REF!,[1]INSTRUCTIONS!$N$9:$N$73,0),MATCH(CX$2,[1]INSTRUCTIONS!$M$9:$AM$9,FALSE))*$BD96),0)),""))</f>
        <v/>
      </c>
      <c r="CY96" s="178" t="str">
        <f>IF(ISBLANK($CN96),"",IFERROR((ROUND((INDEX([1]INSTRUCTIONS!$M$9:$AM$73,MATCH(#REF!,[1]INSTRUCTIONS!$N$9:$N$73,0),MATCH(CY$2,[1]INSTRUCTIONS!$M$9:$AM$9,FALSE))*$BD96),0)),""))</f>
        <v/>
      </c>
      <c r="CZ96" s="178" t="str">
        <f>IF(ISBLANK($CN96),"",IFERROR((ROUND((INDEX([1]INSTRUCTIONS!$M$9:$AM$73,MATCH(#REF!,[1]INSTRUCTIONS!$N$9:$N$73,0),MATCH(CZ$2,[1]INSTRUCTIONS!$M$9:$AM$9,FALSE))*$BD96),0)),""))</f>
        <v/>
      </c>
      <c r="DA96" s="178" t="str">
        <f>IF(ISBLANK($CN96),"",IFERROR((ROUND((INDEX([1]INSTRUCTIONS!$M$9:$AM$73,MATCH(#REF!,[1]INSTRUCTIONS!$N$9:$N$73,0),MATCH(DA$2,[1]INSTRUCTIONS!$M$9:$AM$9,FALSE))*$BD96),0)),""))</f>
        <v/>
      </c>
      <c r="DB96" s="178" t="str">
        <f>IF(ISBLANK($CN96),"",IFERROR((ROUND((INDEX([1]INSTRUCTIONS!$M$9:$AM$73,MATCH(#REF!,[1]INSTRUCTIONS!$N$9:$N$73,0),MATCH(DB$2,[1]INSTRUCTIONS!$M$9:$AM$9,FALSE))*$BD96),0)),""))</f>
        <v/>
      </c>
      <c r="DC96" s="178" t="str">
        <f>IF(ISBLANK($CN96),"",IFERROR((ROUND((INDEX([1]INSTRUCTIONS!$M$9:$AM$73,MATCH(#REF!,[1]INSTRUCTIONS!$N$9:$N$73,0),MATCH(DC$2,[1]INSTRUCTIONS!$M$9:$AM$9,FALSE))*$BD96),0)),""))</f>
        <v/>
      </c>
      <c r="DD96" s="178" t="str">
        <f>IF(ISBLANK($CN96),"",IFERROR((ROUND((INDEX([1]INSTRUCTIONS!$M$9:$AM$73,MATCH(#REF!,[1]INSTRUCTIONS!$N$9:$N$73,0),MATCH(DD$2,[1]INSTRUCTIONS!$M$9:$AM$9,FALSE))*$BD96),0)),""))</f>
        <v/>
      </c>
      <c r="DE96" s="178" t="str">
        <f>IF(ISBLANK($CN96),"",IFERROR((ROUND((INDEX([1]INSTRUCTIONS!$M$9:$AM$73,MATCH(#REF!,[1]INSTRUCTIONS!$N$9:$N$73,0),MATCH(DE$2,[1]INSTRUCTIONS!$M$9:$AM$9,FALSE))*$BD96),0)),""))</f>
        <v/>
      </c>
      <c r="DF96" s="178" t="str">
        <f>IF(ISBLANK($CN96),"",IFERROR((ROUND((INDEX([1]INSTRUCTIONS!$M$9:$AM$73,MATCH(#REF!,[1]INSTRUCTIONS!$N$9:$N$73,0),MATCH(DF$2,[1]INSTRUCTIONS!$M$9:$AM$9,FALSE))*$BD96),0)),""))</f>
        <v/>
      </c>
      <c r="DG96" s="178" t="str">
        <f>IF(ISBLANK($CN96),"",IFERROR((ROUND((INDEX([1]INSTRUCTIONS!$M$9:$AM$73,MATCH(#REF!,[1]INSTRUCTIONS!$N$9:$N$73,0),MATCH(DG$2,[1]INSTRUCTIONS!$M$9:$AM$9,FALSE))*$BD96),0)),""))</f>
        <v/>
      </c>
      <c r="DH96" s="178" t="str">
        <f>IF(ISBLANK($CN96),"",IFERROR((ROUND((INDEX([1]INSTRUCTIONS!$M$9:$AM$73,MATCH(#REF!,[1]INSTRUCTIONS!$N$9:$N$73,0),MATCH(DH$2,[1]INSTRUCTIONS!$M$9:$AM$9,FALSE))*$BD96),0)),""))</f>
        <v/>
      </c>
      <c r="DI96" s="178" t="str">
        <f>IF(ISBLANK($CN96),"",IFERROR((ROUND((INDEX([1]INSTRUCTIONS!$M$9:$AM$73,MATCH(#REF!,[1]INSTRUCTIONS!$N$9:$N$73,0),MATCH(DI$2,[1]INSTRUCTIONS!$M$9:$AM$9,FALSE))*$BD96),0)),""))</f>
        <v/>
      </c>
      <c r="DJ96" s="178" t="str">
        <f>IF(ISBLANK($CN96),"",IFERROR((ROUND((INDEX([1]INSTRUCTIONS!$M$9:$AM$73,MATCH(#REF!,[1]INSTRUCTIONS!$N$9:$N$73,0),MATCH(DJ$2,[1]INSTRUCTIONS!$M$9:$AM$9,FALSE))*$BD96),0)),""))</f>
        <v/>
      </c>
      <c r="DK96" s="178" t="str">
        <f>IF(ISBLANK($CN96),"",IFERROR((ROUND((INDEX([1]INSTRUCTIONS!$M$9:$AM$73,MATCH(#REF!,[1]INSTRUCTIONS!$N$9:$N$73,0),MATCH(DK$2,[1]INSTRUCTIONS!$M$9:$AM$9,FALSE))*$BD96),0)),""))</f>
        <v/>
      </c>
      <c r="DL96" s="178" t="str">
        <f>IF(ISBLANK($CN96),"",IFERROR((ROUND((INDEX([1]INSTRUCTIONS!$M$9:$AM$73,MATCH(#REF!,[1]INSTRUCTIONS!$N$9:$N$73,0),MATCH(DL$2,[1]INSTRUCTIONS!$M$9:$AM$9,FALSE))*$BD96),0)),""))</f>
        <v/>
      </c>
      <c r="DM96" s="179" t="str">
        <f>IF(ISBLANK($CN96),"",IFERROR((ROUND((INDEX([1]INSTRUCTIONS!$M$9:$AM$73,MATCH(#REF!,[1]INSTRUCTIONS!$N$9:$N$73,0),MATCH(DM$2,[1]INSTRUCTIONS!$M$9:$AM$9,FALSE))*$BD96),0)),""))</f>
        <v/>
      </c>
      <c r="DN96" s="169">
        <f t="shared" si="26"/>
        <v>24</v>
      </c>
      <c r="DO96" s="169">
        <f t="shared" si="27"/>
        <v>0</v>
      </c>
      <c r="DP96" s="6"/>
      <c r="DQ96" s="171" t="str">
        <f t="shared" si="28"/>
        <v>NUMERIC BOTTOMS BM</v>
      </c>
      <c r="DR96" s="172">
        <f t="shared" ref="DR96:EP96" si="110">IFERROR(BL96+CO96,"")</f>
        <v>9</v>
      </c>
      <c r="DS96" s="173">
        <f t="shared" si="110"/>
        <v>36</v>
      </c>
      <c r="DT96" s="173">
        <f t="shared" si="110"/>
        <v>49</v>
      </c>
      <c r="DU96" s="173">
        <f t="shared" si="110"/>
        <v>40</v>
      </c>
      <c r="DV96" s="173">
        <f t="shared" si="110"/>
        <v>23</v>
      </c>
      <c r="DW96" s="173">
        <f t="shared" si="110"/>
        <v>11</v>
      </c>
      <c r="DX96" s="173" t="str">
        <f t="shared" si="110"/>
        <v/>
      </c>
      <c r="DY96" s="173" t="str">
        <f t="shared" si="110"/>
        <v/>
      </c>
      <c r="DZ96" s="173" t="str">
        <f t="shared" si="110"/>
        <v/>
      </c>
      <c r="EA96" s="173" t="str">
        <f t="shared" si="110"/>
        <v/>
      </c>
      <c r="EB96" s="173" t="str">
        <f t="shared" si="110"/>
        <v/>
      </c>
      <c r="EC96" s="173" t="str">
        <f t="shared" si="110"/>
        <v/>
      </c>
      <c r="ED96" s="173" t="str">
        <f t="shared" si="110"/>
        <v/>
      </c>
      <c r="EE96" s="173" t="str">
        <f t="shared" si="110"/>
        <v/>
      </c>
      <c r="EF96" s="174" t="str">
        <f t="shared" si="110"/>
        <v/>
      </c>
      <c r="EG96" s="174" t="str">
        <f t="shared" si="110"/>
        <v/>
      </c>
      <c r="EH96" s="174" t="str">
        <f t="shared" si="110"/>
        <v/>
      </c>
      <c r="EI96" s="174" t="str">
        <f t="shared" si="110"/>
        <v/>
      </c>
      <c r="EJ96" s="174" t="str">
        <f t="shared" si="110"/>
        <v/>
      </c>
      <c r="EK96" s="174" t="str">
        <f t="shared" si="110"/>
        <v/>
      </c>
      <c r="EL96" s="174" t="str">
        <f t="shared" si="110"/>
        <v/>
      </c>
      <c r="EM96" s="174" t="str">
        <f t="shared" si="110"/>
        <v/>
      </c>
      <c r="EN96" s="174" t="str">
        <f t="shared" si="110"/>
        <v/>
      </c>
      <c r="EO96" s="174" t="str">
        <f t="shared" si="110"/>
        <v/>
      </c>
      <c r="EP96" s="174" t="str">
        <f t="shared" si="110"/>
        <v/>
      </c>
      <c r="EQ96" s="171">
        <f t="shared" si="30"/>
        <v>168</v>
      </c>
      <c r="ER96" s="171">
        <f t="shared" si="31"/>
        <v>0</v>
      </c>
    </row>
    <row r="97" spans="1:148" ht="120" customHeight="1" x14ac:dyDescent="0.25">
      <c r="A97" s="132">
        <f t="shared" si="32"/>
        <v>80</v>
      </c>
      <c r="B97" s="133" t="e">
        <v>#VALUE!</v>
      </c>
      <c r="C97" s="133" t="s">
        <v>96</v>
      </c>
      <c r="D97" s="134" t="s">
        <v>276</v>
      </c>
      <c r="E97" s="134" t="str">
        <f t="shared" si="6"/>
        <v>#REF!</v>
      </c>
      <c r="F97" s="135" t="s">
        <v>143</v>
      </c>
      <c r="G97" s="134" t="s">
        <v>276</v>
      </c>
      <c r="H97" s="135" t="s">
        <v>197</v>
      </c>
      <c r="I97" s="135" t="s">
        <v>198</v>
      </c>
      <c r="J97" s="135"/>
      <c r="K97" s="135"/>
      <c r="L97" s="136"/>
      <c r="M97" s="133" t="e">
        <v>#VALUE!</v>
      </c>
      <c r="N97" s="135" t="s">
        <v>117</v>
      </c>
      <c r="O97" s="136"/>
      <c r="P97" s="136"/>
      <c r="Q97" s="136" t="s">
        <v>101</v>
      </c>
      <c r="R97" s="136" t="s">
        <v>102</v>
      </c>
      <c r="S97" s="136"/>
      <c r="T97" s="133"/>
      <c r="U97" s="133"/>
      <c r="V97" s="133"/>
      <c r="W97" s="137"/>
      <c r="X97" s="138">
        <v>13.65</v>
      </c>
      <c r="Y97" s="139">
        <v>12.97</v>
      </c>
      <c r="Z97" s="140">
        <f t="shared" si="7"/>
        <v>4.9816849816849793E-2</v>
      </c>
      <c r="AA97" s="139">
        <v>49.99</v>
      </c>
      <c r="AB97" s="140">
        <f t="shared" si="8"/>
        <v>0.74054810962192441</v>
      </c>
      <c r="AC97" s="141"/>
      <c r="AD97" s="142" t="str">
        <f t="shared" si="9"/>
        <v/>
      </c>
      <c r="AE97" s="140" t="str">
        <f t="shared" si="10"/>
        <v/>
      </c>
      <c r="AF97" s="139"/>
      <c r="AG97" s="140" t="str">
        <f t="shared" si="11"/>
        <v/>
      </c>
      <c r="AH97" s="143" t="str">
        <f t="shared" si="12"/>
        <v/>
      </c>
      <c r="AI97" s="144"/>
      <c r="AJ97" s="145"/>
      <c r="AK97" s="146"/>
      <c r="AL97" s="135" t="s">
        <v>241</v>
      </c>
      <c r="AM97" s="147">
        <v>4</v>
      </c>
      <c r="AN97" s="148" t="str">
        <f t="shared" si="13"/>
        <v xml:space="preserve">, , , , OFFICE DEFINE, </v>
      </c>
      <c r="AO97" s="149">
        <v>0</v>
      </c>
      <c r="AP97" s="150">
        <v>108</v>
      </c>
      <c r="AQ97" s="150"/>
      <c r="AR97" s="150"/>
      <c r="AS97" s="150"/>
      <c r="AT97" s="151"/>
      <c r="AU97" s="151"/>
      <c r="AV97" s="152">
        <f t="shared" si="14"/>
        <v>4</v>
      </c>
      <c r="AW97" s="153"/>
      <c r="AX97" s="152"/>
      <c r="AY97" s="153"/>
      <c r="AZ97" s="176"/>
      <c r="BA97" s="155">
        <f t="shared" si="15"/>
        <v>108</v>
      </c>
      <c r="BB97" s="156">
        <f t="shared" si="16"/>
        <v>1400.76</v>
      </c>
      <c r="BC97" s="157">
        <f t="shared" si="17"/>
        <v>5398.92</v>
      </c>
      <c r="BD97" s="158">
        <f t="shared" si="18"/>
        <v>0</v>
      </c>
      <c r="BE97" s="159">
        <f t="shared" si="19"/>
        <v>0</v>
      </c>
      <c r="BF97" s="160">
        <f t="shared" si="20"/>
        <v>0</v>
      </c>
      <c r="BG97" s="161">
        <f t="shared" si="21"/>
        <v>108</v>
      </c>
      <c r="BH97" s="162">
        <f t="shared" si="22"/>
        <v>1400.76</v>
      </c>
      <c r="BI97" s="163">
        <f t="shared" si="23"/>
        <v>5398.92</v>
      </c>
      <c r="BJ97" s="164"/>
      <c r="BK97" s="165" t="s">
        <v>118</v>
      </c>
      <c r="BL97" s="177">
        <v>6</v>
      </c>
      <c r="BM97" s="178">
        <v>23</v>
      </c>
      <c r="BN97" s="178">
        <v>32</v>
      </c>
      <c r="BO97" s="178">
        <v>25</v>
      </c>
      <c r="BP97" s="178">
        <v>15</v>
      </c>
      <c r="BQ97" s="178">
        <v>7</v>
      </c>
      <c r="BR97" s="178" t="str">
        <f>IF(ISBLANK($BK97),"",IFERROR((ROUND((INDEX([1]INSTRUCTIONS!$M$9:$AM$73,MATCH(#REF!,[1]INSTRUCTIONS!$N$9:$N$73,0),MATCH(BR$2,[1]INSTRUCTIONS!$M$9:$AM$9,FALSE))*$BA97),0)),""))</f>
        <v/>
      </c>
      <c r="BS97" s="178" t="str">
        <f>IF(ISBLANK($BK97),"",IFERROR((ROUND((INDEX([1]INSTRUCTIONS!$M$9:$AM$73,MATCH(#REF!,[1]INSTRUCTIONS!$N$9:$N$73,0),MATCH(BS$2,[1]INSTRUCTIONS!$M$9:$AM$9,FALSE))*$BA97),0)),""))</f>
        <v/>
      </c>
      <c r="BT97" s="178" t="str">
        <f>IF(ISBLANK($BK97),"",IFERROR((ROUND((INDEX([1]INSTRUCTIONS!$M$9:$AM$73,MATCH(#REF!,[1]INSTRUCTIONS!$N$9:$N$73,0),MATCH(BT$2,[1]INSTRUCTIONS!$M$9:$AM$9,FALSE))*$BA97),0)),""))</f>
        <v/>
      </c>
      <c r="BU97" s="178" t="str">
        <f>IF(ISBLANK($BK97),"",IFERROR((ROUND((INDEX([1]INSTRUCTIONS!$M$9:$AM$73,MATCH(#REF!,[1]INSTRUCTIONS!$N$9:$N$73,0),MATCH(BU$2,[1]INSTRUCTIONS!$M$9:$AM$9,FALSE))*$BA97),0)),""))</f>
        <v/>
      </c>
      <c r="BV97" s="178" t="str">
        <f>IF(ISBLANK($BK97),"",IFERROR((ROUND((INDEX([1]INSTRUCTIONS!$M$9:$AM$73,MATCH(#REF!,[1]INSTRUCTIONS!$N$9:$N$73,0),MATCH(BV$2,[1]INSTRUCTIONS!$M$9:$AM$9,FALSE))*$BA97),0)),""))</f>
        <v/>
      </c>
      <c r="BW97" s="178" t="str">
        <f>IF(ISBLANK($BK97),"",IFERROR((ROUND((INDEX([1]INSTRUCTIONS!$M$9:$AM$73,MATCH(#REF!,[1]INSTRUCTIONS!$N$9:$N$73,0),MATCH(BW$2,[1]INSTRUCTIONS!$M$9:$AM$9,FALSE))*$BA97),0)),""))</f>
        <v/>
      </c>
      <c r="BX97" s="178" t="str">
        <f>IF(ISBLANK($BK97),"",IFERROR((ROUND((INDEX([1]INSTRUCTIONS!$M$9:$AM$73,MATCH(#REF!,[1]INSTRUCTIONS!$N$9:$N$73,0),MATCH(BX$2,[1]INSTRUCTIONS!$M$9:$AM$9,FALSE))*$BA97),0)),""))</f>
        <v/>
      </c>
      <c r="BY97" s="178" t="str">
        <f>IF(ISBLANK($BK97),"",IFERROR((ROUND((INDEX([1]INSTRUCTIONS!$M$9:$AM$73,MATCH(#REF!,[1]INSTRUCTIONS!$N$9:$N$73,0),MATCH(BY$2,[1]INSTRUCTIONS!$M$9:$AM$9,FALSE))*$BA97),0)),""))</f>
        <v/>
      </c>
      <c r="BZ97" s="178" t="str">
        <f>IF(ISBLANK($BK97),"",IFERROR((ROUND((INDEX([1]INSTRUCTIONS!$M$9:$AM$73,MATCH(#REF!,[1]INSTRUCTIONS!$N$9:$N$73,0),MATCH(BZ$2,[1]INSTRUCTIONS!$M$9:$AM$9,FALSE))*$BA97),0)),""))</f>
        <v/>
      </c>
      <c r="CA97" s="178" t="str">
        <f>IF(ISBLANK($BK97),"",IFERROR((ROUND((INDEX([1]INSTRUCTIONS!$M$9:$AM$73,MATCH(#REF!,[1]INSTRUCTIONS!$N$9:$N$73,0),MATCH(CA$2,[1]INSTRUCTIONS!$M$9:$AM$9,FALSE))*$BA97),0)),""))</f>
        <v/>
      </c>
      <c r="CB97" s="178" t="str">
        <f>IF(ISBLANK($BK97),"",IFERROR((ROUND((INDEX([1]INSTRUCTIONS!$M$9:$AM$73,MATCH(#REF!,[1]INSTRUCTIONS!$N$9:$N$73,0),MATCH(CB$2,[1]INSTRUCTIONS!$M$9:$AM$9,FALSE))*$BA97),0)),""))</f>
        <v/>
      </c>
      <c r="CC97" s="178" t="str">
        <f>IF(ISBLANK($BK97),"",IFERROR((ROUND((INDEX([1]INSTRUCTIONS!$M$9:$AM$73,MATCH(#REF!,[1]INSTRUCTIONS!$N$9:$N$73,0),MATCH(CC$2,[1]INSTRUCTIONS!$M$9:$AM$9,FALSE))*$BA97),0)),""))</f>
        <v/>
      </c>
      <c r="CD97" s="178" t="str">
        <f>IF(ISBLANK($BK97),"",IFERROR((ROUND((INDEX([1]INSTRUCTIONS!$M$9:$AM$73,MATCH(#REF!,[1]INSTRUCTIONS!$N$9:$N$73,0),MATCH(CD$2,[1]INSTRUCTIONS!$M$9:$AM$9,FALSE))*$BA97),0)),""))</f>
        <v/>
      </c>
      <c r="CE97" s="178" t="str">
        <f>IF(ISBLANK($BK97),"",IFERROR((ROUND((INDEX([1]INSTRUCTIONS!$M$9:$AM$73,MATCH(#REF!,[1]INSTRUCTIONS!$N$9:$N$73,0),MATCH(CE$2,[1]INSTRUCTIONS!$M$9:$AM$9,FALSE))*$BA97),0)),""))</f>
        <v/>
      </c>
      <c r="CF97" s="178" t="str">
        <f>IF(ISBLANK($BK97),"",IFERROR((ROUND((INDEX([1]INSTRUCTIONS!$M$9:$AM$73,MATCH(#REF!,[1]INSTRUCTIONS!$N$9:$N$73,0),MATCH(CF$2,[1]INSTRUCTIONS!$M$9:$AM$9,FALSE))*$BA97),0)),""))</f>
        <v/>
      </c>
      <c r="CG97" s="178" t="str">
        <f>IF(ISBLANK($BK97),"",IFERROR((ROUND((INDEX([1]INSTRUCTIONS!$M$9:$AM$73,MATCH(#REF!,[1]INSTRUCTIONS!$N$9:$N$73,0),MATCH(CG$2,[1]INSTRUCTIONS!$M$9:$AM$9,FALSE))*$BA97),0)),""))</f>
        <v/>
      </c>
      <c r="CH97" s="178" t="str">
        <f>IF(ISBLANK($BK97),"",IFERROR((ROUND((INDEX([1]INSTRUCTIONS!$M$9:$AM$73,MATCH(#REF!,[1]INSTRUCTIONS!$N$9:$N$73,0),MATCH(CH$2,[1]INSTRUCTIONS!$M$9:$AM$9,FALSE))*$BA97),0)),""))</f>
        <v/>
      </c>
      <c r="CI97" s="178" t="str">
        <f>IF(ISBLANK($BK97),"",IFERROR((ROUND((INDEX([1]INSTRUCTIONS!$M$9:$AM$73,MATCH(#REF!,[1]INSTRUCTIONS!$N$9:$N$73,0),MATCH(CI$2,[1]INSTRUCTIONS!$M$9:$AM$9,FALSE))*$BA97),0)),""))</f>
        <v/>
      </c>
      <c r="CJ97" s="179" t="str">
        <f>IF(ISBLANK($BK97),"",IFERROR((ROUND((INDEX([1]INSTRUCTIONS!$M$9:$AM$73,MATCH(#REF!,[1]INSTRUCTIONS!$N$9:$N$73,0),MATCH(CJ$2,[1]INSTRUCTIONS!$M$9:$AM$9,FALSE))*$BA97),0)),""))</f>
        <v/>
      </c>
      <c r="CK97" s="169">
        <f t="shared" si="24"/>
        <v>108</v>
      </c>
      <c r="CL97" s="169">
        <f t="shared" si="25"/>
        <v>0</v>
      </c>
      <c r="CM97" s="6"/>
      <c r="CN97" s="170" t="s">
        <v>119</v>
      </c>
      <c r="CO97" s="177">
        <v>0</v>
      </c>
      <c r="CP97" s="178">
        <v>0</v>
      </c>
      <c r="CQ97" s="178">
        <v>0</v>
      </c>
      <c r="CR97" s="178">
        <v>0</v>
      </c>
      <c r="CS97" s="178">
        <v>0</v>
      </c>
      <c r="CT97" s="178">
        <v>0</v>
      </c>
      <c r="CU97" s="178" t="str">
        <f>IF(ISBLANK($CN97),"",IFERROR((ROUND((INDEX([1]INSTRUCTIONS!$M$9:$AM$73,MATCH(#REF!,[1]INSTRUCTIONS!$N$9:$N$73,0),MATCH(CU$2,[1]INSTRUCTIONS!$M$9:$AM$9,FALSE))*$BD97),0)),""))</f>
        <v/>
      </c>
      <c r="CV97" s="178" t="str">
        <f>IF(ISBLANK($CN97),"",IFERROR((ROUND((INDEX([1]INSTRUCTIONS!$M$9:$AM$73,MATCH(#REF!,[1]INSTRUCTIONS!$N$9:$N$73,0),MATCH(CV$2,[1]INSTRUCTIONS!$M$9:$AM$9,FALSE))*$BD97),0)),""))</f>
        <v/>
      </c>
      <c r="CW97" s="178" t="str">
        <f>IF(ISBLANK($CN97),"",IFERROR((ROUND((INDEX([1]INSTRUCTIONS!$M$9:$AM$73,MATCH(#REF!,[1]INSTRUCTIONS!$N$9:$N$73,0),MATCH(CW$2,[1]INSTRUCTIONS!$M$9:$AM$9,FALSE))*$BD97),0)),""))</f>
        <v/>
      </c>
      <c r="CX97" s="178" t="str">
        <f>IF(ISBLANK($CN97),"",IFERROR((ROUND((INDEX([1]INSTRUCTIONS!$M$9:$AM$73,MATCH(#REF!,[1]INSTRUCTIONS!$N$9:$N$73,0),MATCH(CX$2,[1]INSTRUCTIONS!$M$9:$AM$9,FALSE))*$BD97),0)),""))</f>
        <v/>
      </c>
      <c r="CY97" s="178" t="str">
        <f>IF(ISBLANK($CN97),"",IFERROR((ROUND((INDEX([1]INSTRUCTIONS!$M$9:$AM$73,MATCH(#REF!,[1]INSTRUCTIONS!$N$9:$N$73,0),MATCH(CY$2,[1]INSTRUCTIONS!$M$9:$AM$9,FALSE))*$BD97),0)),""))</f>
        <v/>
      </c>
      <c r="CZ97" s="178" t="str">
        <f>IF(ISBLANK($CN97),"",IFERROR((ROUND((INDEX([1]INSTRUCTIONS!$M$9:$AM$73,MATCH(#REF!,[1]INSTRUCTIONS!$N$9:$N$73,0),MATCH(CZ$2,[1]INSTRUCTIONS!$M$9:$AM$9,FALSE))*$BD97),0)),""))</f>
        <v/>
      </c>
      <c r="DA97" s="178" t="str">
        <f>IF(ISBLANK($CN97),"",IFERROR((ROUND((INDEX([1]INSTRUCTIONS!$M$9:$AM$73,MATCH(#REF!,[1]INSTRUCTIONS!$N$9:$N$73,0),MATCH(DA$2,[1]INSTRUCTIONS!$M$9:$AM$9,FALSE))*$BD97),0)),""))</f>
        <v/>
      </c>
      <c r="DB97" s="178" t="str">
        <f>IF(ISBLANK($CN97),"",IFERROR((ROUND((INDEX([1]INSTRUCTIONS!$M$9:$AM$73,MATCH(#REF!,[1]INSTRUCTIONS!$N$9:$N$73,0),MATCH(DB$2,[1]INSTRUCTIONS!$M$9:$AM$9,FALSE))*$BD97),0)),""))</f>
        <v/>
      </c>
      <c r="DC97" s="178" t="str">
        <f>IF(ISBLANK($CN97),"",IFERROR((ROUND((INDEX([1]INSTRUCTIONS!$M$9:$AM$73,MATCH(#REF!,[1]INSTRUCTIONS!$N$9:$N$73,0),MATCH(DC$2,[1]INSTRUCTIONS!$M$9:$AM$9,FALSE))*$BD97),0)),""))</f>
        <v/>
      </c>
      <c r="DD97" s="178" t="str">
        <f>IF(ISBLANK($CN97),"",IFERROR((ROUND((INDEX([1]INSTRUCTIONS!$M$9:$AM$73,MATCH(#REF!,[1]INSTRUCTIONS!$N$9:$N$73,0),MATCH(DD$2,[1]INSTRUCTIONS!$M$9:$AM$9,FALSE))*$BD97),0)),""))</f>
        <v/>
      </c>
      <c r="DE97" s="178" t="str">
        <f>IF(ISBLANK($CN97),"",IFERROR((ROUND((INDEX([1]INSTRUCTIONS!$M$9:$AM$73,MATCH(#REF!,[1]INSTRUCTIONS!$N$9:$N$73,0),MATCH(DE$2,[1]INSTRUCTIONS!$M$9:$AM$9,FALSE))*$BD97),0)),""))</f>
        <v/>
      </c>
      <c r="DF97" s="178" t="str">
        <f>IF(ISBLANK($CN97),"",IFERROR((ROUND((INDEX([1]INSTRUCTIONS!$M$9:$AM$73,MATCH(#REF!,[1]INSTRUCTIONS!$N$9:$N$73,0),MATCH(DF$2,[1]INSTRUCTIONS!$M$9:$AM$9,FALSE))*$BD97),0)),""))</f>
        <v/>
      </c>
      <c r="DG97" s="178" t="str">
        <f>IF(ISBLANK($CN97),"",IFERROR((ROUND((INDEX([1]INSTRUCTIONS!$M$9:$AM$73,MATCH(#REF!,[1]INSTRUCTIONS!$N$9:$N$73,0),MATCH(DG$2,[1]INSTRUCTIONS!$M$9:$AM$9,FALSE))*$BD97),0)),""))</f>
        <v/>
      </c>
      <c r="DH97" s="178" t="str">
        <f>IF(ISBLANK($CN97),"",IFERROR((ROUND((INDEX([1]INSTRUCTIONS!$M$9:$AM$73,MATCH(#REF!,[1]INSTRUCTIONS!$N$9:$N$73,0),MATCH(DH$2,[1]INSTRUCTIONS!$M$9:$AM$9,FALSE))*$BD97),0)),""))</f>
        <v/>
      </c>
      <c r="DI97" s="178" t="str">
        <f>IF(ISBLANK($CN97),"",IFERROR((ROUND((INDEX([1]INSTRUCTIONS!$M$9:$AM$73,MATCH(#REF!,[1]INSTRUCTIONS!$N$9:$N$73,0),MATCH(DI$2,[1]INSTRUCTIONS!$M$9:$AM$9,FALSE))*$BD97),0)),""))</f>
        <v/>
      </c>
      <c r="DJ97" s="178" t="str">
        <f>IF(ISBLANK($CN97),"",IFERROR((ROUND((INDEX([1]INSTRUCTIONS!$M$9:$AM$73,MATCH(#REF!,[1]INSTRUCTIONS!$N$9:$N$73,0),MATCH(DJ$2,[1]INSTRUCTIONS!$M$9:$AM$9,FALSE))*$BD97),0)),""))</f>
        <v/>
      </c>
      <c r="DK97" s="178" t="str">
        <f>IF(ISBLANK($CN97),"",IFERROR((ROUND((INDEX([1]INSTRUCTIONS!$M$9:$AM$73,MATCH(#REF!,[1]INSTRUCTIONS!$N$9:$N$73,0),MATCH(DK$2,[1]INSTRUCTIONS!$M$9:$AM$9,FALSE))*$BD97),0)),""))</f>
        <v/>
      </c>
      <c r="DL97" s="178" t="str">
        <f>IF(ISBLANK($CN97),"",IFERROR((ROUND((INDEX([1]INSTRUCTIONS!$M$9:$AM$73,MATCH(#REF!,[1]INSTRUCTIONS!$N$9:$N$73,0),MATCH(DL$2,[1]INSTRUCTIONS!$M$9:$AM$9,FALSE))*$BD97),0)),""))</f>
        <v/>
      </c>
      <c r="DM97" s="179" t="str">
        <f>IF(ISBLANK($CN97),"",IFERROR((ROUND((INDEX([1]INSTRUCTIONS!$M$9:$AM$73,MATCH(#REF!,[1]INSTRUCTIONS!$N$9:$N$73,0),MATCH(DM$2,[1]INSTRUCTIONS!$M$9:$AM$9,FALSE))*$BD97),0)),""))</f>
        <v/>
      </c>
      <c r="DN97" s="169">
        <f t="shared" si="26"/>
        <v>0</v>
      </c>
      <c r="DO97" s="169">
        <f t="shared" si="27"/>
        <v>0</v>
      </c>
      <c r="DP97" s="6"/>
      <c r="DQ97" s="171" t="str">
        <f t="shared" si="28"/>
        <v>NUMERIC BOTTOMS BM</v>
      </c>
      <c r="DR97" s="172">
        <f t="shared" ref="DR97:EP97" si="111">IFERROR(BL97+CO97,"")</f>
        <v>6</v>
      </c>
      <c r="DS97" s="173">
        <f t="shared" si="111"/>
        <v>23</v>
      </c>
      <c r="DT97" s="173">
        <f t="shared" si="111"/>
        <v>32</v>
      </c>
      <c r="DU97" s="173">
        <f t="shared" si="111"/>
        <v>25</v>
      </c>
      <c r="DV97" s="173">
        <f t="shared" si="111"/>
        <v>15</v>
      </c>
      <c r="DW97" s="173">
        <f t="shared" si="111"/>
        <v>7</v>
      </c>
      <c r="DX97" s="173" t="str">
        <f t="shared" si="111"/>
        <v/>
      </c>
      <c r="DY97" s="173" t="str">
        <f t="shared" si="111"/>
        <v/>
      </c>
      <c r="DZ97" s="173" t="str">
        <f t="shared" si="111"/>
        <v/>
      </c>
      <c r="EA97" s="173" t="str">
        <f t="shared" si="111"/>
        <v/>
      </c>
      <c r="EB97" s="173" t="str">
        <f t="shared" si="111"/>
        <v/>
      </c>
      <c r="EC97" s="173" t="str">
        <f t="shared" si="111"/>
        <v/>
      </c>
      <c r="ED97" s="173" t="str">
        <f t="shared" si="111"/>
        <v/>
      </c>
      <c r="EE97" s="173" t="str">
        <f t="shared" si="111"/>
        <v/>
      </c>
      <c r="EF97" s="174" t="str">
        <f t="shared" si="111"/>
        <v/>
      </c>
      <c r="EG97" s="174" t="str">
        <f t="shared" si="111"/>
        <v/>
      </c>
      <c r="EH97" s="174" t="str">
        <f t="shared" si="111"/>
        <v/>
      </c>
      <c r="EI97" s="174" t="str">
        <f t="shared" si="111"/>
        <v/>
      </c>
      <c r="EJ97" s="174" t="str">
        <f t="shared" si="111"/>
        <v/>
      </c>
      <c r="EK97" s="174" t="str">
        <f t="shared" si="111"/>
        <v/>
      </c>
      <c r="EL97" s="174" t="str">
        <f t="shared" si="111"/>
        <v/>
      </c>
      <c r="EM97" s="174" t="str">
        <f t="shared" si="111"/>
        <v/>
      </c>
      <c r="EN97" s="174" t="str">
        <f t="shared" si="111"/>
        <v/>
      </c>
      <c r="EO97" s="174" t="str">
        <f t="shared" si="111"/>
        <v/>
      </c>
      <c r="EP97" s="174" t="str">
        <f t="shared" si="111"/>
        <v/>
      </c>
      <c r="EQ97" s="171">
        <f t="shared" si="30"/>
        <v>108</v>
      </c>
      <c r="ER97" s="171">
        <f t="shared" si="31"/>
        <v>0</v>
      </c>
    </row>
    <row r="98" spans="1:148" ht="120" customHeight="1" x14ac:dyDescent="0.25">
      <c r="A98" s="132">
        <f t="shared" si="32"/>
        <v>81</v>
      </c>
      <c r="B98" s="133" t="e">
        <v>#VALUE!</v>
      </c>
      <c r="C98" s="133" t="s">
        <v>96</v>
      </c>
      <c r="D98" s="134" t="s">
        <v>276</v>
      </c>
      <c r="E98" s="134" t="str">
        <f t="shared" si="6"/>
        <v>#REF!</v>
      </c>
      <c r="F98" s="135" t="s">
        <v>97</v>
      </c>
      <c r="G98" s="134" t="s">
        <v>276</v>
      </c>
      <c r="H98" s="135" t="s">
        <v>247</v>
      </c>
      <c r="I98" s="135" t="s">
        <v>248</v>
      </c>
      <c r="J98" s="135"/>
      <c r="K98" s="135"/>
      <c r="L98" s="136"/>
      <c r="M98" s="133" t="e">
        <v>#VALUE!</v>
      </c>
      <c r="N98" s="135" t="s">
        <v>249</v>
      </c>
      <c r="O98" s="136"/>
      <c r="P98" s="136"/>
      <c r="Q98" s="136" t="s">
        <v>101</v>
      </c>
      <c r="R98" s="136" t="s">
        <v>102</v>
      </c>
      <c r="S98" s="136"/>
      <c r="T98" s="133"/>
      <c r="U98" s="133"/>
      <c r="V98" s="133"/>
      <c r="W98" s="137"/>
      <c r="X98" s="138">
        <v>12.97</v>
      </c>
      <c r="Y98" s="139">
        <v>12.97</v>
      </c>
      <c r="Z98" s="140">
        <f t="shared" si="7"/>
        <v>0</v>
      </c>
      <c r="AA98" s="139">
        <v>39.99</v>
      </c>
      <c r="AB98" s="140">
        <f t="shared" si="8"/>
        <v>0.67566891722930733</v>
      </c>
      <c r="AC98" s="141"/>
      <c r="AD98" s="142" t="str">
        <f t="shared" si="9"/>
        <v/>
      </c>
      <c r="AE98" s="140" t="str">
        <f t="shared" si="10"/>
        <v/>
      </c>
      <c r="AF98" s="139"/>
      <c r="AG98" s="140" t="str">
        <f t="shared" si="11"/>
        <v/>
      </c>
      <c r="AH98" s="143" t="str">
        <f t="shared" si="12"/>
        <v/>
      </c>
      <c r="AI98" s="144"/>
      <c r="AJ98" s="145"/>
      <c r="AK98" s="146"/>
      <c r="AL98" s="135" t="s">
        <v>241</v>
      </c>
      <c r="AM98" s="147">
        <v>4</v>
      </c>
      <c r="AN98" s="148" t="str">
        <f t="shared" si="13"/>
        <v xml:space="preserve">, , , , OFFICE DEFINE, </v>
      </c>
      <c r="AO98" s="149">
        <v>24</v>
      </c>
      <c r="AP98" s="150">
        <v>240</v>
      </c>
      <c r="AQ98" s="150"/>
      <c r="AR98" s="150"/>
      <c r="AS98" s="150"/>
      <c r="AT98" s="151"/>
      <c r="AU98" s="151"/>
      <c r="AV98" s="152">
        <f t="shared" si="14"/>
        <v>4</v>
      </c>
      <c r="AW98" s="153"/>
      <c r="AX98" s="152"/>
      <c r="AY98" s="153"/>
      <c r="AZ98" s="176"/>
      <c r="BA98" s="155">
        <f t="shared" si="15"/>
        <v>240</v>
      </c>
      <c r="BB98" s="156">
        <f t="shared" si="16"/>
        <v>3112.8</v>
      </c>
      <c r="BC98" s="157">
        <f t="shared" si="17"/>
        <v>9597.6</v>
      </c>
      <c r="BD98" s="158">
        <f t="shared" si="18"/>
        <v>24</v>
      </c>
      <c r="BE98" s="159">
        <f t="shared" si="19"/>
        <v>311.28000000000003</v>
      </c>
      <c r="BF98" s="160">
        <f t="shared" si="20"/>
        <v>959.76</v>
      </c>
      <c r="BG98" s="161">
        <f t="shared" si="21"/>
        <v>264</v>
      </c>
      <c r="BH98" s="162">
        <f t="shared" si="22"/>
        <v>3424.0800000000004</v>
      </c>
      <c r="BI98" s="163">
        <f t="shared" si="23"/>
        <v>10557.36</v>
      </c>
      <c r="BJ98" s="164"/>
      <c r="BK98" s="165" t="s">
        <v>125</v>
      </c>
      <c r="BL98" s="177">
        <v>25</v>
      </c>
      <c r="BM98" s="178">
        <v>64</v>
      </c>
      <c r="BN98" s="178">
        <v>79</v>
      </c>
      <c r="BO98" s="178">
        <v>52</v>
      </c>
      <c r="BP98" s="178">
        <v>20</v>
      </c>
      <c r="BQ98" s="178">
        <v>0</v>
      </c>
      <c r="BR98" s="178" t="str">
        <f>IF(ISBLANK($BK98),"",IFERROR((ROUND((INDEX([1]INSTRUCTIONS!$M$9:$AM$73,MATCH(#REF!,[1]INSTRUCTIONS!$N$9:$N$73,0),MATCH(BR$2,[1]INSTRUCTIONS!$M$9:$AM$9,FALSE))*$BA98),0)),""))</f>
        <v/>
      </c>
      <c r="BS98" s="178" t="str">
        <f>IF(ISBLANK($BK98),"",IFERROR((ROUND((INDEX([1]INSTRUCTIONS!$M$9:$AM$73,MATCH(#REF!,[1]INSTRUCTIONS!$N$9:$N$73,0),MATCH(BS$2,[1]INSTRUCTIONS!$M$9:$AM$9,FALSE))*$BA98),0)),""))</f>
        <v/>
      </c>
      <c r="BT98" s="178" t="str">
        <f>IF(ISBLANK($BK98),"",IFERROR((ROUND((INDEX([1]INSTRUCTIONS!$M$9:$AM$73,MATCH(#REF!,[1]INSTRUCTIONS!$N$9:$N$73,0),MATCH(BT$2,[1]INSTRUCTIONS!$M$9:$AM$9,FALSE))*$BA98),0)),""))</f>
        <v/>
      </c>
      <c r="BU98" s="178" t="str">
        <f>IF(ISBLANK($BK98),"",IFERROR((ROUND((INDEX([1]INSTRUCTIONS!$M$9:$AM$73,MATCH(#REF!,[1]INSTRUCTIONS!$N$9:$N$73,0),MATCH(BU$2,[1]INSTRUCTIONS!$M$9:$AM$9,FALSE))*$BA98),0)),""))</f>
        <v/>
      </c>
      <c r="BV98" s="178" t="str">
        <f>IF(ISBLANK($BK98),"",IFERROR((ROUND((INDEX([1]INSTRUCTIONS!$M$9:$AM$73,MATCH(#REF!,[1]INSTRUCTIONS!$N$9:$N$73,0),MATCH(BV$2,[1]INSTRUCTIONS!$M$9:$AM$9,FALSE))*$BA98),0)),""))</f>
        <v/>
      </c>
      <c r="BW98" s="178" t="str">
        <f>IF(ISBLANK($BK98),"",IFERROR((ROUND((INDEX([1]INSTRUCTIONS!$M$9:$AM$73,MATCH(#REF!,[1]INSTRUCTIONS!$N$9:$N$73,0),MATCH(BW$2,[1]INSTRUCTIONS!$M$9:$AM$9,FALSE))*$BA98),0)),""))</f>
        <v/>
      </c>
      <c r="BX98" s="178" t="str">
        <f>IF(ISBLANK($BK98),"",IFERROR((ROUND((INDEX([1]INSTRUCTIONS!$M$9:$AM$73,MATCH(#REF!,[1]INSTRUCTIONS!$N$9:$N$73,0),MATCH(BX$2,[1]INSTRUCTIONS!$M$9:$AM$9,FALSE))*$BA98),0)),""))</f>
        <v/>
      </c>
      <c r="BY98" s="178" t="str">
        <f>IF(ISBLANK($BK98),"",IFERROR((ROUND((INDEX([1]INSTRUCTIONS!$M$9:$AM$73,MATCH(#REF!,[1]INSTRUCTIONS!$N$9:$N$73,0),MATCH(BY$2,[1]INSTRUCTIONS!$M$9:$AM$9,FALSE))*$BA98),0)),""))</f>
        <v/>
      </c>
      <c r="BZ98" s="178" t="str">
        <f>IF(ISBLANK($BK98),"",IFERROR((ROUND((INDEX([1]INSTRUCTIONS!$M$9:$AM$73,MATCH(#REF!,[1]INSTRUCTIONS!$N$9:$N$73,0),MATCH(BZ$2,[1]INSTRUCTIONS!$M$9:$AM$9,FALSE))*$BA98),0)),""))</f>
        <v/>
      </c>
      <c r="CA98" s="178" t="str">
        <f>IF(ISBLANK($BK98),"",IFERROR((ROUND((INDEX([1]INSTRUCTIONS!$M$9:$AM$73,MATCH(#REF!,[1]INSTRUCTIONS!$N$9:$N$73,0),MATCH(CA$2,[1]INSTRUCTIONS!$M$9:$AM$9,FALSE))*$BA98),0)),""))</f>
        <v/>
      </c>
      <c r="CB98" s="178" t="str">
        <f>IF(ISBLANK($BK98),"",IFERROR((ROUND((INDEX([1]INSTRUCTIONS!$M$9:$AM$73,MATCH(#REF!,[1]INSTRUCTIONS!$N$9:$N$73,0),MATCH(CB$2,[1]INSTRUCTIONS!$M$9:$AM$9,FALSE))*$BA98),0)),""))</f>
        <v/>
      </c>
      <c r="CC98" s="178" t="str">
        <f>IF(ISBLANK($BK98),"",IFERROR((ROUND((INDEX([1]INSTRUCTIONS!$M$9:$AM$73,MATCH(#REF!,[1]INSTRUCTIONS!$N$9:$N$73,0),MATCH(CC$2,[1]INSTRUCTIONS!$M$9:$AM$9,FALSE))*$BA98),0)),""))</f>
        <v/>
      </c>
      <c r="CD98" s="178" t="str">
        <f>IF(ISBLANK($BK98),"",IFERROR((ROUND((INDEX([1]INSTRUCTIONS!$M$9:$AM$73,MATCH(#REF!,[1]INSTRUCTIONS!$N$9:$N$73,0),MATCH(CD$2,[1]INSTRUCTIONS!$M$9:$AM$9,FALSE))*$BA98),0)),""))</f>
        <v/>
      </c>
      <c r="CE98" s="178" t="str">
        <f>IF(ISBLANK($BK98),"",IFERROR((ROUND((INDEX([1]INSTRUCTIONS!$M$9:$AM$73,MATCH(#REF!,[1]INSTRUCTIONS!$N$9:$N$73,0),MATCH(CE$2,[1]INSTRUCTIONS!$M$9:$AM$9,FALSE))*$BA98),0)),""))</f>
        <v/>
      </c>
      <c r="CF98" s="178" t="str">
        <f>IF(ISBLANK($BK98),"",IFERROR((ROUND((INDEX([1]INSTRUCTIONS!$M$9:$AM$73,MATCH(#REF!,[1]INSTRUCTIONS!$N$9:$N$73,0),MATCH(CF$2,[1]INSTRUCTIONS!$M$9:$AM$9,FALSE))*$BA98),0)),""))</f>
        <v/>
      </c>
      <c r="CG98" s="178" t="str">
        <f>IF(ISBLANK($BK98),"",IFERROR((ROUND((INDEX([1]INSTRUCTIONS!$M$9:$AM$73,MATCH(#REF!,[1]INSTRUCTIONS!$N$9:$N$73,0),MATCH(CG$2,[1]INSTRUCTIONS!$M$9:$AM$9,FALSE))*$BA98),0)),""))</f>
        <v/>
      </c>
      <c r="CH98" s="178" t="str">
        <f>IF(ISBLANK($BK98),"",IFERROR((ROUND((INDEX([1]INSTRUCTIONS!$M$9:$AM$73,MATCH(#REF!,[1]INSTRUCTIONS!$N$9:$N$73,0),MATCH(CH$2,[1]INSTRUCTIONS!$M$9:$AM$9,FALSE))*$BA98),0)),""))</f>
        <v/>
      </c>
      <c r="CI98" s="178" t="str">
        <f>IF(ISBLANK($BK98),"",IFERROR((ROUND((INDEX([1]INSTRUCTIONS!$M$9:$AM$73,MATCH(#REF!,[1]INSTRUCTIONS!$N$9:$N$73,0),MATCH(CI$2,[1]INSTRUCTIONS!$M$9:$AM$9,FALSE))*$BA98),0)),""))</f>
        <v/>
      </c>
      <c r="CJ98" s="179" t="str">
        <f>IF(ISBLANK($BK98),"",IFERROR((ROUND((INDEX([1]INSTRUCTIONS!$M$9:$AM$73,MATCH(#REF!,[1]INSTRUCTIONS!$N$9:$N$73,0),MATCH(CJ$2,[1]INSTRUCTIONS!$M$9:$AM$9,FALSE))*$BA98),0)),""))</f>
        <v/>
      </c>
      <c r="CK98" s="169">
        <f t="shared" si="24"/>
        <v>240</v>
      </c>
      <c r="CL98" s="169">
        <f t="shared" si="25"/>
        <v>0</v>
      </c>
      <c r="CM98" s="6"/>
      <c r="CN98" s="170" t="s">
        <v>105</v>
      </c>
      <c r="CO98" s="177">
        <v>3</v>
      </c>
      <c r="CP98" s="178">
        <v>6</v>
      </c>
      <c r="CQ98" s="178">
        <v>7</v>
      </c>
      <c r="CR98" s="178">
        <v>5</v>
      </c>
      <c r="CS98" s="178">
        <v>3</v>
      </c>
      <c r="CT98" s="178">
        <v>0</v>
      </c>
      <c r="CU98" s="178" t="str">
        <f>IF(ISBLANK($CN98),"",IFERROR((ROUND((INDEX([1]INSTRUCTIONS!$M$9:$AM$73,MATCH(#REF!,[1]INSTRUCTIONS!$N$9:$N$73,0),MATCH(CU$2,[1]INSTRUCTIONS!$M$9:$AM$9,FALSE))*$BD98),0)),""))</f>
        <v/>
      </c>
      <c r="CV98" s="178" t="str">
        <f>IF(ISBLANK($CN98),"",IFERROR((ROUND((INDEX([1]INSTRUCTIONS!$M$9:$AM$73,MATCH(#REF!,[1]INSTRUCTIONS!$N$9:$N$73,0),MATCH(CV$2,[1]INSTRUCTIONS!$M$9:$AM$9,FALSE))*$BD98),0)),""))</f>
        <v/>
      </c>
      <c r="CW98" s="178" t="str">
        <f>IF(ISBLANK($CN98),"",IFERROR((ROUND((INDEX([1]INSTRUCTIONS!$M$9:$AM$73,MATCH(#REF!,[1]INSTRUCTIONS!$N$9:$N$73,0),MATCH(CW$2,[1]INSTRUCTIONS!$M$9:$AM$9,FALSE))*$BD98),0)),""))</f>
        <v/>
      </c>
      <c r="CX98" s="178" t="str">
        <f>IF(ISBLANK($CN98),"",IFERROR((ROUND((INDEX([1]INSTRUCTIONS!$M$9:$AM$73,MATCH(#REF!,[1]INSTRUCTIONS!$N$9:$N$73,0),MATCH(CX$2,[1]INSTRUCTIONS!$M$9:$AM$9,FALSE))*$BD98),0)),""))</f>
        <v/>
      </c>
      <c r="CY98" s="178" t="str">
        <f>IF(ISBLANK($CN98),"",IFERROR((ROUND((INDEX([1]INSTRUCTIONS!$M$9:$AM$73,MATCH(#REF!,[1]INSTRUCTIONS!$N$9:$N$73,0),MATCH(CY$2,[1]INSTRUCTIONS!$M$9:$AM$9,FALSE))*$BD98),0)),""))</f>
        <v/>
      </c>
      <c r="CZ98" s="178" t="str">
        <f>IF(ISBLANK($CN98),"",IFERROR((ROUND((INDEX([1]INSTRUCTIONS!$M$9:$AM$73,MATCH(#REF!,[1]INSTRUCTIONS!$N$9:$N$73,0),MATCH(CZ$2,[1]INSTRUCTIONS!$M$9:$AM$9,FALSE))*$BD98),0)),""))</f>
        <v/>
      </c>
      <c r="DA98" s="178" t="str">
        <f>IF(ISBLANK($CN98),"",IFERROR((ROUND((INDEX([1]INSTRUCTIONS!$M$9:$AM$73,MATCH(#REF!,[1]INSTRUCTIONS!$N$9:$N$73,0),MATCH(DA$2,[1]INSTRUCTIONS!$M$9:$AM$9,FALSE))*$BD98),0)),""))</f>
        <v/>
      </c>
      <c r="DB98" s="178" t="str">
        <f>IF(ISBLANK($CN98),"",IFERROR((ROUND((INDEX([1]INSTRUCTIONS!$M$9:$AM$73,MATCH(#REF!,[1]INSTRUCTIONS!$N$9:$N$73,0),MATCH(DB$2,[1]INSTRUCTIONS!$M$9:$AM$9,FALSE))*$BD98),0)),""))</f>
        <v/>
      </c>
      <c r="DC98" s="178" t="str">
        <f>IF(ISBLANK($CN98),"",IFERROR((ROUND((INDEX([1]INSTRUCTIONS!$M$9:$AM$73,MATCH(#REF!,[1]INSTRUCTIONS!$N$9:$N$73,0),MATCH(DC$2,[1]INSTRUCTIONS!$M$9:$AM$9,FALSE))*$BD98),0)),""))</f>
        <v/>
      </c>
      <c r="DD98" s="178" t="str">
        <f>IF(ISBLANK($CN98),"",IFERROR((ROUND((INDEX([1]INSTRUCTIONS!$M$9:$AM$73,MATCH(#REF!,[1]INSTRUCTIONS!$N$9:$N$73,0),MATCH(DD$2,[1]INSTRUCTIONS!$M$9:$AM$9,FALSE))*$BD98),0)),""))</f>
        <v/>
      </c>
      <c r="DE98" s="178" t="str">
        <f>IF(ISBLANK($CN98),"",IFERROR((ROUND((INDEX([1]INSTRUCTIONS!$M$9:$AM$73,MATCH(#REF!,[1]INSTRUCTIONS!$N$9:$N$73,0),MATCH(DE$2,[1]INSTRUCTIONS!$M$9:$AM$9,FALSE))*$BD98),0)),""))</f>
        <v/>
      </c>
      <c r="DF98" s="178" t="str">
        <f>IF(ISBLANK($CN98),"",IFERROR((ROUND((INDEX([1]INSTRUCTIONS!$M$9:$AM$73,MATCH(#REF!,[1]INSTRUCTIONS!$N$9:$N$73,0),MATCH(DF$2,[1]INSTRUCTIONS!$M$9:$AM$9,FALSE))*$BD98),0)),""))</f>
        <v/>
      </c>
      <c r="DG98" s="178" t="str">
        <f>IF(ISBLANK($CN98),"",IFERROR((ROUND((INDEX([1]INSTRUCTIONS!$M$9:$AM$73,MATCH(#REF!,[1]INSTRUCTIONS!$N$9:$N$73,0),MATCH(DG$2,[1]INSTRUCTIONS!$M$9:$AM$9,FALSE))*$BD98),0)),""))</f>
        <v/>
      </c>
      <c r="DH98" s="178" t="str">
        <f>IF(ISBLANK($CN98),"",IFERROR((ROUND((INDEX([1]INSTRUCTIONS!$M$9:$AM$73,MATCH(#REF!,[1]INSTRUCTIONS!$N$9:$N$73,0),MATCH(DH$2,[1]INSTRUCTIONS!$M$9:$AM$9,FALSE))*$BD98),0)),""))</f>
        <v/>
      </c>
      <c r="DI98" s="178" t="str">
        <f>IF(ISBLANK($CN98),"",IFERROR((ROUND((INDEX([1]INSTRUCTIONS!$M$9:$AM$73,MATCH(#REF!,[1]INSTRUCTIONS!$N$9:$N$73,0),MATCH(DI$2,[1]INSTRUCTIONS!$M$9:$AM$9,FALSE))*$BD98),0)),""))</f>
        <v/>
      </c>
      <c r="DJ98" s="178" t="str">
        <f>IF(ISBLANK($CN98),"",IFERROR((ROUND((INDEX([1]INSTRUCTIONS!$M$9:$AM$73,MATCH(#REF!,[1]INSTRUCTIONS!$N$9:$N$73,0),MATCH(DJ$2,[1]INSTRUCTIONS!$M$9:$AM$9,FALSE))*$BD98),0)),""))</f>
        <v/>
      </c>
      <c r="DK98" s="178" t="str">
        <f>IF(ISBLANK($CN98),"",IFERROR((ROUND((INDEX([1]INSTRUCTIONS!$M$9:$AM$73,MATCH(#REF!,[1]INSTRUCTIONS!$N$9:$N$73,0),MATCH(DK$2,[1]INSTRUCTIONS!$M$9:$AM$9,FALSE))*$BD98),0)),""))</f>
        <v/>
      </c>
      <c r="DL98" s="178" t="str">
        <f>IF(ISBLANK($CN98),"",IFERROR((ROUND((INDEX([1]INSTRUCTIONS!$M$9:$AM$73,MATCH(#REF!,[1]INSTRUCTIONS!$N$9:$N$73,0),MATCH(DL$2,[1]INSTRUCTIONS!$M$9:$AM$9,FALSE))*$BD98),0)),""))</f>
        <v/>
      </c>
      <c r="DM98" s="179" t="str">
        <f>IF(ISBLANK($CN98),"",IFERROR((ROUND((INDEX([1]INSTRUCTIONS!$M$9:$AM$73,MATCH(#REF!,[1]INSTRUCTIONS!$N$9:$N$73,0),MATCH(DM$2,[1]INSTRUCTIONS!$M$9:$AM$9,FALSE))*$BD98),0)),""))</f>
        <v/>
      </c>
      <c r="DN98" s="169">
        <f t="shared" si="26"/>
        <v>24</v>
      </c>
      <c r="DO98" s="169">
        <f t="shared" si="27"/>
        <v>0</v>
      </c>
      <c r="DP98" s="6"/>
      <c r="DQ98" s="171" t="str">
        <f t="shared" si="28"/>
        <v>ALPHA BOTTOMS BM</v>
      </c>
      <c r="DR98" s="172">
        <f t="shared" ref="DR98:EP98" si="112">IFERROR(BL98+CO98,"")</f>
        <v>28</v>
      </c>
      <c r="DS98" s="173">
        <f t="shared" si="112"/>
        <v>70</v>
      </c>
      <c r="DT98" s="173">
        <f t="shared" si="112"/>
        <v>86</v>
      </c>
      <c r="DU98" s="173">
        <f t="shared" si="112"/>
        <v>57</v>
      </c>
      <c r="DV98" s="173">
        <f t="shared" si="112"/>
        <v>23</v>
      </c>
      <c r="DW98" s="173">
        <f t="shared" si="112"/>
        <v>0</v>
      </c>
      <c r="DX98" s="173" t="str">
        <f t="shared" si="112"/>
        <v/>
      </c>
      <c r="DY98" s="173" t="str">
        <f t="shared" si="112"/>
        <v/>
      </c>
      <c r="DZ98" s="173" t="str">
        <f t="shared" si="112"/>
        <v/>
      </c>
      <c r="EA98" s="173" t="str">
        <f t="shared" si="112"/>
        <v/>
      </c>
      <c r="EB98" s="173" t="str">
        <f t="shared" si="112"/>
        <v/>
      </c>
      <c r="EC98" s="173" t="str">
        <f t="shared" si="112"/>
        <v/>
      </c>
      <c r="ED98" s="173" t="str">
        <f t="shared" si="112"/>
        <v/>
      </c>
      <c r="EE98" s="173" t="str">
        <f t="shared" si="112"/>
        <v/>
      </c>
      <c r="EF98" s="174" t="str">
        <f t="shared" si="112"/>
        <v/>
      </c>
      <c r="EG98" s="174" t="str">
        <f t="shared" si="112"/>
        <v/>
      </c>
      <c r="EH98" s="174" t="str">
        <f t="shared" si="112"/>
        <v/>
      </c>
      <c r="EI98" s="174" t="str">
        <f t="shared" si="112"/>
        <v/>
      </c>
      <c r="EJ98" s="174" t="str">
        <f t="shared" si="112"/>
        <v/>
      </c>
      <c r="EK98" s="174" t="str">
        <f t="shared" si="112"/>
        <v/>
      </c>
      <c r="EL98" s="174" t="str">
        <f t="shared" si="112"/>
        <v/>
      </c>
      <c r="EM98" s="174" t="str">
        <f t="shared" si="112"/>
        <v/>
      </c>
      <c r="EN98" s="174" t="str">
        <f t="shared" si="112"/>
        <v/>
      </c>
      <c r="EO98" s="174" t="str">
        <f t="shared" si="112"/>
        <v/>
      </c>
      <c r="EP98" s="174" t="str">
        <f t="shared" si="112"/>
        <v/>
      </c>
      <c r="EQ98" s="171">
        <f t="shared" si="30"/>
        <v>264</v>
      </c>
      <c r="ER98" s="171">
        <f t="shared" si="31"/>
        <v>0</v>
      </c>
    </row>
    <row r="99" spans="1:148" ht="120" customHeight="1" x14ac:dyDescent="0.25">
      <c r="A99" s="132">
        <f t="shared" si="32"/>
        <v>82</v>
      </c>
      <c r="B99" s="133" t="e">
        <v>#VALUE!</v>
      </c>
      <c r="C99" s="133" t="s">
        <v>96</v>
      </c>
      <c r="D99" s="134" t="s">
        <v>276</v>
      </c>
      <c r="E99" s="134" t="str">
        <f t="shared" si="6"/>
        <v>#REF!</v>
      </c>
      <c r="F99" s="135" t="s">
        <v>97</v>
      </c>
      <c r="G99" s="134" t="s">
        <v>276</v>
      </c>
      <c r="H99" s="135" t="s">
        <v>247</v>
      </c>
      <c r="I99" s="135" t="s">
        <v>248</v>
      </c>
      <c r="J99" s="135"/>
      <c r="K99" s="135"/>
      <c r="L99" s="136"/>
      <c r="M99" s="133" t="e">
        <v>#VALUE!</v>
      </c>
      <c r="N99" s="135" t="s">
        <v>250</v>
      </c>
      <c r="O99" s="136"/>
      <c r="P99" s="136"/>
      <c r="Q99" s="136" t="s">
        <v>101</v>
      </c>
      <c r="R99" s="136" t="s">
        <v>102</v>
      </c>
      <c r="S99" s="136"/>
      <c r="T99" s="133"/>
      <c r="U99" s="133"/>
      <c r="V99" s="133"/>
      <c r="W99" s="137"/>
      <c r="X99" s="138">
        <v>12.97</v>
      </c>
      <c r="Y99" s="139">
        <v>12.97</v>
      </c>
      <c r="Z99" s="140">
        <f t="shared" si="7"/>
        <v>0</v>
      </c>
      <c r="AA99" s="139">
        <v>39.99</v>
      </c>
      <c r="AB99" s="140">
        <f t="shared" si="8"/>
        <v>0.67566891722930733</v>
      </c>
      <c r="AC99" s="141"/>
      <c r="AD99" s="142" t="str">
        <f t="shared" si="9"/>
        <v/>
      </c>
      <c r="AE99" s="140" t="str">
        <f t="shared" si="10"/>
        <v/>
      </c>
      <c r="AF99" s="139"/>
      <c r="AG99" s="140" t="str">
        <f t="shared" si="11"/>
        <v/>
      </c>
      <c r="AH99" s="143" t="str">
        <f t="shared" si="12"/>
        <v/>
      </c>
      <c r="AI99" s="144"/>
      <c r="AJ99" s="145"/>
      <c r="AK99" s="146"/>
      <c r="AL99" s="135" t="s">
        <v>241</v>
      </c>
      <c r="AM99" s="147">
        <v>4</v>
      </c>
      <c r="AN99" s="148" t="str">
        <f t="shared" si="13"/>
        <v xml:space="preserve">, , , , OFFICE DEFINE, </v>
      </c>
      <c r="AO99" s="149">
        <v>24</v>
      </c>
      <c r="AP99" s="150">
        <v>240</v>
      </c>
      <c r="AQ99" s="150"/>
      <c r="AR99" s="150"/>
      <c r="AS99" s="150"/>
      <c r="AT99" s="151"/>
      <c r="AU99" s="151"/>
      <c r="AV99" s="152">
        <f t="shared" si="14"/>
        <v>4</v>
      </c>
      <c r="AW99" s="153"/>
      <c r="AX99" s="152"/>
      <c r="AY99" s="153"/>
      <c r="AZ99" s="176"/>
      <c r="BA99" s="155">
        <f t="shared" si="15"/>
        <v>240</v>
      </c>
      <c r="BB99" s="156">
        <f t="shared" si="16"/>
        <v>3112.8</v>
      </c>
      <c r="BC99" s="157">
        <f t="shared" si="17"/>
        <v>9597.6</v>
      </c>
      <c r="BD99" s="158">
        <f t="shared" si="18"/>
        <v>24</v>
      </c>
      <c r="BE99" s="159">
        <f t="shared" si="19"/>
        <v>311.28000000000003</v>
      </c>
      <c r="BF99" s="160">
        <f t="shared" si="20"/>
        <v>959.76</v>
      </c>
      <c r="BG99" s="161">
        <f t="shared" si="21"/>
        <v>264</v>
      </c>
      <c r="BH99" s="162">
        <f t="shared" si="22"/>
        <v>3424.0800000000004</v>
      </c>
      <c r="BI99" s="163">
        <f t="shared" si="23"/>
        <v>10557.36</v>
      </c>
      <c r="BJ99" s="164"/>
      <c r="BK99" s="165" t="s">
        <v>125</v>
      </c>
      <c r="BL99" s="177">
        <v>25</v>
      </c>
      <c r="BM99" s="178">
        <v>64</v>
      </c>
      <c r="BN99" s="178">
        <v>79</v>
      </c>
      <c r="BO99" s="178">
        <v>52</v>
      </c>
      <c r="BP99" s="178">
        <v>20</v>
      </c>
      <c r="BQ99" s="178">
        <v>0</v>
      </c>
      <c r="BR99" s="178" t="str">
        <f>IF(ISBLANK($BK99),"",IFERROR((ROUND((INDEX([1]INSTRUCTIONS!$M$9:$AM$73,MATCH(#REF!,[1]INSTRUCTIONS!$N$9:$N$73,0),MATCH(BR$2,[1]INSTRUCTIONS!$M$9:$AM$9,FALSE))*$BA99),0)),""))</f>
        <v/>
      </c>
      <c r="BS99" s="178" t="str">
        <f>IF(ISBLANK($BK99),"",IFERROR((ROUND((INDEX([1]INSTRUCTIONS!$M$9:$AM$73,MATCH(#REF!,[1]INSTRUCTIONS!$N$9:$N$73,0),MATCH(BS$2,[1]INSTRUCTIONS!$M$9:$AM$9,FALSE))*$BA99),0)),""))</f>
        <v/>
      </c>
      <c r="BT99" s="178" t="str">
        <f>IF(ISBLANK($BK99),"",IFERROR((ROUND((INDEX([1]INSTRUCTIONS!$M$9:$AM$73,MATCH(#REF!,[1]INSTRUCTIONS!$N$9:$N$73,0),MATCH(BT$2,[1]INSTRUCTIONS!$M$9:$AM$9,FALSE))*$BA99),0)),""))</f>
        <v/>
      </c>
      <c r="BU99" s="178" t="str">
        <f>IF(ISBLANK($BK99),"",IFERROR((ROUND((INDEX([1]INSTRUCTIONS!$M$9:$AM$73,MATCH(#REF!,[1]INSTRUCTIONS!$N$9:$N$73,0),MATCH(BU$2,[1]INSTRUCTIONS!$M$9:$AM$9,FALSE))*$BA99),0)),""))</f>
        <v/>
      </c>
      <c r="BV99" s="178" t="str">
        <f>IF(ISBLANK($BK99),"",IFERROR((ROUND((INDEX([1]INSTRUCTIONS!$M$9:$AM$73,MATCH(#REF!,[1]INSTRUCTIONS!$N$9:$N$73,0),MATCH(BV$2,[1]INSTRUCTIONS!$M$9:$AM$9,FALSE))*$BA99),0)),""))</f>
        <v/>
      </c>
      <c r="BW99" s="178" t="str">
        <f>IF(ISBLANK($BK99),"",IFERROR((ROUND((INDEX([1]INSTRUCTIONS!$M$9:$AM$73,MATCH(#REF!,[1]INSTRUCTIONS!$N$9:$N$73,0),MATCH(BW$2,[1]INSTRUCTIONS!$M$9:$AM$9,FALSE))*$BA99),0)),""))</f>
        <v/>
      </c>
      <c r="BX99" s="178" t="str">
        <f>IF(ISBLANK($BK99),"",IFERROR((ROUND((INDEX([1]INSTRUCTIONS!$M$9:$AM$73,MATCH(#REF!,[1]INSTRUCTIONS!$N$9:$N$73,0),MATCH(BX$2,[1]INSTRUCTIONS!$M$9:$AM$9,FALSE))*$BA99),0)),""))</f>
        <v/>
      </c>
      <c r="BY99" s="178" t="str">
        <f>IF(ISBLANK($BK99),"",IFERROR((ROUND((INDEX([1]INSTRUCTIONS!$M$9:$AM$73,MATCH(#REF!,[1]INSTRUCTIONS!$N$9:$N$73,0),MATCH(BY$2,[1]INSTRUCTIONS!$M$9:$AM$9,FALSE))*$BA99),0)),""))</f>
        <v/>
      </c>
      <c r="BZ99" s="178" t="str">
        <f>IF(ISBLANK($BK99),"",IFERROR((ROUND((INDEX([1]INSTRUCTIONS!$M$9:$AM$73,MATCH(#REF!,[1]INSTRUCTIONS!$N$9:$N$73,0),MATCH(BZ$2,[1]INSTRUCTIONS!$M$9:$AM$9,FALSE))*$BA99),0)),""))</f>
        <v/>
      </c>
      <c r="CA99" s="178" t="str">
        <f>IF(ISBLANK($BK99),"",IFERROR((ROUND((INDEX([1]INSTRUCTIONS!$M$9:$AM$73,MATCH(#REF!,[1]INSTRUCTIONS!$N$9:$N$73,0),MATCH(CA$2,[1]INSTRUCTIONS!$M$9:$AM$9,FALSE))*$BA99),0)),""))</f>
        <v/>
      </c>
      <c r="CB99" s="178" t="str">
        <f>IF(ISBLANK($BK99),"",IFERROR((ROUND((INDEX([1]INSTRUCTIONS!$M$9:$AM$73,MATCH(#REF!,[1]INSTRUCTIONS!$N$9:$N$73,0),MATCH(CB$2,[1]INSTRUCTIONS!$M$9:$AM$9,FALSE))*$BA99),0)),""))</f>
        <v/>
      </c>
      <c r="CC99" s="178" t="str">
        <f>IF(ISBLANK($BK99),"",IFERROR((ROUND((INDEX([1]INSTRUCTIONS!$M$9:$AM$73,MATCH(#REF!,[1]INSTRUCTIONS!$N$9:$N$73,0),MATCH(CC$2,[1]INSTRUCTIONS!$M$9:$AM$9,FALSE))*$BA99),0)),""))</f>
        <v/>
      </c>
      <c r="CD99" s="178" t="str">
        <f>IF(ISBLANK($BK99),"",IFERROR((ROUND((INDEX([1]INSTRUCTIONS!$M$9:$AM$73,MATCH(#REF!,[1]INSTRUCTIONS!$N$9:$N$73,0),MATCH(CD$2,[1]INSTRUCTIONS!$M$9:$AM$9,FALSE))*$BA99),0)),""))</f>
        <v/>
      </c>
      <c r="CE99" s="178" t="str">
        <f>IF(ISBLANK($BK99),"",IFERROR((ROUND((INDEX([1]INSTRUCTIONS!$M$9:$AM$73,MATCH(#REF!,[1]INSTRUCTIONS!$N$9:$N$73,0),MATCH(CE$2,[1]INSTRUCTIONS!$M$9:$AM$9,FALSE))*$BA99),0)),""))</f>
        <v/>
      </c>
      <c r="CF99" s="178" t="str">
        <f>IF(ISBLANK($BK99),"",IFERROR((ROUND((INDEX([1]INSTRUCTIONS!$M$9:$AM$73,MATCH(#REF!,[1]INSTRUCTIONS!$N$9:$N$73,0),MATCH(CF$2,[1]INSTRUCTIONS!$M$9:$AM$9,FALSE))*$BA99),0)),""))</f>
        <v/>
      </c>
      <c r="CG99" s="178" t="str">
        <f>IF(ISBLANK($BK99),"",IFERROR((ROUND((INDEX([1]INSTRUCTIONS!$M$9:$AM$73,MATCH(#REF!,[1]INSTRUCTIONS!$N$9:$N$73,0),MATCH(CG$2,[1]INSTRUCTIONS!$M$9:$AM$9,FALSE))*$BA99),0)),""))</f>
        <v/>
      </c>
      <c r="CH99" s="178" t="str">
        <f>IF(ISBLANK($BK99),"",IFERROR((ROUND((INDEX([1]INSTRUCTIONS!$M$9:$AM$73,MATCH(#REF!,[1]INSTRUCTIONS!$N$9:$N$73,0),MATCH(CH$2,[1]INSTRUCTIONS!$M$9:$AM$9,FALSE))*$BA99),0)),""))</f>
        <v/>
      </c>
      <c r="CI99" s="178" t="str">
        <f>IF(ISBLANK($BK99),"",IFERROR((ROUND((INDEX([1]INSTRUCTIONS!$M$9:$AM$73,MATCH(#REF!,[1]INSTRUCTIONS!$N$9:$N$73,0),MATCH(CI$2,[1]INSTRUCTIONS!$M$9:$AM$9,FALSE))*$BA99),0)),""))</f>
        <v/>
      </c>
      <c r="CJ99" s="179" t="str">
        <f>IF(ISBLANK($BK99),"",IFERROR((ROUND((INDEX([1]INSTRUCTIONS!$M$9:$AM$73,MATCH(#REF!,[1]INSTRUCTIONS!$N$9:$N$73,0),MATCH(CJ$2,[1]INSTRUCTIONS!$M$9:$AM$9,FALSE))*$BA99),0)),""))</f>
        <v/>
      </c>
      <c r="CK99" s="169">
        <f t="shared" si="24"/>
        <v>240</v>
      </c>
      <c r="CL99" s="169">
        <f t="shared" si="25"/>
        <v>0</v>
      </c>
      <c r="CM99" s="6"/>
      <c r="CN99" s="170" t="s">
        <v>105</v>
      </c>
      <c r="CO99" s="177">
        <v>3</v>
      </c>
      <c r="CP99" s="178">
        <v>6</v>
      </c>
      <c r="CQ99" s="178">
        <v>7</v>
      </c>
      <c r="CR99" s="178">
        <v>5</v>
      </c>
      <c r="CS99" s="178">
        <v>3</v>
      </c>
      <c r="CT99" s="178">
        <v>0</v>
      </c>
      <c r="CU99" s="178" t="str">
        <f>IF(ISBLANK($CN99),"",IFERROR((ROUND((INDEX([1]INSTRUCTIONS!$M$9:$AM$73,MATCH(#REF!,[1]INSTRUCTIONS!$N$9:$N$73,0),MATCH(CU$2,[1]INSTRUCTIONS!$M$9:$AM$9,FALSE))*$BD99),0)),""))</f>
        <v/>
      </c>
      <c r="CV99" s="178" t="str">
        <f>IF(ISBLANK($CN99),"",IFERROR((ROUND((INDEX([1]INSTRUCTIONS!$M$9:$AM$73,MATCH(#REF!,[1]INSTRUCTIONS!$N$9:$N$73,0),MATCH(CV$2,[1]INSTRUCTIONS!$M$9:$AM$9,FALSE))*$BD99),0)),""))</f>
        <v/>
      </c>
      <c r="CW99" s="178" t="str">
        <f>IF(ISBLANK($CN99),"",IFERROR((ROUND((INDEX([1]INSTRUCTIONS!$M$9:$AM$73,MATCH(#REF!,[1]INSTRUCTIONS!$N$9:$N$73,0),MATCH(CW$2,[1]INSTRUCTIONS!$M$9:$AM$9,FALSE))*$BD99),0)),""))</f>
        <v/>
      </c>
      <c r="CX99" s="178" t="str">
        <f>IF(ISBLANK($CN99),"",IFERROR((ROUND((INDEX([1]INSTRUCTIONS!$M$9:$AM$73,MATCH(#REF!,[1]INSTRUCTIONS!$N$9:$N$73,0),MATCH(CX$2,[1]INSTRUCTIONS!$M$9:$AM$9,FALSE))*$BD99),0)),""))</f>
        <v/>
      </c>
      <c r="CY99" s="178" t="str">
        <f>IF(ISBLANK($CN99),"",IFERROR((ROUND((INDEX([1]INSTRUCTIONS!$M$9:$AM$73,MATCH(#REF!,[1]INSTRUCTIONS!$N$9:$N$73,0),MATCH(CY$2,[1]INSTRUCTIONS!$M$9:$AM$9,FALSE))*$BD99),0)),""))</f>
        <v/>
      </c>
      <c r="CZ99" s="178" t="str">
        <f>IF(ISBLANK($CN99),"",IFERROR((ROUND((INDEX([1]INSTRUCTIONS!$M$9:$AM$73,MATCH(#REF!,[1]INSTRUCTIONS!$N$9:$N$73,0),MATCH(CZ$2,[1]INSTRUCTIONS!$M$9:$AM$9,FALSE))*$BD99),0)),""))</f>
        <v/>
      </c>
      <c r="DA99" s="178" t="str">
        <f>IF(ISBLANK($CN99),"",IFERROR((ROUND((INDEX([1]INSTRUCTIONS!$M$9:$AM$73,MATCH(#REF!,[1]INSTRUCTIONS!$N$9:$N$73,0),MATCH(DA$2,[1]INSTRUCTIONS!$M$9:$AM$9,FALSE))*$BD99),0)),""))</f>
        <v/>
      </c>
      <c r="DB99" s="178" t="str">
        <f>IF(ISBLANK($CN99),"",IFERROR((ROUND((INDEX([1]INSTRUCTIONS!$M$9:$AM$73,MATCH(#REF!,[1]INSTRUCTIONS!$N$9:$N$73,0),MATCH(DB$2,[1]INSTRUCTIONS!$M$9:$AM$9,FALSE))*$BD99),0)),""))</f>
        <v/>
      </c>
      <c r="DC99" s="178" t="str">
        <f>IF(ISBLANK($CN99),"",IFERROR((ROUND((INDEX([1]INSTRUCTIONS!$M$9:$AM$73,MATCH(#REF!,[1]INSTRUCTIONS!$N$9:$N$73,0),MATCH(DC$2,[1]INSTRUCTIONS!$M$9:$AM$9,FALSE))*$BD99),0)),""))</f>
        <v/>
      </c>
      <c r="DD99" s="178" t="str">
        <f>IF(ISBLANK($CN99),"",IFERROR((ROUND((INDEX([1]INSTRUCTIONS!$M$9:$AM$73,MATCH(#REF!,[1]INSTRUCTIONS!$N$9:$N$73,0),MATCH(DD$2,[1]INSTRUCTIONS!$M$9:$AM$9,FALSE))*$BD99),0)),""))</f>
        <v/>
      </c>
      <c r="DE99" s="178" t="str">
        <f>IF(ISBLANK($CN99),"",IFERROR((ROUND((INDEX([1]INSTRUCTIONS!$M$9:$AM$73,MATCH(#REF!,[1]INSTRUCTIONS!$N$9:$N$73,0),MATCH(DE$2,[1]INSTRUCTIONS!$M$9:$AM$9,FALSE))*$BD99),0)),""))</f>
        <v/>
      </c>
      <c r="DF99" s="178" t="str">
        <f>IF(ISBLANK($CN99),"",IFERROR((ROUND((INDEX([1]INSTRUCTIONS!$M$9:$AM$73,MATCH(#REF!,[1]INSTRUCTIONS!$N$9:$N$73,0),MATCH(DF$2,[1]INSTRUCTIONS!$M$9:$AM$9,FALSE))*$BD99),0)),""))</f>
        <v/>
      </c>
      <c r="DG99" s="178" t="str">
        <f>IF(ISBLANK($CN99),"",IFERROR((ROUND((INDEX([1]INSTRUCTIONS!$M$9:$AM$73,MATCH(#REF!,[1]INSTRUCTIONS!$N$9:$N$73,0),MATCH(DG$2,[1]INSTRUCTIONS!$M$9:$AM$9,FALSE))*$BD99),0)),""))</f>
        <v/>
      </c>
      <c r="DH99" s="178" t="str">
        <f>IF(ISBLANK($CN99),"",IFERROR((ROUND((INDEX([1]INSTRUCTIONS!$M$9:$AM$73,MATCH(#REF!,[1]INSTRUCTIONS!$N$9:$N$73,0),MATCH(DH$2,[1]INSTRUCTIONS!$M$9:$AM$9,FALSE))*$BD99),0)),""))</f>
        <v/>
      </c>
      <c r="DI99" s="178" t="str">
        <f>IF(ISBLANK($CN99),"",IFERROR((ROUND((INDEX([1]INSTRUCTIONS!$M$9:$AM$73,MATCH(#REF!,[1]INSTRUCTIONS!$N$9:$N$73,0),MATCH(DI$2,[1]INSTRUCTIONS!$M$9:$AM$9,FALSE))*$BD99),0)),""))</f>
        <v/>
      </c>
      <c r="DJ99" s="178" t="str">
        <f>IF(ISBLANK($CN99),"",IFERROR((ROUND((INDEX([1]INSTRUCTIONS!$M$9:$AM$73,MATCH(#REF!,[1]INSTRUCTIONS!$N$9:$N$73,0),MATCH(DJ$2,[1]INSTRUCTIONS!$M$9:$AM$9,FALSE))*$BD99),0)),""))</f>
        <v/>
      </c>
      <c r="DK99" s="178" t="str">
        <f>IF(ISBLANK($CN99),"",IFERROR((ROUND((INDEX([1]INSTRUCTIONS!$M$9:$AM$73,MATCH(#REF!,[1]INSTRUCTIONS!$N$9:$N$73,0),MATCH(DK$2,[1]INSTRUCTIONS!$M$9:$AM$9,FALSE))*$BD99),0)),""))</f>
        <v/>
      </c>
      <c r="DL99" s="178" t="str">
        <f>IF(ISBLANK($CN99),"",IFERROR((ROUND((INDEX([1]INSTRUCTIONS!$M$9:$AM$73,MATCH(#REF!,[1]INSTRUCTIONS!$N$9:$N$73,0),MATCH(DL$2,[1]INSTRUCTIONS!$M$9:$AM$9,FALSE))*$BD99),0)),""))</f>
        <v/>
      </c>
      <c r="DM99" s="179" t="str">
        <f>IF(ISBLANK($CN99),"",IFERROR((ROUND((INDEX([1]INSTRUCTIONS!$M$9:$AM$73,MATCH(#REF!,[1]INSTRUCTIONS!$N$9:$N$73,0),MATCH(DM$2,[1]INSTRUCTIONS!$M$9:$AM$9,FALSE))*$BD99),0)),""))</f>
        <v/>
      </c>
      <c r="DN99" s="169">
        <f t="shared" si="26"/>
        <v>24</v>
      </c>
      <c r="DO99" s="169">
        <f t="shared" si="27"/>
        <v>0</v>
      </c>
      <c r="DP99" s="6"/>
      <c r="DQ99" s="171" t="str">
        <f t="shared" si="28"/>
        <v>ALPHA BOTTOMS BM</v>
      </c>
      <c r="DR99" s="172">
        <f t="shared" ref="DR99:EP99" si="113">IFERROR(BL99+CO99,"")</f>
        <v>28</v>
      </c>
      <c r="DS99" s="173">
        <f t="shared" si="113"/>
        <v>70</v>
      </c>
      <c r="DT99" s="173">
        <f t="shared" si="113"/>
        <v>86</v>
      </c>
      <c r="DU99" s="173">
        <f t="shared" si="113"/>
        <v>57</v>
      </c>
      <c r="DV99" s="173">
        <f t="shared" si="113"/>
        <v>23</v>
      </c>
      <c r="DW99" s="173">
        <f t="shared" si="113"/>
        <v>0</v>
      </c>
      <c r="DX99" s="173" t="str">
        <f t="shared" si="113"/>
        <v/>
      </c>
      <c r="DY99" s="173" t="str">
        <f t="shared" si="113"/>
        <v/>
      </c>
      <c r="DZ99" s="173" t="str">
        <f t="shared" si="113"/>
        <v/>
      </c>
      <c r="EA99" s="173" t="str">
        <f t="shared" si="113"/>
        <v/>
      </c>
      <c r="EB99" s="173" t="str">
        <f t="shared" si="113"/>
        <v/>
      </c>
      <c r="EC99" s="173" t="str">
        <f t="shared" si="113"/>
        <v/>
      </c>
      <c r="ED99" s="173" t="str">
        <f t="shared" si="113"/>
        <v/>
      </c>
      <c r="EE99" s="173" t="str">
        <f t="shared" si="113"/>
        <v/>
      </c>
      <c r="EF99" s="174" t="str">
        <f t="shared" si="113"/>
        <v/>
      </c>
      <c r="EG99" s="174" t="str">
        <f t="shared" si="113"/>
        <v/>
      </c>
      <c r="EH99" s="174" t="str">
        <f t="shared" si="113"/>
        <v/>
      </c>
      <c r="EI99" s="174" t="str">
        <f t="shared" si="113"/>
        <v/>
      </c>
      <c r="EJ99" s="174" t="str">
        <f t="shared" si="113"/>
        <v/>
      </c>
      <c r="EK99" s="174" t="str">
        <f t="shared" si="113"/>
        <v/>
      </c>
      <c r="EL99" s="174" t="str">
        <f t="shared" si="113"/>
        <v/>
      </c>
      <c r="EM99" s="174" t="str">
        <f t="shared" si="113"/>
        <v/>
      </c>
      <c r="EN99" s="174" t="str">
        <f t="shared" si="113"/>
        <v/>
      </c>
      <c r="EO99" s="174" t="str">
        <f t="shared" si="113"/>
        <v/>
      </c>
      <c r="EP99" s="174" t="str">
        <f t="shared" si="113"/>
        <v/>
      </c>
      <c r="EQ99" s="171">
        <f t="shared" si="30"/>
        <v>264</v>
      </c>
      <c r="ER99" s="171">
        <f t="shared" si="31"/>
        <v>0</v>
      </c>
    </row>
    <row r="100" spans="1:148" ht="120" customHeight="1" x14ac:dyDescent="0.25">
      <c r="A100" s="132">
        <f t="shared" si="32"/>
        <v>83</v>
      </c>
      <c r="B100" s="133" t="e">
        <v>#VALUE!</v>
      </c>
      <c r="C100" s="133" t="s">
        <v>96</v>
      </c>
      <c r="D100" s="134" t="s">
        <v>276</v>
      </c>
      <c r="E100" s="134" t="str">
        <f t="shared" si="6"/>
        <v>#REF!</v>
      </c>
      <c r="F100" s="135" t="s">
        <v>97</v>
      </c>
      <c r="G100" s="134" t="s">
        <v>276</v>
      </c>
      <c r="H100" s="135" t="s">
        <v>247</v>
      </c>
      <c r="I100" s="135" t="s">
        <v>248</v>
      </c>
      <c r="J100" s="135"/>
      <c r="K100" s="135"/>
      <c r="L100" s="136"/>
      <c r="M100" s="133" t="e">
        <v>#VALUE!</v>
      </c>
      <c r="N100" s="135" t="s">
        <v>251</v>
      </c>
      <c r="O100" s="136"/>
      <c r="P100" s="136"/>
      <c r="Q100" s="136" t="s">
        <v>101</v>
      </c>
      <c r="R100" s="136" t="s">
        <v>102</v>
      </c>
      <c r="S100" s="136"/>
      <c r="T100" s="133"/>
      <c r="U100" s="133"/>
      <c r="V100" s="133"/>
      <c r="W100" s="137"/>
      <c r="X100" s="138">
        <v>12.97</v>
      </c>
      <c r="Y100" s="139">
        <v>12.97</v>
      </c>
      <c r="Z100" s="140">
        <f t="shared" si="7"/>
        <v>0</v>
      </c>
      <c r="AA100" s="139">
        <v>39.99</v>
      </c>
      <c r="AB100" s="140">
        <f t="shared" si="8"/>
        <v>0.67566891722930733</v>
      </c>
      <c r="AC100" s="141"/>
      <c r="AD100" s="142" t="str">
        <f t="shared" si="9"/>
        <v/>
      </c>
      <c r="AE100" s="140" t="str">
        <f t="shared" si="10"/>
        <v/>
      </c>
      <c r="AF100" s="139"/>
      <c r="AG100" s="140" t="str">
        <f t="shared" si="11"/>
        <v/>
      </c>
      <c r="AH100" s="143" t="str">
        <f t="shared" si="12"/>
        <v/>
      </c>
      <c r="AI100" s="144"/>
      <c r="AJ100" s="145"/>
      <c r="AK100" s="146"/>
      <c r="AL100" s="135" t="s">
        <v>241</v>
      </c>
      <c r="AM100" s="147">
        <v>4</v>
      </c>
      <c r="AN100" s="148" t="str">
        <f t="shared" si="13"/>
        <v xml:space="preserve">, , , , OFFICE DEFINE, </v>
      </c>
      <c r="AO100" s="149">
        <v>12</v>
      </c>
      <c r="AP100" s="150">
        <v>156</v>
      </c>
      <c r="AQ100" s="150"/>
      <c r="AR100" s="150"/>
      <c r="AS100" s="150"/>
      <c r="AT100" s="151"/>
      <c r="AU100" s="151"/>
      <c r="AV100" s="152">
        <f t="shared" si="14"/>
        <v>4</v>
      </c>
      <c r="AW100" s="153"/>
      <c r="AX100" s="152"/>
      <c r="AY100" s="153"/>
      <c r="AZ100" s="176"/>
      <c r="BA100" s="155">
        <f t="shared" si="15"/>
        <v>156</v>
      </c>
      <c r="BB100" s="156">
        <f t="shared" si="16"/>
        <v>2023.3200000000002</v>
      </c>
      <c r="BC100" s="157">
        <f t="shared" si="17"/>
        <v>6238.4400000000005</v>
      </c>
      <c r="BD100" s="158">
        <f t="shared" si="18"/>
        <v>12</v>
      </c>
      <c r="BE100" s="159">
        <f t="shared" si="19"/>
        <v>155.64000000000001</v>
      </c>
      <c r="BF100" s="160">
        <f t="shared" si="20"/>
        <v>479.88</v>
      </c>
      <c r="BG100" s="161">
        <f t="shared" si="21"/>
        <v>168</v>
      </c>
      <c r="BH100" s="162">
        <f t="shared" si="22"/>
        <v>2178.96</v>
      </c>
      <c r="BI100" s="163">
        <f t="shared" si="23"/>
        <v>6718.3200000000006</v>
      </c>
      <c r="BJ100" s="164"/>
      <c r="BK100" s="165" t="s">
        <v>125</v>
      </c>
      <c r="BL100" s="177">
        <v>16</v>
      </c>
      <c r="BM100" s="178">
        <v>42</v>
      </c>
      <c r="BN100" s="178">
        <v>51</v>
      </c>
      <c r="BO100" s="178">
        <v>34</v>
      </c>
      <c r="BP100" s="178">
        <v>13</v>
      </c>
      <c r="BQ100" s="178">
        <v>0</v>
      </c>
      <c r="BR100" s="178" t="str">
        <f>IF(ISBLANK($BK100),"",IFERROR((ROUND((INDEX([1]INSTRUCTIONS!$M$9:$AM$73,MATCH(#REF!,[1]INSTRUCTIONS!$N$9:$N$73,0),MATCH(BR$2,[1]INSTRUCTIONS!$M$9:$AM$9,FALSE))*$BA100),0)),""))</f>
        <v/>
      </c>
      <c r="BS100" s="178" t="str">
        <f>IF(ISBLANK($BK100),"",IFERROR((ROUND((INDEX([1]INSTRUCTIONS!$M$9:$AM$73,MATCH(#REF!,[1]INSTRUCTIONS!$N$9:$N$73,0),MATCH(BS$2,[1]INSTRUCTIONS!$M$9:$AM$9,FALSE))*$BA100),0)),""))</f>
        <v/>
      </c>
      <c r="BT100" s="178" t="str">
        <f>IF(ISBLANK($BK100),"",IFERROR((ROUND((INDEX([1]INSTRUCTIONS!$M$9:$AM$73,MATCH(#REF!,[1]INSTRUCTIONS!$N$9:$N$73,0),MATCH(BT$2,[1]INSTRUCTIONS!$M$9:$AM$9,FALSE))*$BA100),0)),""))</f>
        <v/>
      </c>
      <c r="BU100" s="178" t="str">
        <f>IF(ISBLANK($BK100),"",IFERROR((ROUND((INDEX([1]INSTRUCTIONS!$M$9:$AM$73,MATCH(#REF!,[1]INSTRUCTIONS!$N$9:$N$73,0),MATCH(BU$2,[1]INSTRUCTIONS!$M$9:$AM$9,FALSE))*$BA100),0)),""))</f>
        <v/>
      </c>
      <c r="BV100" s="178" t="str">
        <f>IF(ISBLANK($BK100),"",IFERROR((ROUND((INDEX([1]INSTRUCTIONS!$M$9:$AM$73,MATCH(#REF!,[1]INSTRUCTIONS!$N$9:$N$73,0),MATCH(BV$2,[1]INSTRUCTIONS!$M$9:$AM$9,FALSE))*$BA100),0)),""))</f>
        <v/>
      </c>
      <c r="BW100" s="178" t="str">
        <f>IF(ISBLANK($BK100),"",IFERROR((ROUND((INDEX([1]INSTRUCTIONS!$M$9:$AM$73,MATCH(#REF!,[1]INSTRUCTIONS!$N$9:$N$73,0),MATCH(BW$2,[1]INSTRUCTIONS!$M$9:$AM$9,FALSE))*$BA100),0)),""))</f>
        <v/>
      </c>
      <c r="BX100" s="178" t="str">
        <f>IF(ISBLANK($BK100),"",IFERROR((ROUND((INDEX([1]INSTRUCTIONS!$M$9:$AM$73,MATCH(#REF!,[1]INSTRUCTIONS!$N$9:$N$73,0),MATCH(BX$2,[1]INSTRUCTIONS!$M$9:$AM$9,FALSE))*$BA100),0)),""))</f>
        <v/>
      </c>
      <c r="BY100" s="178" t="str">
        <f>IF(ISBLANK($BK100),"",IFERROR((ROUND((INDEX([1]INSTRUCTIONS!$M$9:$AM$73,MATCH(#REF!,[1]INSTRUCTIONS!$N$9:$N$73,0),MATCH(BY$2,[1]INSTRUCTIONS!$M$9:$AM$9,FALSE))*$BA100),0)),""))</f>
        <v/>
      </c>
      <c r="BZ100" s="178" t="str">
        <f>IF(ISBLANK($BK100),"",IFERROR((ROUND((INDEX([1]INSTRUCTIONS!$M$9:$AM$73,MATCH(#REF!,[1]INSTRUCTIONS!$N$9:$N$73,0),MATCH(BZ$2,[1]INSTRUCTIONS!$M$9:$AM$9,FALSE))*$BA100),0)),""))</f>
        <v/>
      </c>
      <c r="CA100" s="178" t="str">
        <f>IF(ISBLANK($BK100),"",IFERROR((ROUND((INDEX([1]INSTRUCTIONS!$M$9:$AM$73,MATCH(#REF!,[1]INSTRUCTIONS!$N$9:$N$73,0),MATCH(CA$2,[1]INSTRUCTIONS!$M$9:$AM$9,FALSE))*$BA100),0)),""))</f>
        <v/>
      </c>
      <c r="CB100" s="178" t="str">
        <f>IF(ISBLANK($BK100),"",IFERROR((ROUND((INDEX([1]INSTRUCTIONS!$M$9:$AM$73,MATCH(#REF!,[1]INSTRUCTIONS!$N$9:$N$73,0),MATCH(CB$2,[1]INSTRUCTIONS!$M$9:$AM$9,FALSE))*$BA100),0)),""))</f>
        <v/>
      </c>
      <c r="CC100" s="178" t="str">
        <f>IF(ISBLANK($BK100),"",IFERROR((ROUND((INDEX([1]INSTRUCTIONS!$M$9:$AM$73,MATCH(#REF!,[1]INSTRUCTIONS!$N$9:$N$73,0),MATCH(CC$2,[1]INSTRUCTIONS!$M$9:$AM$9,FALSE))*$BA100),0)),""))</f>
        <v/>
      </c>
      <c r="CD100" s="178" t="str">
        <f>IF(ISBLANK($BK100),"",IFERROR((ROUND((INDEX([1]INSTRUCTIONS!$M$9:$AM$73,MATCH(#REF!,[1]INSTRUCTIONS!$N$9:$N$73,0),MATCH(CD$2,[1]INSTRUCTIONS!$M$9:$AM$9,FALSE))*$BA100),0)),""))</f>
        <v/>
      </c>
      <c r="CE100" s="178" t="str">
        <f>IF(ISBLANK($BK100),"",IFERROR((ROUND((INDEX([1]INSTRUCTIONS!$M$9:$AM$73,MATCH(#REF!,[1]INSTRUCTIONS!$N$9:$N$73,0),MATCH(CE$2,[1]INSTRUCTIONS!$M$9:$AM$9,FALSE))*$BA100),0)),""))</f>
        <v/>
      </c>
      <c r="CF100" s="178" t="str">
        <f>IF(ISBLANK($BK100),"",IFERROR((ROUND((INDEX([1]INSTRUCTIONS!$M$9:$AM$73,MATCH(#REF!,[1]INSTRUCTIONS!$N$9:$N$73,0),MATCH(CF$2,[1]INSTRUCTIONS!$M$9:$AM$9,FALSE))*$BA100),0)),""))</f>
        <v/>
      </c>
      <c r="CG100" s="178" t="str">
        <f>IF(ISBLANK($BK100),"",IFERROR((ROUND((INDEX([1]INSTRUCTIONS!$M$9:$AM$73,MATCH(#REF!,[1]INSTRUCTIONS!$N$9:$N$73,0),MATCH(CG$2,[1]INSTRUCTIONS!$M$9:$AM$9,FALSE))*$BA100),0)),""))</f>
        <v/>
      </c>
      <c r="CH100" s="178" t="str">
        <f>IF(ISBLANK($BK100),"",IFERROR((ROUND((INDEX([1]INSTRUCTIONS!$M$9:$AM$73,MATCH(#REF!,[1]INSTRUCTIONS!$N$9:$N$73,0),MATCH(CH$2,[1]INSTRUCTIONS!$M$9:$AM$9,FALSE))*$BA100),0)),""))</f>
        <v/>
      </c>
      <c r="CI100" s="178" t="str">
        <f>IF(ISBLANK($BK100),"",IFERROR((ROUND((INDEX([1]INSTRUCTIONS!$M$9:$AM$73,MATCH(#REF!,[1]INSTRUCTIONS!$N$9:$N$73,0),MATCH(CI$2,[1]INSTRUCTIONS!$M$9:$AM$9,FALSE))*$BA100),0)),""))</f>
        <v/>
      </c>
      <c r="CJ100" s="179" t="str">
        <f>IF(ISBLANK($BK100),"",IFERROR((ROUND((INDEX([1]INSTRUCTIONS!$M$9:$AM$73,MATCH(#REF!,[1]INSTRUCTIONS!$N$9:$N$73,0),MATCH(CJ$2,[1]INSTRUCTIONS!$M$9:$AM$9,FALSE))*$BA100),0)),""))</f>
        <v/>
      </c>
      <c r="CK100" s="169">
        <f t="shared" si="24"/>
        <v>156</v>
      </c>
      <c r="CL100" s="169">
        <f t="shared" si="25"/>
        <v>0</v>
      </c>
      <c r="CM100" s="6"/>
      <c r="CN100" s="170" t="s">
        <v>105</v>
      </c>
      <c r="CO100" s="177">
        <v>1</v>
      </c>
      <c r="CP100" s="178">
        <v>3</v>
      </c>
      <c r="CQ100" s="178">
        <v>4</v>
      </c>
      <c r="CR100" s="178">
        <v>3</v>
      </c>
      <c r="CS100" s="178">
        <v>1</v>
      </c>
      <c r="CT100" s="178">
        <v>0</v>
      </c>
      <c r="CU100" s="178" t="str">
        <f>IF(ISBLANK($CN100),"",IFERROR((ROUND((INDEX([1]INSTRUCTIONS!$M$9:$AM$73,MATCH(#REF!,[1]INSTRUCTIONS!$N$9:$N$73,0),MATCH(CU$2,[1]INSTRUCTIONS!$M$9:$AM$9,FALSE))*$BD100),0)),""))</f>
        <v/>
      </c>
      <c r="CV100" s="178" t="str">
        <f>IF(ISBLANK($CN100),"",IFERROR((ROUND((INDEX([1]INSTRUCTIONS!$M$9:$AM$73,MATCH(#REF!,[1]INSTRUCTIONS!$N$9:$N$73,0),MATCH(CV$2,[1]INSTRUCTIONS!$M$9:$AM$9,FALSE))*$BD100),0)),""))</f>
        <v/>
      </c>
      <c r="CW100" s="178" t="str">
        <f>IF(ISBLANK($CN100),"",IFERROR((ROUND((INDEX([1]INSTRUCTIONS!$M$9:$AM$73,MATCH(#REF!,[1]INSTRUCTIONS!$N$9:$N$73,0),MATCH(CW$2,[1]INSTRUCTIONS!$M$9:$AM$9,FALSE))*$BD100),0)),""))</f>
        <v/>
      </c>
      <c r="CX100" s="178" t="str">
        <f>IF(ISBLANK($CN100),"",IFERROR((ROUND((INDEX([1]INSTRUCTIONS!$M$9:$AM$73,MATCH(#REF!,[1]INSTRUCTIONS!$N$9:$N$73,0),MATCH(CX$2,[1]INSTRUCTIONS!$M$9:$AM$9,FALSE))*$BD100),0)),""))</f>
        <v/>
      </c>
      <c r="CY100" s="178" t="str">
        <f>IF(ISBLANK($CN100),"",IFERROR((ROUND((INDEX([1]INSTRUCTIONS!$M$9:$AM$73,MATCH(#REF!,[1]INSTRUCTIONS!$N$9:$N$73,0),MATCH(CY$2,[1]INSTRUCTIONS!$M$9:$AM$9,FALSE))*$BD100),0)),""))</f>
        <v/>
      </c>
      <c r="CZ100" s="178" t="str">
        <f>IF(ISBLANK($CN100),"",IFERROR((ROUND((INDEX([1]INSTRUCTIONS!$M$9:$AM$73,MATCH(#REF!,[1]INSTRUCTIONS!$N$9:$N$73,0),MATCH(CZ$2,[1]INSTRUCTIONS!$M$9:$AM$9,FALSE))*$BD100),0)),""))</f>
        <v/>
      </c>
      <c r="DA100" s="178" t="str">
        <f>IF(ISBLANK($CN100),"",IFERROR((ROUND((INDEX([1]INSTRUCTIONS!$M$9:$AM$73,MATCH(#REF!,[1]INSTRUCTIONS!$N$9:$N$73,0),MATCH(DA$2,[1]INSTRUCTIONS!$M$9:$AM$9,FALSE))*$BD100),0)),""))</f>
        <v/>
      </c>
      <c r="DB100" s="178" t="str">
        <f>IF(ISBLANK($CN100),"",IFERROR((ROUND((INDEX([1]INSTRUCTIONS!$M$9:$AM$73,MATCH(#REF!,[1]INSTRUCTIONS!$N$9:$N$73,0),MATCH(DB$2,[1]INSTRUCTIONS!$M$9:$AM$9,FALSE))*$BD100),0)),""))</f>
        <v/>
      </c>
      <c r="DC100" s="178" t="str">
        <f>IF(ISBLANK($CN100),"",IFERROR((ROUND((INDEX([1]INSTRUCTIONS!$M$9:$AM$73,MATCH(#REF!,[1]INSTRUCTIONS!$N$9:$N$73,0),MATCH(DC$2,[1]INSTRUCTIONS!$M$9:$AM$9,FALSE))*$BD100),0)),""))</f>
        <v/>
      </c>
      <c r="DD100" s="178" t="str">
        <f>IF(ISBLANK($CN100),"",IFERROR((ROUND((INDEX([1]INSTRUCTIONS!$M$9:$AM$73,MATCH(#REF!,[1]INSTRUCTIONS!$N$9:$N$73,0),MATCH(DD$2,[1]INSTRUCTIONS!$M$9:$AM$9,FALSE))*$BD100),0)),""))</f>
        <v/>
      </c>
      <c r="DE100" s="178" t="str">
        <f>IF(ISBLANK($CN100),"",IFERROR((ROUND((INDEX([1]INSTRUCTIONS!$M$9:$AM$73,MATCH(#REF!,[1]INSTRUCTIONS!$N$9:$N$73,0),MATCH(DE$2,[1]INSTRUCTIONS!$M$9:$AM$9,FALSE))*$BD100),0)),""))</f>
        <v/>
      </c>
      <c r="DF100" s="178" t="str">
        <f>IF(ISBLANK($CN100),"",IFERROR((ROUND((INDEX([1]INSTRUCTIONS!$M$9:$AM$73,MATCH(#REF!,[1]INSTRUCTIONS!$N$9:$N$73,0),MATCH(DF$2,[1]INSTRUCTIONS!$M$9:$AM$9,FALSE))*$BD100),0)),""))</f>
        <v/>
      </c>
      <c r="DG100" s="178" t="str">
        <f>IF(ISBLANK($CN100),"",IFERROR((ROUND((INDEX([1]INSTRUCTIONS!$M$9:$AM$73,MATCH(#REF!,[1]INSTRUCTIONS!$N$9:$N$73,0),MATCH(DG$2,[1]INSTRUCTIONS!$M$9:$AM$9,FALSE))*$BD100),0)),""))</f>
        <v/>
      </c>
      <c r="DH100" s="178" t="str">
        <f>IF(ISBLANK($CN100),"",IFERROR((ROUND((INDEX([1]INSTRUCTIONS!$M$9:$AM$73,MATCH(#REF!,[1]INSTRUCTIONS!$N$9:$N$73,0),MATCH(DH$2,[1]INSTRUCTIONS!$M$9:$AM$9,FALSE))*$BD100),0)),""))</f>
        <v/>
      </c>
      <c r="DI100" s="178" t="str">
        <f>IF(ISBLANK($CN100),"",IFERROR((ROUND((INDEX([1]INSTRUCTIONS!$M$9:$AM$73,MATCH(#REF!,[1]INSTRUCTIONS!$N$9:$N$73,0),MATCH(DI$2,[1]INSTRUCTIONS!$M$9:$AM$9,FALSE))*$BD100),0)),""))</f>
        <v/>
      </c>
      <c r="DJ100" s="178" t="str">
        <f>IF(ISBLANK($CN100),"",IFERROR((ROUND((INDEX([1]INSTRUCTIONS!$M$9:$AM$73,MATCH(#REF!,[1]INSTRUCTIONS!$N$9:$N$73,0),MATCH(DJ$2,[1]INSTRUCTIONS!$M$9:$AM$9,FALSE))*$BD100),0)),""))</f>
        <v/>
      </c>
      <c r="DK100" s="178" t="str">
        <f>IF(ISBLANK($CN100),"",IFERROR((ROUND((INDEX([1]INSTRUCTIONS!$M$9:$AM$73,MATCH(#REF!,[1]INSTRUCTIONS!$N$9:$N$73,0),MATCH(DK$2,[1]INSTRUCTIONS!$M$9:$AM$9,FALSE))*$BD100),0)),""))</f>
        <v/>
      </c>
      <c r="DL100" s="178" t="str">
        <f>IF(ISBLANK($CN100),"",IFERROR((ROUND((INDEX([1]INSTRUCTIONS!$M$9:$AM$73,MATCH(#REF!,[1]INSTRUCTIONS!$N$9:$N$73,0),MATCH(DL$2,[1]INSTRUCTIONS!$M$9:$AM$9,FALSE))*$BD100),0)),""))</f>
        <v/>
      </c>
      <c r="DM100" s="179" t="str">
        <f>IF(ISBLANK($CN100),"",IFERROR((ROUND((INDEX([1]INSTRUCTIONS!$M$9:$AM$73,MATCH(#REF!,[1]INSTRUCTIONS!$N$9:$N$73,0),MATCH(DM$2,[1]INSTRUCTIONS!$M$9:$AM$9,FALSE))*$BD100),0)),""))</f>
        <v/>
      </c>
      <c r="DN100" s="169">
        <f t="shared" si="26"/>
        <v>12</v>
      </c>
      <c r="DO100" s="169">
        <f t="shared" si="27"/>
        <v>0</v>
      </c>
      <c r="DP100" s="6"/>
      <c r="DQ100" s="171" t="str">
        <f t="shared" si="28"/>
        <v>ALPHA BOTTOMS BM</v>
      </c>
      <c r="DR100" s="172">
        <f t="shared" ref="DR100:EP100" si="114">IFERROR(BL100+CO100,"")</f>
        <v>17</v>
      </c>
      <c r="DS100" s="173">
        <f t="shared" si="114"/>
        <v>45</v>
      </c>
      <c r="DT100" s="173">
        <f t="shared" si="114"/>
        <v>55</v>
      </c>
      <c r="DU100" s="173">
        <f t="shared" si="114"/>
        <v>37</v>
      </c>
      <c r="DV100" s="173">
        <f t="shared" si="114"/>
        <v>14</v>
      </c>
      <c r="DW100" s="173">
        <f t="shared" si="114"/>
        <v>0</v>
      </c>
      <c r="DX100" s="173" t="str">
        <f t="shared" si="114"/>
        <v/>
      </c>
      <c r="DY100" s="173" t="str">
        <f t="shared" si="114"/>
        <v/>
      </c>
      <c r="DZ100" s="173" t="str">
        <f t="shared" si="114"/>
        <v/>
      </c>
      <c r="EA100" s="173" t="str">
        <f t="shared" si="114"/>
        <v/>
      </c>
      <c r="EB100" s="173" t="str">
        <f t="shared" si="114"/>
        <v/>
      </c>
      <c r="EC100" s="173" t="str">
        <f t="shared" si="114"/>
        <v/>
      </c>
      <c r="ED100" s="173" t="str">
        <f t="shared" si="114"/>
        <v/>
      </c>
      <c r="EE100" s="173" t="str">
        <f t="shared" si="114"/>
        <v/>
      </c>
      <c r="EF100" s="174" t="str">
        <f t="shared" si="114"/>
        <v/>
      </c>
      <c r="EG100" s="174" t="str">
        <f t="shared" si="114"/>
        <v/>
      </c>
      <c r="EH100" s="174" t="str">
        <f t="shared" si="114"/>
        <v/>
      </c>
      <c r="EI100" s="174" t="str">
        <f t="shared" si="114"/>
        <v/>
      </c>
      <c r="EJ100" s="174" t="str">
        <f t="shared" si="114"/>
        <v/>
      </c>
      <c r="EK100" s="174" t="str">
        <f t="shared" si="114"/>
        <v/>
      </c>
      <c r="EL100" s="174" t="str">
        <f t="shared" si="114"/>
        <v/>
      </c>
      <c r="EM100" s="174" t="str">
        <f t="shared" si="114"/>
        <v/>
      </c>
      <c r="EN100" s="174" t="str">
        <f t="shared" si="114"/>
        <v/>
      </c>
      <c r="EO100" s="174" t="str">
        <f t="shared" si="114"/>
        <v/>
      </c>
      <c r="EP100" s="174" t="str">
        <f t="shared" si="114"/>
        <v/>
      </c>
      <c r="EQ100" s="171">
        <f t="shared" si="30"/>
        <v>168</v>
      </c>
      <c r="ER100" s="171">
        <f t="shared" si="31"/>
        <v>0</v>
      </c>
    </row>
    <row r="101" spans="1:148" ht="13.7" customHeight="1" x14ac:dyDescent="0.25">
      <c r="A101" s="180" t="s">
        <v>21</v>
      </c>
      <c r="B101" s="180" t="s">
        <v>148</v>
      </c>
      <c r="C101" s="180" t="s">
        <v>148</v>
      </c>
      <c r="D101" s="181">
        <f>COUNT(D$18:D$100)</f>
        <v>0</v>
      </c>
      <c r="E101" s="181"/>
      <c r="F101" s="180"/>
      <c r="G101" s="180"/>
      <c r="H101" s="182" t="s">
        <v>148</v>
      </c>
      <c r="I101" s="182" t="s">
        <v>148</v>
      </c>
      <c r="J101" s="182"/>
      <c r="K101" s="182"/>
      <c r="L101" s="180" t="s">
        <v>148</v>
      </c>
      <c r="M101" s="180" t="s">
        <v>148</v>
      </c>
      <c r="N101" s="180" t="s">
        <v>148</v>
      </c>
      <c r="O101" s="180" t="s">
        <v>148</v>
      </c>
      <c r="P101" s="180"/>
      <c r="Q101" s="180"/>
      <c r="R101" s="180"/>
      <c r="S101" s="180"/>
      <c r="T101" s="180" t="s">
        <v>148</v>
      </c>
      <c r="U101" s="180" t="s">
        <v>148</v>
      </c>
      <c r="V101" s="180" t="s">
        <v>148</v>
      </c>
      <c r="W101" s="180" t="s">
        <v>148</v>
      </c>
      <c r="X101" s="183" t="s">
        <v>148</v>
      </c>
      <c r="Y101" s="184" t="s">
        <v>148</v>
      </c>
      <c r="Z101" s="185" t="s">
        <v>148</v>
      </c>
      <c r="AA101" s="186" t="s">
        <v>148</v>
      </c>
      <c r="AB101" s="185" t="s">
        <v>148</v>
      </c>
      <c r="AC101" s="185" t="s">
        <v>148</v>
      </c>
      <c r="AD101" s="185" t="s">
        <v>148</v>
      </c>
      <c r="AE101" s="185" t="s">
        <v>148</v>
      </c>
      <c r="AF101" s="187" t="s">
        <v>148</v>
      </c>
      <c r="AG101" s="188" t="s">
        <v>148</v>
      </c>
      <c r="AH101" s="189" t="s">
        <v>148</v>
      </c>
      <c r="AI101" s="190" t="s">
        <v>148</v>
      </c>
      <c r="AJ101" s="191" t="s">
        <v>148</v>
      </c>
      <c r="AK101" s="192" t="s">
        <v>148</v>
      </c>
      <c r="AL101" s="180" t="s">
        <v>148</v>
      </c>
      <c r="AM101" s="183" t="s">
        <v>148</v>
      </c>
      <c r="AN101" s="187" t="s">
        <v>148</v>
      </c>
      <c r="AO101" s="193">
        <f t="shared" ref="AO101:AU101" si="115">SUM(AO18:AO100)</f>
        <v>1230</v>
      </c>
      <c r="AP101" s="193">
        <f t="shared" si="115"/>
        <v>17084</v>
      </c>
      <c r="AQ101" s="193">
        <f t="shared" si="115"/>
        <v>0</v>
      </c>
      <c r="AR101" s="193">
        <f t="shared" si="115"/>
        <v>0</v>
      </c>
      <c r="AS101" s="193">
        <f t="shared" si="115"/>
        <v>0</v>
      </c>
      <c r="AT101" s="193">
        <f t="shared" si="115"/>
        <v>0</v>
      </c>
      <c r="AU101" s="194">
        <f t="shared" si="115"/>
        <v>0</v>
      </c>
      <c r="AV101" s="193" t="s">
        <v>148</v>
      </c>
      <c r="AW101" s="193">
        <f t="shared" ref="AW101:AY101" si="116">SUM(AW18:AW100)</f>
        <v>0</v>
      </c>
      <c r="AX101" s="193">
        <f t="shared" si="116"/>
        <v>0</v>
      </c>
      <c r="AY101" s="193">
        <f t="shared" si="116"/>
        <v>0</v>
      </c>
      <c r="AZ101" s="195"/>
      <c r="BA101" s="196">
        <f t="shared" ref="BA101:BF101" si="117">SUM(BA18:BA100)</f>
        <v>17084</v>
      </c>
      <c r="BB101" s="197">
        <f t="shared" si="117"/>
        <v>221909.32000000004</v>
      </c>
      <c r="BC101" s="198">
        <f t="shared" si="117"/>
        <v>786269.16</v>
      </c>
      <c r="BD101" s="199">
        <f t="shared" si="117"/>
        <v>1230</v>
      </c>
      <c r="BE101" s="197">
        <f t="shared" si="117"/>
        <v>16128.840000000006</v>
      </c>
      <c r="BF101" s="198">
        <f t="shared" si="117"/>
        <v>55727.7</v>
      </c>
      <c r="BG101" s="200">
        <f t="shared" ref="BG101:BI101" si="118">SUM(BG$18:BG$100)</f>
        <v>18314</v>
      </c>
      <c r="BH101" s="201">
        <f t="shared" si="118"/>
        <v>238038.16000000003</v>
      </c>
      <c r="BI101" s="198">
        <f t="shared" si="118"/>
        <v>841996.85999999952</v>
      </c>
      <c r="BJ101" s="202" t="s">
        <v>148</v>
      </c>
      <c r="BK101" s="203">
        <f>COUNTA(BK$18:BK$100)</f>
        <v>83</v>
      </c>
      <c r="BL101" s="194">
        <f t="shared" ref="BL101:CL101" si="119">SUM(BL$18:BL$100)</f>
        <v>1550</v>
      </c>
      <c r="BM101" s="194">
        <f t="shared" si="119"/>
        <v>4223</v>
      </c>
      <c r="BN101" s="194">
        <f t="shared" si="119"/>
        <v>5503</v>
      </c>
      <c r="BO101" s="194">
        <f t="shared" si="119"/>
        <v>3875</v>
      </c>
      <c r="BP101" s="194">
        <f t="shared" si="119"/>
        <v>1682</v>
      </c>
      <c r="BQ101" s="194">
        <f t="shared" si="119"/>
        <v>251</v>
      </c>
      <c r="BR101" s="194">
        <f t="shared" si="119"/>
        <v>0</v>
      </c>
      <c r="BS101" s="194">
        <f t="shared" si="119"/>
        <v>0</v>
      </c>
      <c r="BT101" s="194">
        <f t="shared" si="119"/>
        <v>0</v>
      </c>
      <c r="BU101" s="194">
        <f t="shared" si="119"/>
        <v>0</v>
      </c>
      <c r="BV101" s="194">
        <f t="shared" si="119"/>
        <v>0</v>
      </c>
      <c r="BW101" s="194">
        <f t="shared" si="119"/>
        <v>0</v>
      </c>
      <c r="BX101" s="194">
        <f t="shared" si="119"/>
        <v>0</v>
      </c>
      <c r="BY101" s="194">
        <f t="shared" si="119"/>
        <v>0</v>
      </c>
      <c r="BZ101" s="194">
        <f t="shared" si="119"/>
        <v>0</v>
      </c>
      <c r="CA101" s="194">
        <f t="shared" si="119"/>
        <v>0</v>
      </c>
      <c r="CB101" s="194">
        <f t="shared" si="119"/>
        <v>0</v>
      </c>
      <c r="CC101" s="194">
        <f t="shared" si="119"/>
        <v>0</v>
      </c>
      <c r="CD101" s="194">
        <f t="shared" si="119"/>
        <v>0</v>
      </c>
      <c r="CE101" s="194">
        <f t="shared" si="119"/>
        <v>0</v>
      </c>
      <c r="CF101" s="194">
        <f t="shared" si="119"/>
        <v>0</v>
      </c>
      <c r="CG101" s="194">
        <f t="shared" si="119"/>
        <v>0</v>
      </c>
      <c r="CH101" s="194">
        <f t="shared" si="119"/>
        <v>0</v>
      </c>
      <c r="CI101" s="194">
        <f t="shared" si="119"/>
        <v>0</v>
      </c>
      <c r="CJ101" s="194">
        <f t="shared" si="119"/>
        <v>0</v>
      </c>
      <c r="CK101" s="204">
        <f t="shared" si="119"/>
        <v>17084</v>
      </c>
      <c r="CL101" s="204">
        <f t="shared" si="119"/>
        <v>0</v>
      </c>
      <c r="CM101" s="205" t="s">
        <v>148</v>
      </c>
      <c r="CN101" s="203">
        <f>COUNTA(CN$18:CN$100)</f>
        <v>83</v>
      </c>
      <c r="CO101" s="199">
        <f t="shared" ref="CO101:DM101" si="120">SUM(CO$18:CO$100)</f>
        <v>134</v>
      </c>
      <c r="CP101" s="199">
        <f t="shared" si="120"/>
        <v>286</v>
      </c>
      <c r="CQ101" s="199">
        <f t="shared" si="120"/>
        <v>373</v>
      </c>
      <c r="CR101" s="199">
        <f t="shared" si="120"/>
        <v>268</v>
      </c>
      <c r="CS101" s="199">
        <f t="shared" si="120"/>
        <v>144</v>
      </c>
      <c r="CT101" s="199">
        <f t="shared" si="120"/>
        <v>25</v>
      </c>
      <c r="CU101" s="199">
        <f t="shared" si="120"/>
        <v>0</v>
      </c>
      <c r="CV101" s="199">
        <f t="shared" si="120"/>
        <v>0</v>
      </c>
      <c r="CW101" s="199">
        <f t="shared" si="120"/>
        <v>0</v>
      </c>
      <c r="CX101" s="199">
        <f t="shared" si="120"/>
        <v>0</v>
      </c>
      <c r="CY101" s="199">
        <f t="shared" si="120"/>
        <v>0</v>
      </c>
      <c r="CZ101" s="199">
        <f t="shared" si="120"/>
        <v>0</v>
      </c>
      <c r="DA101" s="199">
        <f t="shared" si="120"/>
        <v>0</v>
      </c>
      <c r="DB101" s="199">
        <f t="shared" si="120"/>
        <v>0</v>
      </c>
      <c r="DC101" s="199">
        <f t="shared" si="120"/>
        <v>0</v>
      </c>
      <c r="DD101" s="199">
        <f t="shared" si="120"/>
        <v>0</v>
      </c>
      <c r="DE101" s="199">
        <f t="shared" si="120"/>
        <v>0</v>
      </c>
      <c r="DF101" s="199">
        <f t="shared" si="120"/>
        <v>0</v>
      </c>
      <c r="DG101" s="199">
        <f t="shared" si="120"/>
        <v>0</v>
      </c>
      <c r="DH101" s="199">
        <f t="shared" si="120"/>
        <v>0</v>
      </c>
      <c r="DI101" s="199">
        <f t="shared" si="120"/>
        <v>0</v>
      </c>
      <c r="DJ101" s="199">
        <f t="shared" si="120"/>
        <v>0</v>
      </c>
      <c r="DK101" s="199">
        <f t="shared" si="120"/>
        <v>0</v>
      </c>
      <c r="DL101" s="199">
        <f t="shared" si="120"/>
        <v>0</v>
      </c>
      <c r="DM101" s="199">
        <f t="shared" si="120"/>
        <v>0</v>
      </c>
      <c r="DN101" s="169">
        <f>IFERROR(SUM(DN$18:DN$100),"")</f>
        <v>1230</v>
      </c>
      <c r="DO101" s="204">
        <f>SUM(DO$18:DO$100)</f>
        <v>0</v>
      </c>
      <c r="DP101" s="205" t="s">
        <v>148</v>
      </c>
      <c r="DQ101" s="203">
        <f>COUNTA(DQ$18:DQ$100)</f>
        <v>83</v>
      </c>
      <c r="DR101" s="199">
        <f t="shared" ref="DR101:ER101" si="121">SUM(DR$18:DR$100)</f>
        <v>1684</v>
      </c>
      <c r="DS101" s="199">
        <f t="shared" si="121"/>
        <v>4509</v>
      </c>
      <c r="DT101" s="199">
        <f t="shared" si="121"/>
        <v>5876</v>
      </c>
      <c r="DU101" s="199">
        <f t="shared" si="121"/>
        <v>4143</v>
      </c>
      <c r="DV101" s="199">
        <f t="shared" si="121"/>
        <v>1826</v>
      </c>
      <c r="DW101" s="199">
        <f t="shared" si="121"/>
        <v>276</v>
      </c>
      <c r="DX101" s="199">
        <f t="shared" si="121"/>
        <v>0</v>
      </c>
      <c r="DY101" s="199">
        <f t="shared" si="121"/>
        <v>0</v>
      </c>
      <c r="DZ101" s="199">
        <f t="shared" si="121"/>
        <v>0</v>
      </c>
      <c r="EA101" s="199">
        <f t="shared" si="121"/>
        <v>0</v>
      </c>
      <c r="EB101" s="199">
        <f t="shared" si="121"/>
        <v>0</v>
      </c>
      <c r="EC101" s="199">
        <f t="shared" si="121"/>
        <v>0</v>
      </c>
      <c r="ED101" s="199">
        <f t="shared" si="121"/>
        <v>0</v>
      </c>
      <c r="EE101" s="199">
        <f t="shared" si="121"/>
        <v>0</v>
      </c>
      <c r="EF101" s="199">
        <f t="shared" si="121"/>
        <v>0</v>
      </c>
      <c r="EG101" s="199">
        <f t="shared" si="121"/>
        <v>0</v>
      </c>
      <c r="EH101" s="199">
        <f t="shared" si="121"/>
        <v>0</v>
      </c>
      <c r="EI101" s="199">
        <f t="shared" si="121"/>
        <v>0</v>
      </c>
      <c r="EJ101" s="199">
        <f t="shared" si="121"/>
        <v>0</v>
      </c>
      <c r="EK101" s="199">
        <f t="shared" si="121"/>
        <v>0</v>
      </c>
      <c r="EL101" s="199">
        <f t="shared" si="121"/>
        <v>0</v>
      </c>
      <c r="EM101" s="199">
        <f t="shared" si="121"/>
        <v>0</v>
      </c>
      <c r="EN101" s="199">
        <f t="shared" si="121"/>
        <v>0</v>
      </c>
      <c r="EO101" s="199">
        <f t="shared" si="121"/>
        <v>0</v>
      </c>
      <c r="EP101" s="199">
        <f t="shared" si="121"/>
        <v>0</v>
      </c>
      <c r="EQ101" s="204">
        <f t="shared" si="121"/>
        <v>18314</v>
      </c>
      <c r="ER101" s="204">
        <f t="shared" si="121"/>
        <v>0</v>
      </c>
    </row>
    <row r="102" spans="1:148" ht="13.7" customHeight="1" x14ac:dyDescent="0.25">
      <c r="A102" s="206"/>
      <c r="B102" s="206"/>
      <c r="C102" s="206"/>
      <c r="D102" s="206"/>
      <c r="E102" s="206"/>
      <c r="F102" s="206"/>
      <c r="G102" s="206"/>
      <c r="H102" s="207"/>
      <c r="I102" s="207"/>
      <c r="J102" s="207"/>
      <c r="K102" s="207"/>
      <c r="L102" s="206"/>
      <c r="M102" s="206"/>
      <c r="N102" s="206"/>
      <c r="O102" s="206"/>
      <c r="P102" s="206"/>
      <c r="Q102" s="206"/>
      <c r="R102" s="206"/>
      <c r="S102" s="206"/>
      <c r="T102" s="206"/>
      <c r="U102" s="206"/>
      <c r="V102" s="206"/>
      <c r="W102" s="206"/>
      <c r="X102" s="206"/>
      <c r="Y102" s="206"/>
      <c r="Z102" s="206"/>
      <c r="AA102" s="206"/>
      <c r="AB102" s="206"/>
      <c r="AC102" s="206"/>
      <c r="AD102" s="206"/>
      <c r="AE102" s="206"/>
      <c r="AF102" s="206"/>
      <c r="AG102" s="206"/>
      <c r="AH102" s="206"/>
      <c r="AI102" s="206"/>
      <c r="AJ102" s="206"/>
      <c r="AK102" s="206"/>
      <c r="AL102" s="206"/>
      <c r="AM102" s="206"/>
      <c r="AN102" s="206"/>
      <c r="AO102" s="206"/>
      <c r="AP102" s="206"/>
      <c r="AQ102" s="206"/>
      <c r="AR102" s="206"/>
      <c r="AS102" s="206"/>
      <c r="AT102" s="206"/>
      <c r="AU102" s="206"/>
      <c r="AV102" s="206"/>
      <c r="AW102" s="206"/>
      <c r="AX102" s="206"/>
      <c r="AY102" s="206"/>
      <c r="AZ102" s="206"/>
      <c r="BA102" s="206"/>
      <c r="BB102" s="206"/>
      <c r="BC102" s="206"/>
      <c r="BD102" s="206"/>
      <c r="BE102" s="206"/>
      <c r="BF102" s="206"/>
      <c r="BG102" s="206"/>
      <c r="BH102" s="206"/>
      <c r="BI102" s="206"/>
      <c r="BJ102" s="206"/>
      <c r="BK102" s="206"/>
      <c r="BL102" s="206"/>
      <c r="BM102" s="206"/>
      <c r="BN102" s="206"/>
      <c r="BO102" s="206"/>
      <c r="BP102" s="206"/>
      <c r="BQ102" s="206"/>
      <c r="BR102" s="206"/>
      <c r="BS102" s="206"/>
      <c r="BT102" s="206"/>
      <c r="BU102" s="206"/>
      <c r="BV102" s="206"/>
      <c r="BW102" s="206"/>
      <c r="BX102" s="206"/>
      <c r="BY102" s="206"/>
      <c r="BZ102" s="206"/>
      <c r="CA102" s="206"/>
      <c r="CB102" s="206"/>
      <c r="CC102" s="206"/>
      <c r="CD102" s="206"/>
      <c r="CE102" s="206"/>
      <c r="CF102" s="206"/>
      <c r="CG102" s="206"/>
      <c r="CH102" s="206"/>
      <c r="CI102" s="206"/>
      <c r="CJ102" s="206"/>
      <c r="CK102" s="206"/>
      <c r="CL102" s="206"/>
      <c r="CM102" s="206"/>
      <c r="CN102" s="206"/>
      <c r="CO102" s="206"/>
      <c r="CP102" s="206"/>
      <c r="CQ102" s="206"/>
      <c r="CR102" s="206"/>
      <c r="CS102" s="206"/>
      <c r="CT102" s="206"/>
      <c r="CU102" s="206"/>
      <c r="CV102" s="206"/>
      <c r="CW102" s="206"/>
      <c r="CX102" s="206"/>
      <c r="CY102" s="206"/>
      <c r="CZ102" s="206"/>
      <c r="DA102" s="206"/>
      <c r="DB102" s="206"/>
      <c r="DC102" s="206"/>
      <c r="DD102" s="206"/>
      <c r="DE102" s="206"/>
      <c r="DF102" s="206"/>
      <c r="DG102" s="206"/>
      <c r="DH102" s="206"/>
      <c r="DI102" s="206"/>
      <c r="DJ102" s="206"/>
      <c r="DK102" s="206"/>
      <c r="DL102" s="206"/>
      <c r="DM102" s="206"/>
      <c r="DN102" s="206"/>
      <c r="DO102" s="206"/>
      <c r="DP102" s="206"/>
      <c r="DQ102" s="206"/>
      <c r="DR102" s="206"/>
      <c r="DS102" s="206"/>
      <c r="DT102" s="206"/>
      <c r="DU102" s="206"/>
      <c r="DV102" s="206"/>
      <c r="DW102" s="206"/>
      <c r="DX102" s="206"/>
      <c r="DY102" s="206"/>
      <c r="DZ102" s="206"/>
      <c r="EA102" s="206"/>
      <c r="EB102" s="206"/>
      <c r="EC102" s="206"/>
      <c r="ED102" s="206"/>
      <c r="EE102" s="206"/>
      <c r="EF102" s="206"/>
      <c r="EG102" s="206"/>
      <c r="EH102" s="206"/>
      <c r="EI102" s="206"/>
      <c r="EJ102" s="206"/>
      <c r="EK102" s="206"/>
      <c r="EL102" s="206"/>
      <c r="EM102" s="206"/>
      <c r="EN102" s="206"/>
      <c r="EO102" s="206"/>
      <c r="EP102" s="206"/>
      <c r="EQ102" s="206"/>
      <c r="ER102" s="206"/>
    </row>
    <row r="103" spans="1:148" ht="15.75" customHeight="1" x14ac:dyDescent="0.25"/>
    <row r="104" spans="1:148" ht="15.75" customHeight="1" x14ac:dyDescent="0.25"/>
    <row r="105" spans="1:148" ht="15.75" customHeight="1" x14ac:dyDescent="0.25"/>
    <row r="106" spans="1:148" ht="15.75" customHeight="1" x14ac:dyDescent="0.25"/>
    <row r="107" spans="1:148" ht="15.75" customHeight="1" x14ac:dyDescent="0.25"/>
    <row r="108" spans="1:148" ht="15.75" customHeight="1" x14ac:dyDescent="0.25"/>
    <row r="109" spans="1:148" ht="15.75" customHeight="1" x14ac:dyDescent="0.25"/>
    <row r="110" spans="1:148" ht="15.75" customHeight="1" x14ac:dyDescent="0.25"/>
    <row r="111" spans="1:148" ht="15.75" customHeight="1" x14ac:dyDescent="0.25"/>
    <row r="112" spans="1:148"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17:ER101"/>
  <mergeCells count="19">
    <mergeCell ref="S15:V15"/>
    <mergeCell ref="BK15:CK15"/>
    <mergeCell ref="CN15:DN15"/>
    <mergeCell ref="AM6:AW6"/>
    <mergeCell ref="C11:D11"/>
    <mergeCell ref="M11:N11"/>
    <mergeCell ref="C12:D14"/>
    <mergeCell ref="M12:N14"/>
    <mergeCell ref="AI14:AK15"/>
    <mergeCell ref="AM14:AU15"/>
    <mergeCell ref="BD16:BF16"/>
    <mergeCell ref="BG16:BI16"/>
    <mergeCell ref="A16:W16"/>
    <mergeCell ref="X16:AH16"/>
    <mergeCell ref="AI16:AK16"/>
    <mergeCell ref="AM16:AU16"/>
    <mergeCell ref="AV16:AW16"/>
    <mergeCell ref="AX16:AZ16"/>
    <mergeCell ref="BA16:BC16"/>
  </mergeCells>
  <conditionalFormatting sqref="D18:E100">
    <cfRule type="expression" dxfId="24" priority="1">
      <formula>NOT(_xludf.ISFORMULA(D18))</formula>
    </cfRule>
  </conditionalFormatting>
  <conditionalFormatting sqref="G18:G100">
    <cfRule type="expression" dxfId="23" priority="2">
      <formula>NOT(_xludf.ISFORMULA(G18))</formula>
    </cfRule>
  </conditionalFormatting>
  <conditionalFormatting sqref="I5 I7 I9 I12:I13">
    <cfRule type="expression" dxfId="22" priority="3">
      <formula>ISBLANK(I5)</formula>
    </cfRule>
  </conditionalFormatting>
  <conditionalFormatting sqref="L4:L5">
    <cfRule type="expression" dxfId="21" priority="4">
      <formula>ISBLANK(L4)</formula>
    </cfRule>
  </conditionalFormatting>
  <conditionalFormatting sqref="Z18:Z100">
    <cfRule type="expression" dxfId="20" priority="5">
      <formula>NOT(_xludf.ISFORMULA(Z18))</formula>
    </cfRule>
  </conditionalFormatting>
  <conditionalFormatting sqref="AB18:AB100">
    <cfRule type="expression" dxfId="19" priority="6">
      <formula>NOT(_xludf.ISFORMULA(AB18))</formula>
    </cfRule>
  </conditionalFormatting>
  <conditionalFormatting sqref="AD18:AE100">
    <cfRule type="expression" dxfId="18" priority="7">
      <formula>NOT(_xludf.ISFORMULA(AD18))</formula>
    </cfRule>
  </conditionalFormatting>
  <conditionalFormatting sqref="AG18:AH100">
    <cfRule type="expression" dxfId="17" priority="8">
      <formula>NOT(_xludf.ISFORMULA(AG18))</formula>
    </cfRule>
  </conditionalFormatting>
  <conditionalFormatting sqref="AN18:AN100">
    <cfRule type="expression" dxfId="16" priority="9">
      <formula>NOT(_xludf.ISFORMULA(AN18))</formula>
    </cfRule>
  </conditionalFormatting>
  <conditionalFormatting sqref="AP9:AU13">
    <cfRule type="expression" dxfId="15" priority="10">
      <formula>NOT(_xludf.ISFORMULA(AP9))</formula>
    </cfRule>
  </conditionalFormatting>
  <conditionalFormatting sqref="BA18:BA100">
    <cfRule type="expression" dxfId="14" priority="11">
      <formula>NOT(_xludf.ISFORMULA(BA18))</formula>
    </cfRule>
  </conditionalFormatting>
  <conditionalFormatting sqref="BB18:BF100">
    <cfRule type="expression" dxfId="13" priority="12">
      <formula>NOT(_xludf.ISFORMULA(BB18))</formula>
    </cfRule>
  </conditionalFormatting>
  <conditionalFormatting sqref="BG18:BI100">
    <cfRule type="expression" dxfId="12" priority="13">
      <formula>NOT(_xludf.ISFORMULA(BG18))</formula>
    </cfRule>
  </conditionalFormatting>
  <conditionalFormatting sqref="BK18:BK100">
    <cfRule type="containsBlanks" dxfId="11" priority="14">
      <formula>LEN(TRIM(BK18))=0</formula>
    </cfRule>
  </conditionalFormatting>
  <conditionalFormatting sqref="BK2:CK14">
    <cfRule type="expression" dxfId="10" priority="15">
      <formula>NOT(_xludf.ISFORMULA(BK2))</formula>
    </cfRule>
  </conditionalFormatting>
  <conditionalFormatting sqref="BL18:CJ100">
    <cfRule type="expression" dxfId="9" priority="16">
      <formula>_xludf.ISFORMULA(BL18)</formula>
    </cfRule>
  </conditionalFormatting>
  <conditionalFormatting sqref="CK18:CK101">
    <cfRule type="expression" dxfId="8" priority="17">
      <formula>CK18&lt;&gt;$BA18</formula>
    </cfRule>
  </conditionalFormatting>
  <conditionalFormatting sqref="CL18:CL100 DO18:DO101 ER18:ER101">
    <cfRule type="cellIs" dxfId="7" priority="18" operator="notEqual">
      <formula>0</formula>
    </cfRule>
  </conditionalFormatting>
  <conditionalFormatting sqref="CN18:CN100">
    <cfRule type="containsBlanks" dxfId="6" priority="19">
      <formula>LEN(TRIM(CN18))=0</formula>
    </cfRule>
  </conditionalFormatting>
  <conditionalFormatting sqref="CN2:DN14 BL101:CJ101 CO101:DM101">
    <cfRule type="expression" dxfId="5" priority="20">
      <formula>NOT(_xludf.ISFORMULA(BL2))</formula>
    </cfRule>
  </conditionalFormatting>
  <conditionalFormatting sqref="CO18:DM100">
    <cfRule type="expression" dxfId="4" priority="21">
      <formula>_xludf.ISFORMULA(CO18)</formula>
    </cfRule>
  </conditionalFormatting>
  <conditionalFormatting sqref="DN18:DN101">
    <cfRule type="expression" dxfId="3" priority="22">
      <formula>DN18&lt;&gt;$BD18</formula>
    </cfRule>
  </conditionalFormatting>
  <conditionalFormatting sqref="DQ2:EQ14">
    <cfRule type="expression" dxfId="2" priority="23">
      <formula>NOT(_xludf.ISFORMULA(DQ2))</formula>
    </cfRule>
  </conditionalFormatting>
  <conditionalFormatting sqref="DR18:EP101">
    <cfRule type="expression" dxfId="1" priority="24">
      <formula>NOT(_xludf.ISFORMULA(DR18))</formula>
    </cfRule>
  </conditionalFormatting>
  <conditionalFormatting sqref="EQ18:EQ100">
    <cfRule type="expression" dxfId="0" priority="25">
      <formula>EQ18&lt;&gt;$BG18</formula>
    </cfRule>
  </conditionalFormatting>
  <dataValidations count="6">
    <dataValidation type="list" allowBlank="1" sqref="CN19:CN29 BK18:BK100">
      <formula1>$BK$3:$BK$14</formula1>
    </dataValidation>
    <dataValidation type="list" allowBlank="1" showErrorMessage="1" sqref="P18:P100">
      <formula1>"Jan,Feb,Mar,Apr,May,Jun,Jul,Aug,Sep,Oct,Nov,Dec"</formula1>
    </dataValidation>
    <dataValidation type="list" allowBlank="1" showErrorMessage="1" sqref="T23 V23 T92 V92 R18:R100">
      <formula1>"Replen,Faux Replen,Not Replen"</formula1>
    </dataValidation>
    <dataValidation type="list" allowBlank="1" showErrorMessage="1" sqref="L4">
      <formula1>"Yes Digital Locker PO,No"</formula1>
    </dataValidation>
    <dataValidation type="list" allowBlank="1" sqref="CN18 CN30:CN100">
      <formula1>$CN$3:$CN$14</formula1>
    </dataValidation>
    <dataValidation type="list" allowBlank="1" showErrorMessage="1" sqref="S23 U23 W23 S92 U92 W92 Q18:Q100">
      <formula1>"Spring,Fall,Continuative"</formula1>
    </dataValidation>
  </dataValidations>
  <pageMargins left="0.25" right="0.25" top="0.75" bottom="0.75" header="0" footer="0"/>
  <pageSetup paperSize="3" fitToHeight="0" orientation="landscape"/>
  <headerFooter>
    <oddFooter>&amp;RPage &amp;P</oddFooter>
  </headerFooter>
  <drawing r:id="rId1"/>
  <legacyDrawing r:id="rId2"/>
  <extLst>
    <ext xmlns:x14="http://schemas.microsoft.com/office/spreadsheetml/2009/9/main" uri="{CCE6A557-97BC-4b89-ADB6-D9C93CAAB3DF}">
      <x14:dataValidations xmlns:xm="http://schemas.microsoft.com/office/excel/2006/main" count="3">
        <x14:dataValidation type="list" allowBlank="1" showErrorMessage="1">
          <x14:formula1>
            <xm:f>[1]INSTRUCTIONS!#REF!</xm:f>
          </x14:formula1>
          <xm:sqref>S18:S22 S24:S91 S93:S100 C18:C100 I12 F18:F100</xm:sqref>
        </x14:dataValidation>
        <x14:dataValidation type="list" allowBlank="1">
          <x14:formula1>
            <xm:f>[1]INSTRUCTIONS!#REF!</xm:f>
          </x14:formula1>
          <xm:sqref>M18:M100 AI18:AI100 W18:W22 W24:W91 W93:W100</xm:sqref>
        </x14:dataValidation>
        <x14:dataValidation type="list" allowBlank="1" showInputMessage="1" prompt="Define on Drop Down Fields Tab">
          <x14:formula1>
            <xm:f>[1]INSTRUCTIONS!#REF!</xm:f>
          </x14:formula1>
          <xm:sqref>AL18:AL100 T18:V22 T24:V91 T93:V100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DEC RESORT DEL 2</vt:lpstr>
      <vt:lpstr>FEB SPRING 1</vt:lpstr>
      <vt:lpstr>MARCH SPRING 2</vt:lpstr>
      <vt:lpstr>APRIL SPRING 3</vt:lpstr>
      <vt:lpstr>ATS</vt:lpstr>
      <vt:lpstr>RECAP</vt:lpstr>
      <vt:lpstr>MAY SPRING 4</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Dators</cp:lastModifiedBy>
  <dcterms:created xsi:type="dcterms:W3CDTF">2017-09-21T23:20:33Z</dcterms:created>
  <dcterms:modified xsi:type="dcterms:W3CDTF">2026-04-21T07:40:07Z</dcterms:modified>
  <cp:category/>
</cp:coreProperties>
</file>